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Q4\Final\"/>
    </mc:Choice>
  </mc:AlternateContent>
  <xr:revisionPtr revIDLastSave="0" documentId="8_{C0DA87C9-198D-472D-A184-5AE25F583696}" xr6:coauthVersionLast="47" xr6:coauthVersionMax="47" xr10:uidLastSave="{00000000-0000-0000-0000-000000000000}"/>
  <workbookProtection workbookAlgorithmName="SHA-512" workbookHashValue="CV7K1aHV4WVLcat96VAmnFAuTin7e1pSOJCljOYzV78hGwo3rvQGpeO853H+Lc5hJfIjy9Ay0Ua0kjcBBIY3bQ==" workbookSaltValue="K2Ngi8nHgJVi+xohnm1Luw==" workbookSpinCount="100000" lockStructure="1"/>
  <bookViews>
    <workbookView xWindow="28680" yWindow="-120" windowWidth="29040" windowHeight="15720" xr2:uid="{00000000-000D-0000-FFFF-FFFF00000000}"/>
  </bookViews>
  <sheets>
    <sheet name="BUF" sheetId="1" r:id="rId1"/>
    <sheet name="CPT" sheetId="2" r:id="rId2"/>
    <sheet name="DC1" sheetId="3" r:id="rId3"/>
    <sheet name="DC10" sheetId="4" r:id="rId4"/>
    <sheet name="DC12" sheetId="5" r:id="rId5"/>
    <sheet name="DC13" sheetId="6" r:id="rId6"/>
    <sheet name="DC14" sheetId="7" r:id="rId7"/>
    <sheet name="DC15" sheetId="8" r:id="rId8"/>
    <sheet name="DC16" sheetId="9" r:id="rId9"/>
    <sheet name="DC18" sheetId="10" r:id="rId10"/>
    <sheet name="DC19" sheetId="11" r:id="rId11"/>
    <sheet name="DC2" sheetId="12" r:id="rId12"/>
    <sheet name="DC20" sheetId="13" r:id="rId13"/>
    <sheet name="DC21" sheetId="14" r:id="rId14"/>
    <sheet name="DC22" sheetId="15" r:id="rId15"/>
    <sheet name="DC23" sheetId="16" r:id="rId16"/>
    <sheet name="DC24" sheetId="17" r:id="rId17"/>
    <sheet name="DC25" sheetId="18" r:id="rId18"/>
    <sheet name="DC26" sheetId="19" r:id="rId19"/>
    <sheet name="DC27" sheetId="20" r:id="rId20"/>
    <sheet name="DC28" sheetId="21" r:id="rId21"/>
    <sheet name="DC29" sheetId="22" r:id="rId22"/>
    <sheet name="DC3" sheetId="23" r:id="rId23"/>
    <sheet name="DC30" sheetId="24" r:id="rId24"/>
    <sheet name="DC31" sheetId="25" r:id="rId25"/>
    <sheet name="DC32" sheetId="26" r:id="rId26"/>
    <sheet name="DC33" sheetId="27" r:id="rId27"/>
    <sheet name="DC34" sheetId="28" r:id="rId28"/>
    <sheet name="DC35" sheetId="29" r:id="rId29"/>
    <sheet name="DC36" sheetId="30" r:id="rId30"/>
    <sheet name="DC37" sheetId="31" r:id="rId31"/>
    <sheet name="DC38" sheetId="32" r:id="rId32"/>
    <sheet name="DC39" sheetId="33" r:id="rId33"/>
    <sheet name="DC4" sheetId="34" r:id="rId34"/>
    <sheet name="DC40" sheetId="35" r:id="rId35"/>
    <sheet name="DC42" sheetId="36" r:id="rId36"/>
    <sheet name="DC43" sheetId="37" r:id="rId37"/>
    <sheet name="DC44" sheetId="38" r:id="rId38"/>
    <sheet name="DC45" sheetId="39" r:id="rId39"/>
    <sheet name="DC47" sheetId="40" r:id="rId40"/>
    <sheet name="DC48" sheetId="41" r:id="rId41"/>
    <sheet name="DC5" sheetId="42" r:id="rId42"/>
    <sheet name="DC6" sheetId="43" r:id="rId43"/>
    <sheet name="DC7" sheetId="44" r:id="rId44"/>
    <sheet name="DC8" sheetId="45" r:id="rId45"/>
    <sheet name="DC9" sheetId="46" r:id="rId46"/>
    <sheet name="EC101" sheetId="47" r:id="rId47"/>
    <sheet name="EC102" sheetId="48" r:id="rId48"/>
    <sheet name="EC104" sheetId="49" r:id="rId49"/>
    <sheet name="EC105" sheetId="50" r:id="rId50"/>
    <sheet name="EC106" sheetId="51" r:id="rId51"/>
    <sheet name="EC108" sheetId="52" r:id="rId52"/>
    <sheet name="EC109" sheetId="53" r:id="rId53"/>
    <sheet name="EC121" sheetId="54" r:id="rId54"/>
    <sheet name="EC122" sheetId="55" r:id="rId55"/>
    <sheet name="EC123" sheetId="56" r:id="rId56"/>
    <sheet name="EC124" sheetId="57" r:id="rId57"/>
    <sheet name="EC126" sheetId="58" r:id="rId58"/>
    <sheet name="EC129" sheetId="59" r:id="rId59"/>
    <sheet name="EC131" sheetId="60" r:id="rId60"/>
    <sheet name="EC135" sheetId="61" r:id="rId61"/>
    <sheet name="EC136" sheetId="62" r:id="rId62"/>
    <sheet name="EC137" sheetId="63" r:id="rId63"/>
    <sheet name="EC138" sheetId="64" r:id="rId64"/>
    <sheet name="EC139" sheetId="65" r:id="rId65"/>
    <sheet name="EC141" sheetId="66" r:id="rId66"/>
    <sheet name="EC142" sheetId="67" r:id="rId67"/>
    <sheet name="EC145" sheetId="68" r:id="rId68"/>
    <sheet name="EC153" sheetId="69" r:id="rId69"/>
    <sheet name="EC154" sheetId="70" r:id="rId70"/>
    <sheet name="EC155" sheetId="71" r:id="rId71"/>
    <sheet name="EC156" sheetId="72" r:id="rId72"/>
    <sheet name="EC157" sheetId="73" r:id="rId73"/>
    <sheet name="EC441" sheetId="74" r:id="rId74"/>
    <sheet name="EC442" sheetId="75" r:id="rId75"/>
    <sheet name="EC443" sheetId="76" r:id="rId76"/>
    <sheet name="EC444" sheetId="77" r:id="rId77"/>
    <sheet name="EKU" sheetId="78" r:id="rId78"/>
    <sheet name="ETH" sheetId="79" r:id="rId79"/>
    <sheet name="FS161" sheetId="80" r:id="rId80"/>
    <sheet name="FS162" sheetId="81" r:id="rId81"/>
    <sheet name="FS163" sheetId="82" r:id="rId82"/>
    <sheet name="FS181" sheetId="83" r:id="rId83"/>
    <sheet name="FS182" sheetId="84" r:id="rId84"/>
    <sheet name="FS183" sheetId="85" r:id="rId85"/>
    <sheet name="FS184" sheetId="86" r:id="rId86"/>
    <sheet name="FS185" sheetId="87" r:id="rId87"/>
    <sheet name="FS191" sheetId="88" r:id="rId88"/>
    <sheet name="FS192" sheetId="89" r:id="rId89"/>
    <sheet name="FS193" sheetId="90" r:id="rId90"/>
    <sheet name="FS194" sheetId="91" r:id="rId91"/>
    <sheet name="FS195" sheetId="92" r:id="rId92"/>
    <sheet name="FS196" sheetId="93" r:id="rId93"/>
    <sheet name="FS201" sheetId="94" r:id="rId94"/>
    <sheet name="FS203" sheetId="95" r:id="rId95"/>
    <sheet name="FS204" sheetId="96" r:id="rId96"/>
    <sheet name="FS205" sheetId="97" r:id="rId97"/>
    <sheet name="GT421" sheetId="98" r:id="rId98"/>
    <sheet name="GT422" sheetId="99" r:id="rId99"/>
    <sheet name="GT423" sheetId="100" r:id="rId100"/>
    <sheet name="GT481" sheetId="101" r:id="rId101"/>
    <sheet name="GT484" sheetId="102" r:id="rId102"/>
    <sheet name="GT485" sheetId="103" r:id="rId103"/>
    <sheet name="JHB" sheetId="104" r:id="rId104"/>
    <sheet name="KZN212" sheetId="105" r:id="rId105"/>
    <sheet name="KZN213" sheetId="106" r:id="rId106"/>
    <sheet name="KZN214" sheetId="107" r:id="rId107"/>
    <sheet name="KZN216" sheetId="108" r:id="rId108"/>
    <sheet name="KZN221" sheetId="109" r:id="rId109"/>
    <sheet name="KZN222" sheetId="110" r:id="rId110"/>
    <sheet name="KZN223" sheetId="111" r:id="rId111"/>
    <sheet name="KZN224" sheetId="112" r:id="rId112"/>
    <sheet name="KZN225" sheetId="113" r:id="rId113"/>
    <sheet name="KZN226" sheetId="114" r:id="rId114"/>
    <sheet name="KZN227" sheetId="115" r:id="rId115"/>
    <sheet name="KZN235" sheetId="116" r:id="rId116"/>
    <sheet name="KZN237" sheetId="117" r:id="rId117"/>
    <sheet name="KZN238" sheetId="118" r:id="rId118"/>
    <sheet name="KZN241" sheetId="119" r:id="rId119"/>
    <sheet name="KZN242" sheetId="120" r:id="rId120"/>
    <sheet name="KZN244" sheetId="121" r:id="rId121"/>
    <sheet name="KZN245" sheetId="122" r:id="rId122"/>
    <sheet name="KZN252" sheetId="123" r:id="rId123"/>
    <sheet name="KZN253" sheetId="124" r:id="rId124"/>
    <sheet name="KZN254" sheetId="125" r:id="rId125"/>
    <sheet name="KZN261" sheetId="126" r:id="rId126"/>
    <sheet name="KZN262" sheetId="127" r:id="rId127"/>
    <sheet name="KZN263" sheetId="128" r:id="rId128"/>
    <sheet name="KZN265" sheetId="129" r:id="rId129"/>
    <sheet name="KZN266" sheetId="130" r:id="rId130"/>
    <sheet name="KZN271" sheetId="131" r:id="rId131"/>
    <sheet name="KZN272" sheetId="132" r:id="rId132"/>
    <sheet name="KZN275" sheetId="133" r:id="rId133"/>
    <sheet name="KZN276" sheetId="134" r:id="rId134"/>
    <sheet name="KZN281" sheetId="135" r:id="rId135"/>
    <sheet name="KZN282" sheetId="136" r:id="rId136"/>
    <sheet name="KZN284" sheetId="137" r:id="rId137"/>
    <sheet name="KZN285" sheetId="138" r:id="rId138"/>
    <sheet name="KZN286" sheetId="139" r:id="rId139"/>
    <sheet name="KZN291" sheetId="140" r:id="rId140"/>
    <sheet name="KZN292" sheetId="141" r:id="rId141"/>
    <sheet name="KZN293" sheetId="142" r:id="rId142"/>
    <sheet name="KZN294" sheetId="143" r:id="rId143"/>
    <sheet name="KZN433" sheetId="144" r:id="rId144"/>
    <sheet name="KZN434" sheetId="145" r:id="rId145"/>
    <sheet name="KZN435" sheetId="146" r:id="rId146"/>
    <sheet name="KZN436" sheetId="147" r:id="rId147"/>
    <sheet name="LIM331" sheetId="148" r:id="rId148"/>
    <sheet name="LIM332" sheetId="149" r:id="rId149"/>
    <sheet name="LIM333" sheetId="150" r:id="rId150"/>
    <sheet name="LIM334" sheetId="151" r:id="rId151"/>
    <sheet name="LIM335" sheetId="152" r:id="rId152"/>
    <sheet name="LIM341" sheetId="153" r:id="rId153"/>
    <sheet name="LIM343" sheetId="154" r:id="rId154"/>
    <sheet name="LIM344" sheetId="155" r:id="rId155"/>
    <sheet name="LIM345" sheetId="156" r:id="rId156"/>
    <sheet name="LIM351" sheetId="157" r:id="rId157"/>
    <sheet name="LIM353" sheetId="158" r:id="rId158"/>
    <sheet name="LIM354" sheetId="159" r:id="rId159"/>
    <sheet name="LIM355" sheetId="160" r:id="rId160"/>
    <sheet name="LIM361" sheetId="161" r:id="rId161"/>
    <sheet name="LIM362" sheetId="162" r:id="rId162"/>
    <sheet name="LIM366" sheetId="163" r:id="rId163"/>
    <sheet name="LIM367" sheetId="164" r:id="rId164"/>
    <sheet name="LIM368" sheetId="165" r:id="rId165"/>
    <sheet name="LIM471" sheetId="166" r:id="rId166"/>
    <sheet name="LIM472" sheetId="167" r:id="rId167"/>
    <sheet name="LIM473" sheetId="168" r:id="rId168"/>
    <sheet name="LIM476" sheetId="169" r:id="rId169"/>
    <sheet name="MAN" sheetId="170" r:id="rId170"/>
    <sheet name="MP301" sheetId="171" r:id="rId171"/>
    <sheet name="MP302" sheetId="172" r:id="rId172"/>
    <sheet name="MP303" sheetId="173" r:id="rId173"/>
    <sheet name="MP304" sheetId="174" r:id="rId174"/>
    <sheet name="MP305" sheetId="175" r:id="rId175"/>
    <sheet name="MP306" sheetId="176" r:id="rId176"/>
    <sheet name="MP307" sheetId="177" r:id="rId177"/>
    <sheet name="MP311" sheetId="178" r:id="rId178"/>
    <sheet name="MP312" sheetId="179" r:id="rId179"/>
    <sheet name="MP313" sheetId="180" r:id="rId180"/>
    <sheet name="MP314" sheetId="181" r:id="rId181"/>
    <sheet name="MP315" sheetId="182" r:id="rId182"/>
    <sheet name="MP316" sheetId="183" r:id="rId183"/>
    <sheet name="MP321" sheetId="184" r:id="rId184"/>
    <sheet name="MP324" sheetId="185" r:id="rId185"/>
    <sheet name="MP325" sheetId="186" r:id="rId186"/>
    <sheet name="MP326" sheetId="187" r:id="rId187"/>
    <sheet name="NC061" sheetId="188" r:id="rId188"/>
    <sheet name="NC062" sheetId="189" r:id="rId189"/>
    <sheet name="NC064" sheetId="190" r:id="rId190"/>
    <sheet name="NC065" sheetId="191" r:id="rId191"/>
    <sheet name="NC066" sheetId="192" r:id="rId192"/>
    <sheet name="NC067" sheetId="193" r:id="rId193"/>
    <sheet name="NC071" sheetId="194" r:id="rId194"/>
    <sheet name="NC072" sheetId="195" r:id="rId195"/>
    <sheet name="NC073" sheetId="196" r:id="rId196"/>
    <sheet name="NC074" sheetId="197" r:id="rId197"/>
    <sheet name="NC075" sheetId="198" r:id="rId198"/>
    <sheet name="NC076" sheetId="199" r:id="rId199"/>
    <sheet name="NC077" sheetId="200" r:id="rId200"/>
    <sheet name="NC078" sheetId="201" r:id="rId201"/>
    <sheet name="NC082" sheetId="202" r:id="rId202"/>
    <sheet name="NC084" sheetId="203" r:id="rId203"/>
    <sheet name="NC085" sheetId="204" r:id="rId204"/>
    <sheet name="NC086" sheetId="205" r:id="rId205"/>
    <sheet name="NC087" sheetId="206" r:id="rId206"/>
    <sheet name="NC091" sheetId="207" r:id="rId207"/>
    <sheet name="NC092" sheetId="208" r:id="rId208"/>
    <sheet name="NC093" sheetId="209" r:id="rId209"/>
    <sheet name="NC094" sheetId="210" r:id="rId210"/>
    <sheet name="NC451" sheetId="211" r:id="rId211"/>
    <sheet name="NC452" sheetId="212" r:id="rId212"/>
    <sheet name="NC453" sheetId="213" r:id="rId213"/>
    <sheet name="NMA" sheetId="214" r:id="rId214"/>
    <sheet name="NW371" sheetId="215" r:id="rId215"/>
    <sheet name="NW372" sheetId="216" r:id="rId216"/>
    <sheet name="NW373" sheetId="217" r:id="rId217"/>
    <sheet name="NW374" sheetId="218" r:id="rId218"/>
    <sheet name="NW375" sheetId="219" r:id="rId219"/>
    <sheet name="NW381" sheetId="220" r:id="rId220"/>
    <sheet name="NW382" sheetId="221" r:id="rId221"/>
    <sheet name="NW383" sheetId="222" r:id="rId222"/>
    <sheet name="NW384" sheetId="223" r:id="rId223"/>
    <sheet name="NW385" sheetId="224" r:id="rId224"/>
    <sheet name="NW392" sheetId="225" r:id="rId225"/>
    <sheet name="NW393" sheetId="226" r:id="rId226"/>
    <sheet name="NW394" sheetId="227" r:id="rId227"/>
    <sheet name="NW396" sheetId="228" r:id="rId228"/>
    <sheet name="NW397" sheetId="229" r:id="rId229"/>
    <sheet name="NW403" sheetId="230" r:id="rId230"/>
    <sheet name="NW404" sheetId="231" r:id="rId231"/>
    <sheet name="NW405" sheetId="232" r:id="rId232"/>
    <sheet name="TSH" sheetId="233" r:id="rId233"/>
    <sheet name="WC011" sheetId="234" r:id="rId234"/>
    <sheet name="WC012" sheetId="235" r:id="rId235"/>
    <sheet name="WC013" sheetId="236" r:id="rId236"/>
    <sheet name="WC014" sheetId="237" r:id="rId237"/>
    <sheet name="WC015" sheetId="238" r:id="rId238"/>
    <sheet name="WC022" sheetId="239" r:id="rId239"/>
    <sheet name="WC023" sheetId="240" r:id="rId240"/>
    <sheet name="WC024" sheetId="241" r:id="rId241"/>
    <sheet name="WC025" sheetId="242" r:id="rId242"/>
    <sheet name="WC026" sheetId="243" r:id="rId243"/>
    <sheet name="WC031" sheetId="244" r:id="rId244"/>
    <sheet name="WC032" sheetId="245" r:id="rId245"/>
    <sheet name="WC033" sheetId="246" r:id="rId246"/>
    <sheet name="WC034" sheetId="247" r:id="rId247"/>
    <sheet name="WC041" sheetId="248" r:id="rId248"/>
    <sheet name="WC042" sheetId="249" r:id="rId249"/>
    <sheet name="WC043" sheetId="250" r:id="rId250"/>
    <sheet name="WC044" sheetId="251" r:id="rId251"/>
    <sheet name="WC045" sheetId="252" r:id="rId252"/>
    <sheet name="WC047" sheetId="253" r:id="rId253"/>
    <sheet name="WC048" sheetId="254" r:id="rId254"/>
    <sheet name="WC051" sheetId="255" r:id="rId255"/>
    <sheet name="WC052" sheetId="256" r:id="rId256"/>
    <sheet name="WC053" sheetId="257" r:id="rId257"/>
  </sheets>
  <definedNames>
    <definedName name="_xlnm.Print_Area" localSheetId="0">BUF!$A$1:$X$78</definedName>
    <definedName name="_xlnm.Print_Area" localSheetId="1">CPT!$A$1:$X$78</definedName>
    <definedName name="_xlnm.Print_Area" localSheetId="2">'DC1'!$A$1:$X$78</definedName>
    <definedName name="_xlnm.Print_Area" localSheetId="3">'DC10'!$A$1:$X$78</definedName>
    <definedName name="_xlnm.Print_Area" localSheetId="4">'DC12'!$A$1:$X$78</definedName>
    <definedName name="_xlnm.Print_Area" localSheetId="5">'DC13'!$A$1:$X$78</definedName>
    <definedName name="_xlnm.Print_Area" localSheetId="6">'DC14'!$A$1:$X$78</definedName>
    <definedName name="_xlnm.Print_Area" localSheetId="7">'DC15'!$A$1:$X$78</definedName>
    <definedName name="_xlnm.Print_Area" localSheetId="8">'DC16'!$A$1:$X$78</definedName>
    <definedName name="_xlnm.Print_Area" localSheetId="9">'DC18'!$A$1:$X$78</definedName>
    <definedName name="_xlnm.Print_Area" localSheetId="10">'DC19'!$A$1:$X$78</definedName>
    <definedName name="_xlnm.Print_Area" localSheetId="11">'DC2'!$A$1:$X$78</definedName>
    <definedName name="_xlnm.Print_Area" localSheetId="12">'DC20'!$A$1:$X$78</definedName>
    <definedName name="_xlnm.Print_Area" localSheetId="13">'DC21'!$A$1:$X$78</definedName>
    <definedName name="_xlnm.Print_Area" localSheetId="14">'DC22'!$A$1:$X$78</definedName>
    <definedName name="_xlnm.Print_Area" localSheetId="15">'DC23'!$A$1:$X$78</definedName>
    <definedName name="_xlnm.Print_Area" localSheetId="16">'DC24'!$A$1:$X$78</definedName>
    <definedName name="_xlnm.Print_Area" localSheetId="17">'DC25'!$A$1:$X$78</definedName>
    <definedName name="_xlnm.Print_Area" localSheetId="18">'DC26'!$A$1:$X$78</definedName>
    <definedName name="_xlnm.Print_Area" localSheetId="19">'DC27'!$A$1:$X$78</definedName>
    <definedName name="_xlnm.Print_Area" localSheetId="20">'DC28'!$A$1:$X$78</definedName>
    <definedName name="_xlnm.Print_Area" localSheetId="21">'DC29'!$A$1:$X$78</definedName>
    <definedName name="_xlnm.Print_Area" localSheetId="22">'DC3'!$A$1:$X$78</definedName>
    <definedName name="_xlnm.Print_Area" localSheetId="23">'DC30'!$A$1:$X$78</definedName>
    <definedName name="_xlnm.Print_Area" localSheetId="24">'DC31'!$A$1:$X$78</definedName>
    <definedName name="_xlnm.Print_Area" localSheetId="25">'DC32'!$A$1:$X$78</definedName>
    <definedName name="_xlnm.Print_Area" localSheetId="26">'DC33'!$A$1:$X$78</definedName>
    <definedName name="_xlnm.Print_Area" localSheetId="27">'DC34'!$A$1:$X$78</definedName>
    <definedName name="_xlnm.Print_Area" localSheetId="28">'DC35'!$A$1:$X$78</definedName>
    <definedName name="_xlnm.Print_Area" localSheetId="29">'DC36'!$A$1:$X$78</definedName>
    <definedName name="_xlnm.Print_Area" localSheetId="30">'DC37'!$A$1:$X$78</definedName>
    <definedName name="_xlnm.Print_Area" localSheetId="31">'DC38'!$A$1:$X$78</definedName>
    <definedName name="_xlnm.Print_Area" localSheetId="32">'DC39'!$A$1:$X$78</definedName>
    <definedName name="_xlnm.Print_Area" localSheetId="33">'DC4'!$A$1:$X$78</definedName>
    <definedName name="_xlnm.Print_Area" localSheetId="34">'DC40'!$A$1:$X$78</definedName>
    <definedName name="_xlnm.Print_Area" localSheetId="35">'DC42'!$A$1:$X$78</definedName>
    <definedName name="_xlnm.Print_Area" localSheetId="36">'DC43'!$A$1:$X$78</definedName>
    <definedName name="_xlnm.Print_Area" localSheetId="37">'DC44'!$A$1:$X$78</definedName>
    <definedName name="_xlnm.Print_Area" localSheetId="38">'DC45'!$A$1:$X$78</definedName>
    <definedName name="_xlnm.Print_Area" localSheetId="39">'DC47'!$A$1:$X$78</definedName>
    <definedName name="_xlnm.Print_Area" localSheetId="40">'DC48'!$A$1:$X$78</definedName>
    <definedName name="_xlnm.Print_Area" localSheetId="41">'DC5'!$A$1:$X$78</definedName>
    <definedName name="_xlnm.Print_Area" localSheetId="42">'DC6'!$A$1:$X$78</definedName>
    <definedName name="_xlnm.Print_Area" localSheetId="43">'DC7'!$A$1:$X$78</definedName>
    <definedName name="_xlnm.Print_Area" localSheetId="44">'DC8'!$A$1:$X$78</definedName>
    <definedName name="_xlnm.Print_Area" localSheetId="45">'DC9'!$A$1:$X$78</definedName>
    <definedName name="_xlnm.Print_Area" localSheetId="46">'EC101'!$A$1:$X$78</definedName>
    <definedName name="_xlnm.Print_Area" localSheetId="47">'EC102'!$A$1:$X$78</definedName>
    <definedName name="_xlnm.Print_Area" localSheetId="48">'EC104'!$A$1:$X$78</definedName>
    <definedName name="_xlnm.Print_Area" localSheetId="49">'EC105'!$A$1:$X$78</definedName>
    <definedName name="_xlnm.Print_Area" localSheetId="50">'EC106'!$A$1:$X$78</definedName>
    <definedName name="_xlnm.Print_Area" localSheetId="51">'EC108'!$A$1:$X$78</definedName>
    <definedName name="_xlnm.Print_Area" localSheetId="52">'EC109'!$A$1:$X$78</definedName>
    <definedName name="_xlnm.Print_Area" localSheetId="53">'EC121'!$A$1:$X$78</definedName>
    <definedName name="_xlnm.Print_Area" localSheetId="54">'EC122'!$A$1:$X$78</definedName>
    <definedName name="_xlnm.Print_Area" localSheetId="55">'EC123'!$A$1:$X$78</definedName>
    <definedName name="_xlnm.Print_Area" localSheetId="56">'EC124'!$A$1:$X$78</definedName>
    <definedName name="_xlnm.Print_Area" localSheetId="57">'EC126'!$A$1:$X$78</definedName>
    <definedName name="_xlnm.Print_Area" localSheetId="58">'EC129'!$A$1:$X$78</definedName>
    <definedName name="_xlnm.Print_Area" localSheetId="59">'EC131'!$A$1:$X$78</definedName>
    <definedName name="_xlnm.Print_Area" localSheetId="60">'EC135'!$A$1:$X$78</definedName>
    <definedName name="_xlnm.Print_Area" localSheetId="61">'EC136'!$A$1:$X$78</definedName>
    <definedName name="_xlnm.Print_Area" localSheetId="62">'EC137'!$A$1:$X$78</definedName>
    <definedName name="_xlnm.Print_Area" localSheetId="63">'EC138'!$A$1:$X$78</definedName>
    <definedName name="_xlnm.Print_Area" localSheetId="64">'EC139'!$A$1:$X$78</definedName>
    <definedName name="_xlnm.Print_Area" localSheetId="65">'EC141'!$A$1:$X$78</definedName>
    <definedName name="_xlnm.Print_Area" localSheetId="66">'EC142'!$A$1:$X$78</definedName>
    <definedName name="_xlnm.Print_Area" localSheetId="67">'EC145'!$A$1:$X$78</definedName>
    <definedName name="_xlnm.Print_Area" localSheetId="68">'EC153'!$A$1:$X$78</definedName>
    <definedName name="_xlnm.Print_Area" localSheetId="69">'EC154'!$A$1:$X$78</definedName>
    <definedName name="_xlnm.Print_Area" localSheetId="70">'EC155'!$A$1:$X$78</definedName>
    <definedName name="_xlnm.Print_Area" localSheetId="71">'EC156'!$A$1:$X$78</definedName>
    <definedName name="_xlnm.Print_Area" localSheetId="72">'EC157'!$A$1:$X$78</definedName>
    <definedName name="_xlnm.Print_Area" localSheetId="73">'EC441'!$A$1:$X$78</definedName>
    <definedName name="_xlnm.Print_Area" localSheetId="74">'EC442'!$A$1:$X$78</definedName>
    <definedName name="_xlnm.Print_Area" localSheetId="75">'EC443'!$A$1:$X$78</definedName>
    <definedName name="_xlnm.Print_Area" localSheetId="76">'EC444'!$A$1:$X$78</definedName>
    <definedName name="_xlnm.Print_Area" localSheetId="77">EKU!$A$1:$X$78</definedName>
    <definedName name="_xlnm.Print_Area" localSheetId="78">ETH!$A$1:$X$78</definedName>
    <definedName name="_xlnm.Print_Area" localSheetId="79">'FS161'!$A$1:$X$78</definedName>
    <definedName name="_xlnm.Print_Area" localSheetId="80">'FS162'!$A$1:$X$78</definedName>
    <definedName name="_xlnm.Print_Area" localSheetId="81">'FS163'!$A$1:$X$78</definedName>
    <definedName name="_xlnm.Print_Area" localSheetId="82">'FS181'!$A$1:$X$78</definedName>
    <definedName name="_xlnm.Print_Area" localSheetId="83">'FS182'!$A$1:$X$78</definedName>
    <definedName name="_xlnm.Print_Area" localSheetId="84">'FS183'!$A$1:$X$78</definedName>
    <definedName name="_xlnm.Print_Area" localSheetId="85">'FS184'!$A$1:$X$78</definedName>
    <definedName name="_xlnm.Print_Area" localSheetId="86">'FS185'!$A$1:$X$78</definedName>
    <definedName name="_xlnm.Print_Area" localSheetId="87">'FS191'!$A$1:$X$78</definedName>
    <definedName name="_xlnm.Print_Area" localSheetId="88">'FS192'!$A$1:$X$78</definedName>
    <definedName name="_xlnm.Print_Area" localSheetId="89">'FS193'!$A$1:$X$78</definedName>
    <definedName name="_xlnm.Print_Area" localSheetId="90">'FS194'!$A$1:$X$78</definedName>
    <definedName name="_xlnm.Print_Area" localSheetId="91">'FS195'!$A$1:$X$78</definedName>
    <definedName name="_xlnm.Print_Area" localSheetId="92">'FS196'!$A$1:$X$78</definedName>
    <definedName name="_xlnm.Print_Area" localSheetId="93">'FS201'!$A$1:$X$78</definedName>
    <definedName name="_xlnm.Print_Area" localSheetId="94">'FS203'!$A$1:$X$78</definedName>
    <definedName name="_xlnm.Print_Area" localSheetId="95">'FS204'!$A$1:$X$78</definedName>
    <definedName name="_xlnm.Print_Area" localSheetId="96">'FS205'!$A$1:$X$78</definedName>
    <definedName name="_xlnm.Print_Area" localSheetId="97">'GT421'!$A$1:$X$78</definedName>
    <definedName name="_xlnm.Print_Area" localSheetId="98">'GT422'!$A$1:$X$78</definedName>
    <definedName name="_xlnm.Print_Area" localSheetId="99">'GT423'!$A$1:$X$78</definedName>
    <definedName name="_xlnm.Print_Area" localSheetId="100">'GT481'!$A$1:$X$78</definedName>
    <definedName name="_xlnm.Print_Area" localSheetId="101">'GT484'!$A$1:$X$78</definedName>
    <definedName name="_xlnm.Print_Area" localSheetId="102">'GT485'!$A$1:$X$78</definedName>
    <definedName name="_xlnm.Print_Area" localSheetId="103">JHB!$A$1:$X$78</definedName>
    <definedName name="_xlnm.Print_Area" localSheetId="104">'KZN212'!$A$1:$X$78</definedName>
    <definedName name="_xlnm.Print_Area" localSheetId="105">'KZN213'!$A$1:$X$78</definedName>
    <definedName name="_xlnm.Print_Area" localSheetId="106">'KZN214'!$A$1:$X$78</definedName>
    <definedName name="_xlnm.Print_Area" localSheetId="107">'KZN216'!$A$1:$X$78</definedName>
    <definedName name="_xlnm.Print_Area" localSheetId="108">'KZN221'!$A$1:$X$78</definedName>
    <definedName name="_xlnm.Print_Area" localSheetId="109">'KZN222'!$A$1:$X$78</definedName>
    <definedName name="_xlnm.Print_Area" localSheetId="110">'KZN223'!$A$1:$X$78</definedName>
    <definedName name="_xlnm.Print_Area" localSheetId="111">'KZN224'!$A$1:$X$78</definedName>
    <definedName name="_xlnm.Print_Area" localSheetId="112">'KZN225'!$A$1:$X$78</definedName>
    <definedName name="_xlnm.Print_Area" localSheetId="113">'KZN226'!$A$1:$X$78</definedName>
    <definedName name="_xlnm.Print_Area" localSheetId="114">'KZN227'!$A$1:$X$78</definedName>
    <definedName name="_xlnm.Print_Area" localSheetId="115">'KZN235'!$A$1:$X$78</definedName>
    <definedName name="_xlnm.Print_Area" localSheetId="116">'KZN237'!$A$1:$X$78</definedName>
    <definedName name="_xlnm.Print_Area" localSheetId="117">'KZN238'!$A$1:$X$78</definedName>
    <definedName name="_xlnm.Print_Area" localSheetId="118">'KZN241'!$A$1:$X$78</definedName>
    <definedName name="_xlnm.Print_Area" localSheetId="119">'KZN242'!$A$1:$X$78</definedName>
    <definedName name="_xlnm.Print_Area" localSheetId="120">'KZN244'!$A$1:$X$78</definedName>
    <definedName name="_xlnm.Print_Area" localSheetId="121">'KZN245'!$A$1:$X$78</definedName>
    <definedName name="_xlnm.Print_Area" localSheetId="122">'KZN252'!$A$1:$X$78</definedName>
    <definedName name="_xlnm.Print_Area" localSheetId="123">'KZN253'!$A$1:$X$78</definedName>
    <definedName name="_xlnm.Print_Area" localSheetId="124">'KZN254'!$A$1:$X$78</definedName>
    <definedName name="_xlnm.Print_Area" localSheetId="125">'KZN261'!$A$1:$X$78</definedName>
    <definedName name="_xlnm.Print_Area" localSheetId="126">'KZN262'!$A$1:$X$78</definedName>
    <definedName name="_xlnm.Print_Area" localSheetId="127">'KZN263'!$A$1:$X$78</definedName>
    <definedName name="_xlnm.Print_Area" localSheetId="128">'KZN265'!$A$1:$X$78</definedName>
    <definedName name="_xlnm.Print_Area" localSheetId="129">'KZN266'!$A$1:$X$78</definedName>
    <definedName name="_xlnm.Print_Area" localSheetId="130">'KZN271'!$A$1:$X$78</definedName>
    <definedName name="_xlnm.Print_Area" localSheetId="131">'KZN272'!$A$1:$X$78</definedName>
    <definedName name="_xlnm.Print_Area" localSheetId="132">'KZN275'!$A$1:$X$78</definedName>
    <definedName name="_xlnm.Print_Area" localSheetId="133">'KZN276'!$A$1:$X$78</definedName>
    <definedName name="_xlnm.Print_Area" localSheetId="134">'KZN281'!$A$1:$X$78</definedName>
    <definedName name="_xlnm.Print_Area" localSheetId="135">'KZN282'!$A$1:$X$78</definedName>
    <definedName name="_xlnm.Print_Area" localSheetId="136">'KZN284'!$A$1:$X$78</definedName>
    <definedName name="_xlnm.Print_Area" localSheetId="137">'KZN285'!$A$1:$X$78</definedName>
    <definedName name="_xlnm.Print_Area" localSheetId="138">'KZN286'!$A$1:$X$78</definedName>
    <definedName name="_xlnm.Print_Area" localSheetId="139">'KZN291'!$A$1:$X$78</definedName>
    <definedName name="_xlnm.Print_Area" localSheetId="140">'KZN292'!$A$1:$X$78</definedName>
    <definedName name="_xlnm.Print_Area" localSheetId="141">'KZN293'!$A$1:$X$78</definedName>
    <definedName name="_xlnm.Print_Area" localSheetId="142">'KZN294'!$A$1:$X$78</definedName>
    <definedName name="_xlnm.Print_Area" localSheetId="143">'KZN433'!$A$1:$X$78</definedName>
    <definedName name="_xlnm.Print_Area" localSheetId="144">'KZN434'!$A$1:$X$78</definedName>
    <definedName name="_xlnm.Print_Area" localSheetId="145">'KZN435'!$A$1:$X$78</definedName>
    <definedName name="_xlnm.Print_Area" localSheetId="146">'KZN436'!$A$1:$X$78</definedName>
    <definedName name="_xlnm.Print_Area" localSheetId="147">'LIM331'!$A$1:$X$78</definedName>
    <definedName name="_xlnm.Print_Area" localSheetId="148">'LIM332'!$A$1:$X$78</definedName>
    <definedName name="_xlnm.Print_Area" localSheetId="149">'LIM333'!$A$1:$X$78</definedName>
    <definedName name="_xlnm.Print_Area" localSheetId="150">'LIM334'!$A$1:$X$78</definedName>
    <definedName name="_xlnm.Print_Area" localSheetId="151">'LIM335'!$A$1:$X$78</definedName>
    <definedName name="_xlnm.Print_Area" localSheetId="152">'LIM341'!$A$1:$X$78</definedName>
    <definedName name="_xlnm.Print_Area" localSheetId="153">'LIM343'!$A$1:$X$78</definedName>
    <definedName name="_xlnm.Print_Area" localSheetId="154">'LIM344'!$A$1:$X$78</definedName>
    <definedName name="_xlnm.Print_Area" localSheetId="155">'LIM345'!$A$1:$X$78</definedName>
    <definedName name="_xlnm.Print_Area" localSheetId="156">'LIM351'!$A$1:$X$78</definedName>
    <definedName name="_xlnm.Print_Area" localSheetId="157">'LIM353'!$A$1:$X$78</definedName>
    <definedName name="_xlnm.Print_Area" localSheetId="158">'LIM354'!$A$1:$X$78</definedName>
    <definedName name="_xlnm.Print_Area" localSheetId="159">'LIM355'!$A$1:$X$78</definedName>
    <definedName name="_xlnm.Print_Area" localSheetId="160">'LIM361'!$A$1:$X$78</definedName>
    <definedName name="_xlnm.Print_Area" localSheetId="161">'LIM362'!$A$1:$X$78</definedName>
    <definedName name="_xlnm.Print_Area" localSheetId="162">'LIM366'!$A$1:$X$78</definedName>
    <definedName name="_xlnm.Print_Area" localSheetId="163">'LIM367'!$A$1:$X$78</definedName>
    <definedName name="_xlnm.Print_Area" localSheetId="164">'LIM368'!$A$1:$X$78</definedName>
    <definedName name="_xlnm.Print_Area" localSheetId="165">'LIM471'!$A$1:$X$78</definedName>
    <definedName name="_xlnm.Print_Area" localSheetId="166">'LIM472'!$A$1:$X$78</definedName>
    <definedName name="_xlnm.Print_Area" localSheetId="167">'LIM473'!$A$1:$X$78</definedName>
    <definedName name="_xlnm.Print_Area" localSheetId="168">'LIM476'!$A$1:$X$78</definedName>
    <definedName name="_xlnm.Print_Area" localSheetId="169">MAN!$A$1:$X$78</definedName>
    <definedName name="_xlnm.Print_Area" localSheetId="170">'MP301'!$A$1:$X$78</definedName>
    <definedName name="_xlnm.Print_Area" localSheetId="171">'MP302'!$A$1:$X$78</definedName>
    <definedName name="_xlnm.Print_Area" localSheetId="172">'MP303'!$A$1:$X$78</definedName>
    <definedName name="_xlnm.Print_Area" localSheetId="173">'MP304'!$A$1:$X$78</definedName>
    <definedName name="_xlnm.Print_Area" localSheetId="174">'MP305'!$A$1:$X$78</definedName>
    <definedName name="_xlnm.Print_Area" localSheetId="175">'MP306'!$A$1:$X$78</definedName>
    <definedName name="_xlnm.Print_Area" localSheetId="176">'MP307'!$A$1:$X$78</definedName>
    <definedName name="_xlnm.Print_Area" localSheetId="177">'MP311'!$A$1:$X$78</definedName>
    <definedName name="_xlnm.Print_Area" localSheetId="178">'MP312'!$A$1:$X$78</definedName>
    <definedName name="_xlnm.Print_Area" localSheetId="179">'MP313'!$A$1:$X$78</definedName>
    <definedName name="_xlnm.Print_Area" localSheetId="180">'MP314'!$A$1:$X$78</definedName>
    <definedName name="_xlnm.Print_Area" localSheetId="181">'MP315'!$A$1:$X$78</definedName>
    <definedName name="_xlnm.Print_Area" localSheetId="182">'MP316'!$A$1:$X$78</definedName>
    <definedName name="_xlnm.Print_Area" localSheetId="183">'MP321'!$A$1:$X$78</definedName>
    <definedName name="_xlnm.Print_Area" localSheetId="184">'MP324'!$A$1:$X$78</definedName>
    <definedName name="_xlnm.Print_Area" localSheetId="185">'MP325'!$A$1:$X$78</definedName>
    <definedName name="_xlnm.Print_Area" localSheetId="186">'MP326'!$A$1:$X$78</definedName>
    <definedName name="_xlnm.Print_Area" localSheetId="187">'NC061'!$A$1:$X$78</definedName>
    <definedName name="_xlnm.Print_Area" localSheetId="188">'NC062'!$A$1:$X$78</definedName>
    <definedName name="_xlnm.Print_Area" localSheetId="189">'NC064'!$A$1:$X$78</definedName>
    <definedName name="_xlnm.Print_Area" localSheetId="190">'NC065'!$A$1:$X$78</definedName>
    <definedName name="_xlnm.Print_Area" localSheetId="191">'NC066'!$A$1:$X$78</definedName>
    <definedName name="_xlnm.Print_Area" localSheetId="192">'NC067'!$A$1:$X$78</definedName>
    <definedName name="_xlnm.Print_Area" localSheetId="193">'NC071'!$A$1:$X$78</definedName>
    <definedName name="_xlnm.Print_Area" localSheetId="194">'NC072'!$A$1:$X$78</definedName>
    <definedName name="_xlnm.Print_Area" localSheetId="195">'NC073'!$A$1:$X$78</definedName>
    <definedName name="_xlnm.Print_Area" localSheetId="196">'NC074'!$A$1:$X$78</definedName>
    <definedName name="_xlnm.Print_Area" localSheetId="197">'NC075'!$A$1:$X$78</definedName>
    <definedName name="_xlnm.Print_Area" localSheetId="198">'NC076'!$A$1:$X$78</definedName>
    <definedName name="_xlnm.Print_Area" localSheetId="199">'NC077'!$A$1:$X$78</definedName>
    <definedName name="_xlnm.Print_Area" localSheetId="200">'NC078'!$A$1:$X$78</definedName>
    <definedName name="_xlnm.Print_Area" localSheetId="201">'NC082'!$A$1:$X$78</definedName>
    <definedName name="_xlnm.Print_Area" localSheetId="202">'NC084'!$A$1:$X$78</definedName>
    <definedName name="_xlnm.Print_Area" localSheetId="203">'NC085'!$A$1:$X$78</definedName>
    <definedName name="_xlnm.Print_Area" localSheetId="204">'NC086'!$A$1:$X$78</definedName>
    <definedName name="_xlnm.Print_Area" localSheetId="205">'NC087'!$A$1:$X$78</definedName>
    <definedName name="_xlnm.Print_Area" localSheetId="206">'NC091'!$A$1:$X$78</definedName>
    <definedName name="_xlnm.Print_Area" localSheetId="207">'NC092'!$A$1:$X$78</definedName>
    <definedName name="_xlnm.Print_Area" localSheetId="208">'NC093'!$A$1:$X$78</definedName>
    <definedName name="_xlnm.Print_Area" localSheetId="209">'NC094'!$A$1:$X$78</definedName>
    <definedName name="_xlnm.Print_Area" localSheetId="210">'NC451'!$A$1:$X$78</definedName>
    <definedName name="_xlnm.Print_Area" localSheetId="211">'NC452'!$A$1:$X$78</definedName>
    <definedName name="_xlnm.Print_Area" localSheetId="212">'NC453'!$A$1:$X$78</definedName>
    <definedName name="_xlnm.Print_Area" localSheetId="213">NMA!$A$1:$X$78</definedName>
    <definedName name="_xlnm.Print_Area" localSheetId="214">'NW371'!$A$1:$X$78</definedName>
    <definedName name="_xlnm.Print_Area" localSheetId="215">'NW372'!$A$1:$X$78</definedName>
    <definedName name="_xlnm.Print_Area" localSheetId="216">'NW373'!$A$1:$X$78</definedName>
    <definedName name="_xlnm.Print_Area" localSheetId="217">'NW374'!$A$1:$X$78</definedName>
    <definedName name="_xlnm.Print_Area" localSheetId="218">'NW375'!$A$1:$X$78</definedName>
    <definedName name="_xlnm.Print_Area" localSheetId="219">'NW381'!$A$1:$X$78</definedName>
    <definedName name="_xlnm.Print_Area" localSheetId="220">'NW382'!$A$1:$X$78</definedName>
    <definedName name="_xlnm.Print_Area" localSheetId="221">'NW383'!$A$1:$X$78</definedName>
    <definedName name="_xlnm.Print_Area" localSheetId="222">'NW384'!$A$1:$X$78</definedName>
    <definedName name="_xlnm.Print_Area" localSheetId="223">'NW385'!$A$1:$X$78</definedName>
    <definedName name="_xlnm.Print_Area" localSheetId="224">'NW392'!$A$1:$X$78</definedName>
    <definedName name="_xlnm.Print_Area" localSheetId="225">'NW393'!$A$1:$X$78</definedName>
    <definedName name="_xlnm.Print_Area" localSheetId="226">'NW394'!$A$1:$X$78</definedName>
    <definedName name="_xlnm.Print_Area" localSheetId="227">'NW396'!$A$1:$X$78</definedName>
    <definedName name="_xlnm.Print_Area" localSheetId="228">'NW397'!$A$1:$X$78</definedName>
    <definedName name="_xlnm.Print_Area" localSheetId="229">'NW403'!$A$1:$X$78</definedName>
    <definedName name="_xlnm.Print_Area" localSheetId="230">'NW404'!$A$1:$X$78</definedName>
    <definedName name="_xlnm.Print_Area" localSheetId="231">'NW405'!$A$1:$X$78</definedName>
    <definedName name="_xlnm.Print_Area" localSheetId="232">TSH!$A$1:$X$78</definedName>
    <definedName name="_xlnm.Print_Area" localSheetId="233">'WC011'!$A$1:$X$78</definedName>
    <definedName name="_xlnm.Print_Area" localSheetId="234">'WC012'!$A$1:$X$78</definedName>
    <definedName name="_xlnm.Print_Area" localSheetId="235">'WC013'!$A$1:$X$78</definedName>
    <definedName name="_xlnm.Print_Area" localSheetId="236">'WC014'!$A$1:$X$78</definedName>
    <definedName name="_xlnm.Print_Area" localSheetId="237">'WC015'!$A$1:$X$78</definedName>
    <definedName name="_xlnm.Print_Area" localSheetId="238">'WC022'!$A$1:$X$78</definedName>
    <definedName name="_xlnm.Print_Area" localSheetId="239">'WC023'!$A$1:$X$78</definedName>
    <definedName name="_xlnm.Print_Area" localSheetId="240">'WC024'!$A$1:$X$78</definedName>
    <definedName name="_xlnm.Print_Area" localSheetId="241">'WC025'!$A$1:$X$78</definedName>
    <definedName name="_xlnm.Print_Area" localSheetId="242">'WC026'!$A$1:$X$78</definedName>
    <definedName name="_xlnm.Print_Area" localSheetId="243">'WC031'!$A$1:$X$78</definedName>
    <definedName name="_xlnm.Print_Area" localSheetId="244">'WC032'!$A$1:$X$78</definedName>
    <definedName name="_xlnm.Print_Area" localSheetId="245">'WC033'!$A$1:$X$78</definedName>
    <definedName name="_xlnm.Print_Area" localSheetId="246">'WC034'!$A$1:$X$78</definedName>
    <definedName name="_xlnm.Print_Area" localSheetId="247">'WC041'!$A$1:$X$78</definedName>
    <definedName name="_xlnm.Print_Area" localSheetId="248">'WC042'!$A$1:$X$78</definedName>
    <definedName name="_xlnm.Print_Area" localSheetId="249">'WC043'!$A$1:$X$78</definedName>
    <definedName name="_xlnm.Print_Area" localSheetId="250">'WC044'!$A$1:$X$78</definedName>
    <definedName name="_xlnm.Print_Area" localSheetId="251">'WC045'!$A$1:$X$78</definedName>
    <definedName name="_xlnm.Print_Area" localSheetId="252">'WC047'!$A$1:$X$78</definedName>
    <definedName name="_xlnm.Print_Area" localSheetId="253">'WC048'!$A$1:$X$78</definedName>
    <definedName name="_xlnm.Print_Area" localSheetId="254">'WC051'!$A$1:$X$78</definedName>
    <definedName name="_xlnm.Print_Area" localSheetId="255">'WC052'!$A$1:$X$78</definedName>
    <definedName name="_xlnm.Print_Area" localSheetId="256">'WC053'!$A$1:$X$78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62" i="2" l="1"/>
  <c r="V62" i="2"/>
  <c r="W62" i="3"/>
  <c r="V62" i="3"/>
  <c r="W62" i="4"/>
  <c r="V62" i="4"/>
  <c r="W62" i="5"/>
  <c r="V62" i="5"/>
  <c r="W62" i="6"/>
  <c r="V62" i="6"/>
  <c r="W62" i="7"/>
  <c r="V62" i="7"/>
  <c r="W62" i="8"/>
  <c r="V62" i="8"/>
  <c r="W62" i="9"/>
  <c r="V62" i="9"/>
  <c r="W62" i="10"/>
  <c r="V62" i="10"/>
  <c r="W62" i="11"/>
  <c r="V62" i="11"/>
  <c r="W62" i="12"/>
  <c r="V62" i="12"/>
  <c r="W62" i="13"/>
  <c r="V62" i="13"/>
  <c r="W62" i="14"/>
  <c r="V62" i="14"/>
  <c r="W62" i="15"/>
  <c r="V62" i="15"/>
  <c r="W62" i="16"/>
  <c r="V62" i="16"/>
  <c r="W62" i="17"/>
  <c r="V62" i="17"/>
  <c r="W62" i="18"/>
  <c r="V62" i="18"/>
  <c r="W62" i="19"/>
  <c r="V62" i="19"/>
  <c r="W62" i="20"/>
  <c r="V62" i="20"/>
  <c r="W62" i="21"/>
  <c r="V62" i="21"/>
  <c r="W62" i="22"/>
  <c r="V62" i="22"/>
  <c r="W62" i="23"/>
  <c r="V62" i="23"/>
  <c r="W62" i="24"/>
  <c r="V62" i="24"/>
  <c r="W62" i="25"/>
  <c r="V62" i="25"/>
  <c r="W62" i="26"/>
  <c r="V62" i="26"/>
  <c r="W62" i="27"/>
  <c r="V62" i="27"/>
  <c r="W62" i="28"/>
  <c r="V62" i="28"/>
  <c r="W62" i="29"/>
  <c r="V62" i="29"/>
  <c r="W62" i="30"/>
  <c r="V62" i="30"/>
  <c r="W62" i="31"/>
  <c r="V62" i="31"/>
  <c r="W62" i="32"/>
  <c r="V62" i="32"/>
  <c r="W62" i="33"/>
  <c r="V62" i="33"/>
  <c r="W62" i="34"/>
  <c r="V62" i="34"/>
  <c r="W62" i="35"/>
  <c r="V62" i="35"/>
  <c r="W62" i="36"/>
  <c r="V62" i="36"/>
  <c r="W62" i="37"/>
  <c r="V62" i="37"/>
  <c r="W62" i="38"/>
  <c r="V62" i="38"/>
  <c r="W62" i="39"/>
  <c r="V62" i="39"/>
  <c r="W62" i="40"/>
  <c r="V62" i="40"/>
  <c r="W62" i="41"/>
  <c r="V62" i="41"/>
  <c r="W62" i="42"/>
  <c r="V62" i="42"/>
  <c r="W62" i="43"/>
  <c r="V62" i="43"/>
  <c r="W62" i="44"/>
  <c r="V62" i="44"/>
  <c r="W62" i="45"/>
  <c r="V62" i="45"/>
  <c r="W62" i="46"/>
  <c r="V62" i="46"/>
  <c r="W62" i="47"/>
  <c r="V62" i="47"/>
  <c r="W62" i="48"/>
  <c r="V62" i="48"/>
  <c r="W62" i="49"/>
  <c r="V62" i="49"/>
  <c r="W62" i="50"/>
  <c r="V62" i="50"/>
  <c r="W62" i="51"/>
  <c r="V62" i="51"/>
  <c r="W62" i="52"/>
  <c r="V62" i="52"/>
  <c r="W62" i="53"/>
  <c r="V62" i="53"/>
  <c r="W62" i="54"/>
  <c r="V62" i="54"/>
  <c r="W62" i="55"/>
  <c r="V62" i="55"/>
  <c r="W62" i="56"/>
  <c r="V62" i="56"/>
  <c r="W62" i="57"/>
  <c r="V62" i="57"/>
  <c r="W62" i="58"/>
  <c r="V62" i="58"/>
  <c r="W62" i="59"/>
  <c r="V62" i="59"/>
  <c r="W62" i="60"/>
  <c r="V62" i="60"/>
  <c r="W62" i="61"/>
  <c r="V62" i="61"/>
  <c r="W62" i="62"/>
  <c r="V62" i="62"/>
  <c r="W62" i="63"/>
  <c r="V62" i="63"/>
  <c r="W62" i="64"/>
  <c r="V62" i="64"/>
  <c r="W62" i="65"/>
  <c r="V62" i="65"/>
  <c r="W62" i="66"/>
  <c r="V62" i="66"/>
  <c r="W62" i="67"/>
  <c r="V62" i="67"/>
  <c r="W62" i="68"/>
  <c r="V62" i="68"/>
  <c r="W62" i="69"/>
  <c r="V62" i="69"/>
  <c r="W62" i="70"/>
  <c r="V62" i="70"/>
  <c r="W62" i="71"/>
  <c r="V62" i="71"/>
  <c r="W62" i="72"/>
  <c r="V62" i="72"/>
  <c r="W62" i="73"/>
  <c r="V62" i="73"/>
  <c r="W62" i="74"/>
  <c r="V62" i="74"/>
  <c r="W62" i="75"/>
  <c r="V62" i="75"/>
  <c r="W62" i="76"/>
  <c r="V62" i="76"/>
  <c r="W62" i="77"/>
  <c r="V62" i="77"/>
  <c r="W62" i="78"/>
  <c r="V62" i="78"/>
  <c r="W62" i="79"/>
  <c r="V62" i="79"/>
  <c r="W62" i="80"/>
  <c r="V62" i="80"/>
  <c r="W62" i="81"/>
  <c r="V62" i="81"/>
  <c r="W62" i="82"/>
  <c r="V62" i="82"/>
  <c r="W62" i="83"/>
  <c r="V62" i="83"/>
  <c r="W62" i="84"/>
  <c r="V62" i="84"/>
  <c r="W62" i="85"/>
  <c r="V62" i="85"/>
  <c r="W62" i="86"/>
  <c r="V62" i="86"/>
  <c r="W62" i="87"/>
  <c r="V62" i="87"/>
  <c r="W62" i="88"/>
  <c r="V62" i="88"/>
  <c r="W62" i="89"/>
  <c r="V62" i="89"/>
  <c r="W62" i="90"/>
  <c r="V62" i="90"/>
  <c r="W62" i="91"/>
  <c r="V62" i="91"/>
  <c r="W62" i="92"/>
  <c r="V62" i="92"/>
  <c r="W62" i="93"/>
  <c r="V62" i="93"/>
  <c r="W62" i="94"/>
  <c r="V62" i="94"/>
  <c r="W62" i="95"/>
  <c r="V62" i="95"/>
  <c r="W62" i="96"/>
  <c r="V62" i="96"/>
  <c r="W62" i="97"/>
  <c r="V62" i="97"/>
  <c r="W62" i="98"/>
  <c r="V62" i="98"/>
  <c r="W62" i="99"/>
  <c r="V62" i="99"/>
  <c r="W62" i="100"/>
  <c r="V62" i="100"/>
  <c r="W62" i="101"/>
  <c r="V62" i="101"/>
  <c r="W62" i="102"/>
  <c r="V62" i="102"/>
  <c r="W62" i="103"/>
  <c r="V62" i="103"/>
  <c r="W62" i="104"/>
  <c r="V62" i="104"/>
  <c r="W62" i="105"/>
  <c r="V62" i="105"/>
  <c r="W62" i="106"/>
  <c r="V62" i="106"/>
  <c r="W62" i="107"/>
  <c r="V62" i="107"/>
  <c r="W62" i="108"/>
  <c r="V62" i="108"/>
  <c r="W62" i="109"/>
  <c r="V62" i="109"/>
  <c r="W62" i="110"/>
  <c r="V62" i="110"/>
  <c r="W62" i="111"/>
  <c r="V62" i="111"/>
  <c r="W62" i="112"/>
  <c r="V62" i="112"/>
  <c r="W62" i="113"/>
  <c r="V62" i="113"/>
  <c r="W62" i="114"/>
  <c r="V62" i="114"/>
  <c r="W62" i="115"/>
  <c r="V62" i="115"/>
  <c r="W62" i="116"/>
  <c r="V62" i="116"/>
  <c r="W62" i="117"/>
  <c r="V62" i="117"/>
  <c r="W62" i="118"/>
  <c r="V62" i="118"/>
  <c r="W62" i="119"/>
  <c r="V62" i="119"/>
  <c r="W62" i="120"/>
  <c r="V62" i="120"/>
  <c r="W62" i="121"/>
  <c r="V62" i="121"/>
  <c r="W62" i="122"/>
  <c r="V62" i="122"/>
  <c r="W62" i="123"/>
  <c r="V62" i="123"/>
  <c r="W62" i="124"/>
  <c r="V62" i="124"/>
  <c r="W62" i="125"/>
  <c r="V62" i="125"/>
  <c r="W62" i="126"/>
  <c r="V62" i="126"/>
  <c r="W62" i="127"/>
  <c r="V62" i="127"/>
  <c r="W62" i="128"/>
  <c r="V62" i="128"/>
  <c r="W62" i="129"/>
  <c r="V62" i="129"/>
  <c r="W62" i="130"/>
  <c r="V62" i="130"/>
  <c r="W62" i="131"/>
  <c r="V62" i="131"/>
  <c r="W62" i="132"/>
  <c r="V62" i="132"/>
  <c r="W62" i="133"/>
  <c r="V62" i="133"/>
  <c r="W62" i="134"/>
  <c r="V62" i="134"/>
  <c r="W62" i="135"/>
  <c r="V62" i="135"/>
  <c r="W62" i="136"/>
  <c r="V62" i="136"/>
  <c r="W62" i="137"/>
  <c r="V62" i="137"/>
  <c r="W62" i="138"/>
  <c r="V62" i="138"/>
  <c r="W62" i="139"/>
  <c r="V62" i="139"/>
  <c r="W62" i="140"/>
  <c r="V62" i="140"/>
  <c r="W62" i="141"/>
  <c r="V62" i="141"/>
  <c r="W62" i="142"/>
  <c r="V62" i="142"/>
  <c r="W62" i="143"/>
  <c r="V62" i="143"/>
  <c r="W62" i="144"/>
  <c r="V62" i="144"/>
  <c r="W62" i="145"/>
  <c r="V62" i="145"/>
  <c r="W62" i="146"/>
  <c r="V62" i="146"/>
  <c r="W62" i="147"/>
  <c r="V62" i="147"/>
  <c r="W62" i="148"/>
  <c r="V62" i="148"/>
  <c r="W62" i="149"/>
  <c r="V62" i="149"/>
  <c r="W62" i="150"/>
  <c r="V62" i="150"/>
  <c r="W62" i="151"/>
  <c r="V62" i="151"/>
  <c r="W62" i="152"/>
  <c r="V62" i="152"/>
  <c r="W62" i="153"/>
  <c r="V62" i="153"/>
  <c r="W62" i="154"/>
  <c r="V62" i="154"/>
  <c r="W62" i="155"/>
  <c r="V62" i="155"/>
  <c r="W62" i="156"/>
  <c r="V62" i="156"/>
  <c r="W62" i="157"/>
  <c r="V62" i="157"/>
  <c r="W62" i="158"/>
  <c r="V62" i="158"/>
  <c r="W62" i="159"/>
  <c r="V62" i="159"/>
  <c r="W62" i="160"/>
  <c r="V62" i="160"/>
  <c r="W62" i="161"/>
  <c r="V62" i="161"/>
  <c r="W62" i="162"/>
  <c r="V62" i="162"/>
  <c r="W62" i="163"/>
  <c r="V62" i="163"/>
  <c r="W62" i="164"/>
  <c r="V62" i="164"/>
  <c r="W62" i="165"/>
  <c r="V62" i="165"/>
  <c r="W62" i="166"/>
  <c r="V62" i="166"/>
  <c r="W62" i="167"/>
  <c r="V62" i="167"/>
  <c r="W62" i="168"/>
  <c r="V62" i="168"/>
  <c r="W62" i="169"/>
  <c r="V62" i="169"/>
  <c r="W62" i="170"/>
  <c r="V62" i="170"/>
  <c r="W62" i="171"/>
  <c r="V62" i="171"/>
  <c r="W62" i="172"/>
  <c r="V62" i="172"/>
  <c r="W62" i="173"/>
  <c r="V62" i="173"/>
  <c r="W62" i="174"/>
  <c r="V62" i="174"/>
  <c r="W62" i="175"/>
  <c r="V62" i="175"/>
  <c r="W62" i="176"/>
  <c r="V62" i="176"/>
  <c r="W62" i="177"/>
  <c r="V62" i="177"/>
  <c r="W62" i="178"/>
  <c r="V62" i="178"/>
  <c r="W62" i="179"/>
  <c r="V62" i="179"/>
  <c r="W62" i="180"/>
  <c r="V62" i="180"/>
  <c r="W62" i="181"/>
  <c r="V62" i="181"/>
  <c r="W62" i="182"/>
  <c r="V62" i="182"/>
  <c r="W62" i="183"/>
  <c r="V62" i="183"/>
  <c r="W62" i="184"/>
  <c r="V62" i="184"/>
  <c r="W62" i="185"/>
  <c r="V62" i="185"/>
  <c r="W62" i="186"/>
  <c r="V62" i="186"/>
  <c r="W62" i="187"/>
  <c r="V62" i="187"/>
  <c r="W62" i="188"/>
  <c r="V62" i="188"/>
  <c r="W62" i="189"/>
  <c r="V62" i="189"/>
  <c r="W62" i="190"/>
  <c r="V62" i="190"/>
  <c r="W62" i="191"/>
  <c r="V62" i="191"/>
  <c r="W62" i="192"/>
  <c r="V62" i="192"/>
  <c r="W62" i="193"/>
  <c r="V62" i="193"/>
  <c r="W62" i="194"/>
  <c r="V62" i="194"/>
  <c r="W62" i="195"/>
  <c r="V62" i="195"/>
  <c r="W62" i="196"/>
  <c r="V62" i="196"/>
  <c r="W62" i="197"/>
  <c r="V62" i="197"/>
  <c r="W62" i="198"/>
  <c r="V62" i="198"/>
  <c r="W62" i="199"/>
  <c r="V62" i="199"/>
  <c r="W62" i="200"/>
  <c r="V62" i="200"/>
  <c r="W62" i="201"/>
  <c r="V62" i="201"/>
  <c r="W62" i="202"/>
  <c r="V62" i="202"/>
  <c r="W62" i="203"/>
  <c r="V62" i="203"/>
  <c r="W62" i="204"/>
  <c r="V62" i="204"/>
  <c r="W62" i="205"/>
  <c r="V62" i="205"/>
  <c r="W62" i="206"/>
  <c r="V62" i="206"/>
  <c r="W62" i="207"/>
  <c r="V62" i="207"/>
  <c r="W62" i="208"/>
  <c r="V62" i="208"/>
  <c r="W62" i="209"/>
  <c r="V62" i="209"/>
  <c r="W62" i="210"/>
  <c r="V62" i="210"/>
  <c r="W62" i="211"/>
  <c r="V62" i="211"/>
  <c r="W62" i="212"/>
  <c r="V62" i="212"/>
  <c r="W62" i="213"/>
  <c r="V62" i="213"/>
  <c r="W62" i="214"/>
  <c r="V62" i="214"/>
  <c r="W62" i="215"/>
  <c r="V62" i="215"/>
  <c r="W62" i="216"/>
  <c r="V62" i="216"/>
  <c r="W62" i="217"/>
  <c r="V62" i="217"/>
  <c r="W62" i="218"/>
  <c r="V62" i="218"/>
  <c r="W62" i="219"/>
  <c r="V62" i="219"/>
  <c r="W62" i="220"/>
  <c r="V62" i="220"/>
  <c r="W62" i="221"/>
  <c r="V62" i="221"/>
  <c r="W62" i="222"/>
  <c r="V62" i="222"/>
  <c r="W62" i="223"/>
  <c r="V62" i="223"/>
  <c r="W62" i="224"/>
  <c r="V62" i="224"/>
  <c r="W62" i="225"/>
  <c r="V62" i="225"/>
  <c r="W62" i="226"/>
  <c r="V62" i="226"/>
  <c r="W62" i="227"/>
  <c r="V62" i="227"/>
  <c r="W62" i="228"/>
  <c r="V62" i="228"/>
  <c r="W62" i="229"/>
  <c r="V62" i="229"/>
  <c r="W62" i="230"/>
  <c r="V62" i="230"/>
  <c r="W62" i="231"/>
  <c r="V62" i="231"/>
  <c r="W62" i="232"/>
  <c r="V62" i="232"/>
  <c r="W62" i="233"/>
  <c r="V62" i="233"/>
  <c r="W62" i="234"/>
  <c r="V62" i="234"/>
  <c r="W62" i="235"/>
  <c r="V62" i="235"/>
  <c r="W62" i="236"/>
  <c r="V62" i="236"/>
  <c r="W62" i="237"/>
  <c r="V62" i="237"/>
  <c r="W62" i="238"/>
  <c r="V62" i="238"/>
  <c r="W62" i="239"/>
  <c r="V62" i="239"/>
  <c r="W62" i="240"/>
  <c r="V62" i="240"/>
  <c r="W62" i="241"/>
  <c r="V62" i="241"/>
  <c r="W62" i="242"/>
  <c r="V62" i="242"/>
  <c r="W62" i="243"/>
  <c r="V62" i="243"/>
  <c r="W62" i="244"/>
  <c r="V62" i="244"/>
  <c r="W62" i="245"/>
  <c r="V62" i="245"/>
  <c r="W62" i="246"/>
  <c r="V62" i="246"/>
  <c r="W62" i="247"/>
  <c r="V62" i="247"/>
  <c r="W62" i="248"/>
  <c r="V62" i="248"/>
  <c r="W62" i="249"/>
  <c r="V62" i="249"/>
  <c r="W62" i="250"/>
  <c r="V62" i="250"/>
  <c r="W62" i="251"/>
  <c r="V62" i="251"/>
  <c r="W62" i="252"/>
  <c r="V62" i="252"/>
  <c r="W62" i="253"/>
  <c r="V62" i="253"/>
  <c r="W62" i="254"/>
  <c r="V62" i="254"/>
  <c r="W62" i="255"/>
  <c r="V62" i="255"/>
  <c r="W62" i="256"/>
  <c r="V62" i="256"/>
  <c r="W62" i="257"/>
  <c r="V62" i="257"/>
  <c r="W62" i="1"/>
  <c r="V62" i="1"/>
  <c r="O62" i="2"/>
  <c r="N62" i="2"/>
  <c r="M62" i="2"/>
  <c r="L62" i="2"/>
  <c r="K62" i="2"/>
  <c r="J62" i="2"/>
  <c r="I62" i="2"/>
  <c r="H62" i="2"/>
  <c r="G62" i="2"/>
  <c r="F62" i="2"/>
  <c r="D62" i="2"/>
  <c r="C62" i="2"/>
  <c r="B62" i="2"/>
  <c r="O62" i="3"/>
  <c r="N62" i="3"/>
  <c r="M62" i="3"/>
  <c r="L62" i="3"/>
  <c r="K62" i="3"/>
  <c r="J62" i="3"/>
  <c r="I62" i="3"/>
  <c r="H62" i="3"/>
  <c r="G62" i="3"/>
  <c r="F62" i="3"/>
  <c r="D62" i="3"/>
  <c r="C62" i="3"/>
  <c r="B62" i="3"/>
  <c r="O62" i="4"/>
  <c r="N62" i="4"/>
  <c r="M62" i="4"/>
  <c r="L62" i="4"/>
  <c r="K62" i="4"/>
  <c r="J62" i="4"/>
  <c r="I62" i="4"/>
  <c r="H62" i="4"/>
  <c r="G62" i="4"/>
  <c r="F62" i="4"/>
  <c r="D62" i="4"/>
  <c r="C62" i="4"/>
  <c r="B62" i="4"/>
  <c r="O62" i="5"/>
  <c r="N62" i="5"/>
  <c r="M62" i="5"/>
  <c r="L62" i="5"/>
  <c r="K62" i="5"/>
  <c r="J62" i="5"/>
  <c r="I62" i="5"/>
  <c r="H62" i="5"/>
  <c r="G62" i="5"/>
  <c r="F62" i="5"/>
  <c r="D62" i="5"/>
  <c r="C62" i="5"/>
  <c r="B62" i="5"/>
  <c r="O62" i="6"/>
  <c r="N62" i="6"/>
  <c r="M62" i="6"/>
  <c r="L62" i="6"/>
  <c r="K62" i="6"/>
  <c r="J62" i="6"/>
  <c r="I62" i="6"/>
  <c r="H62" i="6"/>
  <c r="G62" i="6"/>
  <c r="F62" i="6"/>
  <c r="D62" i="6"/>
  <c r="C62" i="6"/>
  <c r="B62" i="6"/>
  <c r="O62" i="7"/>
  <c r="N62" i="7"/>
  <c r="M62" i="7"/>
  <c r="L62" i="7"/>
  <c r="K62" i="7"/>
  <c r="J62" i="7"/>
  <c r="I62" i="7"/>
  <c r="H62" i="7"/>
  <c r="G62" i="7"/>
  <c r="F62" i="7"/>
  <c r="D62" i="7"/>
  <c r="C62" i="7"/>
  <c r="B62" i="7"/>
  <c r="O62" i="8"/>
  <c r="N62" i="8"/>
  <c r="M62" i="8"/>
  <c r="L62" i="8"/>
  <c r="K62" i="8"/>
  <c r="J62" i="8"/>
  <c r="I62" i="8"/>
  <c r="H62" i="8"/>
  <c r="G62" i="8"/>
  <c r="F62" i="8"/>
  <c r="D62" i="8"/>
  <c r="C62" i="8"/>
  <c r="B62" i="8"/>
  <c r="O62" i="9"/>
  <c r="N62" i="9"/>
  <c r="M62" i="9"/>
  <c r="L62" i="9"/>
  <c r="K62" i="9"/>
  <c r="J62" i="9"/>
  <c r="I62" i="9"/>
  <c r="H62" i="9"/>
  <c r="G62" i="9"/>
  <c r="F62" i="9"/>
  <c r="D62" i="9"/>
  <c r="C62" i="9"/>
  <c r="B62" i="9"/>
  <c r="O62" i="10"/>
  <c r="N62" i="10"/>
  <c r="M62" i="10"/>
  <c r="L62" i="10"/>
  <c r="K62" i="10"/>
  <c r="J62" i="10"/>
  <c r="I62" i="10"/>
  <c r="H62" i="10"/>
  <c r="G62" i="10"/>
  <c r="F62" i="10"/>
  <c r="D62" i="10"/>
  <c r="C62" i="10"/>
  <c r="B62" i="10"/>
  <c r="O62" i="11"/>
  <c r="N62" i="11"/>
  <c r="M62" i="11"/>
  <c r="L62" i="11"/>
  <c r="K62" i="11"/>
  <c r="J62" i="11"/>
  <c r="I62" i="11"/>
  <c r="H62" i="11"/>
  <c r="G62" i="11"/>
  <c r="F62" i="11"/>
  <c r="D62" i="11"/>
  <c r="C62" i="11"/>
  <c r="B62" i="11"/>
  <c r="O62" i="12"/>
  <c r="N62" i="12"/>
  <c r="M62" i="12"/>
  <c r="L62" i="12"/>
  <c r="K62" i="12"/>
  <c r="J62" i="12"/>
  <c r="I62" i="12"/>
  <c r="H62" i="12"/>
  <c r="G62" i="12"/>
  <c r="F62" i="12"/>
  <c r="D62" i="12"/>
  <c r="C62" i="12"/>
  <c r="B62" i="12"/>
  <c r="O62" i="13"/>
  <c r="N62" i="13"/>
  <c r="M62" i="13"/>
  <c r="L62" i="13"/>
  <c r="K62" i="13"/>
  <c r="J62" i="13"/>
  <c r="I62" i="13"/>
  <c r="H62" i="13"/>
  <c r="G62" i="13"/>
  <c r="F62" i="13"/>
  <c r="D62" i="13"/>
  <c r="C62" i="13"/>
  <c r="B62" i="13"/>
  <c r="O62" i="14"/>
  <c r="N62" i="14"/>
  <c r="M62" i="14"/>
  <c r="L62" i="14"/>
  <c r="K62" i="14"/>
  <c r="J62" i="14"/>
  <c r="I62" i="14"/>
  <c r="H62" i="14"/>
  <c r="G62" i="14"/>
  <c r="F62" i="14"/>
  <c r="D62" i="14"/>
  <c r="C62" i="14"/>
  <c r="B62" i="14"/>
  <c r="O62" i="15"/>
  <c r="N62" i="15"/>
  <c r="M62" i="15"/>
  <c r="L62" i="15"/>
  <c r="R62" i="15" s="1"/>
  <c r="K62" i="15"/>
  <c r="J62" i="15"/>
  <c r="I62" i="15"/>
  <c r="H62" i="15"/>
  <c r="G62" i="15"/>
  <c r="F62" i="15"/>
  <c r="D62" i="15"/>
  <c r="C62" i="15"/>
  <c r="B62" i="15"/>
  <c r="O62" i="16"/>
  <c r="N62" i="16"/>
  <c r="M62" i="16"/>
  <c r="L62" i="16"/>
  <c r="K62" i="16"/>
  <c r="J62" i="16"/>
  <c r="I62" i="16"/>
  <c r="H62" i="16"/>
  <c r="G62" i="16"/>
  <c r="F62" i="16"/>
  <c r="D62" i="16"/>
  <c r="C62" i="16"/>
  <c r="B62" i="16"/>
  <c r="O62" i="17"/>
  <c r="N62" i="17"/>
  <c r="M62" i="17"/>
  <c r="S62" i="17" s="1"/>
  <c r="L62" i="17"/>
  <c r="K62" i="17"/>
  <c r="J62" i="17"/>
  <c r="I62" i="17"/>
  <c r="H62" i="17"/>
  <c r="G62" i="17"/>
  <c r="F62" i="17"/>
  <c r="D62" i="17"/>
  <c r="C62" i="17"/>
  <c r="B62" i="17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O62" i="19"/>
  <c r="N62" i="19"/>
  <c r="M62" i="19"/>
  <c r="L62" i="19"/>
  <c r="K62" i="19"/>
  <c r="J62" i="19"/>
  <c r="I62" i="19"/>
  <c r="H62" i="19"/>
  <c r="G62" i="19"/>
  <c r="F62" i="19"/>
  <c r="D62" i="19"/>
  <c r="C62" i="19"/>
  <c r="B62" i="19"/>
  <c r="O62" i="20"/>
  <c r="N62" i="20"/>
  <c r="M62" i="20"/>
  <c r="L62" i="20"/>
  <c r="R62" i="20" s="1"/>
  <c r="K62" i="20"/>
  <c r="J62" i="20"/>
  <c r="I62" i="20"/>
  <c r="H62" i="20"/>
  <c r="G62" i="20"/>
  <c r="F62" i="20"/>
  <c r="D62" i="20"/>
  <c r="C62" i="20"/>
  <c r="B62" i="20"/>
  <c r="O62" i="21"/>
  <c r="N62" i="21"/>
  <c r="M62" i="21"/>
  <c r="L62" i="21"/>
  <c r="K62" i="21"/>
  <c r="J62" i="21"/>
  <c r="I62" i="21"/>
  <c r="H62" i="21"/>
  <c r="G62" i="21"/>
  <c r="F62" i="21"/>
  <c r="D62" i="21"/>
  <c r="C62" i="21"/>
  <c r="B62" i="21"/>
  <c r="O62" i="22"/>
  <c r="N62" i="22"/>
  <c r="M62" i="22"/>
  <c r="L62" i="22"/>
  <c r="K62" i="22"/>
  <c r="J62" i="22"/>
  <c r="I62" i="22"/>
  <c r="H62" i="22"/>
  <c r="G62" i="22"/>
  <c r="F62" i="22"/>
  <c r="D62" i="22"/>
  <c r="C62" i="22"/>
  <c r="B62" i="22"/>
  <c r="O62" i="23"/>
  <c r="N62" i="23"/>
  <c r="M62" i="23"/>
  <c r="L62" i="23"/>
  <c r="R62" i="23" s="1"/>
  <c r="K62" i="23"/>
  <c r="J62" i="23"/>
  <c r="I62" i="23"/>
  <c r="H62" i="23"/>
  <c r="G62" i="23"/>
  <c r="F62" i="23"/>
  <c r="D62" i="23"/>
  <c r="C62" i="23"/>
  <c r="B62" i="23"/>
  <c r="O62" i="24"/>
  <c r="N62" i="24"/>
  <c r="M62" i="24"/>
  <c r="L62" i="24"/>
  <c r="K62" i="24"/>
  <c r="J62" i="24"/>
  <c r="I62" i="24"/>
  <c r="H62" i="24"/>
  <c r="G62" i="24"/>
  <c r="F62" i="24"/>
  <c r="D62" i="24"/>
  <c r="C62" i="24"/>
  <c r="B62" i="24"/>
  <c r="O62" i="25"/>
  <c r="N62" i="25"/>
  <c r="M62" i="25"/>
  <c r="S62" i="25" s="1"/>
  <c r="L62" i="25"/>
  <c r="K62" i="25"/>
  <c r="J62" i="25"/>
  <c r="I62" i="25"/>
  <c r="H62" i="25"/>
  <c r="G62" i="25"/>
  <c r="F62" i="25"/>
  <c r="D62" i="25"/>
  <c r="C62" i="25"/>
  <c r="B62" i="25"/>
  <c r="O62" i="26"/>
  <c r="N62" i="26"/>
  <c r="M62" i="26"/>
  <c r="L62" i="26"/>
  <c r="K62" i="26"/>
  <c r="J62" i="26"/>
  <c r="I62" i="26"/>
  <c r="H62" i="26"/>
  <c r="G62" i="26"/>
  <c r="F62" i="26"/>
  <c r="D62" i="26"/>
  <c r="C62" i="26"/>
  <c r="B62" i="26"/>
  <c r="O62" i="27"/>
  <c r="N62" i="27"/>
  <c r="M62" i="27"/>
  <c r="L62" i="27"/>
  <c r="K62" i="27"/>
  <c r="J62" i="27"/>
  <c r="I62" i="27"/>
  <c r="H62" i="27"/>
  <c r="G62" i="27"/>
  <c r="F62" i="27"/>
  <c r="D62" i="27"/>
  <c r="C62" i="27"/>
  <c r="B62" i="27"/>
  <c r="O62" i="28"/>
  <c r="N62" i="28"/>
  <c r="M62" i="28"/>
  <c r="L62" i="28"/>
  <c r="K62" i="28"/>
  <c r="J62" i="28"/>
  <c r="I62" i="28"/>
  <c r="H62" i="28"/>
  <c r="G62" i="28"/>
  <c r="F62" i="28"/>
  <c r="D62" i="28"/>
  <c r="C62" i="28"/>
  <c r="B62" i="28"/>
  <c r="O62" i="29"/>
  <c r="N62" i="29"/>
  <c r="M62" i="29"/>
  <c r="L62" i="29"/>
  <c r="K62" i="29"/>
  <c r="J62" i="29"/>
  <c r="I62" i="29"/>
  <c r="H62" i="29"/>
  <c r="G62" i="29"/>
  <c r="F62" i="29"/>
  <c r="D62" i="29"/>
  <c r="C62" i="29"/>
  <c r="B62" i="29"/>
  <c r="O62" i="30"/>
  <c r="N62" i="30"/>
  <c r="M62" i="30"/>
  <c r="L62" i="30"/>
  <c r="K62" i="30"/>
  <c r="J62" i="30"/>
  <c r="I62" i="30"/>
  <c r="H62" i="30"/>
  <c r="G62" i="30"/>
  <c r="F62" i="30"/>
  <c r="D62" i="30"/>
  <c r="C62" i="30"/>
  <c r="B62" i="30"/>
  <c r="O62" i="31"/>
  <c r="N62" i="31"/>
  <c r="M62" i="31"/>
  <c r="L62" i="31"/>
  <c r="K62" i="31"/>
  <c r="J62" i="31"/>
  <c r="I62" i="31"/>
  <c r="H62" i="31"/>
  <c r="G62" i="31"/>
  <c r="F62" i="31"/>
  <c r="D62" i="31"/>
  <c r="C62" i="31"/>
  <c r="B62" i="31"/>
  <c r="O62" i="32"/>
  <c r="N62" i="32"/>
  <c r="M62" i="32"/>
  <c r="L62" i="32"/>
  <c r="K62" i="32"/>
  <c r="J62" i="32"/>
  <c r="I62" i="32"/>
  <c r="H62" i="32"/>
  <c r="G62" i="32"/>
  <c r="F62" i="32"/>
  <c r="D62" i="32"/>
  <c r="C62" i="32"/>
  <c r="B62" i="32"/>
  <c r="O62" i="33"/>
  <c r="N62" i="33"/>
  <c r="M62" i="33"/>
  <c r="S62" i="33" s="1"/>
  <c r="L62" i="33"/>
  <c r="K62" i="33"/>
  <c r="J62" i="33"/>
  <c r="I62" i="33"/>
  <c r="H62" i="33"/>
  <c r="G62" i="33"/>
  <c r="F62" i="33"/>
  <c r="D62" i="33"/>
  <c r="C62" i="33"/>
  <c r="B62" i="33"/>
  <c r="O62" i="34"/>
  <c r="N62" i="34"/>
  <c r="M62" i="34"/>
  <c r="L62" i="34"/>
  <c r="K62" i="34"/>
  <c r="J62" i="34"/>
  <c r="I62" i="34"/>
  <c r="H62" i="34"/>
  <c r="G62" i="34"/>
  <c r="F62" i="34"/>
  <c r="D62" i="34"/>
  <c r="C62" i="34"/>
  <c r="B62" i="34"/>
  <c r="O62" i="35"/>
  <c r="N62" i="35"/>
  <c r="M62" i="35"/>
  <c r="L62" i="35"/>
  <c r="K62" i="35"/>
  <c r="J62" i="35"/>
  <c r="I62" i="35"/>
  <c r="H62" i="35"/>
  <c r="G62" i="35"/>
  <c r="F62" i="35"/>
  <c r="D62" i="35"/>
  <c r="C62" i="35"/>
  <c r="B62" i="35"/>
  <c r="O62" i="36"/>
  <c r="N62" i="36"/>
  <c r="M62" i="36"/>
  <c r="L62" i="36"/>
  <c r="K62" i="36"/>
  <c r="J62" i="36"/>
  <c r="I62" i="36"/>
  <c r="H62" i="36"/>
  <c r="G62" i="36"/>
  <c r="F62" i="36"/>
  <c r="D62" i="36"/>
  <c r="C62" i="36"/>
  <c r="B62" i="36"/>
  <c r="O62" i="37"/>
  <c r="N62" i="37"/>
  <c r="M62" i="37"/>
  <c r="L62" i="37"/>
  <c r="K62" i="37"/>
  <c r="J62" i="37"/>
  <c r="I62" i="37"/>
  <c r="H62" i="37"/>
  <c r="G62" i="37"/>
  <c r="F62" i="37"/>
  <c r="D62" i="37"/>
  <c r="C62" i="37"/>
  <c r="B62" i="37"/>
  <c r="O62" i="38"/>
  <c r="N62" i="38"/>
  <c r="M62" i="38"/>
  <c r="L62" i="38"/>
  <c r="K62" i="38"/>
  <c r="J62" i="38"/>
  <c r="I62" i="38"/>
  <c r="H62" i="38"/>
  <c r="G62" i="38"/>
  <c r="F62" i="38"/>
  <c r="D62" i="38"/>
  <c r="C62" i="38"/>
  <c r="B62" i="38"/>
  <c r="O62" i="39"/>
  <c r="N62" i="39"/>
  <c r="M62" i="39"/>
  <c r="L62" i="39"/>
  <c r="K62" i="39"/>
  <c r="J62" i="39"/>
  <c r="I62" i="39"/>
  <c r="H62" i="39"/>
  <c r="G62" i="39"/>
  <c r="F62" i="39"/>
  <c r="D62" i="39"/>
  <c r="C62" i="39"/>
  <c r="B62" i="39"/>
  <c r="O62" i="40"/>
  <c r="N62" i="40"/>
  <c r="M62" i="40"/>
  <c r="L62" i="40"/>
  <c r="K62" i="40"/>
  <c r="J62" i="40"/>
  <c r="I62" i="40"/>
  <c r="H62" i="40"/>
  <c r="G62" i="40"/>
  <c r="F62" i="40"/>
  <c r="D62" i="40"/>
  <c r="C62" i="40"/>
  <c r="B62" i="40"/>
  <c r="O62" i="41"/>
  <c r="N62" i="41"/>
  <c r="M62" i="41"/>
  <c r="S62" i="41" s="1"/>
  <c r="L62" i="41"/>
  <c r="K62" i="41"/>
  <c r="J62" i="41"/>
  <c r="I62" i="41"/>
  <c r="H62" i="41"/>
  <c r="G62" i="41"/>
  <c r="F62" i="41"/>
  <c r="D62" i="41"/>
  <c r="C62" i="41"/>
  <c r="B62" i="41"/>
  <c r="O62" i="42"/>
  <c r="N62" i="42"/>
  <c r="M62" i="42"/>
  <c r="L62" i="42"/>
  <c r="K62" i="42"/>
  <c r="J62" i="42"/>
  <c r="I62" i="42"/>
  <c r="H62" i="42"/>
  <c r="G62" i="42"/>
  <c r="F62" i="42"/>
  <c r="D62" i="42"/>
  <c r="C62" i="42"/>
  <c r="B62" i="42"/>
  <c r="O62" i="43"/>
  <c r="N62" i="43"/>
  <c r="M62" i="43"/>
  <c r="L62" i="43"/>
  <c r="K62" i="43"/>
  <c r="J62" i="43"/>
  <c r="I62" i="43"/>
  <c r="H62" i="43"/>
  <c r="G62" i="43"/>
  <c r="F62" i="43"/>
  <c r="D62" i="43"/>
  <c r="C62" i="43"/>
  <c r="B62" i="43"/>
  <c r="O62" i="44"/>
  <c r="N62" i="44"/>
  <c r="M62" i="44"/>
  <c r="L62" i="44"/>
  <c r="R62" i="44" s="1"/>
  <c r="K62" i="44"/>
  <c r="J62" i="44"/>
  <c r="I62" i="44"/>
  <c r="H62" i="44"/>
  <c r="G62" i="44"/>
  <c r="F62" i="44"/>
  <c r="D62" i="44"/>
  <c r="C62" i="44"/>
  <c r="B62" i="44"/>
  <c r="O62" i="45"/>
  <c r="N62" i="45"/>
  <c r="M62" i="45"/>
  <c r="L62" i="45"/>
  <c r="K62" i="45"/>
  <c r="J62" i="45"/>
  <c r="I62" i="45"/>
  <c r="H62" i="45"/>
  <c r="G62" i="45"/>
  <c r="F62" i="45"/>
  <c r="D62" i="45"/>
  <c r="C62" i="45"/>
  <c r="B62" i="45"/>
  <c r="O62" i="46"/>
  <c r="N62" i="46"/>
  <c r="M62" i="46"/>
  <c r="L62" i="46"/>
  <c r="K62" i="46"/>
  <c r="J62" i="46"/>
  <c r="I62" i="46"/>
  <c r="H62" i="46"/>
  <c r="G62" i="46"/>
  <c r="F62" i="46"/>
  <c r="D62" i="46"/>
  <c r="C62" i="46"/>
  <c r="B62" i="46"/>
  <c r="O62" i="47"/>
  <c r="N62" i="47"/>
  <c r="M62" i="47"/>
  <c r="L62" i="47"/>
  <c r="K62" i="47"/>
  <c r="J62" i="47"/>
  <c r="I62" i="47"/>
  <c r="H62" i="47"/>
  <c r="G62" i="47"/>
  <c r="F62" i="47"/>
  <c r="D62" i="47"/>
  <c r="C62" i="47"/>
  <c r="B62" i="47"/>
  <c r="O62" i="48"/>
  <c r="N62" i="48"/>
  <c r="M62" i="48"/>
  <c r="L62" i="48"/>
  <c r="K62" i="48"/>
  <c r="J62" i="48"/>
  <c r="I62" i="48"/>
  <c r="H62" i="48"/>
  <c r="G62" i="48"/>
  <c r="F62" i="48"/>
  <c r="D62" i="48"/>
  <c r="C62" i="48"/>
  <c r="B62" i="48"/>
  <c r="O62" i="49"/>
  <c r="N62" i="49"/>
  <c r="M62" i="49"/>
  <c r="S62" i="49" s="1"/>
  <c r="L62" i="49"/>
  <c r="K62" i="49"/>
  <c r="J62" i="49"/>
  <c r="I62" i="49"/>
  <c r="H62" i="49"/>
  <c r="G62" i="49"/>
  <c r="F62" i="49"/>
  <c r="D62" i="49"/>
  <c r="C62" i="49"/>
  <c r="B62" i="49"/>
  <c r="O62" i="50"/>
  <c r="N62" i="50"/>
  <c r="M62" i="50"/>
  <c r="L62" i="50"/>
  <c r="K62" i="50"/>
  <c r="J62" i="50"/>
  <c r="I62" i="50"/>
  <c r="H62" i="50"/>
  <c r="G62" i="50"/>
  <c r="F62" i="50"/>
  <c r="D62" i="50"/>
  <c r="C62" i="50"/>
  <c r="B62" i="50"/>
  <c r="O62" i="51"/>
  <c r="N62" i="51"/>
  <c r="M62" i="51"/>
  <c r="L62" i="51"/>
  <c r="K62" i="51"/>
  <c r="J62" i="51"/>
  <c r="I62" i="51"/>
  <c r="H62" i="51"/>
  <c r="G62" i="51"/>
  <c r="F62" i="51"/>
  <c r="D62" i="51"/>
  <c r="C62" i="51"/>
  <c r="B62" i="51"/>
  <c r="O62" i="52"/>
  <c r="N62" i="52"/>
  <c r="M62" i="52"/>
  <c r="L62" i="52"/>
  <c r="K62" i="52"/>
  <c r="J62" i="52"/>
  <c r="I62" i="52"/>
  <c r="H62" i="52"/>
  <c r="G62" i="52"/>
  <c r="F62" i="52"/>
  <c r="D62" i="52"/>
  <c r="C62" i="52"/>
  <c r="B62" i="52"/>
  <c r="O62" i="53"/>
  <c r="N62" i="53"/>
  <c r="M62" i="53"/>
  <c r="L62" i="53"/>
  <c r="K62" i="53"/>
  <c r="J62" i="53"/>
  <c r="I62" i="53"/>
  <c r="H62" i="53"/>
  <c r="G62" i="53"/>
  <c r="F62" i="53"/>
  <c r="D62" i="53"/>
  <c r="C62" i="53"/>
  <c r="B62" i="53"/>
  <c r="O62" i="54"/>
  <c r="N62" i="54"/>
  <c r="M62" i="54"/>
  <c r="L62" i="54"/>
  <c r="K62" i="54"/>
  <c r="J62" i="54"/>
  <c r="I62" i="54"/>
  <c r="H62" i="54"/>
  <c r="G62" i="54"/>
  <c r="F62" i="54"/>
  <c r="D62" i="54"/>
  <c r="C62" i="54"/>
  <c r="B62" i="54"/>
  <c r="O62" i="55"/>
  <c r="N62" i="55"/>
  <c r="M62" i="55"/>
  <c r="L62" i="55"/>
  <c r="K62" i="55"/>
  <c r="J62" i="55"/>
  <c r="I62" i="55"/>
  <c r="H62" i="55"/>
  <c r="G62" i="55"/>
  <c r="F62" i="55"/>
  <c r="D62" i="55"/>
  <c r="C62" i="55"/>
  <c r="B62" i="55"/>
  <c r="O62" i="56"/>
  <c r="N62" i="56"/>
  <c r="M62" i="56"/>
  <c r="L62" i="56"/>
  <c r="K62" i="56"/>
  <c r="J62" i="56"/>
  <c r="I62" i="56"/>
  <c r="H62" i="56"/>
  <c r="G62" i="56"/>
  <c r="F62" i="56"/>
  <c r="D62" i="56"/>
  <c r="C62" i="56"/>
  <c r="B62" i="56"/>
  <c r="O62" i="57"/>
  <c r="N62" i="57"/>
  <c r="M62" i="57"/>
  <c r="L62" i="57"/>
  <c r="K62" i="57"/>
  <c r="J62" i="57"/>
  <c r="I62" i="57"/>
  <c r="H62" i="57"/>
  <c r="G62" i="57"/>
  <c r="F62" i="57"/>
  <c r="D62" i="57"/>
  <c r="C62" i="57"/>
  <c r="B62" i="57"/>
  <c r="O62" i="58"/>
  <c r="N62" i="58"/>
  <c r="M62" i="58"/>
  <c r="L62" i="58"/>
  <c r="K62" i="58"/>
  <c r="J62" i="58"/>
  <c r="I62" i="58"/>
  <c r="H62" i="58"/>
  <c r="G62" i="58"/>
  <c r="F62" i="58"/>
  <c r="D62" i="58"/>
  <c r="C62" i="58"/>
  <c r="B62" i="58"/>
  <c r="O62" i="59"/>
  <c r="N62" i="59"/>
  <c r="M62" i="59"/>
  <c r="L62" i="59"/>
  <c r="K62" i="59"/>
  <c r="J62" i="59"/>
  <c r="I62" i="59"/>
  <c r="H62" i="59"/>
  <c r="G62" i="59"/>
  <c r="F62" i="59"/>
  <c r="D62" i="59"/>
  <c r="C62" i="59"/>
  <c r="B62" i="59"/>
  <c r="O62" i="60"/>
  <c r="N62" i="60"/>
  <c r="M62" i="60"/>
  <c r="L62" i="60"/>
  <c r="K62" i="60"/>
  <c r="J62" i="60"/>
  <c r="I62" i="60"/>
  <c r="H62" i="60"/>
  <c r="G62" i="60"/>
  <c r="F62" i="60"/>
  <c r="D62" i="60"/>
  <c r="C62" i="60"/>
  <c r="B62" i="60"/>
  <c r="O62" i="61"/>
  <c r="N62" i="61"/>
  <c r="M62" i="61"/>
  <c r="L62" i="61"/>
  <c r="K62" i="61"/>
  <c r="J62" i="61"/>
  <c r="I62" i="61"/>
  <c r="H62" i="61"/>
  <c r="G62" i="61"/>
  <c r="F62" i="61"/>
  <c r="D62" i="61"/>
  <c r="C62" i="61"/>
  <c r="B62" i="61"/>
  <c r="O62" i="62"/>
  <c r="N62" i="62"/>
  <c r="M62" i="62"/>
  <c r="L62" i="62"/>
  <c r="K62" i="62"/>
  <c r="J62" i="62"/>
  <c r="I62" i="62"/>
  <c r="H62" i="62"/>
  <c r="G62" i="62"/>
  <c r="F62" i="62"/>
  <c r="D62" i="62"/>
  <c r="C62" i="62"/>
  <c r="B62" i="62"/>
  <c r="O62" i="63"/>
  <c r="N62" i="63"/>
  <c r="M62" i="63"/>
  <c r="L62" i="63"/>
  <c r="K62" i="63"/>
  <c r="J62" i="63"/>
  <c r="I62" i="63"/>
  <c r="H62" i="63"/>
  <c r="G62" i="63"/>
  <c r="F62" i="63"/>
  <c r="D62" i="63"/>
  <c r="C62" i="63"/>
  <c r="B62" i="63"/>
  <c r="O62" i="64"/>
  <c r="N62" i="64"/>
  <c r="M62" i="64"/>
  <c r="L62" i="64"/>
  <c r="K62" i="64"/>
  <c r="J62" i="64"/>
  <c r="I62" i="64"/>
  <c r="H62" i="64"/>
  <c r="G62" i="64"/>
  <c r="F62" i="64"/>
  <c r="D62" i="64"/>
  <c r="C62" i="64"/>
  <c r="B62" i="64"/>
  <c r="O62" i="65"/>
  <c r="N62" i="65"/>
  <c r="M62" i="65"/>
  <c r="L62" i="65"/>
  <c r="K62" i="65"/>
  <c r="J62" i="65"/>
  <c r="I62" i="65"/>
  <c r="H62" i="65"/>
  <c r="G62" i="65"/>
  <c r="F62" i="65"/>
  <c r="D62" i="65"/>
  <c r="C62" i="65"/>
  <c r="B62" i="65"/>
  <c r="O62" i="66"/>
  <c r="N62" i="66"/>
  <c r="M62" i="66"/>
  <c r="L62" i="66"/>
  <c r="K62" i="66"/>
  <c r="J62" i="66"/>
  <c r="I62" i="66"/>
  <c r="H62" i="66"/>
  <c r="G62" i="66"/>
  <c r="F62" i="66"/>
  <c r="D62" i="66"/>
  <c r="C62" i="66"/>
  <c r="B62" i="66"/>
  <c r="O62" i="67"/>
  <c r="N62" i="67"/>
  <c r="M62" i="67"/>
  <c r="L62" i="67"/>
  <c r="K62" i="67"/>
  <c r="J62" i="67"/>
  <c r="I62" i="67"/>
  <c r="H62" i="67"/>
  <c r="G62" i="67"/>
  <c r="F62" i="67"/>
  <c r="D62" i="67"/>
  <c r="C62" i="67"/>
  <c r="B62" i="67"/>
  <c r="O62" i="68"/>
  <c r="N62" i="68"/>
  <c r="M62" i="68"/>
  <c r="L62" i="68"/>
  <c r="K62" i="68"/>
  <c r="J62" i="68"/>
  <c r="I62" i="68"/>
  <c r="H62" i="68"/>
  <c r="G62" i="68"/>
  <c r="F62" i="68"/>
  <c r="D62" i="68"/>
  <c r="C62" i="68"/>
  <c r="B62" i="68"/>
  <c r="O62" i="69"/>
  <c r="N62" i="69"/>
  <c r="M62" i="69"/>
  <c r="L62" i="69"/>
  <c r="K62" i="69"/>
  <c r="J62" i="69"/>
  <c r="I62" i="69"/>
  <c r="H62" i="69"/>
  <c r="G62" i="69"/>
  <c r="F62" i="69"/>
  <c r="D62" i="69"/>
  <c r="C62" i="69"/>
  <c r="B62" i="69"/>
  <c r="O62" i="70"/>
  <c r="N62" i="70"/>
  <c r="M62" i="70"/>
  <c r="L62" i="70"/>
  <c r="K62" i="70"/>
  <c r="J62" i="70"/>
  <c r="I62" i="70"/>
  <c r="H62" i="70"/>
  <c r="G62" i="70"/>
  <c r="F62" i="70"/>
  <c r="D62" i="70"/>
  <c r="C62" i="70"/>
  <c r="B62" i="70"/>
  <c r="O62" i="71"/>
  <c r="N62" i="71"/>
  <c r="M62" i="71"/>
  <c r="L62" i="71"/>
  <c r="K62" i="71"/>
  <c r="J62" i="71"/>
  <c r="I62" i="71"/>
  <c r="H62" i="71"/>
  <c r="G62" i="71"/>
  <c r="F62" i="71"/>
  <c r="D62" i="71"/>
  <c r="C62" i="71"/>
  <c r="B62" i="71"/>
  <c r="O62" i="72"/>
  <c r="N62" i="72"/>
  <c r="M62" i="72"/>
  <c r="L62" i="72"/>
  <c r="K62" i="72"/>
  <c r="J62" i="72"/>
  <c r="I62" i="72"/>
  <c r="H62" i="72"/>
  <c r="G62" i="72"/>
  <c r="F62" i="72"/>
  <c r="D62" i="72"/>
  <c r="C62" i="72"/>
  <c r="B62" i="72"/>
  <c r="O62" i="73"/>
  <c r="N62" i="73"/>
  <c r="M62" i="73"/>
  <c r="L62" i="73"/>
  <c r="K62" i="73"/>
  <c r="J62" i="73"/>
  <c r="I62" i="73"/>
  <c r="H62" i="73"/>
  <c r="G62" i="73"/>
  <c r="F62" i="73"/>
  <c r="D62" i="73"/>
  <c r="C62" i="73"/>
  <c r="B62" i="73"/>
  <c r="O62" i="74"/>
  <c r="N62" i="74"/>
  <c r="M62" i="74"/>
  <c r="L62" i="74"/>
  <c r="K62" i="74"/>
  <c r="J62" i="74"/>
  <c r="I62" i="74"/>
  <c r="H62" i="74"/>
  <c r="G62" i="74"/>
  <c r="F62" i="74"/>
  <c r="D62" i="74"/>
  <c r="C62" i="74"/>
  <c r="B62" i="74"/>
  <c r="O62" i="75"/>
  <c r="N62" i="75"/>
  <c r="M62" i="75"/>
  <c r="L62" i="75"/>
  <c r="K62" i="75"/>
  <c r="J62" i="75"/>
  <c r="I62" i="75"/>
  <c r="H62" i="75"/>
  <c r="G62" i="75"/>
  <c r="F62" i="75"/>
  <c r="D62" i="75"/>
  <c r="C62" i="75"/>
  <c r="B62" i="75"/>
  <c r="O62" i="76"/>
  <c r="N62" i="76"/>
  <c r="M62" i="76"/>
  <c r="L62" i="76"/>
  <c r="K62" i="76"/>
  <c r="J62" i="76"/>
  <c r="I62" i="76"/>
  <c r="H62" i="76"/>
  <c r="G62" i="76"/>
  <c r="F62" i="76"/>
  <c r="D62" i="76"/>
  <c r="C62" i="76"/>
  <c r="B62" i="76"/>
  <c r="O62" i="77"/>
  <c r="N62" i="77"/>
  <c r="M62" i="77"/>
  <c r="L62" i="77"/>
  <c r="K62" i="77"/>
  <c r="J62" i="77"/>
  <c r="I62" i="77"/>
  <c r="H62" i="77"/>
  <c r="G62" i="77"/>
  <c r="F62" i="77"/>
  <c r="D62" i="77"/>
  <c r="C62" i="77"/>
  <c r="B62" i="77"/>
  <c r="O62" i="78"/>
  <c r="N62" i="78"/>
  <c r="M62" i="78"/>
  <c r="L62" i="78"/>
  <c r="K62" i="78"/>
  <c r="J62" i="78"/>
  <c r="I62" i="78"/>
  <c r="H62" i="78"/>
  <c r="G62" i="78"/>
  <c r="F62" i="78"/>
  <c r="D62" i="78"/>
  <c r="C62" i="78"/>
  <c r="B62" i="78"/>
  <c r="O62" i="79"/>
  <c r="N62" i="79"/>
  <c r="M62" i="79"/>
  <c r="L62" i="79"/>
  <c r="K62" i="79"/>
  <c r="J62" i="79"/>
  <c r="I62" i="79"/>
  <c r="H62" i="79"/>
  <c r="G62" i="79"/>
  <c r="F62" i="79"/>
  <c r="D62" i="79"/>
  <c r="C62" i="79"/>
  <c r="B62" i="79"/>
  <c r="O62" i="80"/>
  <c r="N62" i="80"/>
  <c r="M62" i="80"/>
  <c r="L62" i="80"/>
  <c r="K62" i="80"/>
  <c r="J62" i="80"/>
  <c r="I62" i="80"/>
  <c r="H62" i="80"/>
  <c r="G62" i="80"/>
  <c r="F62" i="80"/>
  <c r="D62" i="80"/>
  <c r="C62" i="80"/>
  <c r="B62" i="80"/>
  <c r="O62" i="81"/>
  <c r="N62" i="81"/>
  <c r="M62" i="81"/>
  <c r="L62" i="81"/>
  <c r="K62" i="81"/>
  <c r="J62" i="81"/>
  <c r="I62" i="81"/>
  <c r="H62" i="81"/>
  <c r="G62" i="81"/>
  <c r="F62" i="81"/>
  <c r="D62" i="81"/>
  <c r="C62" i="81"/>
  <c r="B62" i="81"/>
  <c r="O62" i="82"/>
  <c r="N62" i="82"/>
  <c r="M62" i="82"/>
  <c r="L62" i="82"/>
  <c r="K62" i="82"/>
  <c r="J62" i="82"/>
  <c r="I62" i="82"/>
  <c r="H62" i="82"/>
  <c r="G62" i="82"/>
  <c r="F62" i="82"/>
  <c r="D62" i="82"/>
  <c r="C62" i="82"/>
  <c r="B62" i="82"/>
  <c r="O62" i="83"/>
  <c r="N62" i="83"/>
  <c r="M62" i="83"/>
  <c r="L62" i="83"/>
  <c r="K62" i="83"/>
  <c r="J62" i="83"/>
  <c r="I62" i="83"/>
  <c r="H62" i="83"/>
  <c r="G62" i="83"/>
  <c r="F62" i="83"/>
  <c r="D62" i="83"/>
  <c r="C62" i="83"/>
  <c r="B62" i="83"/>
  <c r="O62" i="84"/>
  <c r="N62" i="84"/>
  <c r="M62" i="84"/>
  <c r="L62" i="84"/>
  <c r="K62" i="84"/>
  <c r="J62" i="84"/>
  <c r="I62" i="84"/>
  <c r="H62" i="84"/>
  <c r="G62" i="84"/>
  <c r="F62" i="84"/>
  <c r="D62" i="84"/>
  <c r="C62" i="84"/>
  <c r="B62" i="84"/>
  <c r="O62" i="85"/>
  <c r="N62" i="85"/>
  <c r="M62" i="85"/>
  <c r="L62" i="85"/>
  <c r="K62" i="85"/>
  <c r="J62" i="85"/>
  <c r="I62" i="85"/>
  <c r="H62" i="85"/>
  <c r="G62" i="85"/>
  <c r="F62" i="85"/>
  <c r="D62" i="85"/>
  <c r="C62" i="85"/>
  <c r="B62" i="85"/>
  <c r="O62" i="86"/>
  <c r="N62" i="86"/>
  <c r="M62" i="86"/>
  <c r="L62" i="86"/>
  <c r="K62" i="86"/>
  <c r="J62" i="86"/>
  <c r="I62" i="86"/>
  <c r="H62" i="86"/>
  <c r="G62" i="86"/>
  <c r="F62" i="86"/>
  <c r="D62" i="86"/>
  <c r="C62" i="86"/>
  <c r="B62" i="86"/>
  <c r="O62" i="87"/>
  <c r="N62" i="87"/>
  <c r="M62" i="87"/>
  <c r="L62" i="87"/>
  <c r="K62" i="87"/>
  <c r="J62" i="87"/>
  <c r="I62" i="87"/>
  <c r="H62" i="87"/>
  <c r="G62" i="87"/>
  <c r="F62" i="87"/>
  <c r="D62" i="87"/>
  <c r="C62" i="87"/>
  <c r="B62" i="87"/>
  <c r="O62" i="88"/>
  <c r="N62" i="88"/>
  <c r="M62" i="88"/>
  <c r="L62" i="88"/>
  <c r="K62" i="88"/>
  <c r="J62" i="88"/>
  <c r="I62" i="88"/>
  <c r="H62" i="88"/>
  <c r="G62" i="88"/>
  <c r="F62" i="88"/>
  <c r="D62" i="88"/>
  <c r="C62" i="88"/>
  <c r="B62" i="88"/>
  <c r="O62" i="89"/>
  <c r="N62" i="89"/>
  <c r="M62" i="89"/>
  <c r="L62" i="89"/>
  <c r="K62" i="89"/>
  <c r="J62" i="89"/>
  <c r="I62" i="89"/>
  <c r="H62" i="89"/>
  <c r="G62" i="89"/>
  <c r="F62" i="89"/>
  <c r="D62" i="89"/>
  <c r="C62" i="89"/>
  <c r="B62" i="89"/>
  <c r="O62" i="90"/>
  <c r="N62" i="90"/>
  <c r="M62" i="90"/>
  <c r="L62" i="90"/>
  <c r="K62" i="90"/>
  <c r="J62" i="90"/>
  <c r="I62" i="90"/>
  <c r="H62" i="90"/>
  <c r="G62" i="90"/>
  <c r="F62" i="90"/>
  <c r="D62" i="90"/>
  <c r="C62" i="90"/>
  <c r="B62" i="90"/>
  <c r="O62" i="91"/>
  <c r="N62" i="91"/>
  <c r="M62" i="91"/>
  <c r="L62" i="91"/>
  <c r="K62" i="91"/>
  <c r="J62" i="91"/>
  <c r="I62" i="91"/>
  <c r="H62" i="91"/>
  <c r="G62" i="91"/>
  <c r="F62" i="91"/>
  <c r="D62" i="91"/>
  <c r="C62" i="91"/>
  <c r="B62" i="91"/>
  <c r="O62" i="92"/>
  <c r="N62" i="92"/>
  <c r="M62" i="92"/>
  <c r="L62" i="92"/>
  <c r="K62" i="92"/>
  <c r="J62" i="92"/>
  <c r="I62" i="92"/>
  <c r="H62" i="92"/>
  <c r="G62" i="92"/>
  <c r="F62" i="92"/>
  <c r="D62" i="92"/>
  <c r="C62" i="92"/>
  <c r="B62" i="92"/>
  <c r="O62" i="93"/>
  <c r="N62" i="93"/>
  <c r="M62" i="93"/>
  <c r="L62" i="93"/>
  <c r="K62" i="93"/>
  <c r="J62" i="93"/>
  <c r="I62" i="93"/>
  <c r="H62" i="93"/>
  <c r="G62" i="93"/>
  <c r="F62" i="93"/>
  <c r="D62" i="93"/>
  <c r="C62" i="93"/>
  <c r="B62" i="93"/>
  <c r="O62" i="94"/>
  <c r="N62" i="94"/>
  <c r="M62" i="94"/>
  <c r="L62" i="94"/>
  <c r="K62" i="94"/>
  <c r="J62" i="94"/>
  <c r="I62" i="94"/>
  <c r="H62" i="94"/>
  <c r="G62" i="94"/>
  <c r="F62" i="94"/>
  <c r="D62" i="94"/>
  <c r="C62" i="94"/>
  <c r="B62" i="94"/>
  <c r="O62" i="95"/>
  <c r="N62" i="95"/>
  <c r="M62" i="95"/>
  <c r="L62" i="95"/>
  <c r="K62" i="95"/>
  <c r="J62" i="95"/>
  <c r="I62" i="95"/>
  <c r="H62" i="95"/>
  <c r="G62" i="95"/>
  <c r="F62" i="95"/>
  <c r="D62" i="95"/>
  <c r="C62" i="95"/>
  <c r="B62" i="95"/>
  <c r="O62" i="96"/>
  <c r="N62" i="96"/>
  <c r="M62" i="96"/>
  <c r="L62" i="96"/>
  <c r="K62" i="96"/>
  <c r="J62" i="96"/>
  <c r="I62" i="96"/>
  <c r="H62" i="96"/>
  <c r="G62" i="96"/>
  <c r="F62" i="96"/>
  <c r="D62" i="96"/>
  <c r="C62" i="96"/>
  <c r="B62" i="96"/>
  <c r="O62" i="97"/>
  <c r="N62" i="97"/>
  <c r="M62" i="97"/>
  <c r="L62" i="97"/>
  <c r="K62" i="97"/>
  <c r="J62" i="97"/>
  <c r="I62" i="97"/>
  <c r="H62" i="97"/>
  <c r="G62" i="97"/>
  <c r="F62" i="97"/>
  <c r="D62" i="97"/>
  <c r="C62" i="97"/>
  <c r="B62" i="97"/>
  <c r="O62" i="98"/>
  <c r="N62" i="98"/>
  <c r="M62" i="98"/>
  <c r="L62" i="98"/>
  <c r="K62" i="98"/>
  <c r="J62" i="98"/>
  <c r="I62" i="98"/>
  <c r="H62" i="98"/>
  <c r="G62" i="98"/>
  <c r="F62" i="98"/>
  <c r="D62" i="98"/>
  <c r="C62" i="98"/>
  <c r="B62" i="98"/>
  <c r="O62" i="99"/>
  <c r="N62" i="99"/>
  <c r="M62" i="99"/>
  <c r="L62" i="99"/>
  <c r="K62" i="99"/>
  <c r="J62" i="99"/>
  <c r="I62" i="99"/>
  <c r="H62" i="99"/>
  <c r="G62" i="99"/>
  <c r="F62" i="99"/>
  <c r="D62" i="99"/>
  <c r="C62" i="99"/>
  <c r="B62" i="99"/>
  <c r="O62" i="100"/>
  <c r="N62" i="100"/>
  <c r="M62" i="100"/>
  <c r="L62" i="100"/>
  <c r="R62" i="100" s="1"/>
  <c r="K62" i="100"/>
  <c r="J62" i="100"/>
  <c r="I62" i="100"/>
  <c r="H62" i="100"/>
  <c r="G62" i="100"/>
  <c r="F62" i="100"/>
  <c r="D62" i="100"/>
  <c r="C62" i="100"/>
  <c r="B62" i="100"/>
  <c r="O62" i="101"/>
  <c r="N62" i="101"/>
  <c r="M62" i="101"/>
  <c r="L62" i="101"/>
  <c r="K62" i="101"/>
  <c r="J62" i="101"/>
  <c r="I62" i="101"/>
  <c r="H62" i="101"/>
  <c r="G62" i="101"/>
  <c r="F62" i="101"/>
  <c r="D62" i="101"/>
  <c r="C62" i="101"/>
  <c r="B62" i="101"/>
  <c r="O62" i="102"/>
  <c r="N62" i="102"/>
  <c r="M62" i="102"/>
  <c r="L62" i="102"/>
  <c r="K62" i="102"/>
  <c r="J62" i="102"/>
  <c r="I62" i="102"/>
  <c r="H62" i="102"/>
  <c r="G62" i="102"/>
  <c r="F62" i="102"/>
  <c r="D62" i="102"/>
  <c r="C62" i="102"/>
  <c r="B62" i="102"/>
  <c r="O62" i="103"/>
  <c r="N62" i="103"/>
  <c r="M62" i="103"/>
  <c r="L62" i="103"/>
  <c r="K62" i="103"/>
  <c r="J62" i="103"/>
  <c r="I62" i="103"/>
  <c r="H62" i="103"/>
  <c r="G62" i="103"/>
  <c r="F62" i="103"/>
  <c r="D62" i="103"/>
  <c r="C62" i="103"/>
  <c r="B62" i="103"/>
  <c r="O62" i="104"/>
  <c r="N62" i="104"/>
  <c r="M62" i="104"/>
  <c r="L62" i="104"/>
  <c r="K62" i="104"/>
  <c r="J62" i="104"/>
  <c r="I62" i="104"/>
  <c r="H62" i="104"/>
  <c r="G62" i="104"/>
  <c r="F62" i="104"/>
  <c r="D62" i="104"/>
  <c r="C62" i="104"/>
  <c r="B62" i="104"/>
  <c r="O62" i="105"/>
  <c r="N62" i="105"/>
  <c r="M62" i="105"/>
  <c r="L62" i="105"/>
  <c r="K62" i="105"/>
  <c r="J62" i="105"/>
  <c r="I62" i="105"/>
  <c r="H62" i="105"/>
  <c r="G62" i="105"/>
  <c r="F62" i="105"/>
  <c r="D62" i="105"/>
  <c r="C62" i="105"/>
  <c r="B62" i="105"/>
  <c r="O62" i="106"/>
  <c r="N62" i="106"/>
  <c r="M62" i="106"/>
  <c r="L62" i="106"/>
  <c r="K62" i="106"/>
  <c r="J62" i="106"/>
  <c r="I62" i="106"/>
  <c r="H62" i="106"/>
  <c r="G62" i="106"/>
  <c r="F62" i="106"/>
  <c r="D62" i="106"/>
  <c r="C62" i="106"/>
  <c r="B62" i="106"/>
  <c r="O62" i="107"/>
  <c r="N62" i="107"/>
  <c r="M62" i="107"/>
  <c r="L62" i="107"/>
  <c r="K62" i="107"/>
  <c r="J62" i="107"/>
  <c r="I62" i="107"/>
  <c r="H62" i="107"/>
  <c r="G62" i="107"/>
  <c r="F62" i="107"/>
  <c r="D62" i="107"/>
  <c r="C62" i="107"/>
  <c r="B62" i="107"/>
  <c r="O62" i="108"/>
  <c r="N62" i="108"/>
  <c r="M62" i="108"/>
  <c r="L62" i="108"/>
  <c r="K62" i="108"/>
  <c r="J62" i="108"/>
  <c r="I62" i="108"/>
  <c r="H62" i="108"/>
  <c r="G62" i="108"/>
  <c r="F62" i="108"/>
  <c r="D62" i="108"/>
  <c r="C62" i="108"/>
  <c r="B62" i="108"/>
  <c r="O62" i="109"/>
  <c r="N62" i="109"/>
  <c r="M62" i="109"/>
  <c r="L62" i="109"/>
  <c r="K62" i="109"/>
  <c r="J62" i="109"/>
  <c r="I62" i="109"/>
  <c r="H62" i="109"/>
  <c r="G62" i="109"/>
  <c r="F62" i="109"/>
  <c r="D62" i="109"/>
  <c r="C62" i="109"/>
  <c r="B62" i="109"/>
  <c r="O62" i="110"/>
  <c r="N62" i="110"/>
  <c r="M62" i="110"/>
  <c r="L62" i="110"/>
  <c r="K62" i="110"/>
  <c r="J62" i="110"/>
  <c r="I62" i="110"/>
  <c r="H62" i="110"/>
  <c r="G62" i="110"/>
  <c r="F62" i="110"/>
  <c r="D62" i="110"/>
  <c r="C62" i="110"/>
  <c r="B62" i="110"/>
  <c r="O62" i="111"/>
  <c r="N62" i="111"/>
  <c r="M62" i="111"/>
  <c r="L62" i="111"/>
  <c r="K62" i="111"/>
  <c r="J62" i="111"/>
  <c r="I62" i="111"/>
  <c r="H62" i="111"/>
  <c r="G62" i="111"/>
  <c r="F62" i="111"/>
  <c r="D62" i="111"/>
  <c r="C62" i="111"/>
  <c r="B62" i="111"/>
  <c r="O62" i="112"/>
  <c r="N62" i="112"/>
  <c r="M62" i="112"/>
  <c r="L62" i="112"/>
  <c r="K62" i="112"/>
  <c r="J62" i="112"/>
  <c r="I62" i="112"/>
  <c r="H62" i="112"/>
  <c r="G62" i="112"/>
  <c r="F62" i="112"/>
  <c r="D62" i="112"/>
  <c r="C62" i="112"/>
  <c r="B62" i="112"/>
  <c r="O62" i="113"/>
  <c r="N62" i="113"/>
  <c r="M62" i="113"/>
  <c r="L62" i="113"/>
  <c r="K62" i="113"/>
  <c r="J62" i="113"/>
  <c r="I62" i="113"/>
  <c r="H62" i="113"/>
  <c r="G62" i="113"/>
  <c r="F62" i="113"/>
  <c r="D62" i="113"/>
  <c r="C62" i="113"/>
  <c r="B62" i="113"/>
  <c r="O62" i="114"/>
  <c r="N62" i="114"/>
  <c r="M62" i="114"/>
  <c r="L62" i="114"/>
  <c r="K62" i="114"/>
  <c r="J62" i="114"/>
  <c r="I62" i="114"/>
  <c r="H62" i="114"/>
  <c r="G62" i="114"/>
  <c r="F62" i="114"/>
  <c r="D62" i="114"/>
  <c r="C62" i="114"/>
  <c r="B62" i="114"/>
  <c r="O62" i="115"/>
  <c r="N62" i="115"/>
  <c r="M62" i="115"/>
  <c r="L62" i="115"/>
  <c r="K62" i="115"/>
  <c r="J62" i="115"/>
  <c r="I62" i="115"/>
  <c r="H62" i="115"/>
  <c r="G62" i="115"/>
  <c r="F62" i="115"/>
  <c r="D62" i="115"/>
  <c r="C62" i="115"/>
  <c r="B62" i="115"/>
  <c r="O62" i="116"/>
  <c r="N62" i="116"/>
  <c r="M62" i="116"/>
  <c r="L62" i="116"/>
  <c r="K62" i="116"/>
  <c r="J62" i="116"/>
  <c r="I62" i="116"/>
  <c r="H62" i="116"/>
  <c r="G62" i="116"/>
  <c r="F62" i="116"/>
  <c r="D62" i="116"/>
  <c r="C62" i="116"/>
  <c r="B62" i="116"/>
  <c r="O62" i="117"/>
  <c r="N62" i="117"/>
  <c r="M62" i="117"/>
  <c r="L62" i="117"/>
  <c r="K62" i="117"/>
  <c r="J62" i="117"/>
  <c r="I62" i="117"/>
  <c r="H62" i="117"/>
  <c r="G62" i="117"/>
  <c r="F62" i="117"/>
  <c r="D62" i="117"/>
  <c r="C62" i="117"/>
  <c r="B62" i="117"/>
  <c r="O62" i="118"/>
  <c r="N62" i="118"/>
  <c r="M62" i="118"/>
  <c r="L62" i="118"/>
  <c r="K62" i="118"/>
  <c r="J62" i="118"/>
  <c r="I62" i="118"/>
  <c r="H62" i="118"/>
  <c r="G62" i="118"/>
  <c r="F62" i="118"/>
  <c r="D62" i="118"/>
  <c r="C62" i="118"/>
  <c r="B62" i="118"/>
  <c r="O62" i="119"/>
  <c r="N62" i="119"/>
  <c r="M62" i="119"/>
  <c r="L62" i="119"/>
  <c r="K62" i="119"/>
  <c r="J62" i="119"/>
  <c r="I62" i="119"/>
  <c r="H62" i="119"/>
  <c r="G62" i="119"/>
  <c r="F62" i="119"/>
  <c r="D62" i="119"/>
  <c r="C62" i="119"/>
  <c r="B62" i="119"/>
  <c r="O62" i="120"/>
  <c r="N62" i="120"/>
  <c r="M62" i="120"/>
  <c r="L62" i="120"/>
  <c r="K62" i="120"/>
  <c r="J62" i="120"/>
  <c r="I62" i="120"/>
  <c r="H62" i="120"/>
  <c r="G62" i="120"/>
  <c r="F62" i="120"/>
  <c r="D62" i="120"/>
  <c r="C62" i="120"/>
  <c r="B62" i="120"/>
  <c r="O62" i="121"/>
  <c r="N62" i="121"/>
  <c r="M62" i="121"/>
  <c r="L62" i="121"/>
  <c r="K62" i="121"/>
  <c r="J62" i="121"/>
  <c r="I62" i="121"/>
  <c r="H62" i="121"/>
  <c r="G62" i="121"/>
  <c r="F62" i="121"/>
  <c r="D62" i="121"/>
  <c r="C62" i="121"/>
  <c r="B62" i="121"/>
  <c r="O62" i="122"/>
  <c r="N62" i="122"/>
  <c r="M62" i="122"/>
  <c r="L62" i="122"/>
  <c r="K62" i="122"/>
  <c r="J62" i="122"/>
  <c r="I62" i="122"/>
  <c r="H62" i="122"/>
  <c r="G62" i="122"/>
  <c r="F62" i="122"/>
  <c r="D62" i="122"/>
  <c r="C62" i="122"/>
  <c r="B62" i="122"/>
  <c r="O62" i="123"/>
  <c r="N62" i="123"/>
  <c r="M62" i="123"/>
  <c r="L62" i="123"/>
  <c r="K62" i="123"/>
  <c r="J62" i="123"/>
  <c r="I62" i="123"/>
  <c r="H62" i="123"/>
  <c r="G62" i="123"/>
  <c r="F62" i="123"/>
  <c r="D62" i="123"/>
  <c r="C62" i="123"/>
  <c r="B62" i="123"/>
  <c r="O62" i="124"/>
  <c r="N62" i="124"/>
  <c r="M62" i="124"/>
  <c r="L62" i="124"/>
  <c r="K62" i="124"/>
  <c r="J62" i="124"/>
  <c r="I62" i="124"/>
  <c r="H62" i="124"/>
  <c r="G62" i="124"/>
  <c r="F62" i="124"/>
  <c r="D62" i="124"/>
  <c r="C62" i="124"/>
  <c r="B62" i="124"/>
  <c r="O62" i="125"/>
  <c r="N62" i="125"/>
  <c r="M62" i="125"/>
  <c r="L62" i="125"/>
  <c r="K62" i="125"/>
  <c r="J62" i="125"/>
  <c r="I62" i="125"/>
  <c r="H62" i="125"/>
  <c r="G62" i="125"/>
  <c r="F62" i="125"/>
  <c r="D62" i="125"/>
  <c r="C62" i="125"/>
  <c r="B62" i="125"/>
  <c r="O62" i="126"/>
  <c r="N62" i="126"/>
  <c r="M62" i="126"/>
  <c r="L62" i="126"/>
  <c r="K62" i="126"/>
  <c r="J62" i="126"/>
  <c r="I62" i="126"/>
  <c r="H62" i="126"/>
  <c r="G62" i="126"/>
  <c r="F62" i="126"/>
  <c r="D62" i="126"/>
  <c r="C62" i="126"/>
  <c r="B62" i="126"/>
  <c r="O62" i="127"/>
  <c r="N62" i="127"/>
  <c r="M62" i="127"/>
  <c r="L62" i="127"/>
  <c r="K62" i="127"/>
  <c r="J62" i="127"/>
  <c r="I62" i="127"/>
  <c r="H62" i="127"/>
  <c r="G62" i="127"/>
  <c r="F62" i="127"/>
  <c r="D62" i="127"/>
  <c r="C62" i="127"/>
  <c r="B62" i="127"/>
  <c r="O62" i="128"/>
  <c r="N62" i="128"/>
  <c r="M62" i="128"/>
  <c r="L62" i="128"/>
  <c r="K62" i="128"/>
  <c r="J62" i="128"/>
  <c r="I62" i="128"/>
  <c r="H62" i="128"/>
  <c r="G62" i="128"/>
  <c r="F62" i="128"/>
  <c r="D62" i="128"/>
  <c r="C62" i="128"/>
  <c r="B62" i="128"/>
  <c r="O62" i="129"/>
  <c r="N62" i="129"/>
  <c r="M62" i="129"/>
  <c r="L62" i="129"/>
  <c r="K62" i="129"/>
  <c r="J62" i="129"/>
  <c r="I62" i="129"/>
  <c r="H62" i="129"/>
  <c r="G62" i="129"/>
  <c r="F62" i="129"/>
  <c r="D62" i="129"/>
  <c r="C62" i="129"/>
  <c r="B62" i="129"/>
  <c r="O62" i="130"/>
  <c r="N62" i="130"/>
  <c r="M62" i="130"/>
  <c r="L62" i="130"/>
  <c r="K62" i="130"/>
  <c r="J62" i="130"/>
  <c r="I62" i="130"/>
  <c r="H62" i="130"/>
  <c r="G62" i="130"/>
  <c r="F62" i="130"/>
  <c r="D62" i="130"/>
  <c r="C62" i="130"/>
  <c r="B62" i="130"/>
  <c r="O62" i="131"/>
  <c r="N62" i="131"/>
  <c r="M62" i="131"/>
  <c r="L62" i="131"/>
  <c r="K62" i="131"/>
  <c r="J62" i="131"/>
  <c r="I62" i="131"/>
  <c r="H62" i="131"/>
  <c r="G62" i="131"/>
  <c r="F62" i="131"/>
  <c r="D62" i="131"/>
  <c r="C62" i="131"/>
  <c r="B62" i="131"/>
  <c r="O62" i="132"/>
  <c r="N62" i="132"/>
  <c r="M62" i="132"/>
  <c r="L62" i="132"/>
  <c r="K62" i="132"/>
  <c r="J62" i="132"/>
  <c r="I62" i="132"/>
  <c r="H62" i="132"/>
  <c r="G62" i="132"/>
  <c r="F62" i="132"/>
  <c r="D62" i="132"/>
  <c r="C62" i="132"/>
  <c r="B62" i="132"/>
  <c r="O62" i="133"/>
  <c r="N62" i="133"/>
  <c r="M62" i="133"/>
  <c r="L62" i="133"/>
  <c r="K62" i="133"/>
  <c r="J62" i="133"/>
  <c r="I62" i="133"/>
  <c r="H62" i="133"/>
  <c r="G62" i="133"/>
  <c r="F62" i="133"/>
  <c r="D62" i="133"/>
  <c r="C62" i="133"/>
  <c r="B62" i="133"/>
  <c r="O62" i="134"/>
  <c r="N62" i="134"/>
  <c r="M62" i="134"/>
  <c r="L62" i="134"/>
  <c r="K62" i="134"/>
  <c r="J62" i="134"/>
  <c r="I62" i="134"/>
  <c r="H62" i="134"/>
  <c r="G62" i="134"/>
  <c r="F62" i="134"/>
  <c r="D62" i="134"/>
  <c r="C62" i="134"/>
  <c r="B62" i="134"/>
  <c r="O62" i="135"/>
  <c r="N62" i="135"/>
  <c r="M62" i="135"/>
  <c r="L62" i="135"/>
  <c r="K62" i="135"/>
  <c r="J62" i="135"/>
  <c r="I62" i="135"/>
  <c r="H62" i="135"/>
  <c r="G62" i="135"/>
  <c r="F62" i="135"/>
  <c r="D62" i="135"/>
  <c r="C62" i="135"/>
  <c r="B62" i="135"/>
  <c r="O62" i="136"/>
  <c r="N62" i="136"/>
  <c r="M62" i="136"/>
  <c r="L62" i="136"/>
  <c r="K62" i="136"/>
  <c r="J62" i="136"/>
  <c r="I62" i="136"/>
  <c r="H62" i="136"/>
  <c r="G62" i="136"/>
  <c r="F62" i="136"/>
  <c r="D62" i="136"/>
  <c r="C62" i="136"/>
  <c r="B62" i="136"/>
  <c r="O62" i="137"/>
  <c r="N62" i="137"/>
  <c r="M62" i="137"/>
  <c r="L62" i="137"/>
  <c r="K62" i="137"/>
  <c r="J62" i="137"/>
  <c r="I62" i="137"/>
  <c r="H62" i="137"/>
  <c r="G62" i="137"/>
  <c r="F62" i="137"/>
  <c r="D62" i="137"/>
  <c r="C62" i="137"/>
  <c r="B62" i="137"/>
  <c r="O62" i="138"/>
  <c r="N62" i="138"/>
  <c r="M62" i="138"/>
  <c r="L62" i="138"/>
  <c r="K62" i="138"/>
  <c r="J62" i="138"/>
  <c r="I62" i="138"/>
  <c r="H62" i="138"/>
  <c r="G62" i="138"/>
  <c r="F62" i="138"/>
  <c r="D62" i="138"/>
  <c r="C62" i="138"/>
  <c r="B62" i="138"/>
  <c r="O62" i="139"/>
  <c r="N62" i="139"/>
  <c r="M62" i="139"/>
  <c r="L62" i="139"/>
  <c r="K62" i="139"/>
  <c r="J62" i="139"/>
  <c r="I62" i="139"/>
  <c r="H62" i="139"/>
  <c r="G62" i="139"/>
  <c r="F62" i="139"/>
  <c r="D62" i="139"/>
  <c r="C62" i="139"/>
  <c r="B62" i="139"/>
  <c r="O62" i="140"/>
  <c r="N62" i="140"/>
  <c r="M62" i="140"/>
  <c r="L62" i="140"/>
  <c r="K62" i="140"/>
  <c r="J62" i="140"/>
  <c r="I62" i="140"/>
  <c r="H62" i="140"/>
  <c r="G62" i="140"/>
  <c r="F62" i="140"/>
  <c r="D62" i="140"/>
  <c r="C62" i="140"/>
  <c r="B62" i="140"/>
  <c r="O62" i="141"/>
  <c r="N62" i="141"/>
  <c r="M62" i="141"/>
  <c r="L62" i="141"/>
  <c r="K62" i="141"/>
  <c r="J62" i="141"/>
  <c r="I62" i="141"/>
  <c r="H62" i="141"/>
  <c r="G62" i="141"/>
  <c r="F62" i="141"/>
  <c r="D62" i="141"/>
  <c r="C62" i="141"/>
  <c r="B62" i="141"/>
  <c r="O62" i="142"/>
  <c r="N62" i="142"/>
  <c r="M62" i="142"/>
  <c r="L62" i="142"/>
  <c r="K62" i="142"/>
  <c r="J62" i="142"/>
  <c r="I62" i="142"/>
  <c r="H62" i="142"/>
  <c r="G62" i="142"/>
  <c r="F62" i="142"/>
  <c r="D62" i="142"/>
  <c r="C62" i="142"/>
  <c r="B62" i="142"/>
  <c r="O62" i="143"/>
  <c r="N62" i="143"/>
  <c r="M62" i="143"/>
  <c r="L62" i="143"/>
  <c r="K62" i="143"/>
  <c r="J62" i="143"/>
  <c r="I62" i="143"/>
  <c r="H62" i="143"/>
  <c r="G62" i="143"/>
  <c r="F62" i="143"/>
  <c r="D62" i="143"/>
  <c r="C62" i="143"/>
  <c r="B62" i="143"/>
  <c r="O62" i="144"/>
  <c r="N62" i="144"/>
  <c r="M62" i="144"/>
  <c r="L62" i="144"/>
  <c r="K62" i="144"/>
  <c r="J62" i="144"/>
  <c r="I62" i="144"/>
  <c r="H62" i="144"/>
  <c r="G62" i="144"/>
  <c r="F62" i="144"/>
  <c r="D62" i="144"/>
  <c r="C62" i="144"/>
  <c r="B62" i="144"/>
  <c r="O62" i="145"/>
  <c r="N62" i="145"/>
  <c r="M62" i="145"/>
  <c r="L62" i="145"/>
  <c r="K62" i="145"/>
  <c r="J62" i="145"/>
  <c r="I62" i="145"/>
  <c r="H62" i="145"/>
  <c r="G62" i="145"/>
  <c r="F62" i="145"/>
  <c r="D62" i="145"/>
  <c r="C62" i="145"/>
  <c r="B62" i="145"/>
  <c r="O62" i="146"/>
  <c r="N62" i="146"/>
  <c r="M62" i="146"/>
  <c r="L62" i="146"/>
  <c r="K62" i="146"/>
  <c r="J62" i="146"/>
  <c r="I62" i="146"/>
  <c r="H62" i="146"/>
  <c r="G62" i="146"/>
  <c r="F62" i="146"/>
  <c r="D62" i="146"/>
  <c r="C62" i="146"/>
  <c r="B62" i="146"/>
  <c r="O62" i="147"/>
  <c r="N62" i="147"/>
  <c r="M62" i="147"/>
  <c r="L62" i="147"/>
  <c r="K62" i="147"/>
  <c r="J62" i="147"/>
  <c r="I62" i="147"/>
  <c r="H62" i="147"/>
  <c r="G62" i="147"/>
  <c r="F62" i="147"/>
  <c r="D62" i="147"/>
  <c r="C62" i="147"/>
  <c r="B62" i="147"/>
  <c r="O62" i="148"/>
  <c r="N62" i="148"/>
  <c r="M62" i="148"/>
  <c r="L62" i="148"/>
  <c r="K62" i="148"/>
  <c r="J62" i="148"/>
  <c r="I62" i="148"/>
  <c r="H62" i="148"/>
  <c r="G62" i="148"/>
  <c r="F62" i="148"/>
  <c r="D62" i="148"/>
  <c r="C62" i="148"/>
  <c r="B62" i="148"/>
  <c r="O62" i="149"/>
  <c r="N62" i="149"/>
  <c r="M62" i="149"/>
  <c r="L62" i="149"/>
  <c r="K62" i="149"/>
  <c r="J62" i="149"/>
  <c r="I62" i="149"/>
  <c r="H62" i="149"/>
  <c r="G62" i="149"/>
  <c r="F62" i="149"/>
  <c r="D62" i="149"/>
  <c r="C62" i="149"/>
  <c r="B62" i="149"/>
  <c r="O62" i="150"/>
  <c r="N62" i="150"/>
  <c r="M62" i="150"/>
  <c r="L62" i="150"/>
  <c r="K62" i="150"/>
  <c r="J62" i="150"/>
  <c r="I62" i="150"/>
  <c r="H62" i="150"/>
  <c r="G62" i="150"/>
  <c r="F62" i="150"/>
  <c r="D62" i="150"/>
  <c r="C62" i="150"/>
  <c r="B62" i="150"/>
  <c r="O62" i="151"/>
  <c r="N62" i="151"/>
  <c r="M62" i="151"/>
  <c r="L62" i="151"/>
  <c r="K62" i="151"/>
  <c r="J62" i="151"/>
  <c r="I62" i="151"/>
  <c r="H62" i="151"/>
  <c r="G62" i="151"/>
  <c r="F62" i="151"/>
  <c r="D62" i="151"/>
  <c r="C62" i="151"/>
  <c r="B62" i="151"/>
  <c r="O62" i="152"/>
  <c r="N62" i="152"/>
  <c r="M62" i="152"/>
  <c r="L62" i="152"/>
  <c r="K62" i="152"/>
  <c r="J62" i="152"/>
  <c r="I62" i="152"/>
  <c r="H62" i="152"/>
  <c r="G62" i="152"/>
  <c r="F62" i="152"/>
  <c r="D62" i="152"/>
  <c r="C62" i="152"/>
  <c r="B62" i="152"/>
  <c r="O62" i="153"/>
  <c r="N62" i="153"/>
  <c r="M62" i="153"/>
  <c r="L62" i="153"/>
  <c r="K62" i="153"/>
  <c r="J62" i="153"/>
  <c r="I62" i="153"/>
  <c r="H62" i="153"/>
  <c r="G62" i="153"/>
  <c r="F62" i="153"/>
  <c r="D62" i="153"/>
  <c r="C62" i="153"/>
  <c r="B62" i="153"/>
  <c r="O62" i="154"/>
  <c r="N62" i="154"/>
  <c r="M62" i="154"/>
  <c r="L62" i="154"/>
  <c r="K62" i="154"/>
  <c r="J62" i="154"/>
  <c r="I62" i="154"/>
  <c r="H62" i="154"/>
  <c r="G62" i="154"/>
  <c r="F62" i="154"/>
  <c r="D62" i="154"/>
  <c r="C62" i="154"/>
  <c r="B62" i="154"/>
  <c r="O62" i="155"/>
  <c r="N62" i="155"/>
  <c r="M62" i="155"/>
  <c r="L62" i="155"/>
  <c r="K62" i="155"/>
  <c r="J62" i="155"/>
  <c r="I62" i="155"/>
  <c r="H62" i="155"/>
  <c r="G62" i="155"/>
  <c r="F62" i="155"/>
  <c r="D62" i="155"/>
  <c r="C62" i="155"/>
  <c r="B62" i="155"/>
  <c r="O62" i="156"/>
  <c r="N62" i="156"/>
  <c r="M62" i="156"/>
  <c r="S62" i="156" s="1"/>
  <c r="L62" i="156"/>
  <c r="R62" i="156" s="1"/>
  <c r="K62" i="156"/>
  <c r="J62" i="156"/>
  <c r="I62" i="156"/>
  <c r="H62" i="156"/>
  <c r="G62" i="156"/>
  <c r="F62" i="156"/>
  <c r="D62" i="156"/>
  <c r="C62" i="156"/>
  <c r="B62" i="156"/>
  <c r="O62" i="157"/>
  <c r="N62" i="157"/>
  <c r="M62" i="157"/>
  <c r="L62" i="157"/>
  <c r="K62" i="157"/>
  <c r="J62" i="157"/>
  <c r="I62" i="157"/>
  <c r="H62" i="157"/>
  <c r="G62" i="157"/>
  <c r="F62" i="157"/>
  <c r="D62" i="157"/>
  <c r="C62" i="157"/>
  <c r="B62" i="157"/>
  <c r="O62" i="158"/>
  <c r="N62" i="158"/>
  <c r="M62" i="158"/>
  <c r="L62" i="158"/>
  <c r="K62" i="158"/>
  <c r="J62" i="158"/>
  <c r="I62" i="158"/>
  <c r="H62" i="158"/>
  <c r="G62" i="158"/>
  <c r="F62" i="158"/>
  <c r="D62" i="158"/>
  <c r="C62" i="158"/>
  <c r="B62" i="158"/>
  <c r="O62" i="159"/>
  <c r="N62" i="159"/>
  <c r="M62" i="159"/>
  <c r="L62" i="159"/>
  <c r="K62" i="159"/>
  <c r="J62" i="159"/>
  <c r="I62" i="159"/>
  <c r="H62" i="159"/>
  <c r="G62" i="159"/>
  <c r="F62" i="159"/>
  <c r="D62" i="159"/>
  <c r="C62" i="159"/>
  <c r="B62" i="159"/>
  <c r="O62" i="160"/>
  <c r="N62" i="160"/>
  <c r="M62" i="160"/>
  <c r="L62" i="160"/>
  <c r="K62" i="160"/>
  <c r="J62" i="160"/>
  <c r="I62" i="160"/>
  <c r="H62" i="160"/>
  <c r="G62" i="160"/>
  <c r="F62" i="160"/>
  <c r="D62" i="160"/>
  <c r="C62" i="160"/>
  <c r="B62" i="160"/>
  <c r="O62" i="161"/>
  <c r="N62" i="161"/>
  <c r="M62" i="161"/>
  <c r="L62" i="161"/>
  <c r="K62" i="161"/>
  <c r="J62" i="161"/>
  <c r="I62" i="161"/>
  <c r="H62" i="161"/>
  <c r="G62" i="161"/>
  <c r="F62" i="161"/>
  <c r="D62" i="161"/>
  <c r="C62" i="161"/>
  <c r="B62" i="161"/>
  <c r="O62" i="162"/>
  <c r="N62" i="162"/>
  <c r="M62" i="162"/>
  <c r="L62" i="162"/>
  <c r="K62" i="162"/>
  <c r="J62" i="162"/>
  <c r="I62" i="162"/>
  <c r="H62" i="162"/>
  <c r="G62" i="162"/>
  <c r="F62" i="162"/>
  <c r="D62" i="162"/>
  <c r="C62" i="162"/>
  <c r="B62" i="162"/>
  <c r="O62" i="163"/>
  <c r="N62" i="163"/>
  <c r="M62" i="163"/>
  <c r="L62" i="163"/>
  <c r="K62" i="163"/>
  <c r="J62" i="163"/>
  <c r="I62" i="163"/>
  <c r="H62" i="163"/>
  <c r="G62" i="163"/>
  <c r="F62" i="163"/>
  <c r="D62" i="163"/>
  <c r="C62" i="163"/>
  <c r="B62" i="163"/>
  <c r="O62" i="164"/>
  <c r="N62" i="164"/>
  <c r="M62" i="164"/>
  <c r="L62" i="164"/>
  <c r="K62" i="164"/>
  <c r="J62" i="164"/>
  <c r="I62" i="164"/>
  <c r="H62" i="164"/>
  <c r="G62" i="164"/>
  <c r="F62" i="164"/>
  <c r="D62" i="164"/>
  <c r="C62" i="164"/>
  <c r="B62" i="164"/>
  <c r="O62" i="165"/>
  <c r="N62" i="165"/>
  <c r="M62" i="165"/>
  <c r="L62" i="165"/>
  <c r="K62" i="165"/>
  <c r="J62" i="165"/>
  <c r="I62" i="165"/>
  <c r="H62" i="165"/>
  <c r="G62" i="165"/>
  <c r="F62" i="165"/>
  <c r="D62" i="165"/>
  <c r="C62" i="165"/>
  <c r="B62" i="165"/>
  <c r="O62" i="166"/>
  <c r="N62" i="166"/>
  <c r="M62" i="166"/>
  <c r="L62" i="166"/>
  <c r="K62" i="166"/>
  <c r="J62" i="166"/>
  <c r="I62" i="166"/>
  <c r="H62" i="166"/>
  <c r="G62" i="166"/>
  <c r="F62" i="166"/>
  <c r="D62" i="166"/>
  <c r="C62" i="166"/>
  <c r="B62" i="166"/>
  <c r="O62" i="167"/>
  <c r="N62" i="167"/>
  <c r="M62" i="167"/>
  <c r="L62" i="167"/>
  <c r="K62" i="167"/>
  <c r="J62" i="167"/>
  <c r="I62" i="167"/>
  <c r="H62" i="167"/>
  <c r="G62" i="167"/>
  <c r="F62" i="167"/>
  <c r="D62" i="167"/>
  <c r="C62" i="167"/>
  <c r="B62" i="167"/>
  <c r="O62" i="168"/>
  <c r="N62" i="168"/>
  <c r="M62" i="168"/>
  <c r="L62" i="168"/>
  <c r="K62" i="168"/>
  <c r="J62" i="168"/>
  <c r="I62" i="168"/>
  <c r="H62" i="168"/>
  <c r="G62" i="168"/>
  <c r="F62" i="168"/>
  <c r="D62" i="168"/>
  <c r="C62" i="168"/>
  <c r="B62" i="168"/>
  <c r="O62" i="169"/>
  <c r="N62" i="169"/>
  <c r="M62" i="169"/>
  <c r="L62" i="169"/>
  <c r="K62" i="169"/>
  <c r="J62" i="169"/>
  <c r="I62" i="169"/>
  <c r="H62" i="169"/>
  <c r="G62" i="169"/>
  <c r="F62" i="169"/>
  <c r="D62" i="169"/>
  <c r="C62" i="169"/>
  <c r="B62" i="169"/>
  <c r="O62" i="170"/>
  <c r="N62" i="170"/>
  <c r="M62" i="170"/>
  <c r="L62" i="170"/>
  <c r="K62" i="170"/>
  <c r="J62" i="170"/>
  <c r="I62" i="170"/>
  <c r="H62" i="170"/>
  <c r="G62" i="170"/>
  <c r="F62" i="170"/>
  <c r="D62" i="170"/>
  <c r="C62" i="170"/>
  <c r="B62" i="170"/>
  <c r="O62" i="171"/>
  <c r="N62" i="171"/>
  <c r="M62" i="171"/>
  <c r="L62" i="171"/>
  <c r="K62" i="171"/>
  <c r="J62" i="171"/>
  <c r="I62" i="171"/>
  <c r="H62" i="171"/>
  <c r="G62" i="171"/>
  <c r="F62" i="171"/>
  <c r="D62" i="171"/>
  <c r="C62" i="171"/>
  <c r="B62" i="171"/>
  <c r="O62" i="172"/>
  <c r="N62" i="172"/>
  <c r="M62" i="172"/>
  <c r="L62" i="172"/>
  <c r="K62" i="172"/>
  <c r="J62" i="172"/>
  <c r="I62" i="172"/>
  <c r="H62" i="172"/>
  <c r="G62" i="172"/>
  <c r="F62" i="172"/>
  <c r="D62" i="172"/>
  <c r="C62" i="172"/>
  <c r="B62" i="172"/>
  <c r="O62" i="173"/>
  <c r="N62" i="173"/>
  <c r="M62" i="173"/>
  <c r="L62" i="173"/>
  <c r="K62" i="173"/>
  <c r="J62" i="173"/>
  <c r="I62" i="173"/>
  <c r="H62" i="173"/>
  <c r="G62" i="173"/>
  <c r="F62" i="173"/>
  <c r="D62" i="173"/>
  <c r="C62" i="173"/>
  <c r="B62" i="173"/>
  <c r="O62" i="174"/>
  <c r="N62" i="174"/>
  <c r="M62" i="174"/>
  <c r="L62" i="174"/>
  <c r="K62" i="174"/>
  <c r="J62" i="174"/>
  <c r="I62" i="174"/>
  <c r="H62" i="174"/>
  <c r="G62" i="174"/>
  <c r="F62" i="174"/>
  <c r="D62" i="174"/>
  <c r="C62" i="174"/>
  <c r="B62" i="174"/>
  <c r="O62" i="175"/>
  <c r="N62" i="175"/>
  <c r="M62" i="175"/>
  <c r="L62" i="175"/>
  <c r="K62" i="175"/>
  <c r="J62" i="175"/>
  <c r="I62" i="175"/>
  <c r="H62" i="175"/>
  <c r="G62" i="175"/>
  <c r="F62" i="175"/>
  <c r="D62" i="175"/>
  <c r="C62" i="175"/>
  <c r="B62" i="175"/>
  <c r="O62" i="176"/>
  <c r="N62" i="176"/>
  <c r="M62" i="176"/>
  <c r="L62" i="176"/>
  <c r="K62" i="176"/>
  <c r="J62" i="176"/>
  <c r="I62" i="176"/>
  <c r="H62" i="176"/>
  <c r="G62" i="176"/>
  <c r="F62" i="176"/>
  <c r="D62" i="176"/>
  <c r="C62" i="176"/>
  <c r="B62" i="176"/>
  <c r="O62" i="177"/>
  <c r="N62" i="177"/>
  <c r="M62" i="177"/>
  <c r="L62" i="177"/>
  <c r="K62" i="177"/>
  <c r="J62" i="177"/>
  <c r="I62" i="177"/>
  <c r="H62" i="177"/>
  <c r="G62" i="177"/>
  <c r="F62" i="177"/>
  <c r="D62" i="177"/>
  <c r="C62" i="177"/>
  <c r="B62" i="177"/>
  <c r="O62" i="178"/>
  <c r="N62" i="178"/>
  <c r="M62" i="178"/>
  <c r="L62" i="178"/>
  <c r="K62" i="178"/>
  <c r="J62" i="178"/>
  <c r="I62" i="178"/>
  <c r="H62" i="178"/>
  <c r="G62" i="178"/>
  <c r="F62" i="178"/>
  <c r="D62" i="178"/>
  <c r="C62" i="178"/>
  <c r="B62" i="178"/>
  <c r="O62" i="179"/>
  <c r="N62" i="179"/>
  <c r="M62" i="179"/>
  <c r="L62" i="179"/>
  <c r="K62" i="179"/>
  <c r="J62" i="179"/>
  <c r="I62" i="179"/>
  <c r="H62" i="179"/>
  <c r="G62" i="179"/>
  <c r="F62" i="179"/>
  <c r="D62" i="179"/>
  <c r="C62" i="179"/>
  <c r="B62" i="179"/>
  <c r="O62" i="180"/>
  <c r="N62" i="180"/>
  <c r="M62" i="180"/>
  <c r="L62" i="180"/>
  <c r="K62" i="180"/>
  <c r="J62" i="180"/>
  <c r="I62" i="180"/>
  <c r="H62" i="180"/>
  <c r="G62" i="180"/>
  <c r="F62" i="180"/>
  <c r="D62" i="180"/>
  <c r="C62" i="180"/>
  <c r="B62" i="180"/>
  <c r="O62" i="181"/>
  <c r="N62" i="181"/>
  <c r="M62" i="181"/>
  <c r="L62" i="181"/>
  <c r="K62" i="181"/>
  <c r="J62" i="181"/>
  <c r="I62" i="181"/>
  <c r="H62" i="181"/>
  <c r="G62" i="181"/>
  <c r="F62" i="181"/>
  <c r="D62" i="181"/>
  <c r="C62" i="181"/>
  <c r="B62" i="181"/>
  <c r="O62" i="182"/>
  <c r="N62" i="182"/>
  <c r="M62" i="182"/>
  <c r="L62" i="182"/>
  <c r="K62" i="182"/>
  <c r="J62" i="182"/>
  <c r="I62" i="182"/>
  <c r="H62" i="182"/>
  <c r="G62" i="182"/>
  <c r="F62" i="182"/>
  <c r="D62" i="182"/>
  <c r="C62" i="182"/>
  <c r="B62" i="182"/>
  <c r="O62" i="183"/>
  <c r="N62" i="183"/>
  <c r="M62" i="183"/>
  <c r="L62" i="183"/>
  <c r="K62" i="183"/>
  <c r="J62" i="183"/>
  <c r="I62" i="183"/>
  <c r="H62" i="183"/>
  <c r="G62" i="183"/>
  <c r="F62" i="183"/>
  <c r="D62" i="183"/>
  <c r="C62" i="183"/>
  <c r="B62" i="183"/>
  <c r="O62" i="184"/>
  <c r="N62" i="184"/>
  <c r="M62" i="184"/>
  <c r="L62" i="184"/>
  <c r="K62" i="184"/>
  <c r="J62" i="184"/>
  <c r="I62" i="184"/>
  <c r="H62" i="184"/>
  <c r="G62" i="184"/>
  <c r="F62" i="184"/>
  <c r="D62" i="184"/>
  <c r="C62" i="184"/>
  <c r="B62" i="184"/>
  <c r="O62" i="185"/>
  <c r="N62" i="185"/>
  <c r="M62" i="185"/>
  <c r="L62" i="185"/>
  <c r="K62" i="185"/>
  <c r="J62" i="185"/>
  <c r="I62" i="185"/>
  <c r="H62" i="185"/>
  <c r="G62" i="185"/>
  <c r="F62" i="185"/>
  <c r="D62" i="185"/>
  <c r="C62" i="185"/>
  <c r="B62" i="185"/>
  <c r="O62" i="186"/>
  <c r="N62" i="186"/>
  <c r="M62" i="186"/>
  <c r="L62" i="186"/>
  <c r="K62" i="186"/>
  <c r="J62" i="186"/>
  <c r="I62" i="186"/>
  <c r="H62" i="186"/>
  <c r="G62" i="186"/>
  <c r="F62" i="186"/>
  <c r="D62" i="186"/>
  <c r="C62" i="186"/>
  <c r="B62" i="186"/>
  <c r="O62" i="187"/>
  <c r="N62" i="187"/>
  <c r="M62" i="187"/>
  <c r="L62" i="187"/>
  <c r="K62" i="187"/>
  <c r="J62" i="187"/>
  <c r="I62" i="187"/>
  <c r="H62" i="187"/>
  <c r="G62" i="187"/>
  <c r="F62" i="187"/>
  <c r="D62" i="187"/>
  <c r="C62" i="187"/>
  <c r="B62" i="187"/>
  <c r="O62" i="188"/>
  <c r="N62" i="188"/>
  <c r="M62" i="188"/>
  <c r="L62" i="188"/>
  <c r="K62" i="188"/>
  <c r="J62" i="188"/>
  <c r="I62" i="188"/>
  <c r="H62" i="188"/>
  <c r="G62" i="188"/>
  <c r="F62" i="188"/>
  <c r="D62" i="188"/>
  <c r="C62" i="188"/>
  <c r="B62" i="188"/>
  <c r="O62" i="189"/>
  <c r="N62" i="189"/>
  <c r="M62" i="189"/>
  <c r="L62" i="189"/>
  <c r="K62" i="189"/>
  <c r="J62" i="189"/>
  <c r="I62" i="189"/>
  <c r="H62" i="189"/>
  <c r="G62" i="189"/>
  <c r="F62" i="189"/>
  <c r="D62" i="189"/>
  <c r="C62" i="189"/>
  <c r="B62" i="189"/>
  <c r="O62" i="190"/>
  <c r="N62" i="190"/>
  <c r="M62" i="190"/>
  <c r="L62" i="190"/>
  <c r="K62" i="190"/>
  <c r="J62" i="190"/>
  <c r="I62" i="190"/>
  <c r="H62" i="190"/>
  <c r="G62" i="190"/>
  <c r="F62" i="190"/>
  <c r="D62" i="190"/>
  <c r="C62" i="190"/>
  <c r="B62" i="190"/>
  <c r="O62" i="191"/>
  <c r="N62" i="191"/>
  <c r="M62" i="191"/>
  <c r="L62" i="191"/>
  <c r="K62" i="191"/>
  <c r="J62" i="191"/>
  <c r="I62" i="191"/>
  <c r="H62" i="191"/>
  <c r="G62" i="191"/>
  <c r="F62" i="191"/>
  <c r="D62" i="191"/>
  <c r="C62" i="191"/>
  <c r="B62" i="191"/>
  <c r="O62" i="192"/>
  <c r="N62" i="192"/>
  <c r="M62" i="192"/>
  <c r="L62" i="192"/>
  <c r="K62" i="192"/>
  <c r="J62" i="192"/>
  <c r="I62" i="192"/>
  <c r="H62" i="192"/>
  <c r="G62" i="192"/>
  <c r="F62" i="192"/>
  <c r="D62" i="192"/>
  <c r="C62" i="192"/>
  <c r="B62" i="192"/>
  <c r="O62" i="193"/>
  <c r="N62" i="193"/>
  <c r="M62" i="193"/>
  <c r="L62" i="193"/>
  <c r="K62" i="193"/>
  <c r="J62" i="193"/>
  <c r="I62" i="193"/>
  <c r="H62" i="193"/>
  <c r="G62" i="193"/>
  <c r="F62" i="193"/>
  <c r="D62" i="193"/>
  <c r="C62" i="193"/>
  <c r="B62" i="193"/>
  <c r="O62" i="194"/>
  <c r="N62" i="194"/>
  <c r="M62" i="194"/>
  <c r="L62" i="194"/>
  <c r="K62" i="194"/>
  <c r="J62" i="194"/>
  <c r="I62" i="194"/>
  <c r="H62" i="194"/>
  <c r="G62" i="194"/>
  <c r="F62" i="194"/>
  <c r="D62" i="194"/>
  <c r="C62" i="194"/>
  <c r="B62" i="194"/>
  <c r="O62" i="195"/>
  <c r="N62" i="195"/>
  <c r="M62" i="195"/>
  <c r="L62" i="195"/>
  <c r="K62" i="195"/>
  <c r="J62" i="195"/>
  <c r="I62" i="195"/>
  <c r="H62" i="195"/>
  <c r="G62" i="195"/>
  <c r="F62" i="195"/>
  <c r="D62" i="195"/>
  <c r="C62" i="195"/>
  <c r="B62" i="195"/>
  <c r="O62" i="196"/>
  <c r="N62" i="196"/>
  <c r="M62" i="196"/>
  <c r="L62" i="196"/>
  <c r="K62" i="196"/>
  <c r="J62" i="196"/>
  <c r="I62" i="196"/>
  <c r="H62" i="196"/>
  <c r="G62" i="196"/>
  <c r="F62" i="196"/>
  <c r="D62" i="196"/>
  <c r="C62" i="196"/>
  <c r="B62" i="196"/>
  <c r="O62" i="197"/>
  <c r="N62" i="197"/>
  <c r="M62" i="197"/>
  <c r="L62" i="197"/>
  <c r="K62" i="197"/>
  <c r="J62" i="197"/>
  <c r="I62" i="197"/>
  <c r="H62" i="197"/>
  <c r="G62" i="197"/>
  <c r="F62" i="197"/>
  <c r="D62" i="197"/>
  <c r="C62" i="197"/>
  <c r="B62" i="197"/>
  <c r="O62" i="198"/>
  <c r="N62" i="198"/>
  <c r="M62" i="198"/>
  <c r="L62" i="198"/>
  <c r="K62" i="198"/>
  <c r="J62" i="198"/>
  <c r="I62" i="198"/>
  <c r="H62" i="198"/>
  <c r="G62" i="198"/>
  <c r="F62" i="198"/>
  <c r="D62" i="198"/>
  <c r="C62" i="198"/>
  <c r="B62" i="198"/>
  <c r="O62" i="199"/>
  <c r="N62" i="199"/>
  <c r="M62" i="199"/>
  <c r="L62" i="199"/>
  <c r="K62" i="199"/>
  <c r="J62" i="199"/>
  <c r="I62" i="199"/>
  <c r="H62" i="199"/>
  <c r="G62" i="199"/>
  <c r="F62" i="199"/>
  <c r="D62" i="199"/>
  <c r="C62" i="199"/>
  <c r="B62" i="199"/>
  <c r="O62" i="200"/>
  <c r="N62" i="200"/>
  <c r="M62" i="200"/>
  <c r="L62" i="200"/>
  <c r="K62" i="200"/>
  <c r="J62" i="200"/>
  <c r="I62" i="200"/>
  <c r="H62" i="200"/>
  <c r="G62" i="200"/>
  <c r="F62" i="200"/>
  <c r="D62" i="200"/>
  <c r="C62" i="200"/>
  <c r="B62" i="200"/>
  <c r="O62" i="201"/>
  <c r="N62" i="201"/>
  <c r="M62" i="201"/>
  <c r="L62" i="201"/>
  <c r="K62" i="201"/>
  <c r="J62" i="201"/>
  <c r="I62" i="201"/>
  <c r="H62" i="201"/>
  <c r="G62" i="201"/>
  <c r="F62" i="201"/>
  <c r="D62" i="201"/>
  <c r="C62" i="201"/>
  <c r="B62" i="201"/>
  <c r="O62" i="202"/>
  <c r="N62" i="202"/>
  <c r="M62" i="202"/>
  <c r="L62" i="202"/>
  <c r="K62" i="202"/>
  <c r="J62" i="202"/>
  <c r="I62" i="202"/>
  <c r="H62" i="202"/>
  <c r="G62" i="202"/>
  <c r="F62" i="202"/>
  <c r="D62" i="202"/>
  <c r="C62" i="202"/>
  <c r="B62" i="202"/>
  <c r="O62" i="203"/>
  <c r="N62" i="203"/>
  <c r="M62" i="203"/>
  <c r="L62" i="203"/>
  <c r="K62" i="203"/>
  <c r="J62" i="203"/>
  <c r="I62" i="203"/>
  <c r="H62" i="203"/>
  <c r="G62" i="203"/>
  <c r="F62" i="203"/>
  <c r="D62" i="203"/>
  <c r="C62" i="203"/>
  <c r="B62" i="203"/>
  <c r="O62" i="204"/>
  <c r="N62" i="204"/>
  <c r="M62" i="204"/>
  <c r="L62" i="204"/>
  <c r="K62" i="204"/>
  <c r="J62" i="204"/>
  <c r="I62" i="204"/>
  <c r="H62" i="204"/>
  <c r="G62" i="204"/>
  <c r="F62" i="204"/>
  <c r="D62" i="204"/>
  <c r="C62" i="204"/>
  <c r="B62" i="204"/>
  <c r="O62" i="205"/>
  <c r="N62" i="205"/>
  <c r="M62" i="205"/>
  <c r="L62" i="205"/>
  <c r="K62" i="205"/>
  <c r="J62" i="205"/>
  <c r="I62" i="205"/>
  <c r="H62" i="205"/>
  <c r="G62" i="205"/>
  <c r="F62" i="205"/>
  <c r="D62" i="205"/>
  <c r="C62" i="205"/>
  <c r="B62" i="205"/>
  <c r="O62" i="206"/>
  <c r="N62" i="206"/>
  <c r="M62" i="206"/>
  <c r="L62" i="206"/>
  <c r="K62" i="206"/>
  <c r="J62" i="206"/>
  <c r="I62" i="206"/>
  <c r="H62" i="206"/>
  <c r="G62" i="206"/>
  <c r="F62" i="206"/>
  <c r="D62" i="206"/>
  <c r="C62" i="206"/>
  <c r="B62" i="206"/>
  <c r="O62" i="207"/>
  <c r="N62" i="207"/>
  <c r="M62" i="207"/>
  <c r="L62" i="207"/>
  <c r="K62" i="207"/>
  <c r="J62" i="207"/>
  <c r="I62" i="207"/>
  <c r="H62" i="207"/>
  <c r="G62" i="207"/>
  <c r="F62" i="207"/>
  <c r="D62" i="207"/>
  <c r="C62" i="207"/>
  <c r="B62" i="207"/>
  <c r="O62" i="208"/>
  <c r="N62" i="208"/>
  <c r="M62" i="208"/>
  <c r="L62" i="208"/>
  <c r="K62" i="208"/>
  <c r="J62" i="208"/>
  <c r="I62" i="208"/>
  <c r="H62" i="208"/>
  <c r="G62" i="208"/>
  <c r="F62" i="208"/>
  <c r="D62" i="208"/>
  <c r="C62" i="208"/>
  <c r="B62" i="208"/>
  <c r="O62" i="209"/>
  <c r="N62" i="209"/>
  <c r="M62" i="209"/>
  <c r="L62" i="209"/>
  <c r="K62" i="209"/>
  <c r="J62" i="209"/>
  <c r="I62" i="209"/>
  <c r="H62" i="209"/>
  <c r="G62" i="209"/>
  <c r="F62" i="209"/>
  <c r="D62" i="209"/>
  <c r="C62" i="209"/>
  <c r="B62" i="209"/>
  <c r="O62" i="210"/>
  <c r="N62" i="210"/>
  <c r="M62" i="210"/>
  <c r="L62" i="210"/>
  <c r="K62" i="210"/>
  <c r="J62" i="210"/>
  <c r="I62" i="210"/>
  <c r="H62" i="210"/>
  <c r="G62" i="210"/>
  <c r="F62" i="210"/>
  <c r="D62" i="210"/>
  <c r="C62" i="210"/>
  <c r="B62" i="210"/>
  <c r="O62" i="211"/>
  <c r="N62" i="211"/>
  <c r="M62" i="211"/>
  <c r="L62" i="211"/>
  <c r="K62" i="211"/>
  <c r="J62" i="211"/>
  <c r="I62" i="211"/>
  <c r="H62" i="211"/>
  <c r="G62" i="211"/>
  <c r="F62" i="211"/>
  <c r="D62" i="211"/>
  <c r="C62" i="211"/>
  <c r="B62" i="211"/>
  <c r="O62" i="212"/>
  <c r="N62" i="212"/>
  <c r="M62" i="212"/>
  <c r="L62" i="212"/>
  <c r="R62" i="212" s="1"/>
  <c r="K62" i="212"/>
  <c r="J62" i="212"/>
  <c r="I62" i="212"/>
  <c r="H62" i="212"/>
  <c r="G62" i="212"/>
  <c r="F62" i="212"/>
  <c r="D62" i="212"/>
  <c r="C62" i="212"/>
  <c r="B62" i="212"/>
  <c r="O62" i="213"/>
  <c r="N62" i="213"/>
  <c r="M62" i="213"/>
  <c r="L62" i="213"/>
  <c r="K62" i="213"/>
  <c r="J62" i="213"/>
  <c r="I62" i="213"/>
  <c r="H62" i="213"/>
  <c r="G62" i="213"/>
  <c r="F62" i="213"/>
  <c r="D62" i="213"/>
  <c r="C62" i="213"/>
  <c r="B62" i="213"/>
  <c r="O62" i="214"/>
  <c r="N62" i="214"/>
  <c r="M62" i="214"/>
  <c r="L62" i="214"/>
  <c r="K62" i="214"/>
  <c r="J62" i="214"/>
  <c r="I62" i="214"/>
  <c r="H62" i="214"/>
  <c r="G62" i="214"/>
  <c r="F62" i="214"/>
  <c r="D62" i="214"/>
  <c r="C62" i="214"/>
  <c r="B62" i="214"/>
  <c r="O62" i="215"/>
  <c r="N62" i="215"/>
  <c r="M62" i="215"/>
  <c r="L62" i="215"/>
  <c r="K62" i="215"/>
  <c r="J62" i="215"/>
  <c r="I62" i="215"/>
  <c r="H62" i="215"/>
  <c r="G62" i="215"/>
  <c r="F62" i="215"/>
  <c r="D62" i="215"/>
  <c r="C62" i="215"/>
  <c r="B62" i="215"/>
  <c r="O62" i="216"/>
  <c r="N62" i="216"/>
  <c r="M62" i="216"/>
  <c r="L62" i="216"/>
  <c r="K62" i="216"/>
  <c r="J62" i="216"/>
  <c r="I62" i="216"/>
  <c r="H62" i="216"/>
  <c r="G62" i="216"/>
  <c r="F62" i="216"/>
  <c r="D62" i="216"/>
  <c r="C62" i="216"/>
  <c r="B62" i="216"/>
  <c r="O62" i="217"/>
  <c r="N62" i="217"/>
  <c r="M62" i="217"/>
  <c r="L62" i="217"/>
  <c r="K62" i="217"/>
  <c r="J62" i="217"/>
  <c r="I62" i="217"/>
  <c r="H62" i="217"/>
  <c r="G62" i="217"/>
  <c r="F62" i="217"/>
  <c r="D62" i="217"/>
  <c r="C62" i="217"/>
  <c r="B62" i="217"/>
  <c r="O62" i="218"/>
  <c r="N62" i="218"/>
  <c r="M62" i="218"/>
  <c r="L62" i="218"/>
  <c r="K62" i="218"/>
  <c r="J62" i="218"/>
  <c r="I62" i="218"/>
  <c r="H62" i="218"/>
  <c r="G62" i="218"/>
  <c r="F62" i="218"/>
  <c r="D62" i="218"/>
  <c r="C62" i="218"/>
  <c r="B62" i="218"/>
  <c r="O62" i="219"/>
  <c r="N62" i="219"/>
  <c r="M62" i="219"/>
  <c r="L62" i="219"/>
  <c r="K62" i="219"/>
  <c r="J62" i="219"/>
  <c r="I62" i="219"/>
  <c r="H62" i="219"/>
  <c r="G62" i="219"/>
  <c r="F62" i="219"/>
  <c r="D62" i="219"/>
  <c r="C62" i="219"/>
  <c r="B62" i="219"/>
  <c r="O62" i="220"/>
  <c r="N62" i="220"/>
  <c r="M62" i="220"/>
  <c r="L62" i="220"/>
  <c r="K62" i="220"/>
  <c r="J62" i="220"/>
  <c r="I62" i="220"/>
  <c r="H62" i="220"/>
  <c r="G62" i="220"/>
  <c r="F62" i="220"/>
  <c r="D62" i="220"/>
  <c r="C62" i="220"/>
  <c r="B62" i="220"/>
  <c r="O62" i="221"/>
  <c r="N62" i="221"/>
  <c r="M62" i="221"/>
  <c r="L62" i="221"/>
  <c r="K62" i="221"/>
  <c r="J62" i="221"/>
  <c r="I62" i="221"/>
  <c r="H62" i="221"/>
  <c r="G62" i="221"/>
  <c r="F62" i="221"/>
  <c r="D62" i="221"/>
  <c r="C62" i="221"/>
  <c r="B62" i="221"/>
  <c r="O62" i="222"/>
  <c r="N62" i="222"/>
  <c r="M62" i="222"/>
  <c r="L62" i="222"/>
  <c r="K62" i="222"/>
  <c r="J62" i="222"/>
  <c r="I62" i="222"/>
  <c r="H62" i="222"/>
  <c r="G62" i="222"/>
  <c r="F62" i="222"/>
  <c r="D62" i="222"/>
  <c r="C62" i="222"/>
  <c r="B62" i="222"/>
  <c r="O62" i="223"/>
  <c r="N62" i="223"/>
  <c r="M62" i="223"/>
  <c r="L62" i="223"/>
  <c r="K62" i="223"/>
  <c r="J62" i="223"/>
  <c r="I62" i="223"/>
  <c r="H62" i="223"/>
  <c r="G62" i="223"/>
  <c r="F62" i="223"/>
  <c r="D62" i="223"/>
  <c r="C62" i="223"/>
  <c r="B62" i="223"/>
  <c r="O62" i="224"/>
  <c r="N62" i="224"/>
  <c r="M62" i="224"/>
  <c r="L62" i="224"/>
  <c r="K62" i="224"/>
  <c r="J62" i="224"/>
  <c r="I62" i="224"/>
  <c r="H62" i="224"/>
  <c r="G62" i="224"/>
  <c r="F62" i="224"/>
  <c r="D62" i="224"/>
  <c r="C62" i="224"/>
  <c r="B62" i="224"/>
  <c r="O62" i="225"/>
  <c r="N62" i="225"/>
  <c r="M62" i="225"/>
  <c r="L62" i="225"/>
  <c r="K62" i="225"/>
  <c r="J62" i="225"/>
  <c r="I62" i="225"/>
  <c r="H62" i="225"/>
  <c r="G62" i="225"/>
  <c r="F62" i="225"/>
  <c r="D62" i="225"/>
  <c r="C62" i="225"/>
  <c r="B62" i="225"/>
  <c r="O62" i="226"/>
  <c r="N62" i="226"/>
  <c r="M62" i="226"/>
  <c r="L62" i="226"/>
  <c r="K62" i="226"/>
  <c r="J62" i="226"/>
  <c r="I62" i="226"/>
  <c r="H62" i="226"/>
  <c r="G62" i="226"/>
  <c r="F62" i="226"/>
  <c r="D62" i="226"/>
  <c r="C62" i="226"/>
  <c r="B62" i="226"/>
  <c r="O62" i="227"/>
  <c r="N62" i="227"/>
  <c r="M62" i="227"/>
  <c r="L62" i="227"/>
  <c r="K62" i="227"/>
  <c r="J62" i="227"/>
  <c r="I62" i="227"/>
  <c r="H62" i="227"/>
  <c r="G62" i="227"/>
  <c r="F62" i="227"/>
  <c r="D62" i="227"/>
  <c r="C62" i="227"/>
  <c r="B62" i="227"/>
  <c r="O62" i="228"/>
  <c r="N62" i="228"/>
  <c r="M62" i="228"/>
  <c r="L62" i="228"/>
  <c r="K62" i="228"/>
  <c r="J62" i="228"/>
  <c r="I62" i="228"/>
  <c r="H62" i="228"/>
  <c r="G62" i="228"/>
  <c r="F62" i="228"/>
  <c r="D62" i="228"/>
  <c r="C62" i="228"/>
  <c r="B62" i="228"/>
  <c r="O62" i="229"/>
  <c r="N62" i="229"/>
  <c r="M62" i="229"/>
  <c r="L62" i="229"/>
  <c r="K62" i="229"/>
  <c r="J62" i="229"/>
  <c r="I62" i="229"/>
  <c r="H62" i="229"/>
  <c r="G62" i="229"/>
  <c r="F62" i="229"/>
  <c r="D62" i="229"/>
  <c r="C62" i="229"/>
  <c r="B62" i="229"/>
  <c r="O62" i="230"/>
  <c r="N62" i="230"/>
  <c r="M62" i="230"/>
  <c r="L62" i="230"/>
  <c r="K62" i="230"/>
  <c r="J62" i="230"/>
  <c r="I62" i="230"/>
  <c r="H62" i="230"/>
  <c r="G62" i="230"/>
  <c r="F62" i="230"/>
  <c r="D62" i="230"/>
  <c r="C62" i="230"/>
  <c r="B62" i="230"/>
  <c r="O62" i="231"/>
  <c r="N62" i="231"/>
  <c r="M62" i="231"/>
  <c r="L62" i="231"/>
  <c r="K62" i="231"/>
  <c r="J62" i="231"/>
  <c r="I62" i="231"/>
  <c r="H62" i="231"/>
  <c r="G62" i="231"/>
  <c r="F62" i="231"/>
  <c r="D62" i="231"/>
  <c r="C62" i="231"/>
  <c r="B62" i="231"/>
  <c r="O62" i="232"/>
  <c r="N62" i="232"/>
  <c r="M62" i="232"/>
  <c r="L62" i="232"/>
  <c r="K62" i="232"/>
  <c r="J62" i="232"/>
  <c r="I62" i="232"/>
  <c r="H62" i="232"/>
  <c r="G62" i="232"/>
  <c r="F62" i="232"/>
  <c r="D62" i="232"/>
  <c r="C62" i="232"/>
  <c r="B62" i="232"/>
  <c r="O62" i="233"/>
  <c r="N62" i="233"/>
  <c r="M62" i="233"/>
  <c r="L62" i="233"/>
  <c r="K62" i="233"/>
  <c r="J62" i="233"/>
  <c r="I62" i="233"/>
  <c r="H62" i="233"/>
  <c r="G62" i="233"/>
  <c r="F62" i="233"/>
  <c r="D62" i="233"/>
  <c r="C62" i="233"/>
  <c r="B62" i="233"/>
  <c r="O62" i="234"/>
  <c r="N62" i="234"/>
  <c r="M62" i="234"/>
  <c r="L62" i="234"/>
  <c r="K62" i="234"/>
  <c r="J62" i="234"/>
  <c r="I62" i="234"/>
  <c r="H62" i="234"/>
  <c r="G62" i="234"/>
  <c r="F62" i="234"/>
  <c r="D62" i="234"/>
  <c r="C62" i="234"/>
  <c r="B62" i="234"/>
  <c r="O62" i="235"/>
  <c r="N62" i="235"/>
  <c r="M62" i="235"/>
  <c r="L62" i="235"/>
  <c r="K62" i="235"/>
  <c r="J62" i="235"/>
  <c r="I62" i="235"/>
  <c r="H62" i="235"/>
  <c r="G62" i="235"/>
  <c r="F62" i="235"/>
  <c r="D62" i="235"/>
  <c r="C62" i="235"/>
  <c r="B62" i="235"/>
  <c r="O62" i="236"/>
  <c r="N62" i="236"/>
  <c r="M62" i="236"/>
  <c r="L62" i="236"/>
  <c r="K62" i="236"/>
  <c r="J62" i="236"/>
  <c r="I62" i="236"/>
  <c r="H62" i="236"/>
  <c r="G62" i="236"/>
  <c r="F62" i="236"/>
  <c r="D62" i="236"/>
  <c r="C62" i="236"/>
  <c r="B62" i="236"/>
  <c r="O62" i="237"/>
  <c r="N62" i="237"/>
  <c r="M62" i="237"/>
  <c r="L62" i="237"/>
  <c r="K62" i="237"/>
  <c r="J62" i="237"/>
  <c r="I62" i="237"/>
  <c r="H62" i="237"/>
  <c r="G62" i="237"/>
  <c r="F62" i="237"/>
  <c r="D62" i="237"/>
  <c r="C62" i="237"/>
  <c r="B62" i="237"/>
  <c r="O62" i="238"/>
  <c r="N62" i="238"/>
  <c r="M62" i="238"/>
  <c r="L62" i="238"/>
  <c r="K62" i="238"/>
  <c r="J62" i="238"/>
  <c r="I62" i="238"/>
  <c r="H62" i="238"/>
  <c r="G62" i="238"/>
  <c r="F62" i="238"/>
  <c r="D62" i="238"/>
  <c r="C62" i="238"/>
  <c r="B62" i="238"/>
  <c r="O62" i="239"/>
  <c r="N62" i="239"/>
  <c r="M62" i="239"/>
  <c r="L62" i="239"/>
  <c r="K62" i="239"/>
  <c r="J62" i="239"/>
  <c r="I62" i="239"/>
  <c r="H62" i="239"/>
  <c r="G62" i="239"/>
  <c r="F62" i="239"/>
  <c r="D62" i="239"/>
  <c r="C62" i="239"/>
  <c r="B62" i="239"/>
  <c r="O62" i="240"/>
  <c r="N62" i="240"/>
  <c r="M62" i="240"/>
  <c r="L62" i="240"/>
  <c r="K62" i="240"/>
  <c r="J62" i="240"/>
  <c r="I62" i="240"/>
  <c r="H62" i="240"/>
  <c r="G62" i="240"/>
  <c r="F62" i="240"/>
  <c r="D62" i="240"/>
  <c r="C62" i="240"/>
  <c r="B62" i="240"/>
  <c r="O62" i="241"/>
  <c r="N62" i="241"/>
  <c r="M62" i="241"/>
  <c r="S62" i="241" s="1"/>
  <c r="L62" i="241"/>
  <c r="K62" i="241"/>
  <c r="J62" i="241"/>
  <c r="I62" i="241"/>
  <c r="H62" i="241"/>
  <c r="G62" i="241"/>
  <c r="F62" i="241"/>
  <c r="D62" i="241"/>
  <c r="C62" i="241"/>
  <c r="B62" i="241"/>
  <c r="O62" i="242"/>
  <c r="N62" i="242"/>
  <c r="M62" i="242"/>
  <c r="L62" i="242"/>
  <c r="K62" i="242"/>
  <c r="J62" i="242"/>
  <c r="I62" i="242"/>
  <c r="H62" i="242"/>
  <c r="G62" i="242"/>
  <c r="F62" i="242"/>
  <c r="D62" i="242"/>
  <c r="C62" i="242"/>
  <c r="B62" i="242"/>
  <c r="O62" i="243"/>
  <c r="N62" i="243"/>
  <c r="M62" i="243"/>
  <c r="L62" i="243"/>
  <c r="K62" i="243"/>
  <c r="J62" i="243"/>
  <c r="I62" i="243"/>
  <c r="H62" i="243"/>
  <c r="G62" i="243"/>
  <c r="F62" i="243"/>
  <c r="D62" i="243"/>
  <c r="C62" i="243"/>
  <c r="B62" i="243"/>
  <c r="O62" i="244"/>
  <c r="N62" i="244"/>
  <c r="M62" i="244"/>
  <c r="S62" i="244" s="1"/>
  <c r="L62" i="244"/>
  <c r="R62" i="244" s="1"/>
  <c r="K62" i="244"/>
  <c r="J62" i="244"/>
  <c r="I62" i="244"/>
  <c r="H62" i="244"/>
  <c r="G62" i="244"/>
  <c r="F62" i="244"/>
  <c r="D62" i="244"/>
  <c r="C62" i="244"/>
  <c r="B62" i="244"/>
  <c r="O62" i="245"/>
  <c r="N62" i="245"/>
  <c r="M62" i="245"/>
  <c r="L62" i="245"/>
  <c r="K62" i="245"/>
  <c r="J62" i="245"/>
  <c r="I62" i="245"/>
  <c r="H62" i="245"/>
  <c r="G62" i="245"/>
  <c r="F62" i="245"/>
  <c r="D62" i="245"/>
  <c r="C62" i="245"/>
  <c r="B62" i="245"/>
  <c r="O62" i="246"/>
  <c r="N62" i="246"/>
  <c r="M62" i="246"/>
  <c r="L62" i="246"/>
  <c r="K62" i="246"/>
  <c r="J62" i="246"/>
  <c r="I62" i="246"/>
  <c r="H62" i="246"/>
  <c r="G62" i="246"/>
  <c r="F62" i="246"/>
  <c r="D62" i="246"/>
  <c r="C62" i="246"/>
  <c r="B62" i="246"/>
  <c r="O62" i="247"/>
  <c r="N62" i="247"/>
  <c r="M62" i="247"/>
  <c r="L62" i="247"/>
  <c r="K62" i="247"/>
  <c r="J62" i="247"/>
  <c r="I62" i="247"/>
  <c r="H62" i="247"/>
  <c r="G62" i="247"/>
  <c r="F62" i="247"/>
  <c r="D62" i="247"/>
  <c r="C62" i="247"/>
  <c r="B62" i="247"/>
  <c r="O62" i="248"/>
  <c r="N62" i="248"/>
  <c r="M62" i="248"/>
  <c r="L62" i="248"/>
  <c r="K62" i="248"/>
  <c r="J62" i="248"/>
  <c r="I62" i="248"/>
  <c r="H62" i="248"/>
  <c r="G62" i="248"/>
  <c r="F62" i="248"/>
  <c r="D62" i="248"/>
  <c r="C62" i="248"/>
  <c r="B62" i="248"/>
  <c r="O62" i="249"/>
  <c r="N62" i="249"/>
  <c r="M62" i="249"/>
  <c r="L62" i="249"/>
  <c r="K62" i="249"/>
  <c r="J62" i="249"/>
  <c r="I62" i="249"/>
  <c r="H62" i="249"/>
  <c r="G62" i="249"/>
  <c r="F62" i="249"/>
  <c r="D62" i="249"/>
  <c r="C62" i="249"/>
  <c r="B62" i="249"/>
  <c r="O62" i="250"/>
  <c r="N62" i="250"/>
  <c r="M62" i="250"/>
  <c r="L62" i="250"/>
  <c r="K62" i="250"/>
  <c r="J62" i="250"/>
  <c r="I62" i="250"/>
  <c r="H62" i="250"/>
  <c r="G62" i="250"/>
  <c r="F62" i="250"/>
  <c r="D62" i="250"/>
  <c r="C62" i="250"/>
  <c r="B62" i="250"/>
  <c r="O62" i="251"/>
  <c r="N62" i="251"/>
  <c r="M62" i="251"/>
  <c r="L62" i="251"/>
  <c r="K62" i="251"/>
  <c r="J62" i="251"/>
  <c r="I62" i="251"/>
  <c r="H62" i="251"/>
  <c r="G62" i="251"/>
  <c r="F62" i="251"/>
  <c r="D62" i="251"/>
  <c r="C62" i="251"/>
  <c r="B62" i="251"/>
  <c r="O62" i="252"/>
  <c r="N62" i="252"/>
  <c r="M62" i="252"/>
  <c r="L62" i="252"/>
  <c r="K62" i="252"/>
  <c r="J62" i="252"/>
  <c r="I62" i="252"/>
  <c r="H62" i="252"/>
  <c r="G62" i="252"/>
  <c r="F62" i="252"/>
  <c r="D62" i="252"/>
  <c r="C62" i="252"/>
  <c r="B62" i="252"/>
  <c r="O62" i="253"/>
  <c r="N62" i="253"/>
  <c r="M62" i="253"/>
  <c r="L62" i="253"/>
  <c r="K62" i="253"/>
  <c r="J62" i="253"/>
  <c r="I62" i="253"/>
  <c r="H62" i="253"/>
  <c r="G62" i="253"/>
  <c r="F62" i="253"/>
  <c r="D62" i="253"/>
  <c r="C62" i="253"/>
  <c r="B62" i="253"/>
  <c r="O62" i="254"/>
  <c r="N62" i="254"/>
  <c r="M62" i="254"/>
  <c r="L62" i="254"/>
  <c r="K62" i="254"/>
  <c r="J62" i="254"/>
  <c r="I62" i="254"/>
  <c r="H62" i="254"/>
  <c r="G62" i="254"/>
  <c r="F62" i="254"/>
  <c r="D62" i="254"/>
  <c r="C62" i="254"/>
  <c r="B62" i="254"/>
  <c r="O62" i="255"/>
  <c r="N62" i="255"/>
  <c r="M62" i="255"/>
  <c r="L62" i="255"/>
  <c r="K62" i="255"/>
  <c r="J62" i="255"/>
  <c r="I62" i="255"/>
  <c r="H62" i="255"/>
  <c r="G62" i="255"/>
  <c r="F62" i="255"/>
  <c r="D62" i="255"/>
  <c r="C62" i="255"/>
  <c r="B62" i="255"/>
  <c r="O62" i="256"/>
  <c r="N62" i="256"/>
  <c r="M62" i="256"/>
  <c r="L62" i="256"/>
  <c r="K62" i="256"/>
  <c r="J62" i="256"/>
  <c r="I62" i="256"/>
  <c r="H62" i="256"/>
  <c r="G62" i="256"/>
  <c r="F62" i="256"/>
  <c r="D62" i="256"/>
  <c r="C62" i="256"/>
  <c r="B62" i="256"/>
  <c r="O62" i="257"/>
  <c r="N62" i="257"/>
  <c r="M62" i="257"/>
  <c r="L62" i="257"/>
  <c r="K62" i="257"/>
  <c r="J62" i="257"/>
  <c r="I62" i="257"/>
  <c r="H62" i="257"/>
  <c r="G62" i="257"/>
  <c r="F62" i="257"/>
  <c r="D62" i="257"/>
  <c r="C62" i="257"/>
  <c r="B62" i="257"/>
  <c r="O62" i="1"/>
  <c r="N62" i="1"/>
  <c r="M62" i="1"/>
  <c r="L62" i="1"/>
  <c r="K62" i="1"/>
  <c r="J62" i="1"/>
  <c r="I62" i="1"/>
  <c r="H62" i="1"/>
  <c r="G62" i="1"/>
  <c r="F62" i="1"/>
  <c r="D62" i="1"/>
  <c r="C62" i="1"/>
  <c r="B62" i="1"/>
  <c r="W56" i="2"/>
  <c r="V56" i="2"/>
  <c r="W56" i="3"/>
  <c r="V56" i="3"/>
  <c r="W56" i="4"/>
  <c r="V56" i="4"/>
  <c r="W56" i="5"/>
  <c r="V56" i="5"/>
  <c r="W56" i="6"/>
  <c r="V56" i="6"/>
  <c r="W56" i="7"/>
  <c r="V56" i="7"/>
  <c r="W56" i="8"/>
  <c r="V56" i="8"/>
  <c r="W56" i="9"/>
  <c r="V56" i="9"/>
  <c r="W56" i="10"/>
  <c r="V56" i="10"/>
  <c r="W56" i="11"/>
  <c r="V56" i="11"/>
  <c r="W56" i="12"/>
  <c r="V56" i="12"/>
  <c r="W56" i="13"/>
  <c r="V56" i="13"/>
  <c r="W56" i="14"/>
  <c r="V56" i="14"/>
  <c r="W56" i="15"/>
  <c r="V56" i="15"/>
  <c r="W56" i="16"/>
  <c r="V56" i="16"/>
  <c r="W56" i="17"/>
  <c r="V56" i="17"/>
  <c r="W56" i="18"/>
  <c r="V56" i="18"/>
  <c r="W56" i="19"/>
  <c r="V56" i="19"/>
  <c r="W56" i="20"/>
  <c r="V56" i="20"/>
  <c r="W56" i="21"/>
  <c r="V56" i="21"/>
  <c r="W56" i="22"/>
  <c r="V56" i="22"/>
  <c r="W56" i="23"/>
  <c r="V56" i="23"/>
  <c r="W56" i="24"/>
  <c r="V56" i="24"/>
  <c r="W56" i="25"/>
  <c r="V56" i="25"/>
  <c r="W56" i="26"/>
  <c r="V56" i="26"/>
  <c r="W56" i="27"/>
  <c r="V56" i="27"/>
  <c r="W56" i="28"/>
  <c r="V56" i="28"/>
  <c r="W56" i="29"/>
  <c r="V56" i="29"/>
  <c r="W56" i="30"/>
  <c r="V56" i="30"/>
  <c r="W56" i="31"/>
  <c r="V56" i="31"/>
  <c r="W56" i="32"/>
  <c r="V56" i="32"/>
  <c r="W56" i="33"/>
  <c r="V56" i="33"/>
  <c r="W56" i="34"/>
  <c r="V56" i="34"/>
  <c r="W56" i="35"/>
  <c r="V56" i="35"/>
  <c r="W56" i="36"/>
  <c r="V56" i="36"/>
  <c r="W56" i="37"/>
  <c r="V56" i="37"/>
  <c r="W56" i="38"/>
  <c r="V56" i="38"/>
  <c r="W56" i="39"/>
  <c r="V56" i="39"/>
  <c r="W56" i="40"/>
  <c r="V56" i="40"/>
  <c r="W56" i="41"/>
  <c r="V56" i="41"/>
  <c r="W56" i="42"/>
  <c r="V56" i="42"/>
  <c r="W56" i="43"/>
  <c r="V56" i="43"/>
  <c r="W56" i="44"/>
  <c r="V56" i="44"/>
  <c r="W56" i="45"/>
  <c r="V56" i="45"/>
  <c r="W56" i="46"/>
  <c r="V56" i="46"/>
  <c r="W56" i="47"/>
  <c r="V56" i="47"/>
  <c r="W56" i="48"/>
  <c r="V56" i="48"/>
  <c r="W56" i="49"/>
  <c r="V56" i="49"/>
  <c r="W56" i="50"/>
  <c r="V56" i="50"/>
  <c r="W56" i="51"/>
  <c r="V56" i="51"/>
  <c r="W56" i="52"/>
  <c r="V56" i="52"/>
  <c r="W56" i="53"/>
  <c r="V56" i="53"/>
  <c r="W56" i="54"/>
  <c r="V56" i="54"/>
  <c r="W56" i="55"/>
  <c r="V56" i="55"/>
  <c r="W56" i="56"/>
  <c r="V56" i="56"/>
  <c r="W56" i="57"/>
  <c r="V56" i="57"/>
  <c r="W56" i="58"/>
  <c r="V56" i="58"/>
  <c r="W56" i="59"/>
  <c r="V56" i="59"/>
  <c r="W56" i="60"/>
  <c r="V56" i="60"/>
  <c r="W56" i="61"/>
  <c r="V56" i="61"/>
  <c r="W56" i="62"/>
  <c r="V56" i="62"/>
  <c r="W56" i="63"/>
  <c r="V56" i="63"/>
  <c r="W56" i="64"/>
  <c r="V56" i="64"/>
  <c r="W56" i="65"/>
  <c r="V56" i="65"/>
  <c r="W56" i="66"/>
  <c r="V56" i="66"/>
  <c r="W56" i="67"/>
  <c r="V56" i="67"/>
  <c r="W56" i="68"/>
  <c r="V56" i="68"/>
  <c r="W56" i="69"/>
  <c r="V56" i="69"/>
  <c r="W56" i="70"/>
  <c r="V56" i="70"/>
  <c r="W56" i="71"/>
  <c r="V56" i="71"/>
  <c r="W56" i="72"/>
  <c r="V56" i="72"/>
  <c r="W56" i="73"/>
  <c r="V56" i="73"/>
  <c r="W56" i="74"/>
  <c r="V56" i="74"/>
  <c r="W56" i="75"/>
  <c r="V56" i="75"/>
  <c r="W56" i="76"/>
  <c r="V56" i="76"/>
  <c r="W56" i="77"/>
  <c r="V56" i="77"/>
  <c r="W56" i="78"/>
  <c r="V56" i="78"/>
  <c r="W56" i="79"/>
  <c r="V56" i="79"/>
  <c r="W56" i="80"/>
  <c r="V56" i="80"/>
  <c r="W56" i="81"/>
  <c r="V56" i="81"/>
  <c r="W56" i="82"/>
  <c r="V56" i="82"/>
  <c r="W56" i="83"/>
  <c r="V56" i="83"/>
  <c r="W56" i="84"/>
  <c r="V56" i="84"/>
  <c r="W56" i="85"/>
  <c r="V56" i="85"/>
  <c r="W56" i="86"/>
  <c r="V56" i="86"/>
  <c r="W56" i="87"/>
  <c r="V56" i="87"/>
  <c r="W56" i="88"/>
  <c r="V56" i="88"/>
  <c r="W56" i="89"/>
  <c r="V56" i="89"/>
  <c r="W56" i="90"/>
  <c r="V56" i="90"/>
  <c r="W56" i="91"/>
  <c r="V56" i="91"/>
  <c r="W56" i="92"/>
  <c r="V56" i="92"/>
  <c r="W56" i="93"/>
  <c r="V56" i="93"/>
  <c r="W56" i="94"/>
  <c r="V56" i="94"/>
  <c r="W56" i="95"/>
  <c r="V56" i="95"/>
  <c r="W56" i="96"/>
  <c r="V56" i="96"/>
  <c r="W56" i="97"/>
  <c r="V56" i="97"/>
  <c r="W56" i="98"/>
  <c r="V56" i="98"/>
  <c r="W56" i="99"/>
  <c r="V56" i="99"/>
  <c r="W56" i="100"/>
  <c r="V56" i="100"/>
  <c r="W56" i="101"/>
  <c r="V56" i="101"/>
  <c r="W56" i="102"/>
  <c r="V56" i="102"/>
  <c r="W56" i="103"/>
  <c r="V56" i="103"/>
  <c r="W56" i="104"/>
  <c r="V56" i="104"/>
  <c r="W56" i="105"/>
  <c r="V56" i="105"/>
  <c r="W56" i="106"/>
  <c r="V56" i="106"/>
  <c r="W56" i="107"/>
  <c r="V56" i="107"/>
  <c r="W56" i="108"/>
  <c r="V56" i="108"/>
  <c r="W56" i="109"/>
  <c r="V56" i="109"/>
  <c r="W56" i="110"/>
  <c r="V56" i="110"/>
  <c r="W56" i="111"/>
  <c r="V56" i="111"/>
  <c r="W56" i="112"/>
  <c r="V56" i="112"/>
  <c r="W56" i="113"/>
  <c r="V56" i="113"/>
  <c r="W56" i="114"/>
  <c r="V56" i="114"/>
  <c r="W56" i="115"/>
  <c r="V56" i="115"/>
  <c r="W56" i="116"/>
  <c r="V56" i="116"/>
  <c r="W56" i="117"/>
  <c r="V56" i="117"/>
  <c r="W56" i="118"/>
  <c r="V56" i="118"/>
  <c r="W56" i="119"/>
  <c r="V56" i="119"/>
  <c r="W56" i="120"/>
  <c r="V56" i="120"/>
  <c r="W56" i="121"/>
  <c r="V56" i="121"/>
  <c r="W56" i="122"/>
  <c r="V56" i="122"/>
  <c r="W56" i="123"/>
  <c r="V56" i="123"/>
  <c r="W56" i="124"/>
  <c r="V56" i="124"/>
  <c r="W56" i="125"/>
  <c r="V56" i="125"/>
  <c r="W56" i="126"/>
  <c r="V56" i="126"/>
  <c r="W56" i="127"/>
  <c r="V56" i="127"/>
  <c r="W56" i="128"/>
  <c r="V56" i="128"/>
  <c r="W56" i="129"/>
  <c r="V56" i="129"/>
  <c r="W56" i="130"/>
  <c r="V56" i="130"/>
  <c r="W56" i="131"/>
  <c r="V56" i="131"/>
  <c r="W56" i="132"/>
  <c r="V56" i="132"/>
  <c r="W56" i="133"/>
  <c r="V56" i="133"/>
  <c r="W56" i="134"/>
  <c r="V56" i="134"/>
  <c r="W56" i="135"/>
  <c r="V56" i="135"/>
  <c r="W56" i="136"/>
  <c r="V56" i="136"/>
  <c r="W56" i="137"/>
  <c r="V56" i="137"/>
  <c r="W56" i="138"/>
  <c r="V56" i="138"/>
  <c r="W56" i="139"/>
  <c r="V56" i="139"/>
  <c r="W56" i="140"/>
  <c r="V56" i="140"/>
  <c r="W56" i="141"/>
  <c r="V56" i="141"/>
  <c r="W56" i="142"/>
  <c r="V56" i="142"/>
  <c r="W56" i="143"/>
  <c r="V56" i="143"/>
  <c r="W56" i="144"/>
  <c r="V56" i="144"/>
  <c r="W56" i="145"/>
  <c r="V56" i="145"/>
  <c r="W56" i="146"/>
  <c r="V56" i="146"/>
  <c r="W56" i="147"/>
  <c r="V56" i="147"/>
  <c r="W56" i="148"/>
  <c r="V56" i="148"/>
  <c r="W56" i="149"/>
  <c r="V56" i="149"/>
  <c r="W56" i="150"/>
  <c r="V56" i="150"/>
  <c r="W56" i="151"/>
  <c r="V56" i="151"/>
  <c r="W56" i="152"/>
  <c r="V56" i="152"/>
  <c r="W56" i="153"/>
  <c r="V56" i="153"/>
  <c r="W56" i="154"/>
  <c r="V56" i="154"/>
  <c r="W56" i="155"/>
  <c r="V56" i="155"/>
  <c r="W56" i="156"/>
  <c r="V56" i="156"/>
  <c r="W56" i="157"/>
  <c r="V56" i="157"/>
  <c r="W56" i="158"/>
  <c r="V56" i="158"/>
  <c r="W56" i="159"/>
  <c r="V56" i="159"/>
  <c r="W56" i="160"/>
  <c r="V56" i="160"/>
  <c r="W56" i="161"/>
  <c r="V56" i="161"/>
  <c r="W56" i="162"/>
  <c r="V56" i="162"/>
  <c r="W56" i="163"/>
  <c r="V56" i="163"/>
  <c r="W56" i="164"/>
  <c r="V56" i="164"/>
  <c r="W56" i="165"/>
  <c r="V56" i="165"/>
  <c r="W56" i="166"/>
  <c r="V56" i="166"/>
  <c r="W56" i="167"/>
  <c r="V56" i="167"/>
  <c r="W56" i="168"/>
  <c r="V56" i="168"/>
  <c r="W56" i="169"/>
  <c r="V56" i="169"/>
  <c r="W56" i="170"/>
  <c r="V56" i="170"/>
  <c r="W56" i="171"/>
  <c r="V56" i="171"/>
  <c r="W56" i="172"/>
  <c r="V56" i="172"/>
  <c r="W56" i="173"/>
  <c r="V56" i="173"/>
  <c r="W56" i="174"/>
  <c r="V56" i="174"/>
  <c r="W56" i="175"/>
  <c r="V56" i="175"/>
  <c r="W56" i="176"/>
  <c r="V56" i="176"/>
  <c r="W56" i="177"/>
  <c r="V56" i="177"/>
  <c r="W56" i="178"/>
  <c r="V56" i="178"/>
  <c r="W56" i="179"/>
  <c r="V56" i="179"/>
  <c r="W56" i="180"/>
  <c r="V56" i="180"/>
  <c r="W56" i="181"/>
  <c r="V56" i="181"/>
  <c r="W56" i="182"/>
  <c r="V56" i="182"/>
  <c r="W56" i="183"/>
  <c r="V56" i="183"/>
  <c r="W56" i="184"/>
  <c r="V56" i="184"/>
  <c r="W56" i="185"/>
  <c r="V56" i="185"/>
  <c r="W56" i="186"/>
  <c r="V56" i="186"/>
  <c r="W56" i="187"/>
  <c r="V56" i="187"/>
  <c r="W56" i="188"/>
  <c r="V56" i="188"/>
  <c r="W56" i="189"/>
  <c r="V56" i="189"/>
  <c r="W56" i="190"/>
  <c r="V56" i="190"/>
  <c r="W56" i="191"/>
  <c r="V56" i="191"/>
  <c r="W56" i="192"/>
  <c r="V56" i="192"/>
  <c r="W56" i="193"/>
  <c r="V56" i="193"/>
  <c r="W56" i="194"/>
  <c r="V56" i="194"/>
  <c r="W56" i="195"/>
  <c r="V56" i="195"/>
  <c r="W56" i="196"/>
  <c r="V56" i="196"/>
  <c r="W56" i="197"/>
  <c r="V56" i="197"/>
  <c r="W56" i="198"/>
  <c r="V56" i="198"/>
  <c r="W56" i="199"/>
  <c r="V56" i="199"/>
  <c r="W56" i="200"/>
  <c r="V56" i="200"/>
  <c r="W56" i="201"/>
  <c r="V56" i="201"/>
  <c r="W56" i="202"/>
  <c r="V56" i="202"/>
  <c r="W56" i="203"/>
  <c r="V56" i="203"/>
  <c r="W56" i="204"/>
  <c r="V56" i="204"/>
  <c r="W56" i="205"/>
  <c r="V56" i="205"/>
  <c r="W56" i="206"/>
  <c r="V56" i="206"/>
  <c r="W56" i="207"/>
  <c r="V56" i="207"/>
  <c r="W56" i="208"/>
  <c r="V56" i="208"/>
  <c r="W56" i="209"/>
  <c r="V56" i="209"/>
  <c r="W56" i="210"/>
  <c r="V56" i="210"/>
  <c r="W56" i="211"/>
  <c r="V56" i="211"/>
  <c r="W56" i="212"/>
  <c r="V56" i="212"/>
  <c r="W56" i="213"/>
  <c r="V56" i="213"/>
  <c r="W56" i="214"/>
  <c r="V56" i="214"/>
  <c r="W56" i="215"/>
  <c r="V56" i="215"/>
  <c r="W56" i="216"/>
  <c r="V56" i="216"/>
  <c r="W56" i="217"/>
  <c r="V56" i="217"/>
  <c r="W56" i="218"/>
  <c r="V56" i="218"/>
  <c r="W56" i="219"/>
  <c r="V56" i="219"/>
  <c r="W56" i="220"/>
  <c r="V56" i="220"/>
  <c r="W56" i="221"/>
  <c r="V56" i="221"/>
  <c r="W56" i="222"/>
  <c r="V56" i="222"/>
  <c r="W56" i="223"/>
  <c r="V56" i="223"/>
  <c r="W56" i="224"/>
  <c r="V56" i="224"/>
  <c r="W56" i="225"/>
  <c r="V56" i="225"/>
  <c r="W56" i="226"/>
  <c r="V56" i="226"/>
  <c r="W56" i="227"/>
  <c r="V56" i="227"/>
  <c r="W56" i="228"/>
  <c r="V56" i="228"/>
  <c r="W56" i="229"/>
  <c r="V56" i="229"/>
  <c r="W56" i="230"/>
  <c r="V56" i="230"/>
  <c r="W56" i="231"/>
  <c r="V56" i="231"/>
  <c r="W56" i="232"/>
  <c r="V56" i="232"/>
  <c r="W56" i="233"/>
  <c r="V56" i="233"/>
  <c r="W56" i="234"/>
  <c r="V56" i="234"/>
  <c r="W56" i="235"/>
  <c r="V56" i="235"/>
  <c r="W56" i="236"/>
  <c r="V56" i="236"/>
  <c r="W56" i="237"/>
  <c r="V56" i="237"/>
  <c r="W56" i="238"/>
  <c r="V56" i="238"/>
  <c r="W56" i="239"/>
  <c r="V56" i="239"/>
  <c r="W56" i="240"/>
  <c r="V56" i="240"/>
  <c r="W56" i="241"/>
  <c r="V56" i="241"/>
  <c r="W56" i="242"/>
  <c r="V56" i="242"/>
  <c r="W56" i="243"/>
  <c r="V56" i="243"/>
  <c r="W56" i="244"/>
  <c r="V56" i="244"/>
  <c r="W56" i="245"/>
  <c r="V56" i="245"/>
  <c r="W56" i="246"/>
  <c r="V56" i="246"/>
  <c r="W56" i="247"/>
  <c r="V56" i="247"/>
  <c r="W56" i="248"/>
  <c r="V56" i="248"/>
  <c r="W56" i="249"/>
  <c r="V56" i="249"/>
  <c r="W56" i="250"/>
  <c r="V56" i="250"/>
  <c r="W56" i="251"/>
  <c r="V56" i="251"/>
  <c r="W56" i="252"/>
  <c r="V56" i="252"/>
  <c r="W56" i="253"/>
  <c r="V56" i="253"/>
  <c r="W56" i="254"/>
  <c r="V56" i="254"/>
  <c r="W56" i="255"/>
  <c r="V56" i="255"/>
  <c r="W56" i="256"/>
  <c r="V56" i="256"/>
  <c r="W56" i="257"/>
  <c r="V56" i="257"/>
  <c r="W56" i="1"/>
  <c r="V56" i="1"/>
  <c r="O56" i="2"/>
  <c r="N56" i="2"/>
  <c r="M56" i="2"/>
  <c r="L56" i="2"/>
  <c r="K56" i="2"/>
  <c r="J56" i="2"/>
  <c r="I56" i="2"/>
  <c r="H56" i="2"/>
  <c r="G56" i="2"/>
  <c r="F56" i="2"/>
  <c r="D56" i="2"/>
  <c r="C56" i="2"/>
  <c r="B56" i="2"/>
  <c r="O56" i="3"/>
  <c r="N56" i="3"/>
  <c r="M56" i="3"/>
  <c r="L56" i="3"/>
  <c r="K56" i="3"/>
  <c r="J56" i="3"/>
  <c r="I56" i="3"/>
  <c r="H56" i="3"/>
  <c r="G56" i="3"/>
  <c r="F56" i="3"/>
  <c r="D56" i="3"/>
  <c r="C56" i="3"/>
  <c r="B56" i="3"/>
  <c r="O56" i="4"/>
  <c r="N56" i="4"/>
  <c r="M56" i="4"/>
  <c r="L56" i="4"/>
  <c r="K56" i="4"/>
  <c r="J56" i="4"/>
  <c r="I56" i="4"/>
  <c r="H56" i="4"/>
  <c r="G56" i="4"/>
  <c r="F56" i="4"/>
  <c r="D56" i="4"/>
  <c r="C56" i="4"/>
  <c r="B56" i="4"/>
  <c r="O56" i="5"/>
  <c r="N56" i="5"/>
  <c r="M56" i="5"/>
  <c r="L56" i="5"/>
  <c r="K56" i="5"/>
  <c r="J56" i="5"/>
  <c r="I56" i="5"/>
  <c r="H56" i="5"/>
  <c r="G56" i="5"/>
  <c r="F56" i="5"/>
  <c r="D56" i="5"/>
  <c r="C56" i="5"/>
  <c r="B56" i="5"/>
  <c r="O56" i="6"/>
  <c r="N56" i="6"/>
  <c r="M56" i="6"/>
  <c r="L56" i="6"/>
  <c r="K56" i="6"/>
  <c r="J56" i="6"/>
  <c r="I56" i="6"/>
  <c r="H56" i="6"/>
  <c r="G56" i="6"/>
  <c r="F56" i="6"/>
  <c r="D56" i="6"/>
  <c r="C56" i="6"/>
  <c r="B56" i="6"/>
  <c r="O56" i="7"/>
  <c r="N56" i="7"/>
  <c r="M56" i="7"/>
  <c r="L56" i="7"/>
  <c r="K56" i="7"/>
  <c r="J56" i="7"/>
  <c r="I56" i="7"/>
  <c r="H56" i="7"/>
  <c r="G56" i="7"/>
  <c r="F56" i="7"/>
  <c r="D56" i="7"/>
  <c r="C56" i="7"/>
  <c r="B56" i="7"/>
  <c r="O56" i="8"/>
  <c r="N56" i="8"/>
  <c r="M56" i="8"/>
  <c r="L56" i="8"/>
  <c r="K56" i="8"/>
  <c r="J56" i="8"/>
  <c r="I56" i="8"/>
  <c r="H56" i="8"/>
  <c r="G56" i="8"/>
  <c r="F56" i="8"/>
  <c r="D56" i="8"/>
  <c r="C56" i="8"/>
  <c r="B56" i="8"/>
  <c r="O56" i="9"/>
  <c r="N56" i="9"/>
  <c r="M56" i="9"/>
  <c r="L56" i="9"/>
  <c r="K56" i="9"/>
  <c r="J56" i="9"/>
  <c r="I56" i="9"/>
  <c r="H56" i="9"/>
  <c r="G56" i="9"/>
  <c r="F56" i="9"/>
  <c r="D56" i="9"/>
  <c r="C56" i="9"/>
  <c r="B56" i="9"/>
  <c r="O56" i="10"/>
  <c r="N56" i="10"/>
  <c r="M56" i="10"/>
  <c r="L56" i="10"/>
  <c r="K56" i="10"/>
  <c r="J56" i="10"/>
  <c r="I56" i="10"/>
  <c r="H56" i="10"/>
  <c r="G56" i="10"/>
  <c r="F56" i="10"/>
  <c r="D56" i="10"/>
  <c r="C56" i="10"/>
  <c r="B56" i="10"/>
  <c r="O56" i="11"/>
  <c r="N56" i="11"/>
  <c r="M56" i="11"/>
  <c r="L56" i="11"/>
  <c r="K56" i="11"/>
  <c r="J56" i="11"/>
  <c r="I56" i="11"/>
  <c r="H56" i="11"/>
  <c r="G56" i="11"/>
  <c r="F56" i="11"/>
  <c r="D56" i="11"/>
  <c r="C56" i="11"/>
  <c r="B56" i="11"/>
  <c r="O56" i="12"/>
  <c r="N56" i="12"/>
  <c r="M56" i="12"/>
  <c r="L56" i="12"/>
  <c r="K56" i="12"/>
  <c r="J56" i="12"/>
  <c r="I56" i="12"/>
  <c r="H56" i="12"/>
  <c r="G56" i="12"/>
  <c r="F56" i="12"/>
  <c r="D56" i="12"/>
  <c r="C56" i="12"/>
  <c r="B56" i="12"/>
  <c r="O56" i="13"/>
  <c r="N56" i="13"/>
  <c r="M56" i="13"/>
  <c r="L56" i="13"/>
  <c r="K56" i="13"/>
  <c r="J56" i="13"/>
  <c r="I56" i="13"/>
  <c r="H56" i="13"/>
  <c r="G56" i="13"/>
  <c r="F56" i="13"/>
  <c r="D56" i="13"/>
  <c r="C56" i="13"/>
  <c r="B56" i="13"/>
  <c r="O56" i="14"/>
  <c r="N56" i="14"/>
  <c r="M56" i="14"/>
  <c r="S56" i="14" s="1"/>
  <c r="L56" i="14"/>
  <c r="K56" i="14"/>
  <c r="J56" i="14"/>
  <c r="J43" i="14" s="1"/>
  <c r="I56" i="14"/>
  <c r="H56" i="14"/>
  <c r="G56" i="14"/>
  <c r="F56" i="14"/>
  <c r="D56" i="14"/>
  <c r="C56" i="14"/>
  <c r="B56" i="14"/>
  <c r="O56" i="15"/>
  <c r="N56" i="15"/>
  <c r="M56" i="15"/>
  <c r="L56" i="15"/>
  <c r="K56" i="15"/>
  <c r="J56" i="15"/>
  <c r="I56" i="15"/>
  <c r="H56" i="15"/>
  <c r="G56" i="15"/>
  <c r="F56" i="15"/>
  <c r="D56" i="15"/>
  <c r="C56" i="15"/>
  <c r="B56" i="15"/>
  <c r="O56" i="16"/>
  <c r="N56" i="16"/>
  <c r="M56" i="16"/>
  <c r="L56" i="16"/>
  <c r="K56" i="16"/>
  <c r="J56" i="16"/>
  <c r="I56" i="16"/>
  <c r="H56" i="16"/>
  <c r="G56" i="16"/>
  <c r="F56" i="16"/>
  <c r="D56" i="16"/>
  <c r="C56" i="16"/>
  <c r="B56" i="16"/>
  <c r="O56" i="17"/>
  <c r="N56" i="17"/>
  <c r="M56" i="17"/>
  <c r="L56" i="17"/>
  <c r="R56" i="17" s="1"/>
  <c r="K56" i="17"/>
  <c r="J56" i="17"/>
  <c r="I56" i="17"/>
  <c r="H56" i="17"/>
  <c r="G56" i="17"/>
  <c r="F56" i="17"/>
  <c r="D56" i="17"/>
  <c r="C56" i="17"/>
  <c r="B56" i="17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O56" i="19"/>
  <c r="N56" i="19"/>
  <c r="M56" i="19"/>
  <c r="L56" i="19"/>
  <c r="K56" i="19"/>
  <c r="J56" i="19"/>
  <c r="I56" i="19"/>
  <c r="H56" i="19"/>
  <c r="G56" i="19"/>
  <c r="F56" i="19"/>
  <c r="D56" i="19"/>
  <c r="C56" i="19"/>
  <c r="B56" i="19"/>
  <c r="O56" i="20"/>
  <c r="N56" i="20"/>
  <c r="M56" i="20"/>
  <c r="L56" i="20"/>
  <c r="K56" i="20"/>
  <c r="J56" i="20"/>
  <c r="I56" i="20"/>
  <c r="H56" i="20"/>
  <c r="G56" i="20"/>
  <c r="F56" i="20"/>
  <c r="D56" i="20"/>
  <c r="C56" i="20"/>
  <c r="B56" i="20"/>
  <c r="O56" i="21"/>
  <c r="N56" i="21"/>
  <c r="M56" i="21"/>
  <c r="L56" i="21"/>
  <c r="K56" i="21"/>
  <c r="J56" i="21"/>
  <c r="I56" i="21"/>
  <c r="H56" i="21"/>
  <c r="G56" i="21"/>
  <c r="F56" i="21"/>
  <c r="D56" i="21"/>
  <c r="C56" i="21"/>
  <c r="B56" i="21"/>
  <c r="O56" i="22"/>
  <c r="N56" i="22"/>
  <c r="M56" i="22"/>
  <c r="L56" i="22"/>
  <c r="K56" i="22"/>
  <c r="J56" i="22"/>
  <c r="I56" i="22"/>
  <c r="H56" i="22"/>
  <c r="G56" i="22"/>
  <c r="F56" i="22"/>
  <c r="D56" i="22"/>
  <c r="C56" i="22"/>
  <c r="B56" i="22"/>
  <c r="O56" i="23"/>
  <c r="N56" i="23"/>
  <c r="M56" i="23"/>
  <c r="L56" i="23"/>
  <c r="K56" i="23"/>
  <c r="J56" i="23"/>
  <c r="I56" i="23"/>
  <c r="H56" i="23"/>
  <c r="G56" i="23"/>
  <c r="F56" i="23"/>
  <c r="D56" i="23"/>
  <c r="C56" i="23"/>
  <c r="B56" i="23"/>
  <c r="O56" i="24"/>
  <c r="N56" i="24"/>
  <c r="M56" i="24"/>
  <c r="L56" i="24"/>
  <c r="K56" i="24"/>
  <c r="J56" i="24"/>
  <c r="I56" i="24"/>
  <c r="H56" i="24"/>
  <c r="G56" i="24"/>
  <c r="F56" i="24"/>
  <c r="D56" i="24"/>
  <c r="C56" i="24"/>
  <c r="B56" i="24"/>
  <c r="O56" i="25"/>
  <c r="N56" i="25"/>
  <c r="M56" i="25"/>
  <c r="L56" i="25"/>
  <c r="R56" i="25" s="1"/>
  <c r="K56" i="25"/>
  <c r="J56" i="25"/>
  <c r="I56" i="25"/>
  <c r="H56" i="25"/>
  <c r="G56" i="25"/>
  <c r="F56" i="25"/>
  <c r="D56" i="25"/>
  <c r="C56" i="25"/>
  <c r="B56" i="25"/>
  <c r="O56" i="26"/>
  <c r="N56" i="26"/>
  <c r="M56" i="26"/>
  <c r="L56" i="26"/>
  <c r="K56" i="26"/>
  <c r="J56" i="26"/>
  <c r="I56" i="26"/>
  <c r="H56" i="26"/>
  <c r="G56" i="26"/>
  <c r="F56" i="26"/>
  <c r="D56" i="26"/>
  <c r="C56" i="26"/>
  <c r="B56" i="26"/>
  <c r="O56" i="27"/>
  <c r="N56" i="27"/>
  <c r="M56" i="27"/>
  <c r="L56" i="27"/>
  <c r="K56" i="27"/>
  <c r="J56" i="27"/>
  <c r="I56" i="27"/>
  <c r="H56" i="27"/>
  <c r="G56" i="27"/>
  <c r="F56" i="27"/>
  <c r="D56" i="27"/>
  <c r="C56" i="27"/>
  <c r="B56" i="27"/>
  <c r="O56" i="28"/>
  <c r="N56" i="28"/>
  <c r="M56" i="28"/>
  <c r="L56" i="28"/>
  <c r="K56" i="28"/>
  <c r="J56" i="28"/>
  <c r="I56" i="28"/>
  <c r="H56" i="28"/>
  <c r="G56" i="28"/>
  <c r="F56" i="28"/>
  <c r="D56" i="28"/>
  <c r="C56" i="28"/>
  <c r="B56" i="28"/>
  <c r="O56" i="29"/>
  <c r="N56" i="29"/>
  <c r="M56" i="29"/>
  <c r="L56" i="29"/>
  <c r="K56" i="29"/>
  <c r="J56" i="29"/>
  <c r="I56" i="29"/>
  <c r="H56" i="29"/>
  <c r="G56" i="29"/>
  <c r="F56" i="29"/>
  <c r="D56" i="29"/>
  <c r="C56" i="29"/>
  <c r="B56" i="29"/>
  <c r="O56" i="30"/>
  <c r="N56" i="30"/>
  <c r="M56" i="30"/>
  <c r="L56" i="30"/>
  <c r="K56" i="30"/>
  <c r="J56" i="30"/>
  <c r="I56" i="30"/>
  <c r="H56" i="30"/>
  <c r="G56" i="30"/>
  <c r="F56" i="30"/>
  <c r="D56" i="30"/>
  <c r="C56" i="30"/>
  <c r="B56" i="30"/>
  <c r="O56" i="31"/>
  <c r="N56" i="31"/>
  <c r="M56" i="31"/>
  <c r="L56" i="31"/>
  <c r="K56" i="31"/>
  <c r="J56" i="31"/>
  <c r="I56" i="31"/>
  <c r="H56" i="31"/>
  <c r="G56" i="31"/>
  <c r="F56" i="31"/>
  <c r="D56" i="31"/>
  <c r="C56" i="31"/>
  <c r="B56" i="31"/>
  <c r="O56" i="32"/>
  <c r="N56" i="32"/>
  <c r="M56" i="32"/>
  <c r="L56" i="32"/>
  <c r="K56" i="32"/>
  <c r="J56" i="32"/>
  <c r="I56" i="32"/>
  <c r="H56" i="32"/>
  <c r="G56" i="32"/>
  <c r="F56" i="32"/>
  <c r="D56" i="32"/>
  <c r="C56" i="32"/>
  <c r="B56" i="32"/>
  <c r="O56" i="33"/>
  <c r="N56" i="33"/>
  <c r="M56" i="33"/>
  <c r="L56" i="33"/>
  <c r="K56" i="33"/>
  <c r="J56" i="33"/>
  <c r="I56" i="33"/>
  <c r="H56" i="33"/>
  <c r="G56" i="33"/>
  <c r="F56" i="33"/>
  <c r="D56" i="33"/>
  <c r="C56" i="33"/>
  <c r="B56" i="33"/>
  <c r="O56" i="34"/>
  <c r="N56" i="34"/>
  <c r="M56" i="34"/>
  <c r="L56" i="34"/>
  <c r="K56" i="34"/>
  <c r="J56" i="34"/>
  <c r="I56" i="34"/>
  <c r="H56" i="34"/>
  <c r="G56" i="34"/>
  <c r="F56" i="34"/>
  <c r="D56" i="34"/>
  <c r="C56" i="34"/>
  <c r="B56" i="34"/>
  <c r="O56" i="35"/>
  <c r="N56" i="35"/>
  <c r="M56" i="35"/>
  <c r="L56" i="35"/>
  <c r="K56" i="35"/>
  <c r="J56" i="35"/>
  <c r="I56" i="35"/>
  <c r="H56" i="35"/>
  <c r="G56" i="35"/>
  <c r="F56" i="35"/>
  <c r="D56" i="35"/>
  <c r="C56" i="35"/>
  <c r="B56" i="35"/>
  <c r="O56" i="36"/>
  <c r="N56" i="36"/>
  <c r="M56" i="36"/>
  <c r="L56" i="36"/>
  <c r="K56" i="36"/>
  <c r="J56" i="36"/>
  <c r="I56" i="36"/>
  <c r="H56" i="36"/>
  <c r="G56" i="36"/>
  <c r="F56" i="36"/>
  <c r="D56" i="36"/>
  <c r="C56" i="36"/>
  <c r="B56" i="36"/>
  <c r="O56" i="37"/>
  <c r="N56" i="37"/>
  <c r="M56" i="37"/>
  <c r="L56" i="37"/>
  <c r="K56" i="37"/>
  <c r="J56" i="37"/>
  <c r="I56" i="37"/>
  <c r="H56" i="37"/>
  <c r="G56" i="37"/>
  <c r="F56" i="37"/>
  <c r="D56" i="37"/>
  <c r="C56" i="37"/>
  <c r="B56" i="37"/>
  <c r="O56" i="38"/>
  <c r="N56" i="38"/>
  <c r="M56" i="38"/>
  <c r="L56" i="38"/>
  <c r="K56" i="38"/>
  <c r="J56" i="38"/>
  <c r="I56" i="38"/>
  <c r="H56" i="38"/>
  <c r="G56" i="38"/>
  <c r="F56" i="38"/>
  <c r="D56" i="38"/>
  <c r="C56" i="38"/>
  <c r="B56" i="38"/>
  <c r="O56" i="39"/>
  <c r="N56" i="39"/>
  <c r="M56" i="39"/>
  <c r="L56" i="39"/>
  <c r="K56" i="39"/>
  <c r="J56" i="39"/>
  <c r="I56" i="39"/>
  <c r="H56" i="39"/>
  <c r="G56" i="39"/>
  <c r="F56" i="39"/>
  <c r="D56" i="39"/>
  <c r="C56" i="39"/>
  <c r="B56" i="39"/>
  <c r="O56" i="40"/>
  <c r="N56" i="40"/>
  <c r="M56" i="40"/>
  <c r="L56" i="40"/>
  <c r="K56" i="40"/>
  <c r="J56" i="40"/>
  <c r="I56" i="40"/>
  <c r="H56" i="40"/>
  <c r="G56" i="40"/>
  <c r="F56" i="40"/>
  <c r="D56" i="40"/>
  <c r="C56" i="40"/>
  <c r="B56" i="40"/>
  <c r="O56" i="41"/>
  <c r="N56" i="41"/>
  <c r="M56" i="41"/>
  <c r="L56" i="41"/>
  <c r="K56" i="41"/>
  <c r="J56" i="41"/>
  <c r="I56" i="41"/>
  <c r="H56" i="41"/>
  <c r="G56" i="41"/>
  <c r="F56" i="41"/>
  <c r="D56" i="41"/>
  <c r="C56" i="41"/>
  <c r="B56" i="41"/>
  <c r="O56" i="42"/>
  <c r="N56" i="42"/>
  <c r="M56" i="42"/>
  <c r="L56" i="42"/>
  <c r="K56" i="42"/>
  <c r="J56" i="42"/>
  <c r="I56" i="42"/>
  <c r="H56" i="42"/>
  <c r="G56" i="42"/>
  <c r="F56" i="42"/>
  <c r="D56" i="42"/>
  <c r="C56" i="42"/>
  <c r="B56" i="42"/>
  <c r="O56" i="43"/>
  <c r="N56" i="43"/>
  <c r="M56" i="43"/>
  <c r="L56" i="43"/>
  <c r="K56" i="43"/>
  <c r="J56" i="43"/>
  <c r="I56" i="43"/>
  <c r="H56" i="43"/>
  <c r="G56" i="43"/>
  <c r="F56" i="43"/>
  <c r="D56" i="43"/>
  <c r="C56" i="43"/>
  <c r="B56" i="43"/>
  <c r="O56" i="44"/>
  <c r="N56" i="44"/>
  <c r="M56" i="44"/>
  <c r="L56" i="44"/>
  <c r="K56" i="44"/>
  <c r="J56" i="44"/>
  <c r="I56" i="44"/>
  <c r="H56" i="44"/>
  <c r="G56" i="44"/>
  <c r="F56" i="44"/>
  <c r="D56" i="44"/>
  <c r="C56" i="44"/>
  <c r="B56" i="44"/>
  <c r="O56" i="45"/>
  <c r="N56" i="45"/>
  <c r="M56" i="45"/>
  <c r="L56" i="45"/>
  <c r="K56" i="45"/>
  <c r="J56" i="45"/>
  <c r="I56" i="45"/>
  <c r="H56" i="45"/>
  <c r="G56" i="45"/>
  <c r="F56" i="45"/>
  <c r="D56" i="45"/>
  <c r="C56" i="45"/>
  <c r="B56" i="45"/>
  <c r="O56" i="46"/>
  <c r="N56" i="46"/>
  <c r="M56" i="46"/>
  <c r="S56" i="46" s="1"/>
  <c r="L56" i="46"/>
  <c r="K56" i="46"/>
  <c r="J56" i="46"/>
  <c r="I56" i="46"/>
  <c r="H56" i="46"/>
  <c r="G56" i="46"/>
  <c r="F56" i="46"/>
  <c r="D56" i="46"/>
  <c r="C56" i="46"/>
  <c r="B56" i="46"/>
  <c r="O56" i="47"/>
  <c r="N56" i="47"/>
  <c r="M56" i="47"/>
  <c r="L56" i="47"/>
  <c r="K56" i="47"/>
  <c r="J56" i="47"/>
  <c r="I56" i="47"/>
  <c r="H56" i="47"/>
  <c r="G56" i="47"/>
  <c r="F56" i="47"/>
  <c r="D56" i="47"/>
  <c r="C56" i="47"/>
  <c r="B56" i="47"/>
  <c r="O56" i="48"/>
  <c r="N56" i="48"/>
  <c r="M56" i="48"/>
  <c r="L56" i="48"/>
  <c r="K56" i="48"/>
  <c r="J56" i="48"/>
  <c r="I56" i="48"/>
  <c r="H56" i="48"/>
  <c r="G56" i="48"/>
  <c r="F56" i="48"/>
  <c r="D56" i="48"/>
  <c r="C56" i="48"/>
  <c r="B56" i="48"/>
  <c r="O56" i="49"/>
  <c r="N56" i="49"/>
  <c r="M56" i="49"/>
  <c r="L56" i="49"/>
  <c r="R56" i="49" s="1"/>
  <c r="K56" i="49"/>
  <c r="J56" i="49"/>
  <c r="I56" i="49"/>
  <c r="H56" i="49"/>
  <c r="G56" i="49"/>
  <c r="F56" i="49"/>
  <c r="D56" i="49"/>
  <c r="C56" i="49"/>
  <c r="B56" i="49"/>
  <c r="O56" i="50"/>
  <c r="N56" i="50"/>
  <c r="M56" i="50"/>
  <c r="L56" i="50"/>
  <c r="K56" i="50"/>
  <c r="J56" i="50"/>
  <c r="I56" i="50"/>
  <c r="H56" i="50"/>
  <c r="G56" i="50"/>
  <c r="F56" i="50"/>
  <c r="D56" i="50"/>
  <c r="C56" i="50"/>
  <c r="B56" i="50"/>
  <c r="O56" i="51"/>
  <c r="N56" i="51"/>
  <c r="M56" i="51"/>
  <c r="L56" i="51"/>
  <c r="K56" i="51"/>
  <c r="J56" i="51"/>
  <c r="I56" i="51"/>
  <c r="H56" i="51"/>
  <c r="G56" i="51"/>
  <c r="F56" i="51"/>
  <c r="D56" i="51"/>
  <c r="C56" i="51"/>
  <c r="B56" i="51"/>
  <c r="O56" i="52"/>
  <c r="N56" i="52"/>
  <c r="M56" i="52"/>
  <c r="L56" i="52"/>
  <c r="K56" i="52"/>
  <c r="J56" i="52"/>
  <c r="I56" i="52"/>
  <c r="H56" i="52"/>
  <c r="G56" i="52"/>
  <c r="F56" i="52"/>
  <c r="D56" i="52"/>
  <c r="C56" i="52"/>
  <c r="B56" i="52"/>
  <c r="O56" i="53"/>
  <c r="N56" i="53"/>
  <c r="M56" i="53"/>
  <c r="L56" i="53"/>
  <c r="K56" i="53"/>
  <c r="J56" i="53"/>
  <c r="I56" i="53"/>
  <c r="H56" i="53"/>
  <c r="G56" i="53"/>
  <c r="F56" i="53"/>
  <c r="D56" i="53"/>
  <c r="C56" i="53"/>
  <c r="B56" i="53"/>
  <c r="O56" i="54"/>
  <c r="N56" i="54"/>
  <c r="M56" i="54"/>
  <c r="L56" i="54"/>
  <c r="K56" i="54"/>
  <c r="J56" i="54"/>
  <c r="I56" i="54"/>
  <c r="H56" i="54"/>
  <c r="G56" i="54"/>
  <c r="F56" i="54"/>
  <c r="D56" i="54"/>
  <c r="C56" i="54"/>
  <c r="B56" i="54"/>
  <c r="O56" i="55"/>
  <c r="N56" i="55"/>
  <c r="M56" i="55"/>
  <c r="L56" i="55"/>
  <c r="K56" i="55"/>
  <c r="J56" i="55"/>
  <c r="I56" i="55"/>
  <c r="H56" i="55"/>
  <c r="G56" i="55"/>
  <c r="F56" i="55"/>
  <c r="D56" i="55"/>
  <c r="C56" i="55"/>
  <c r="B56" i="55"/>
  <c r="O56" i="56"/>
  <c r="N56" i="56"/>
  <c r="M56" i="56"/>
  <c r="L56" i="56"/>
  <c r="K56" i="56"/>
  <c r="J56" i="56"/>
  <c r="I56" i="56"/>
  <c r="H56" i="56"/>
  <c r="G56" i="56"/>
  <c r="F56" i="56"/>
  <c r="D56" i="56"/>
  <c r="C56" i="56"/>
  <c r="B56" i="56"/>
  <c r="O56" i="57"/>
  <c r="N56" i="57"/>
  <c r="M56" i="57"/>
  <c r="L56" i="57"/>
  <c r="K56" i="57"/>
  <c r="J56" i="57"/>
  <c r="I56" i="57"/>
  <c r="H56" i="57"/>
  <c r="G56" i="57"/>
  <c r="F56" i="57"/>
  <c r="D56" i="57"/>
  <c r="C56" i="57"/>
  <c r="B56" i="57"/>
  <c r="O56" i="58"/>
  <c r="N56" i="58"/>
  <c r="M56" i="58"/>
  <c r="L56" i="58"/>
  <c r="K56" i="58"/>
  <c r="J56" i="58"/>
  <c r="I56" i="58"/>
  <c r="H56" i="58"/>
  <c r="G56" i="58"/>
  <c r="F56" i="58"/>
  <c r="D56" i="58"/>
  <c r="C56" i="58"/>
  <c r="B56" i="58"/>
  <c r="O56" i="59"/>
  <c r="N56" i="59"/>
  <c r="M56" i="59"/>
  <c r="L56" i="59"/>
  <c r="K56" i="59"/>
  <c r="J56" i="59"/>
  <c r="I56" i="59"/>
  <c r="H56" i="59"/>
  <c r="G56" i="59"/>
  <c r="F56" i="59"/>
  <c r="D56" i="59"/>
  <c r="C56" i="59"/>
  <c r="B56" i="59"/>
  <c r="O56" i="60"/>
  <c r="N56" i="60"/>
  <c r="M56" i="60"/>
  <c r="L56" i="60"/>
  <c r="K56" i="60"/>
  <c r="J56" i="60"/>
  <c r="I56" i="60"/>
  <c r="H56" i="60"/>
  <c r="G56" i="60"/>
  <c r="F56" i="60"/>
  <c r="D56" i="60"/>
  <c r="C56" i="60"/>
  <c r="B56" i="60"/>
  <c r="O56" i="61"/>
  <c r="N56" i="61"/>
  <c r="M56" i="61"/>
  <c r="L56" i="61"/>
  <c r="K56" i="61"/>
  <c r="J56" i="61"/>
  <c r="I56" i="61"/>
  <c r="H56" i="61"/>
  <c r="G56" i="61"/>
  <c r="F56" i="61"/>
  <c r="D56" i="61"/>
  <c r="C56" i="61"/>
  <c r="B56" i="61"/>
  <c r="O56" i="62"/>
  <c r="N56" i="62"/>
  <c r="M56" i="62"/>
  <c r="L56" i="62"/>
  <c r="K56" i="62"/>
  <c r="J56" i="62"/>
  <c r="I56" i="62"/>
  <c r="H56" i="62"/>
  <c r="G56" i="62"/>
  <c r="F56" i="62"/>
  <c r="D56" i="62"/>
  <c r="C56" i="62"/>
  <c r="B56" i="62"/>
  <c r="O56" i="63"/>
  <c r="N56" i="63"/>
  <c r="M56" i="63"/>
  <c r="L56" i="63"/>
  <c r="K56" i="63"/>
  <c r="J56" i="63"/>
  <c r="I56" i="63"/>
  <c r="H56" i="63"/>
  <c r="G56" i="63"/>
  <c r="F56" i="63"/>
  <c r="D56" i="63"/>
  <c r="C56" i="63"/>
  <c r="B56" i="63"/>
  <c r="O56" i="64"/>
  <c r="N56" i="64"/>
  <c r="M56" i="64"/>
  <c r="L56" i="64"/>
  <c r="K56" i="64"/>
  <c r="J56" i="64"/>
  <c r="I56" i="64"/>
  <c r="H56" i="64"/>
  <c r="G56" i="64"/>
  <c r="F56" i="64"/>
  <c r="D56" i="64"/>
  <c r="C56" i="64"/>
  <c r="B56" i="64"/>
  <c r="O56" i="65"/>
  <c r="N56" i="65"/>
  <c r="M56" i="65"/>
  <c r="L56" i="65"/>
  <c r="K56" i="65"/>
  <c r="J56" i="65"/>
  <c r="I56" i="65"/>
  <c r="H56" i="65"/>
  <c r="G56" i="65"/>
  <c r="F56" i="65"/>
  <c r="D56" i="65"/>
  <c r="C56" i="65"/>
  <c r="B56" i="65"/>
  <c r="O56" i="66"/>
  <c r="N56" i="66"/>
  <c r="M56" i="66"/>
  <c r="L56" i="66"/>
  <c r="K56" i="66"/>
  <c r="J56" i="66"/>
  <c r="I56" i="66"/>
  <c r="H56" i="66"/>
  <c r="G56" i="66"/>
  <c r="F56" i="66"/>
  <c r="D56" i="66"/>
  <c r="C56" i="66"/>
  <c r="B56" i="66"/>
  <c r="O56" i="67"/>
  <c r="N56" i="67"/>
  <c r="M56" i="67"/>
  <c r="L56" i="67"/>
  <c r="K56" i="67"/>
  <c r="J56" i="67"/>
  <c r="I56" i="67"/>
  <c r="H56" i="67"/>
  <c r="G56" i="67"/>
  <c r="F56" i="67"/>
  <c r="D56" i="67"/>
  <c r="C56" i="67"/>
  <c r="B56" i="67"/>
  <c r="O56" i="68"/>
  <c r="N56" i="68"/>
  <c r="M56" i="68"/>
  <c r="L56" i="68"/>
  <c r="K56" i="68"/>
  <c r="J56" i="68"/>
  <c r="I56" i="68"/>
  <c r="H56" i="68"/>
  <c r="G56" i="68"/>
  <c r="F56" i="68"/>
  <c r="D56" i="68"/>
  <c r="C56" i="68"/>
  <c r="B56" i="68"/>
  <c r="O56" i="69"/>
  <c r="N56" i="69"/>
  <c r="M56" i="69"/>
  <c r="L56" i="69"/>
  <c r="K56" i="69"/>
  <c r="J56" i="69"/>
  <c r="I56" i="69"/>
  <c r="H56" i="69"/>
  <c r="G56" i="69"/>
  <c r="F56" i="69"/>
  <c r="D56" i="69"/>
  <c r="C56" i="69"/>
  <c r="B56" i="69"/>
  <c r="O56" i="70"/>
  <c r="N56" i="70"/>
  <c r="M56" i="70"/>
  <c r="L56" i="70"/>
  <c r="K56" i="70"/>
  <c r="J56" i="70"/>
  <c r="I56" i="70"/>
  <c r="H56" i="70"/>
  <c r="G56" i="70"/>
  <c r="F56" i="70"/>
  <c r="D56" i="70"/>
  <c r="C56" i="70"/>
  <c r="B56" i="70"/>
  <c r="O56" i="71"/>
  <c r="N56" i="71"/>
  <c r="M56" i="71"/>
  <c r="L56" i="71"/>
  <c r="K56" i="71"/>
  <c r="J56" i="71"/>
  <c r="I56" i="71"/>
  <c r="H56" i="71"/>
  <c r="G56" i="71"/>
  <c r="F56" i="71"/>
  <c r="D56" i="71"/>
  <c r="C56" i="71"/>
  <c r="B56" i="71"/>
  <c r="O56" i="72"/>
  <c r="N56" i="72"/>
  <c r="M56" i="72"/>
  <c r="L56" i="72"/>
  <c r="K56" i="72"/>
  <c r="J56" i="72"/>
  <c r="I56" i="72"/>
  <c r="H56" i="72"/>
  <c r="G56" i="72"/>
  <c r="F56" i="72"/>
  <c r="D56" i="72"/>
  <c r="C56" i="72"/>
  <c r="B56" i="72"/>
  <c r="O56" i="73"/>
  <c r="N56" i="73"/>
  <c r="M56" i="73"/>
  <c r="L56" i="73"/>
  <c r="K56" i="73"/>
  <c r="J56" i="73"/>
  <c r="I56" i="73"/>
  <c r="H56" i="73"/>
  <c r="G56" i="73"/>
  <c r="F56" i="73"/>
  <c r="D56" i="73"/>
  <c r="C56" i="73"/>
  <c r="B56" i="73"/>
  <c r="O56" i="74"/>
  <c r="N56" i="74"/>
  <c r="M56" i="74"/>
  <c r="L56" i="74"/>
  <c r="K56" i="74"/>
  <c r="J56" i="74"/>
  <c r="I56" i="74"/>
  <c r="H56" i="74"/>
  <c r="G56" i="74"/>
  <c r="F56" i="74"/>
  <c r="D56" i="74"/>
  <c r="C56" i="74"/>
  <c r="B56" i="74"/>
  <c r="O56" i="75"/>
  <c r="N56" i="75"/>
  <c r="M56" i="75"/>
  <c r="L56" i="75"/>
  <c r="K56" i="75"/>
  <c r="J56" i="75"/>
  <c r="I56" i="75"/>
  <c r="H56" i="75"/>
  <c r="G56" i="75"/>
  <c r="F56" i="75"/>
  <c r="D56" i="75"/>
  <c r="C56" i="75"/>
  <c r="B56" i="75"/>
  <c r="O56" i="76"/>
  <c r="N56" i="76"/>
  <c r="M56" i="76"/>
  <c r="L56" i="76"/>
  <c r="K56" i="76"/>
  <c r="J56" i="76"/>
  <c r="I56" i="76"/>
  <c r="H56" i="76"/>
  <c r="G56" i="76"/>
  <c r="F56" i="76"/>
  <c r="D56" i="76"/>
  <c r="C56" i="76"/>
  <c r="B56" i="76"/>
  <c r="O56" i="77"/>
  <c r="N56" i="77"/>
  <c r="M56" i="77"/>
  <c r="L56" i="77"/>
  <c r="K56" i="77"/>
  <c r="J56" i="77"/>
  <c r="I56" i="77"/>
  <c r="H56" i="77"/>
  <c r="G56" i="77"/>
  <c r="F56" i="77"/>
  <c r="D56" i="77"/>
  <c r="C56" i="77"/>
  <c r="B56" i="77"/>
  <c r="O56" i="78"/>
  <c r="N56" i="78"/>
  <c r="M56" i="78"/>
  <c r="L56" i="78"/>
  <c r="K56" i="78"/>
  <c r="J56" i="78"/>
  <c r="I56" i="78"/>
  <c r="H56" i="78"/>
  <c r="G56" i="78"/>
  <c r="F56" i="78"/>
  <c r="D56" i="78"/>
  <c r="C56" i="78"/>
  <c r="B56" i="78"/>
  <c r="O56" i="79"/>
  <c r="N56" i="79"/>
  <c r="M56" i="79"/>
  <c r="L56" i="79"/>
  <c r="K56" i="79"/>
  <c r="J56" i="79"/>
  <c r="I56" i="79"/>
  <c r="H56" i="79"/>
  <c r="G56" i="79"/>
  <c r="F56" i="79"/>
  <c r="D56" i="79"/>
  <c r="C56" i="79"/>
  <c r="B56" i="79"/>
  <c r="O56" i="80"/>
  <c r="N56" i="80"/>
  <c r="M56" i="80"/>
  <c r="L56" i="80"/>
  <c r="K56" i="80"/>
  <c r="J56" i="80"/>
  <c r="I56" i="80"/>
  <c r="H56" i="80"/>
  <c r="G56" i="80"/>
  <c r="F56" i="80"/>
  <c r="D56" i="80"/>
  <c r="C56" i="80"/>
  <c r="B56" i="80"/>
  <c r="O56" i="81"/>
  <c r="N56" i="81"/>
  <c r="M56" i="81"/>
  <c r="L56" i="81"/>
  <c r="K56" i="81"/>
  <c r="J56" i="81"/>
  <c r="I56" i="81"/>
  <c r="H56" i="81"/>
  <c r="G56" i="81"/>
  <c r="F56" i="81"/>
  <c r="D56" i="81"/>
  <c r="C56" i="81"/>
  <c r="B56" i="81"/>
  <c r="O56" i="82"/>
  <c r="N56" i="82"/>
  <c r="M56" i="82"/>
  <c r="L56" i="82"/>
  <c r="K56" i="82"/>
  <c r="J56" i="82"/>
  <c r="I56" i="82"/>
  <c r="H56" i="82"/>
  <c r="G56" i="82"/>
  <c r="F56" i="82"/>
  <c r="D56" i="82"/>
  <c r="C56" i="82"/>
  <c r="B56" i="82"/>
  <c r="O56" i="83"/>
  <c r="N56" i="83"/>
  <c r="M56" i="83"/>
  <c r="L56" i="83"/>
  <c r="K56" i="83"/>
  <c r="J56" i="83"/>
  <c r="I56" i="83"/>
  <c r="H56" i="83"/>
  <c r="G56" i="83"/>
  <c r="F56" i="83"/>
  <c r="D56" i="83"/>
  <c r="C56" i="83"/>
  <c r="B56" i="83"/>
  <c r="O56" i="84"/>
  <c r="N56" i="84"/>
  <c r="M56" i="84"/>
  <c r="L56" i="84"/>
  <c r="K56" i="84"/>
  <c r="J56" i="84"/>
  <c r="I56" i="84"/>
  <c r="H56" i="84"/>
  <c r="G56" i="84"/>
  <c r="F56" i="84"/>
  <c r="D56" i="84"/>
  <c r="C56" i="84"/>
  <c r="B56" i="84"/>
  <c r="O56" i="85"/>
  <c r="N56" i="85"/>
  <c r="M56" i="85"/>
  <c r="L56" i="85"/>
  <c r="K56" i="85"/>
  <c r="J56" i="85"/>
  <c r="I56" i="85"/>
  <c r="H56" i="85"/>
  <c r="G56" i="85"/>
  <c r="F56" i="85"/>
  <c r="D56" i="85"/>
  <c r="C56" i="85"/>
  <c r="B56" i="85"/>
  <c r="O56" i="86"/>
  <c r="N56" i="86"/>
  <c r="M56" i="86"/>
  <c r="L56" i="86"/>
  <c r="K56" i="86"/>
  <c r="J56" i="86"/>
  <c r="I56" i="86"/>
  <c r="H56" i="86"/>
  <c r="G56" i="86"/>
  <c r="F56" i="86"/>
  <c r="D56" i="86"/>
  <c r="C56" i="86"/>
  <c r="B56" i="86"/>
  <c r="O56" i="87"/>
  <c r="N56" i="87"/>
  <c r="M56" i="87"/>
  <c r="L56" i="87"/>
  <c r="K56" i="87"/>
  <c r="J56" i="87"/>
  <c r="I56" i="87"/>
  <c r="H56" i="87"/>
  <c r="G56" i="87"/>
  <c r="F56" i="87"/>
  <c r="D56" i="87"/>
  <c r="C56" i="87"/>
  <c r="B56" i="87"/>
  <c r="O56" i="88"/>
  <c r="N56" i="88"/>
  <c r="M56" i="88"/>
  <c r="L56" i="88"/>
  <c r="K56" i="88"/>
  <c r="J56" i="88"/>
  <c r="I56" i="88"/>
  <c r="H56" i="88"/>
  <c r="G56" i="88"/>
  <c r="F56" i="88"/>
  <c r="D56" i="88"/>
  <c r="C56" i="88"/>
  <c r="B56" i="88"/>
  <c r="O56" i="89"/>
  <c r="N56" i="89"/>
  <c r="M56" i="89"/>
  <c r="L56" i="89"/>
  <c r="K56" i="89"/>
  <c r="J56" i="89"/>
  <c r="I56" i="89"/>
  <c r="H56" i="89"/>
  <c r="G56" i="89"/>
  <c r="F56" i="89"/>
  <c r="D56" i="89"/>
  <c r="C56" i="89"/>
  <c r="B56" i="89"/>
  <c r="O56" i="90"/>
  <c r="N56" i="90"/>
  <c r="M56" i="90"/>
  <c r="L56" i="90"/>
  <c r="K56" i="90"/>
  <c r="J56" i="90"/>
  <c r="I56" i="90"/>
  <c r="H56" i="90"/>
  <c r="G56" i="90"/>
  <c r="F56" i="90"/>
  <c r="D56" i="90"/>
  <c r="C56" i="90"/>
  <c r="B56" i="90"/>
  <c r="O56" i="91"/>
  <c r="N56" i="91"/>
  <c r="M56" i="91"/>
  <c r="L56" i="91"/>
  <c r="K56" i="91"/>
  <c r="J56" i="91"/>
  <c r="I56" i="91"/>
  <c r="H56" i="91"/>
  <c r="G56" i="91"/>
  <c r="F56" i="91"/>
  <c r="D56" i="91"/>
  <c r="C56" i="91"/>
  <c r="B56" i="91"/>
  <c r="O56" i="92"/>
  <c r="N56" i="92"/>
  <c r="M56" i="92"/>
  <c r="L56" i="92"/>
  <c r="K56" i="92"/>
  <c r="J56" i="92"/>
  <c r="I56" i="92"/>
  <c r="H56" i="92"/>
  <c r="G56" i="92"/>
  <c r="F56" i="92"/>
  <c r="D56" i="92"/>
  <c r="C56" i="92"/>
  <c r="B56" i="92"/>
  <c r="O56" i="93"/>
  <c r="N56" i="93"/>
  <c r="M56" i="93"/>
  <c r="L56" i="93"/>
  <c r="K56" i="93"/>
  <c r="J56" i="93"/>
  <c r="I56" i="93"/>
  <c r="H56" i="93"/>
  <c r="G56" i="93"/>
  <c r="F56" i="93"/>
  <c r="D56" i="93"/>
  <c r="C56" i="93"/>
  <c r="B56" i="93"/>
  <c r="O56" i="94"/>
  <c r="N56" i="94"/>
  <c r="M56" i="94"/>
  <c r="L56" i="94"/>
  <c r="K56" i="94"/>
  <c r="J56" i="94"/>
  <c r="I56" i="94"/>
  <c r="H56" i="94"/>
  <c r="G56" i="94"/>
  <c r="F56" i="94"/>
  <c r="D56" i="94"/>
  <c r="C56" i="94"/>
  <c r="B56" i="94"/>
  <c r="O56" i="95"/>
  <c r="N56" i="95"/>
  <c r="M56" i="95"/>
  <c r="L56" i="95"/>
  <c r="K56" i="95"/>
  <c r="J56" i="95"/>
  <c r="I56" i="95"/>
  <c r="H56" i="95"/>
  <c r="G56" i="95"/>
  <c r="F56" i="95"/>
  <c r="D56" i="95"/>
  <c r="C56" i="95"/>
  <c r="B56" i="95"/>
  <c r="O56" i="96"/>
  <c r="N56" i="96"/>
  <c r="M56" i="96"/>
  <c r="L56" i="96"/>
  <c r="K56" i="96"/>
  <c r="J56" i="96"/>
  <c r="I56" i="96"/>
  <c r="H56" i="96"/>
  <c r="G56" i="96"/>
  <c r="F56" i="96"/>
  <c r="D56" i="96"/>
  <c r="C56" i="96"/>
  <c r="B56" i="96"/>
  <c r="O56" i="97"/>
  <c r="N56" i="97"/>
  <c r="M56" i="97"/>
  <c r="L56" i="97"/>
  <c r="K56" i="97"/>
  <c r="J56" i="97"/>
  <c r="I56" i="97"/>
  <c r="H56" i="97"/>
  <c r="G56" i="97"/>
  <c r="F56" i="97"/>
  <c r="D56" i="97"/>
  <c r="C56" i="97"/>
  <c r="B56" i="97"/>
  <c r="O56" i="98"/>
  <c r="N56" i="98"/>
  <c r="M56" i="98"/>
  <c r="L56" i="98"/>
  <c r="K56" i="98"/>
  <c r="J56" i="98"/>
  <c r="I56" i="98"/>
  <c r="H56" i="98"/>
  <c r="G56" i="98"/>
  <c r="F56" i="98"/>
  <c r="D56" i="98"/>
  <c r="C56" i="98"/>
  <c r="B56" i="98"/>
  <c r="O56" i="99"/>
  <c r="N56" i="99"/>
  <c r="M56" i="99"/>
  <c r="L56" i="99"/>
  <c r="K56" i="99"/>
  <c r="J56" i="99"/>
  <c r="I56" i="99"/>
  <c r="H56" i="99"/>
  <c r="G56" i="99"/>
  <c r="F56" i="99"/>
  <c r="D56" i="99"/>
  <c r="C56" i="99"/>
  <c r="B56" i="99"/>
  <c r="O56" i="100"/>
  <c r="N56" i="100"/>
  <c r="M56" i="100"/>
  <c r="L56" i="100"/>
  <c r="K56" i="100"/>
  <c r="J56" i="100"/>
  <c r="I56" i="100"/>
  <c r="H56" i="100"/>
  <c r="G56" i="100"/>
  <c r="F56" i="100"/>
  <c r="D56" i="100"/>
  <c r="C56" i="100"/>
  <c r="B56" i="100"/>
  <c r="O56" i="101"/>
  <c r="N56" i="101"/>
  <c r="M56" i="101"/>
  <c r="L56" i="101"/>
  <c r="K56" i="101"/>
  <c r="J56" i="101"/>
  <c r="I56" i="101"/>
  <c r="H56" i="101"/>
  <c r="G56" i="101"/>
  <c r="F56" i="101"/>
  <c r="D56" i="101"/>
  <c r="C56" i="101"/>
  <c r="B56" i="101"/>
  <c r="O56" i="102"/>
  <c r="N56" i="102"/>
  <c r="M56" i="102"/>
  <c r="L56" i="102"/>
  <c r="K56" i="102"/>
  <c r="J56" i="102"/>
  <c r="I56" i="102"/>
  <c r="H56" i="102"/>
  <c r="G56" i="102"/>
  <c r="F56" i="102"/>
  <c r="D56" i="102"/>
  <c r="C56" i="102"/>
  <c r="B56" i="102"/>
  <c r="O56" i="103"/>
  <c r="N56" i="103"/>
  <c r="M56" i="103"/>
  <c r="L56" i="103"/>
  <c r="K56" i="103"/>
  <c r="J56" i="103"/>
  <c r="I56" i="103"/>
  <c r="H56" i="103"/>
  <c r="G56" i="103"/>
  <c r="F56" i="103"/>
  <c r="D56" i="103"/>
  <c r="C56" i="103"/>
  <c r="B56" i="103"/>
  <c r="O56" i="104"/>
  <c r="N56" i="104"/>
  <c r="M56" i="104"/>
  <c r="L56" i="104"/>
  <c r="K56" i="104"/>
  <c r="J56" i="104"/>
  <c r="I56" i="104"/>
  <c r="H56" i="104"/>
  <c r="G56" i="104"/>
  <c r="F56" i="104"/>
  <c r="D56" i="104"/>
  <c r="C56" i="104"/>
  <c r="B56" i="104"/>
  <c r="O56" i="105"/>
  <c r="N56" i="105"/>
  <c r="M56" i="105"/>
  <c r="L56" i="105"/>
  <c r="K56" i="105"/>
  <c r="J56" i="105"/>
  <c r="I56" i="105"/>
  <c r="H56" i="105"/>
  <c r="G56" i="105"/>
  <c r="F56" i="105"/>
  <c r="D56" i="105"/>
  <c r="C56" i="105"/>
  <c r="B56" i="105"/>
  <c r="O56" i="106"/>
  <c r="N56" i="106"/>
  <c r="M56" i="106"/>
  <c r="L56" i="106"/>
  <c r="K56" i="106"/>
  <c r="J56" i="106"/>
  <c r="I56" i="106"/>
  <c r="H56" i="106"/>
  <c r="G56" i="106"/>
  <c r="F56" i="106"/>
  <c r="D56" i="106"/>
  <c r="C56" i="106"/>
  <c r="B56" i="106"/>
  <c r="O56" i="107"/>
  <c r="N56" i="107"/>
  <c r="M56" i="107"/>
  <c r="L56" i="107"/>
  <c r="K56" i="107"/>
  <c r="J56" i="107"/>
  <c r="I56" i="107"/>
  <c r="H56" i="107"/>
  <c r="G56" i="107"/>
  <c r="F56" i="107"/>
  <c r="D56" i="107"/>
  <c r="C56" i="107"/>
  <c r="B56" i="107"/>
  <c r="O56" i="108"/>
  <c r="N56" i="108"/>
  <c r="M56" i="108"/>
  <c r="L56" i="108"/>
  <c r="K56" i="108"/>
  <c r="J56" i="108"/>
  <c r="I56" i="108"/>
  <c r="H56" i="108"/>
  <c r="G56" i="108"/>
  <c r="F56" i="108"/>
  <c r="D56" i="108"/>
  <c r="C56" i="108"/>
  <c r="B56" i="108"/>
  <c r="O56" i="109"/>
  <c r="N56" i="109"/>
  <c r="M56" i="109"/>
  <c r="L56" i="109"/>
  <c r="K56" i="109"/>
  <c r="J56" i="109"/>
  <c r="I56" i="109"/>
  <c r="H56" i="109"/>
  <c r="G56" i="109"/>
  <c r="F56" i="109"/>
  <c r="D56" i="109"/>
  <c r="C56" i="109"/>
  <c r="B56" i="109"/>
  <c r="O56" i="110"/>
  <c r="N56" i="110"/>
  <c r="M56" i="110"/>
  <c r="L56" i="110"/>
  <c r="K56" i="110"/>
  <c r="J56" i="110"/>
  <c r="I56" i="110"/>
  <c r="H56" i="110"/>
  <c r="G56" i="110"/>
  <c r="F56" i="110"/>
  <c r="D56" i="110"/>
  <c r="C56" i="110"/>
  <c r="B56" i="110"/>
  <c r="O56" i="111"/>
  <c r="N56" i="111"/>
  <c r="M56" i="111"/>
  <c r="L56" i="111"/>
  <c r="K56" i="111"/>
  <c r="J56" i="111"/>
  <c r="I56" i="111"/>
  <c r="H56" i="111"/>
  <c r="G56" i="111"/>
  <c r="F56" i="111"/>
  <c r="D56" i="111"/>
  <c r="C56" i="111"/>
  <c r="B56" i="111"/>
  <c r="O56" i="112"/>
  <c r="N56" i="112"/>
  <c r="M56" i="112"/>
  <c r="L56" i="112"/>
  <c r="K56" i="112"/>
  <c r="J56" i="112"/>
  <c r="I56" i="112"/>
  <c r="H56" i="112"/>
  <c r="G56" i="112"/>
  <c r="F56" i="112"/>
  <c r="D56" i="112"/>
  <c r="C56" i="112"/>
  <c r="B56" i="112"/>
  <c r="O56" i="113"/>
  <c r="N56" i="113"/>
  <c r="M56" i="113"/>
  <c r="L56" i="113"/>
  <c r="K56" i="113"/>
  <c r="J56" i="113"/>
  <c r="I56" i="113"/>
  <c r="H56" i="113"/>
  <c r="G56" i="113"/>
  <c r="F56" i="113"/>
  <c r="D56" i="113"/>
  <c r="C56" i="113"/>
  <c r="B56" i="113"/>
  <c r="O56" i="114"/>
  <c r="N56" i="114"/>
  <c r="M56" i="114"/>
  <c r="L56" i="114"/>
  <c r="K56" i="114"/>
  <c r="J56" i="114"/>
  <c r="I56" i="114"/>
  <c r="H56" i="114"/>
  <c r="G56" i="114"/>
  <c r="F56" i="114"/>
  <c r="D56" i="114"/>
  <c r="C56" i="114"/>
  <c r="B56" i="114"/>
  <c r="O56" i="115"/>
  <c r="N56" i="115"/>
  <c r="M56" i="115"/>
  <c r="L56" i="115"/>
  <c r="K56" i="115"/>
  <c r="J56" i="115"/>
  <c r="I56" i="115"/>
  <c r="H56" i="115"/>
  <c r="G56" i="115"/>
  <c r="F56" i="115"/>
  <c r="D56" i="115"/>
  <c r="C56" i="115"/>
  <c r="B56" i="115"/>
  <c r="O56" i="116"/>
  <c r="N56" i="116"/>
  <c r="M56" i="116"/>
  <c r="L56" i="116"/>
  <c r="K56" i="116"/>
  <c r="J56" i="116"/>
  <c r="I56" i="116"/>
  <c r="H56" i="116"/>
  <c r="G56" i="116"/>
  <c r="F56" i="116"/>
  <c r="D56" i="116"/>
  <c r="C56" i="116"/>
  <c r="B56" i="116"/>
  <c r="O56" i="117"/>
  <c r="N56" i="117"/>
  <c r="M56" i="117"/>
  <c r="L56" i="117"/>
  <c r="K56" i="117"/>
  <c r="J56" i="117"/>
  <c r="I56" i="117"/>
  <c r="H56" i="117"/>
  <c r="G56" i="117"/>
  <c r="F56" i="117"/>
  <c r="D56" i="117"/>
  <c r="C56" i="117"/>
  <c r="B56" i="117"/>
  <c r="O56" i="118"/>
  <c r="N56" i="118"/>
  <c r="M56" i="118"/>
  <c r="S56" i="118" s="1"/>
  <c r="L56" i="118"/>
  <c r="K56" i="118"/>
  <c r="J56" i="118"/>
  <c r="I56" i="118"/>
  <c r="H56" i="118"/>
  <c r="G56" i="118"/>
  <c r="F56" i="118"/>
  <c r="D56" i="118"/>
  <c r="C56" i="118"/>
  <c r="B56" i="118"/>
  <c r="O56" i="119"/>
  <c r="N56" i="119"/>
  <c r="M56" i="119"/>
  <c r="L56" i="119"/>
  <c r="K56" i="119"/>
  <c r="J56" i="119"/>
  <c r="I56" i="119"/>
  <c r="H56" i="119"/>
  <c r="G56" i="119"/>
  <c r="F56" i="119"/>
  <c r="D56" i="119"/>
  <c r="C56" i="119"/>
  <c r="B56" i="119"/>
  <c r="O56" i="120"/>
  <c r="N56" i="120"/>
  <c r="M56" i="120"/>
  <c r="L56" i="120"/>
  <c r="K56" i="120"/>
  <c r="J56" i="120"/>
  <c r="I56" i="120"/>
  <c r="H56" i="120"/>
  <c r="G56" i="120"/>
  <c r="F56" i="120"/>
  <c r="D56" i="120"/>
  <c r="C56" i="120"/>
  <c r="B56" i="120"/>
  <c r="O56" i="121"/>
  <c r="N56" i="121"/>
  <c r="M56" i="121"/>
  <c r="L56" i="121"/>
  <c r="K56" i="121"/>
  <c r="J56" i="121"/>
  <c r="I56" i="121"/>
  <c r="H56" i="121"/>
  <c r="G56" i="121"/>
  <c r="F56" i="121"/>
  <c r="D56" i="121"/>
  <c r="C56" i="121"/>
  <c r="B56" i="121"/>
  <c r="O56" i="122"/>
  <c r="N56" i="122"/>
  <c r="M56" i="122"/>
  <c r="L56" i="122"/>
  <c r="K56" i="122"/>
  <c r="J56" i="122"/>
  <c r="I56" i="122"/>
  <c r="H56" i="122"/>
  <c r="G56" i="122"/>
  <c r="F56" i="122"/>
  <c r="D56" i="122"/>
  <c r="C56" i="122"/>
  <c r="B56" i="122"/>
  <c r="O56" i="123"/>
  <c r="N56" i="123"/>
  <c r="M56" i="123"/>
  <c r="L56" i="123"/>
  <c r="K56" i="123"/>
  <c r="J56" i="123"/>
  <c r="I56" i="123"/>
  <c r="H56" i="123"/>
  <c r="G56" i="123"/>
  <c r="F56" i="123"/>
  <c r="D56" i="123"/>
  <c r="C56" i="123"/>
  <c r="B56" i="123"/>
  <c r="O56" i="124"/>
  <c r="N56" i="124"/>
  <c r="M56" i="124"/>
  <c r="L56" i="124"/>
  <c r="K56" i="124"/>
  <c r="J56" i="124"/>
  <c r="I56" i="124"/>
  <c r="H56" i="124"/>
  <c r="G56" i="124"/>
  <c r="F56" i="124"/>
  <c r="D56" i="124"/>
  <c r="C56" i="124"/>
  <c r="B56" i="124"/>
  <c r="O56" i="125"/>
  <c r="N56" i="125"/>
  <c r="M56" i="125"/>
  <c r="L56" i="125"/>
  <c r="K56" i="125"/>
  <c r="J56" i="125"/>
  <c r="I56" i="125"/>
  <c r="H56" i="125"/>
  <c r="G56" i="125"/>
  <c r="F56" i="125"/>
  <c r="D56" i="125"/>
  <c r="C56" i="125"/>
  <c r="B56" i="125"/>
  <c r="O56" i="126"/>
  <c r="N56" i="126"/>
  <c r="M56" i="126"/>
  <c r="L56" i="126"/>
  <c r="K56" i="126"/>
  <c r="J56" i="126"/>
  <c r="I56" i="126"/>
  <c r="H56" i="126"/>
  <c r="G56" i="126"/>
  <c r="F56" i="126"/>
  <c r="D56" i="126"/>
  <c r="C56" i="126"/>
  <c r="B56" i="126"/>
  <c r="O56" i="127"/>
  <c r="N56" i="127"/>
  <c r="M56" i="127"/>
  <c r="L56" i="127"/>
  <c r="K56" i="127"/>
  <c r="J56" i="127"/>
  <c r="I56" i="127"/>
  <c r="H56" i="127"/>
  <c r="G56" i="127"/>
  <c r="F56" i="127"/>
  <c r="D56" i="127"/>
  <c r="C56" i="127"/>
  <c r="B56" i="127"/>
  <c r="O56" i="128"/>
  <c r="N56" i="128"/>
  <c r="M56" i="128"/>
  <c r="L56" i="128"/>
  <c r="K56" i="128"/>
  <c r="J56" i="128"/>
  <c r="I56" i="128"/>
  <c r="H56" i="128"/>
  <c r="G56" i="128"/>
  <c r="F56" i="128"/>
  <c r="D56" i="128"/>
  <c r="C56" i="128"/>
  <c r="B56" i="128"/>
  <c r="O56" i="129"/>
  <c r="N56" i="129"/>
  <c r="M56" i="129"/>
  <c r="L56" i="129"/>
  <c r="K56" i="129"/>
  <c r="J56" i="129"/>
  <c r="I56" i="129"/>
  <c r="H56" i="129"/>
  <c r="G56" i="129"/>
  <c r="F56" i="129"/>
  <c r="D56" i="129"/>
  <c r="C56" i="129"/>
  <c r="B56" i="129"/>
  <c r="O56" i="130"/>
  <c r="N56" i="130"/>
  <c r="M56" i="130"/>
  <c r="L56" i="130"/>
  <c r="K56" i="130"/>
  <c r="J56" i="130"/>
  <c r="I56" i="130"/>
  <c r="H56" i="130"/>
  <c r="G56" i="130"/>
  <c r="F56" i="130"/>
  <c r="D56" i="130"/>
  <c r="C56" i="130"/>
  <c r="B56" i="130"/>
  <c r="O56" i="131"/>
  <c r="N56" i="131"/>
  <c r="M56" i="131"/>
  <c r="L56" i="131"/>
  <c r="K56" i="131"/>
  <c r="J56" i="131"/>
  <c r="I56" i="131"/>
  <c r="H56" i="131"/>
  <c r="G56" i="131"/>
  <c r="F56" i="131"/>
  <c r="D56" i="131"/>
  <c r="C56" i="131"/>
  <c r="B56" i="131"/>
  <c r="O56" i="132"/>
  <c r="N56" i="132"/>
  <c r="M56" i="132"/>
  <c r="L56" i="132"/>
  <c r="K56" i="132"/>
  <c r="J56" i="132"/>
  <c r="I56" i="132"/>
  <c r="H56" i="132"/>
  <c r="G56" i="132"/>
  <c r="F56" i="132"/>
  <c r="D56" i="132"/>
  <c r="C56" i="132"/>
  <c r="B56" i="132"/>
  <c r="O56" i="133"/>
  <c r="N56" i="133"/>
  <c r="M56" i="133"/>
  <c r="L56" i="133"/>
  <c r="K56" i="133"/>
  <c r="J56" i="133"/>
  <c r="I56" i="133"/>
  <c r="H56" i="133"/>
  <c r="G56" i="133"/>
  <c r="F56" i="133"/>
  <c r="D56" i="133"/>
  <c r="C56" i="133"/>
  <c r="B56" i="133"/>
  <c r="O56" i="134"/>
  <c r="N56" i="134"/>
  <c r="M56" i="134"/>
  <c r="L56" i="134"/>
  <c r="K56" i="134"/>
  <c r="J56" i="134"/>
  <c r="I56" i="134"/>
  <c r="H56" i="134"/>
  <c r="G56" i="134"/>
  <c r="F56" i="134"/>
  <c r="D56" i="134"/>
  <c r="C56" i="134"/>
  <c r="B56" i="134"/>
  <c r="O56" i="135"/>
  <c r="N56" i="135"/>
  <c r="M56" i="135"/>
  <c r="L56" i="135"/>
  <c r="K56" i="135"/>
  <c r="J56" i="135"/>
  <c r="I56" i="135"/>
  <c r="H56" i="135"/>
  <c r="G56" i="135"/>
  <c r="F56" i="135"/>
  <c r="D56" i="135"/>
  <c r="C56" i="135"/>
  <c r="B56" i="135"/>
  <c r="O56" i="136"/>
  <c r="N56" i="136"/>
  <c r="M56" i="136"/>
  <c r="L56" i="136"/>
  <c r="K56" i="136"/>
  <c r="J56" i="136"/>
  <c r="I56" i="136"/>
  <c r="H56" i="136"/>
  <c r="G56" i="136"/>
  <c r="F56" i="136"/>
  <c r="D56" i="136"/>
  <c r="C56" i="136"/>
  <c r="B56" i="136"/>
  <c r="O56" i="137"/>
  <c r="N56" i="137"/>
  <c r="M56" i="137"/>
  <c r="L56" i="137"/>
  <c r="K56" i="137"/>
  <c r="J56" i="137"/>
  <c r="I56" i="137"/>
  <c r="H56" i="137"/>
  <c r="G56" i="137"/>
  <c r="F56" i="137"/>
  <c r="D56" i="137"/>
  <c r="C56" i="137"/>
  <c r="B56" i="137"/>
  <c r="O56" i="138"/>
  <c r="N56" i="138"/>
  <c r="M56" i="138"/>
  <c r="L56" i="138"/>
  <c r="K56" i="138"/>
  <c r="J56" i="138"/>
  <c r="I56" i="138"/>
  <c r="H56" i="138"/>
  <c r="G56" i="138"/>
  <c r="F56" i="138"/>
  <c r="D56" i="138"/>
  <c r="C56" i="138"/>
  <c r="B56" i="138"/>
  <c r="O56" i="139"/>
  <c r="N56" i="139"/>
  <c r="M56" i="139"/>
  <c r="L56" i="139"/>
  <c r="K56" i="139"/>
  <c r="J56" i="139"/>
  <c r="I56" i="139"/>
  <c r="H56" i="139"/>
  <c r="G56" i="139"/>
  <c r="F56" i="139"/>
  <c r="D56" i="139"/>
  <c r="C56" i="139"/>
  <c r="B56" i="139"/>
  <c r="O56" i="140"/>
  <c r="N56" i="140"/>
  <c r="M56" i="140"/>
  <c r="L56" i="140"/>
  <c r="K56" i="140"/>
  <c r="J56" i="140"/>
  <c r="I56" i="140"/>
  <c r="H56" i="140"/>
  <c r="G56" i="140"/>
  <c r="F56" i="140"/>
  <c r="D56" i="140"/>
  <c r="C56" i="140"/>
  <c r="B56" i="140"/>
  <c r="O56" i="141"/>
  <c r="N56" i="141"/>
  <c r="M56" i="141"/>
  <c r="L56" i="141"/>
  <c r="K56" i="141"/>
  <c r="J56" i="141"/>
  <c r="I56" i="141"/>
  <c r="H56" i="141"/>
  <c r="G56" i="141"/>
  <c r="F56" i="141"/>
  <c r="D56" i="141"/>
  <c r="C56" i="141"/>
  <c r="B56" i="141"/>
  <c r="O56" i="142"/>
  <c r="N56" i="142"/>
  <c r="M56" i="142"/>
  <c r="L56" i="142"/>
  <c r="K56" i="142"/>
  <c r="J56" i="142"/>
  <c r="I56" i="142"/>
  <c r="H56" i="142"/>
  <c r="G56" i="142"/>
  <c r="F56" i="142"/>
  <c r="D56" i="142"/>
  <c r="C56" i="142"/>
  <c r="B56" i="142"/>
  <c r="O56" i="143"/>
  <c r="N56" i="143"/>
  <c r="M56" i="143"/>
  <c r="L56" i="143"/>
  <c r="K56" i="143"/>
  <c r="J56" i="143"/>
  <c r="I56" i="143"/>
  <c r="H56" i="143"/>
  <c r="G56" i="143"/>
  <c r="F56" i="143"/>
  <c r="D56" i="143"/>
  <c r="C56" i="143"/>
  <c r="B56" i="143"/>
  <c r="O56" i="144"/>
  <c r="N56" i="144"/>
  <c r="M56" i="144"/>
  <c r="L56" i="144"/>
  <c r="K56" i="144"/>
  <c r="J56" i="144"/>
  <c r="I56" i="144"/>
  <c r="H56" i="144"/>
  <c r="G56" i="144"/>
  <c r="F56" i="144"/>
  <c r="D56" i="144"/>
  <c r="C56" i="144"/>
  <c r="B56" i="144"/>
  <c r="O56" i="145"/>
  <c r="N56" i="145"/>
  <c r="M56" i="145"/>
  <c r="L56" i="145"/>
  <c r="K56" i="145"/>
  <c r="J56" i="145"/>
  <c r="I56" i="145"/>
  <c r="H56" i="145"/>
  <c r="G56" i="145"/>
  <c r="F56" i="145"/>
  <c r="D56" i="145"/>
  <c r="C56" i="145"/>
  <c r="B56" i="145"/>
  <c r="O56" i="146"/>
  <c r="N56" i="146"/>
  <c r="M56" i="146"/>
  <c r="L56" i="146"/>
  <c r="K56" i="146"/>
  <c r="J56" i="146"/>
  <c r="I56" i="146"/>
  <c r="H56" i="146"/>
  <c r="G56" i="146"/>
  <c r="F56" i="146"/>
  <c r="D56" i="146"/>
  <c r="C56" i="146"/>
  <c r="B56" i="146"/>
  <c r="O56" i="147"/>
  <c r="N56" i="147"/>
  <c r="M56" i="147"/>
  <c r="L56" i="147"/>
  <c r="K56" i="147"/>
  <c r="J56" i="147"/>
  <c r="I56" i="147"/>
  <c r="H56" i="147"/>
  <c r="G56" i="147"/>
  <c r="F56" i="147"/>
  <c r="D56" i="147"/>
  <c r="C56" i="147"/>
  <c r="B56" i="147"/>
  <c r="O56" i="148"/>
  <c r="N56" i="148"/>
  <c r="M56" i="148"/>
  <c r="L56" i="148"/>
  <c r="K56" i="148"/>
  <c r="J56" i="148"/>
  <c r="I56" i="148"/>
  <c r="H56" i="148"/>
  <c r="G56" i="148"/>
  <c r="F56" i="148"/>
  <c r="D56" i="148"/>
  <c r="C56" i="148"/>
  <c r="B56" i="148"/>
  <c r="O56" i="149"/>
  <c r="N56" i="149"/>
  <c r="M56" i="149"/>
  <c r="L56" i="149"/>
  <c r="K56" i="149"/>
  <c r="J56" i="149"/>
  <c r="I56" i="149"/>
  <c r="H56" i="149"/>
  <c r="G56" i="149"/>
  <c r="F56" i="149"/>
  <c r="D56" i="149"/>
  <c r="C56" i="149"/>
  <c r="B56" i="149"/>
  <c r="O56" i="150"/>
  <c r="N56" i="150"/>
  <c r="M56" i="150"/>
  <c r="L56" i="150"/>
  <c r="K56" i="150"/>
  <c r="J56" i="150"/>
  <c r="I56" i="150"/>
  <c r="H56" i="150"/>
  <c r="G56" i="150"/>
  <c r="F56" i="150"/>
  <c r="D56" i="150"/>
  <c r="C56" i="150"/>
  <c r="B56" i="150"/>
  <c r="O56" i="151"/>
  <c r="N56" i="151"/>
  <c r="M56" i="151"/>
  <c r="L56" i="151"/>
  <c r="K56" i="151"/>
  <c r="J56" i="151"/>
  <c r="I56" i="151"/>
  <c r="H56" i="151"/>
  <c r="G56" i="151"/>
  <c r="F56" i="151"/>
  <c r="D56" i="151"/>
  <c r="C56" i="151"/>
  <c r="B56" i="151"/>
  <c r="O56" i="152"/>
  <c r="N56" i="152"/>
  <c r="M56" i="152"/>
  <c r="L56" i="152"/>
  <c r="K56" i="152"/>
  <c r="J56" i="152"/>
  <c r="I56" i="152"/>
  <c r="H56" i="152"/>
  <c r="G56" i="152"/>
  <c r="F56" i="152"/>
  <c r="D56" i="152"/>
  <c r="C56" i="152"/>
  <c r="B56" i="152"/>
  <c r="O56" i="153"/>
  <c r="N56" i="153"/>
  <c r="M56" i="153"/>
  <c r="L56" i="153"/>
  <c r="K56" i="153"/>
  <c r="J56" i="153"/>
  <c r="I56" i="153"/>
  <c r="H56" i="153"/>
  <c r="G56" i="153"/>
  <c r="F56" i="153"/>
  <c r="D56" i="153"/>
  <c r="C56" i="153"/>
  <c r="B56" i="153"/>
  <c r="O56" i="154"/>
  <c r="N56" i="154"/>
  <c r="M56" i="154"/>
  <c r="L56" i="154"/>
  <c r="K56" i="154"/>
  <c r="J56" i="154"/>
  <c r="I56" i="154"/>
  <c r="H56" i="154"/>
  <c r="G56" i="154"/>
  <c r="F56" i="154"/>
  <c r="D56" i="154"/>
  <c r="C56" i="154"/>
  <c r="B56" i="154"/>
  <c r="O56" i="155"/>
  <c r="N56" i="155"/>
  <c r="M56" i="155"/>
  <c r="L56" i="155"/>
  <c r="K56" i="155"/>
  <c r="J56" i="155"/>
  <c r="I56" i="155"/>
  <c r="H56" i="155"/>
  <c r="G56" i="155"/>
  <c r="F56" i="155"/>
  <c r="D56" i="155"/>
  <c r="C56" i="155"/>
  <c r="B56" i="155"/>
  <c r="O56" i="156"/>
  <c r="N56" i="156"/>
  <c r="M56" i="156"/>
  <c r="L56" i="156"/>
  <c r="K56" i="156"/>
  <c r="J56" i="156"/>
  <c r="I56" i="156"/>
  <c r="H56" i="156"/>
  <c r="G56" i="156"/>
  <c r="F56" i="156"/>
  <c r="D56" i="156"/>
  <c r="C56" i="156"/>
  <c r="B56" i="156"/>
  <c r="O56" i="157"/>
  <c r="N56" i="157"/>
  <c r="M56" i="157"/>
  <c r="L56" i="157"/>
  <c r="K56" i="157"/>
  <c r="J56" i="157"/>
  <c r="I56" i="157"/>
  <c r="H56" i="157"/>
  <c r="G56" i="157"/>
  <c r="F56" i="157"/>
  <c r="D56" i="157"/>
  <c r="C56" i="157"/>
  <c r="B56" i="157"/>
  <c r="O56" i="158"/>
  <c r="N56" i="158"/>
  <c r="M56" i="158"/>
  <c r="S56" i="158" s="1"/>
  <c r="L56" i="158"/>
  <c r="K56" i="158"/>
  <c r="J56" i="158"/>
  <c r="I56" i="158"/>
  <c r="H56" i="158"/>
  <c r="G56" i="158"/>
  <c r="F56" i="158"/>
  <c r="D56" i="158"/>
  <c r="C56" i="158"/>
  <c r="B56" i="158"/>
  <c r="O56" i="159"/>
  <c r="N56" i="159"/>
  <c r="M56" i="159"/>
  <c r="L56" i="159"/>
  <c r="K56" i="159"/>
  <c r="J56" i="159"/>
  <c r="I56" i="159"/>
  <c r="H56" i="159"/>
  <c r="G56" i="159"/>
  <c r="F56" i="159"/>
  <c r="D56" i="159"/>
  <c r="C56" i="159"/>
  <c r="B56" i="159"/>
  <c r="O56" i="160"/>
  <c r="N56" i="160"/>
  <c r="M56" i="160"/>
  <c r="L56" i="160"/>
  <c r="K56" i="160"/>
  <c r="J56" i="160"/>
  <c r="I56" i="160"/>
  <c r="H56" i="160"/>
  <c r="G56" i="160"/>
  <c r="F56" i="160"/>
  <c r="D56" i="160"/>
  <c r="C56" i="160"/>
  <c r="B56" i="160"/>
  <c r="O56" i="161"/>
  <c r="N56" i="161"/>
  <c r="M56" i="161"/>
  <c r="L56" i="161"/>
  <c r="K56" i="161"/>
  <c r="J56" i="161"/>
  <c r="I56" i="161"/>
  <c r="H56" i="161"/>
  <c r="G56" i="161"/>
  <c r="F56" i="161"/>
  <c r="D56" i="161"/>
  <c r="C56" i="161"/>
  <c r="B56" i="161"/>
  <c r="O56" i="162"/>
  <c r="N56" i="162"/>
  <c r="M56" i="162"/>
  <c r="L56" i="162"/>
  <c r="K56" i="162"/>
  <c r="J56" i="162"/>
  <c r="I56" i="162"/>
  <c r="H56" i="162"/>
  <c r="G56" i="162"/>
  <c r="F56" i="162"/>
  <c r="D56" i="162"/>
  <c r="C56" i="162"/>
  <c r="B56" i="162"/>
  <c r="O56" i="163"/>
  <c r="N56" i="163"/>
  <c r="M56" i="163"/>
  <c r="L56" i="163"/>
  <c r="K56" i="163"/>
  <c r="J56" i="163"/>
  <c r="I56" i="163"/>
  <c r="H56" i="163"/>
  <c r="G56" i="163"/>
  <c r="F56" i="163"/>
  <c r="D56" i="163"/>
  <c r="C56" i="163"/>
  <c r="B56" i="163"/>
  <c r="O56" i="164"/>
  <c r="N56" i="164"/>
  <c r="M56" i="164"/>
  <c r="L56" i="164"/>
  <c r="K56" i="164"/>
  <c r="J56" i="164"/>
  <c r="I56" i="164"/>
  <c r="H56" i="164"/>
  <c r="G56" i="164"/>
  <c r="F56" i="164"/>
  <c r="D56" i="164"/>
  <c r="C56" i="164"/>
  <c r="B56" i="164"/>
  <c r="O56" i="165"/>
  <c r="N56" i="165"/>
  <c r="M56" i="165"/>
  <c r="L56" i="165"/>
  <c r="K56" i="165"/>
  <c r="J56" i="165"/>
  <c r="I56" i="165"/>
  <c r="H56" i="165"/>
  <c r="G56" i="165"/>
  <c r="F56" i="165"/>
  <c r="D56" i="165"/>
  <c r="C56" i="165"/>
  <c r="B56" i="165"/>
  <c r="O56" i="166"/>
  <c r="N56" i="166"/>
  <c r="M56" i="166"/>
  <c r="L56" i="166"/>
  <c r="K56" i="166"/>
  <c r="J56" i="166"/>
  <c r="I56" i="166"/>
  <c r="H56" i="166"/>
  <c r="G56" i="166"/>
  <c r="F56" i="166"/>
  <c r="D56" i="166"/>
  <c r="C56" i="166"/>
  <c r="B56" i="166"/>
  <c r="O56" i="167"/>
  <c r="N56" i="167"/>
  <c r="M56" i="167"/>
  <c r="L56" i="167"/>
  <c r="K56" i="167"/>
  <c r="J56" i="167"/>
  <c r="I56" i="167"/>
  <c r="H56" i="167"/>
  <c r="G56" i="167"/>
  <c r="F56" i="167"/>
  <c r="D56" i="167"/>
  <c r="C56" i="167"/>
  <c r="B56" i="167"/>
  <c r="O56" i="168"/>
  <c r="N56" i="168"/>
  <c r="M56" i="168"/>
  <c r="L56" i="168"/>
  <c r="K56" i="168"/>
  <c r="J56" i="168"/>
  <c r="I56" i="168"/>
  <c r="H56" i="168"/>
  <c r="G56" i="168"/>
  <c r="F56" i="168"/>
  <c r="D56" i="168"/>
  <c r="C56" i="168"/>
  <c r="B56" i="168"/>
  <c r="O56" i="169"/>
  <c r="N56" i="169"/>
  <c r="M56" i="169"/>
  <c r="L56" i="169"/>
  <c r="K56" i="169"/>
  <c r="J56" i="169"/>
  <c r="I56" i="169"/>
  <c r="H56" i="169"/>
  <c r="G56" i="169"/>
  <c r="F56" i="169"/>
  <c r="D56" i="169"/>
  <c r="C56" i="169"/>
  <c r="B56" i="169"/>
  <c r="O56" i="170"/>
  <c r="N56" i="170"/>
  <c r="M56" i="170"/>
  <c r="L56" i="170"/>
  <c r="K56" i="170"/>
  <c r="J56" i="170"/>
  <c r="I56" i="170"/>
  <c r="H56" i="170"/>
  <c r="G56" i="170"/>
  <c r="F56" i="170"/>
  <c r="D56" i="170"/>
  <c r="C56" i="170"/>
  <c r="B56" i="170"/>
  <c r="O56" i="171"/>
  <c r="N56" i="171"/>
  <c r="M56" i="171"/>
  <c r="L56" i="171"/>
  <c r="K56" i="171"/>
  <c r="J56" i="171"/>
  <c r="I56" i="171"/>
  <c r="H56" i="171"/>
  <c r="G56" i="171"/>
  <c r="F56" i="171"/>
  <c r="D56" i="171"/>
  <c r="C56" i="171"/>
  <c r="B56" i="171"/>
  <c r="O56" i="172"/>
  <c r="N56" i="172"/>
  <c r="M56" i="172"/>
  <c r="L56" i="172"/>
  <c r="K56" i="172"/>
  <c r="J56" i="172"/>
  <c r="I56" i="172"/>
  <c r="H56" i="172"/>
  <c r="G56" i="172"/>
  <c r="F56" i="172"/>
  <c r="D56" i="172"/>
  <c r="C56" i="172"/>
  <c r="B56" i="172"/>
  <c r="O56" i="173"/>
  <c r="N56" i="173"/>
  <c r="M56" i="173"/>
  <c r="L56" i="173"/>
  <c r="K56" i="173"/>
  <c r="J56" i="173"/>
  <c r="I56" i="173"/>
  <c r="H56" i="173"/>
  <c r="G56" i="173"/>
  <c r="F56" i="173"/>
  <c r="D56" i="173"/>
  <c r="C56" i="173"/>
  <c r="B56" i="173"/>
  <c r="O56" i="174"/>
  <c r="N56" i="174"/>
  <c r="M56" i="174"/>
  <c r="L56" i="174"/>
  <c r="K56" i="174"/>
  <c r="J56" i="174"/>
  <c r="I56" i="174"/>
  <c r="H56" i="174"/>
  <c r="G56" i="174"/>
  <c r="F56" i="174"/>
  <c r="D56" i="174"/>
  <c r="C56" i="174"/>
  <c r="B56" i="174"/>
  <c r="O56" i="175"/>
  <c r="N56" i="175"/>
  <c r="M56" i="175"/>
  <c r="L56" i="175"/>
  <c r="K56" i="175"/>
  <c r="J56" i="175"/>
  <c r="I56" i="175"/>
  <c r="H56" i="175"/>
  <c r="G56" i="175"/>
  <c r="F56" i="175"/>
  <c r="D56" i="175"/>
  <c r="C56" i="175"/>
  <c r="B56" i="175"/>
  <c r="O56" i="176"/>
  <c r="N56" i="176"/>
  <c r="M56" i="176"/>
  <c r="L56" i="176"/>
  <c r="K56" i="176"/>
  <c r="J56" i="176"/>
  <c r="I56" i="176"/>
  <c r="H56" i="176"/>
  <c r="G56" i="176"/>
  <c r="F56" i="176"/>
  <c r="D56" i="176"/>
  <c r="C56" i="176"/>
  <c r="B56" i="176"/>
  <c r="O56" i="177"/>
  <c r="N56" i="177"/>
  <c r="M56" i="177"/>
  <c r="L56" i="177"/>
  <c r="K56" i="177"/>
  <c r="J56" i="177"/>
  <c r="I56" i="177"/>
  <c r="H56" i="177"/>
  <c r="G56" i="177"/>
  <c r="F56" i="177"/>
  <c r="D56" i="177"/>
  <c r="C56" i="177"/>
  <c r="B56" i="177"/>
  <c r="O56" i="178"/>
  <c r="N56" i="178"/>
  <c r="M56" i="178"/>
  <c r="L56" i="178"/>
  <c r="K56" i="178"/>
  <c r="J56" i="178"/>
  <c r="I56" i="178"/>
  <c r="H56" i="178"/>
  <c r="G56" i="178"/>
  <c r="F56" i="178"/>
  <c r="D56" i="178"/>
  <c r="C56" i="178"/>
  <c r="B56" i="178"/>
  <c r="O56" i="179"/>
  <c r="N56" i="179"/>
  <c r="M56" i="179"/>
  <c r="L56" i="179"/>
  <c r="K56" i="179"/>
  <c r="J56" i="179"/>
  <c r="I56" i="179"/>
  <c r="H56" i="179"/>
  <c r="G56" i="179"/>
  <c r="F56" i="179"/>
  <c r="D56" i="179"/>
  <c r="C56" i="179"/>
  <c r="B56" i="179"/>
  <c r="O56" i="180"/>
  <c r="N56" i="180"/>
  <c r="M56" i="180"/>
  <c r="L56" i="180"/>
  <c r="K56" i="180"/>
  <c r="J56" i="180"/>
  <c r="I56" i="180"/>
  <c r="H56" i="180"/>
  <c r="G56" i="180"/>
  <c r="F56" i="180"/>
  <c r="D56" i="180"/>
  <c r="C56" i="180"/>
  <c r="B56" i="180"/>
  <c r="O56" i="181"/>
  <c r="N56" i="181"/>
  <c r="M56" i="181"/>
  <c r="L56" i="181"/>
  <c r="K56" i="181"/>
  <c r="J56" i="181"/>
  <c r="I56" i="181"/>
  <c r="H56" i="181"/>
  <c r="G56" i="181"/>
  <c r="F56" i="181"/>
  <c r="D56" i="181"/>
  <c r="C56" i="181"/>
  <c r="B56" i="181"/>
  <c r="O56" i="182"/>
  <c r="N56" i="182"/>
  <c r="M56" i="182"/>
  <c r="L56" i="182"/>
  <c r="K56" i="182"/>
  <c r="J56" i="182"/>
  <c r="I56" i="182"/>
  <c r="H56" i="182"/>
  <c r="G56" i="182"/>
  <c r="F56" i="182"/>
  <c r="D56" i="182"/>
  <c r="C56" i="182"/>
  <c r="B56" i="182"/>
  <c r="O56" i="183"/>
  <c r="N56" i="183"/>
  <c r="M56" i="183"/>
  <c r="L56" i="183"/>
  <c r="K56" i="183"/>
  <c r="J56" i="183"/>
  <c r="I56" i="183"/>
  <c r="H56" i="183"/>
  <c r="G56" i="183"/>
  <c r="F56" i="183"/>
  <c r="D56" i="183"/>
  <c r="C56" i="183"/>
  <c r="B56" i="183"/>
  <c r="O56" i="184"/>
  <c r="N56" i="184"/>
  <c r="M56" i="184"/>
  <c r="L56" i="184"/>
  <c r="K56" i="184"/>
  <c r="J56" i="184"/>
  <c r="I56" i="184"/>
  <c r="H56" i="184"/>
  <c r="G56" i="184"/>
  <c r="F56" i="184"/>
  <c r="D56" i="184"/>
  <c r="C56" i="184"/>
  <c r="B56" i="184"/>
  <c r="O56" i="185"/>
  <c r="N56" i="185"/>
  <c r="M56" i="185"/>
  <c r="L56" i="185"/>
  <c r="K56" i="185"/>
  <c r="J56" i="185"/>
  <c r="I56" i="185"/>
  <c r="H56" i="185"/>
  <c r="G56" i="185"/>
  <c r="F56" i="185"/>
  <c r="D56" i="185"/>
  <c r="C56" i="185"/>
  <c r="B56" i="185"/>
  <c r="O56" i="186"/>
  <c r="N56" i="186"/>
  <c r="M56" i="186"/>
  <c r="L56" i="186"/>
  <c r="K56" i="186"/>
  <c r="J56" i="186"/>
  <c r="I56" i="186"/>
  <c r="H56" i="186"/>
  <c r="G56" i="186"/>
  <c r="F56" i="186"/>
  <c r="D56" i="186"/>
  <c r="C56" i="186"/>
  <c r="B56" i="186"/>
  <c r="O56" i="187"/>
  <c r="N56" i="187"/>
  <c r="M56" i="187"/>
  <c r="L56" i="187"/>
  <c r="K56" i="187"/>
  <c r="J56" i="187"/>
  <c r="I56" i="187"/>
  <c r="H56" i="187"/>
  <c r="G56" i="187"/>
  <c r="F56" i="187"/>
  <c r="D56" i="187"/>
  <c r="C56" i="187"/>
  <c r="B56" i="187"/>
  <c r="O56" i="188"/>
  <c r="N56" i="188"/>
  <c r="M56" i="188"/>
  <c r="L56" i="188"/>
  <c r="K56" i="188"/>
  <c r="J56" i="188"/>
  <c r="I56" i="188"/>
  <c r="H56" i="188"/>
  <c r="G56" i="188"/>
  <c r="F56" i="188"/>
  <c r="D56" i="188"/>
  <c r="C56" i="188"/>
  <c r="B56" i="188"/>
  <c r="O56" i="189"/>
  <c r="N56" i="189"/>
  <c r="M56" i="189"/>
  <c r="L56" i="189"/>
  <c r="K56" i="189"/>
  <c r="J56" i="189"/>
  <c r="I56" i="189"/>
  <c r="H56" i="189"/>
  <c r="G56" i="189"/>
  <c r="F56" i="189"/>
  <c r="D56" i="189"/>
  <c r="C56" i="189"/>
  <c r="B56" i="189"/>
  <c r="O56" i="190"/>
  <c r="N56" i="190"/>
  <c r="M56" i="190"/>
  <c r="L56" i="190"/>
  <c r="K56" i="190"/>
  <c r="J56" i="190"/>
  <c r="I56" i="190"/>
  <c r="H56" i="190"/>
  <c r="G56" i="190"/>
  <c r="F56" i="190"/>
  <c r="D56" i="190"/>
  <c r="C56" i="190"/>
  <c r="B56" i="190"/>
  <c r="O56" i="191"/>
  <c r="N56" i="191"/>
  <c r="M56" i="191"/>
  <c r="L56" i="191"/>
  <c r="K56" i="191"/>
  <c r="J56" i="191"/>
  <c r="I56" i="191"/>
  <c r="H56" i="191"/>
  <c r="G56" i="191"/>
  <c r="F56" i="191"/>
  <c r="D56" i="191"/>
  <c r="C56" i="191"/>
  <c r="B56" i="191"/>
  <c r="O56" i="192"/>
  <c r="N56" i="192"/>
  <c r="M56" i="192"/>
  <c r="L56" i="192"/>
  <c r="K56" i="192"/>
  <c r="J56" i="192"/>
  <c r="I56" i="192"/>
  <c r="H56" i="192"/>
  <c r="G56" i="192"/>
  <c r="F56" i="192"/>
  <c r="D56" i="192"/>
  <c r="C56" i="192"/>
  <c r="B56" i="192"/>
  <c r="O56" i="193"/>
  <c r="N56" i="193"/>
  <c r="M56" i="193"/>
  <c r="L56" i="193"/>
  <c r="K56" i="193"/>
  <c r="J56" i="193"/>
  <c r="I56" i="193"/>
  <c r="H56" i="193"/>
  <c r="G56" i="193"/>
  <c r="F56" i="193"/>
  <c r="D56" i="193"/>
  <c r="C56" i="193"/>
  <c r="B56" i="193"/>
  <c r="O56" i="194"/>
  <c r="N56" i="194"/>
  <c r="M56" i="194"/>
  <c r="L56" i="194"/>
  <c r="K56" i="194"/>
  <c r="J56" i="194"/>
  <c r="I56" i="194"/>
  <c r="H56" i="194"/>
  <c r="G56" i="194"/>
  <c r="F56" i="194"/>
  <c r="D56" i="194"/>
  <c r="C56" i="194"/>
  <c r="B56" i="194"/>
  <c r="O56" i="195"/>
  <c r="N56" i="195"/>
  <c r="M56" i="195"/>
  <c r="L56" i="195"/>
  <c r="K56" i="195"/>
  <c r="J56" i="195"/>
  <c r="I56" i="195"/>
  <c r="H56" i="195"/>
  <c r="G56" i="195"/>
  <c r="F56" i="195"/>
  <c r="D56" i="195"/>
  <c r="C56" i="195"/>
  <c r="B56" i="195"/>
  <c r="O56" i="196"/>
  <c r="N56" i="196"/>
  <c r="M56" i="196"/>
  <c r="L56" i="196"/>
  <c r="K56" i="196"/>
  <c r="J56" i="196"/>
  <c r="I56" i="196"/>
  <c r="H56" i="196"/>
  <c r="G56" i="196"/>
  <c r="F56" i="196"/>
  <c r="D56" i="196"/>
  <c r="C56" i="196"/>
  <c r="B56" i="196"/>
  <c r="O56" i="197"/>
  <c r="N56" i="197"/>
  <c r="M56" i="197"/>
  <c r="L56" i="197"/>
  <c r="K56" i="197"/>
  <c r="J56" i="197"/>
  <c r="I56" i="197"/>
  <c r="H56" i="197"/>
  <c r="G56" i="197"/>
  <c r="F56" i="197"/>
  <c r="D56" i="197"/>
  <c r="C56" i="197"/>
  <c r="B56" i="197"/>
  <c r="O56" i="198"/>
  <c r="N56" i="198"/>
  <c r="M56" i="198"/>
  <c r="L56" i="198"/>
  <c r="K56" i="198"/>
  <c r="J56" i="198"/>
  <c r="I56" i="198"/>
  <c r="H56" i="198"/>
  <c r="G56" i="198"/>
  <c r="F56" i="198"/>
  <c r="D56" i="198"/>
  <c r="C56" i="198"/>
  <c r="B56" i="198"/>
  <c r="O56" i="199"/>
  <c r="N56" i="199"/>
  <c r="M56" i="199"/>
  <c r="L56" i="199"/>
  <c r="K56" i="199"/>
  <c r="J56" i="199"/>
  <c r="I56" i="199"/>
  <c r="H56" i="199"/>
  <c r="G56" i="199"/>
  <c r="F56" i="199"/>
  <c r="D56" i="199"/>
  <c r="C56" i="199"/>
  <c r="B56" i="199"/>
  <c r="O56" i="200"/>
  <c r="N56" i="200"/>
  <c r="M56" i="200"/>
  <c r="L56" i="200"/>
  <c r="K56" i="200"/>
  <c r="J56" i="200"/>
  <c r="I56" i="200"/>
  <c r="H56" i="200"/>
  <c r="G56" i="200"/>
  <c r="F56" i="200"/>
  <c r="D56" i="200"/>
  <c r="C56" i="200"/>
  <c r="B56" i="200"/>
  <c r="O56" i="201"/>
  <c r="N56" i="201"/>
  <c r="M56" i="201"/>
  <c r="L56" i="201"/>
  <c r="K56" i="201"/>
  <c r="J56" i="201"/>
  <c r="I56" i="201"/>
  <c r="H56" i="201"/>
  <c r="G56" i="201"/>
  <c r="F56" i="201"/>
  <c r="D56" i="201"/>
  <c r="C56" i="201"/>
  <c r="B56" i="201"/>
  <c r="O56" i="202"/>
  <c r="N56" i="202"/>
  <c r="M56" i="202"/>
  <c r="L56" i="202"/>
  <c r="K56" i="202"/>
  <c r="J56" i="202"/>
  <c r="I56" i="202"/>
  <c r="H56" i="202"/>
  <c r="G56" i="202"/>
  <c r="F56" i="202"/>
  <c r="D56" i="202"/>
  <c r="C56" i="202"/>
  <c r="B56" i="202"/>
  <c r="O56" i="203"/>
  <c r="N56" i="203"/>
  <c r="M56" i="203"/>
  <c r="L56" i="203"/>
  <c r="K56" i="203"/>
  <c r="J56" i="203"/>
  <c r="I56" i="203"/>
  <c r="H56" i="203"/>
  <c r="G56" i="203"/>
  <c r="F56" i="203"/>
  <c r="D56" i="203"/>
  <c r="C56" i="203"/>
  <c r="B56" i="203"/>
  <c r="O56" i="204"/>
  <c r="N56" i="204"/>
  <c r="M56" i="204"/>
  <c r="L56" i="204"/>
  <c r="K56" i="204"/>
  <c r="J56" i="204"/>
  <c r="I56" i="204"/>
  <c r="H56" i="204"/>
  <c r="G56" i="204"/>
  <c r="F56" i="204"/>
  <c r="D56" i="204"/>
  <c r="C56" i="204"/>
  <c r="B56" i="204"/>
  <c r="O56" i="205"/>
  <c r="N56" i="205"/>
  <c r="M56" i="205"/>
  <c r="L56" i="205"/>
  <c r="K56" i="205"/>
  <c r="J56" i="205"/>
  <c r="I56" i="205"/>
  <c r="H56" i="205"/>
  <c r="G56" i="205"/>
  <c r="F56" i="205"/>
  <c r="D56" i="205"/>
  <c r="C56" i="205"/>
  <c r="B56" i="205"/>
  <c r="O56" i="206"/>
  <c r="N56" i="206"/>
  <c r="M56" i="206"/>
  <c r="L56" i="206"/>
  <c r="K56" i="206"/>
  <c r="J56" i="206"/>
  <c r="I56" i="206"/>
  <c r="H56" i="206"/>
  <c r="G56" i="206"/>
  <c r="F56" i="206"/>
  <c r="D56" i="206"/>
  <c r="C56" i="206"/>
  <c r="B56" i="206"/>
  <c r="O56" i="207"/>
  <c r="N56" i="207"/>
  <c r="M56" i="207"/>
  <c r="L56" i="207"/>
  <c r="K56" i="207"/>
  <c r="J56" i="207"/>
  <c r="I56" i="207"/>
  <c r="H56" i="207"/>
  <c r="G56" i="207"/>
  <c r="F56" i="207"/>
  <c r="D56" i="207"/>
  <c r="C56" i="207"/>
  <c r="B56" i="207"/>
  <c r="O56" i="208"/>
  <c r="N56" i="208"/>
  <c r="M56" i="208"/>
  <c r="L56" i="208"/>
  <c r="K56" i="208"/>
  <c r="J56" i="208"/>
  <c r="I56" i="208"/>
  <c r="H56" i="208"/>
  <c r="G56" i="208"/>
  <c r="F56" i="208"/>
  <c r="D56" i="208"/>
  <c r="C56" i="208"/>
  <c r="B56" i="208"/>
  <c r="O56" i="209"/>
  <c r="N56" i="209"/>
  <c r="M56" i="209"/>
  <c r="L56" i="209"/>
  <c r="K56" i="209"/>
  <c r="J56" i="209"/>
  <c r="I56" i="209"/>
  <c r="H56" i="209"/>
  <c r="G56" i="209"/>
  <c r="F56" i="209"/>
  <c r="D56" i="209"/>
  <c r="C56" i="209"/>
  <c r="B56" i="209"/>
  <c r="O56" i="210"/>
  <c r="N56" i="210"/>
  <c r="M56" i="210"/>
  <c r="L56" i="210"/>
  <c r="K56" i="210"/>
  <c r="J56" i="210"/>
  <c r="I56" i="210"/>
  <c r="H56" i="210"/>
  <c r="G56" i="210"/>
  <c r="F56" i="210"/>
  <c r="D56" i="210"/>
  <c r="C56" i="210"/>
  <c r="B56" i="210"/>
  <c r="O56" i="211"/>
  <c r="N56" i="211"/>
  <c r="M56" i="211"/>
  <c r="L56" i="211"/>
  <c r="K56" i="211"/>
  <c r="J56" i="211"/>
  <c r="I56" i="211"/>
  <c r="H56" i="211"/>
  <c r="G56" i="211"/>
  <c r="F56" i="211"/>
  <c r="D56" i="211"/>
  <c r="C56" i="211"/>
  <c r="B56" i="211"/>
  <c r="O56" i="212"/>
  <c r="N56" i="212"/>
  <c r="M56" i="212"/>
  <c r="L56" i="212"/>
  <c r="R56" i="212" s="1"/>
  <c r="K56" i="212"/>
  <c r="J56" i="212"/>
  <c r="I56" i="212"/>
  <c r="H56" i="212"/>
  <c r="G56" i="212"/>
  <c r="F56" i="212"/>
  <c r="D56" i="212"/>
  <c r="C56" i="212"/>
  <c r="B56" i="212"/>
  <c r="O56" i="213"/>
  <c r="N56" i="213"/>
  <c r="M56" i="213"/>
  <c r="L56" i="213"/>
  <c r="K56" i="213"/>
  <c r="J56" i="213"/>
  <c r="I56" i="213"/>
  <c r="H56" i="213"/>
  <c r="G56" i="213"/>
  <c r="F56" i="213"/>
  <c r="D56" i="213"/>
  <c r="C56" i="213"/>
  <c r="B56" i="213"/>
  <c r="O56" i="214"/>
  <c r="N56" i="214"/>
  <c r="M56" i="214"/>
  <c r="S56" i="214" s="1"/>
  <c r="L56" i="214"/>
  <c r="K56" i="214"/>
  <c r="J56" i="214"/>
  <c r="I56" i="214"/>
  <c r="H56" i="214"/>
  <c r="G56" i="214"/>
  <c r="F56" i="214"/>
  <c r="D56" i="214"/>
  <c r="C56" i="214"/>
  <c r="B56" i="214"/>
  <c r="O56" i="215"/>
  <c r="N56" i="215"/>
  <c r="M56" i="215"/>
  <c r="L56" i="215"/>
  <c r="K56" i="215"/>
  <c r="J56" i="215"/>
  <c r="I56" i="215"/>
  <c r="H56" i="215"/>
  <c r="G56" i="215"/>
  <c r="F56" i="215"/>
  <c r="D56" i="215"/>
  <c r="C56" i="215"/>
  <c r="B56" i="215"/>
  <c r="O56" i="216"/>
  <c r="N56" i="216"/>
  <c r="M56" i="216"/>
  <c r="L56" i="216"/>
  <c r="K56" i="216"/>
  <c r="J56" i="216"/>
  <c r="I56" i="216"/>
  <c r="H56" i="216"/>
  <c r="G56" i="216"/>
  <c r="F56" i="216"/>
  <c r="D56" i="216"/>
  <c r="C56" i="216"/>
  <c r="B56" i="216"/>
  <c r="O56" i="217"/>
  <c r="N56" i="217"/>
  <c r="M56" i="217"/>
  <c r="L56" i="217"/>
  <c r="K56" i="217"/>
  <c r="J56" i="217"/>
  <c r="I56" i="217"/>
  <c r="H56" i="217"/>
  <c r="G56" i="217"/>
  <c r="F56" i="217"/>
  <c r="D56" i="217"/>
  <c r="C56" i="217"/>
  <c r="B56" i="217"/>
  <c r="O56" i="218"/>
  <c r="N56" i="218"/>
  <c r="M56" i="218"/>
  <c r="L56" i="218"/>
  <c r="K56" i="218"/>
  <c r="J56" i="218"/>
  <c r="I56" i="218"/>
  <c r="H56" i="218"/>
  <c r="G56" i="218"/>
  <c r="F56" i="218"/>
  <c r="D56" i="218"/>
  <c r="C56" i="218"/>
  <c r="B56" i="218"/>
  <c r="O56" i="219"/>
  <c r="N56" i="219"/>
  <c r="M56" i="219"/>
  <c r="L56" i="219"/>
  <c r="K56" i="219"/>
  <c r="J56" i="219"/>
  <c r="I56" i="219"/>
  <c r="H56" i="219"/>
  <c r="G56" i="219"/>
  <c r="F56" i="219"/>
  <c r="D56" i="219"/>
  <c r="C56" i="219"/>
  <c r="B56" i="219"/>
  <c r="O56" i="220"/>
  <c r="N56" i="220"/>
  <c r="M56" i="220"/>
  <c r="L56" i="220"/>
  <c r="K56" i="220"/>
  <c r="J56" i="220"/>
  <c r="I56" i="220"/>
  <c r="H56" i="220"/>
  <c r="G56" i="220"/>
  <c r="F56" i="220"/>
  <c r="D56" i="220"/>
  <c r="C56" i="220"/>
  <c r="B56" i="220"/>
  <c r="O56" i="221"/>
  <c r="N56" i="221"/>
  <c r="M56" i="221"/>
  <c r="S56" i="221" s="1"/>
  <c r="L56" i="221"/>
  <c r="K56" i="221"/>
  <c r="J56" i="221"/>
  <c r="I56" i="221"/>
  <c r="H56" i="221"/>
  <c r="G56" i="221"/>
  <c r="F56" i="221"/>
  <c r="D56" i="221"/>
  <c r="C56" i="221"/>
  <c r="B56" i="221"/>
  <c r="O56" i="222"/>
  <c r="N56" i="222"/>
  <c r="M56" i="222"/>
  <c r="L56" i="222"/>
  <c r="K56" i="222"/>
  <c r="J56" i="222"/>
  <c r="I56" i="222"/>
  <c r="H56" i="222"/>
  <c r="G56" i="222"/>
  <c r="F56" i="222"/>
  <c r="D56" i="222"/>
  <c r="C56" i="222"/>
  <c r="B56" i="222"/>
  <c r="O56" i="223"/>
  <c r="N56" i="223"/>
  <c r="M56" i="223"/>
  <c r="L56" i="223"/>
  <c r="K56" i="223"/>
  <c r="J56" i="223"/>
  <c r="I56" i="223"/>
  <c r="H56" i="223"/>
  <c r="G56" i="223"/>
  <c r="F56" i="223"/>
  <c r="D56" i="223"/>
  <c r="C56" i="223"/>
  <c r="B56" i="223"/>
  <c r="O56" i="224"/>
  <c r="N56" i="224"/>
  <c r="M56" i="224"/>
  <c r="L56" i="224"/>
  <c r="K56" i="224"/>
  <c r="J56" i="224"/>
  <c r="I56" i="224"/>
  <c r="H56" i="224"/>
  <c r="G56" i="224"/>
  <c r="F56" i="224"/>
  <c r="D56" i="224"/>
  <c r="C56" i="224"/>
  <c r="B56" i="224"/>
  <c r="O56" i="225"/>
  <c r="N56" i="225"/>
  <c r="M56" i="225"/>
  <c r="L56" i="225"/>
  <c r="K56" i="225"/>
  <c r="J56" i="225"/>
  <c r="I56" i="225"/>
  <c r="H56" i="225"/>
  <c r="G56" i="225"/>
  <c r="F56" i="225"/>
  <c r="D56" i="225"/>
  <c r="C56" i="225"/>
  <c r="B56" i="225"/>
  <c r="O56" i="226"/>
  <c r="N56" i="226"/>
  <c r="M56" i="226"/>
  <c r="L56" i="226"/>
  <c r="K56" i="226"/>
  <c r="J56" i="226"/>
  <c r="I56" i="226"/>
  <c r="H56" i="226"/>
  <c r="G56" i="226"/>
  <c r="F56" i="226"/>
  <c r="D56" i="226"/>
  <c r="C56" i="226"/>
  <c r="B56" i="226"/>
  <c r="O56" i="227"/>
  <c r="N56" i="227"/>
  <c r="M56" i="227"/>
  <c r="L56" i="227"/>
  <c r="K56" i="227"/>
  <c r="J56" i="227"/>
  <c r="I56" i="227"/>
  <c r="H56" i="227"/>
  <c r="G56" i="227"/>
  <c r="F56" i="227"/>
  <c r="D56" i="227"/>
  <c r="C56" i="227"/>
  <c r="B56" i="227"/>
  <c r="O56" i="228"/>
  <c r="N56" i="228"/>
  <c r="M56" i="228"/>
  <c r="L56" i="228"/>
  <c r="K56" i="228"/>
  <c r="J56" i="228"/>
  <c r="I56" i="228"/>
  <c r="H56" i="228"/>
  <c r="G56" i="228"/>
  <c r="F56" i="228"/>
  <c r="D56" i="228"/>
  <c r="C56" i="228"/>
  <c r="B56" i="228"/>
  <c r="O56" i="229"/>
  <c r="N56" i="229"/>
  <c r="M56" i="229"/>
  <c r="L56" i="229"/>
  <c r="K56" i="229"/>
  <c r="J56" i="229"/>
  <c r="I56" i="229"/>
  <c r="H56" i="229"/>
  <c r="G56" i="229"/>
  <c r="F56" i="229"/>
  <c r="D56" i="229"/>
  <c r="C56" i="229"/>
  <c r="B56" i="229"/>
  <c r="O56" i="230"/>
  <c r="N56" i="230"/>
  <c r="M56" i="230"/>
  <c r="L56" i="230"/>
  <c r="K56" i="230"/>
  <c r="J56" i="230"/>
  <c r="I56" i="230"/>
  <c r="H56" i="230"/>
  <c r="G56" i="230"/>
  <c r="F56" i="230"/>
  <c r="D56" i="230"/>
  <c r="C56" i="230"/>
  <c r="B56" i="230"/>
  <c r="O56" i="231"/>
  <c r="N56" i="231"/>
  <c r="M56" i="231"/>
  <c r="L56" i="231"/>
  <c r="K56" i="231"/>
  <c r="J56" i="231"/>
  <c r="I56" i="231"/>
  <c r="H56" i="231"/>
  <c r="G56" i="231"/>
  <c r="F56" i="231"/>
  <c r="D56" i="231"/>
  <c r="C56" i="231"/>
  <c r="B56" i="231"/>
  <c r="O56" i="232"/>
  <c r="N56" i="232"/>
  <c r="M56" i="232"/>
  <c r="L56" i="232"/>
  <c r="K56" i="232"/>
  <c r="J56" i="232"/>
  <c r="I56" i="232"/>
  <c r="H56" i="232"/>
  <c r="G56" i="232"/>
  <c r="F56" i="232"/>
  <c r="D56" i="232"/>
  <c r="C56" i="232"/>
  <c r="B56" i="232"/>
  <c r="O56" i="233"/>
  <c r="N56" i="233"/>
  <c r="M56" i="233"/>
  <c r="L56" i="233"/>
  <c r="K56" i="233"/>
  <c r="J56" i="233"/>
  <c r="I56" i="233"/>
  <c r="H56" i="233"/>
  <c r="G56" i="233"/>
  <c r="F56" i="233"/>
  <c r="D56" i="233"/>
  <c r="C56" i="233"/>
  <c r="B56" i="233"/>
  <c r="O56" i="234"/>
  <c r="N56" i="234"/>
  <c r="M56" i="234"/>
  <c r="L56" i="234"/>
  <c r="K56" i="234"/>
  <c r="J56" i="234"/>
  <c r="I56" i="234"/>
  <c r="H56" i="234"/>
  <c r="G56" i="234"/>
  <c r="F56" i="234"/>
  <c r="D56" i="234"/>
  <c r="C56" i="234"/>
  <c r="B56" i="234"/>
  <c r="O56" i="235"/>
  <c r="N56" i="235"/>
  <c r="M56" i="235"/>
  <c r="L56" i="235"/>
  <c r="K56" i="235"/>
  <c r="J56" i="235"/>
  <c r="I56" i="235"/>
  <c r="H56" i="235"/>
  <c r="G56" i="235"/>
  <c r="F56" i="235"/>
  <c r="D56" i="235"/>
  <c r="C56" i="235"/>
  <c r="B56" i="235"/>
  <c r="O56" i="236"/>
  <c r="N56" i="236"/>
  <c r="M56" i="236"/>
  <c r="L56" i="236"/>
  <c r="K56" i="236"/>
  <c r="J56" i="236"/>
  <c r="I56" i="236"/>
  <c r="H56" i="236"/>
  <c r="G56" i="236"/>
  <c r="F56" i="236"/>
  <c r="D56" i="236"/>
  <c r="C56" i="236"/>
  <c r="B56" i="236"/>
  <c r="O56" i="237"/>
  <c r="N56" i="237"/>
  <c r="M56" i="237"/>
  <c r="L56" i="237"/>
  <c r="K56" i="237"/>
  <c r="J56" i="237"/>
  <c r="I56" i="237"/>
  <c r="H56" i="237"/>
  <c r="G56" i="237"/>
  <c r="F56" i="237"/>
  <c r="D56" i="237"/>
  <c r="C56" i="237"/>
  <c r="B56" i="237"/>
  <c r="O56" i="238"/>
  <c r="N56" i="238"/>
  <c r="M56" i="238"/>
  <c r="L56" i="238"/>
  <c r="K56" i="238"/>
  <c r="J56" i="238"/>
  <c r="I56" i="238"/>
  <c r="H56" i="238"/>
  <c r="G56" i="238"/>
  <c r="F56" i="238"/>
  <c r="D56" i="238"/>
  <c r="C56" i="238"/>
  <c r="B56" i="238"/>
  <c r="O56" i="239"/>
  <c r="N56" i="239"/>
  <c r="M56" i="239"/>
  <c r="L56" i="239"/>
  <c r="K56" i="239"/>
  <c r="J56" i="239"/>
  <c r="I56" i="239"/>
  <c r="H56" i="239"/>
  <c r="G56" i="239"/>
  <c r="F56" i="239"/>
  <c r="D56" i="239"/>
  <c r="C56" i="239"/>
  <c r="B56" i="239"/>
  <c r="O56" i="240"/>
  <c r="N56" i="240"/>
  <c r="M56" i="240"/>
  <c r="L56" i="240"/>
  <c r="K56" i="240"/>
  <c r="J56" i="240"/>
  <c r="I56" i="240"/>
  <c r="H56" i="240"/>
  <c r="G56" i="240"/>
  <c r="F56" i="240"/>
  <c r="D56" i="240"/>
  <c r="C56" i="240"/>
  <c r="B56" i="240"/>
  <c r="O56" i="241"/>
  <c r="N56" i="241"/>
  <c r="M56" i="241"/>
  <c r="L56" i="241"/>
  <c r="R56" i="241" s="1"/>
  <c r="K56" i="241"/>
  <c r="J56" i="241"/>
  <c r="I56" i="241"/>
  <c r="H56" i="241"/>
  <c r="G56" i="241"/>
  <c r="F56" i="241"/>
  <c r="D56" i="241"/>
  <c r="C56" i="241"/>
  <c r="B56" i="241"/>
  <c r="O56" i="242"/>
  <c r="N56" i="242"/>
  <c r="M56" i="242"/>
  <c r="L56" i="242"/>
  <c r="K56" i="242"/>
  <c r="J56" i="242"/>
  <c r="I56" i="242"/>
  <c r="H56" i="242"/>
  <c r="G56" i="242"/>
  <c r="F56" i="242"/>
  <c r="D56" i="242"/>
  <c r="C56" i="242"/>
  <c r="B56" i="242"/>
  <c r="O56" i="243"/>
  <c r="N56" i="243"/>
  <c r="M56" i="243"/>
  <c r="L56" i="243"/>
  <c r="K56" i="243"/>
  <c r="J56" i="243"/>
  <c r="I56" i="243"/>
  <c r="H56" i="243"/>
  <c r="G56" i="243"/>
  <c r="F56" i="243"/>
  <c r="D56" i="243"/>
  <c r="C56" i="243"/>
  <c r="B56" i="243"/>
  <c r="O56" i="244"/>
  <c r="N56" i="244"/>
  <c r="M56" i="244"/>
  <c r="L56" i="244"/>
  <c r="R56" i="244" s="1"/>
  <c r="K56" i="244"/>
  <c r="J56" i="244"/>
  <c r="I56" i="244"/>
  <c r="H56" i="244"/>
  <c r="G56" i="244"/>
  <c r="F56" i="244"/>
  <c r="D56" i="244"/>
  <c r="C56" i="244"/>
  <c r="B56" i="244"/>
  <c r="O56" i="245"/>
  <c r="N56" i="245"/>
  <c r="M56" i="245"/>
  <c r="L56" i="245"/>
  <c r="K56" i="245"/>
  <c r="J56" i="245"/>
  <c r="I56" i="245"/>
  <c r="H56" i="245"/>
  <c r="G56" i="245"/>
  <c r="F56" i="245"/>
  <c r="D56" i="245"/>
  <c r="C56" i="245"/>
  <c r="B56" i="245"/>
  <c r="O56" i="246"/>
  <c r="N56" i="246"/>
  <c r="M56" i="246"/>
  <c r="L56" i="246"/>
  <c r="K56" i="246"/>
  <c r="J56" i="246"/>
  <c r="I56" i="246"/>
  <c r="H56" i="246"/>
  <c r="G56" i="246"/>
  <c r="F56" i="246"/>
  <c r="D56" i="246"/>
  <c r="C56" i="246"/>
  <c r="B56" i="246"/>
  <c r="O56" i="247"/>
  <c r="N56" i="247"/>
  <c r="M56" i="247"/>
  <c r="L56" i="247"/>
  <c r="K56" i="247"/>
  <c r="J56" i="247"/>
  <c r="I56" i="247"/>
  <c r="H56" i="247"/>
  <c r="G56" i="247"/>
  <c r="F56" i="247"/>
  <c r="D56" i="247"/>
  <c r="C56" i="247"/>
  <c r="B56" i="247"/>
  <c r="O56" i="248"/>
  <c r="N56" i="248"/>
  <c r="M56" i="248"/>
  <c r="L56" i="248"/>
  <c r="K56" i="248"/>
  <c r="J56" i="248"/>
  <c r="I56" i="248"/>
  <c r="H56" i="248"/>
  <c r="G56" i="248"/>
  <c r="F56" i="248"/>
  <c r="D56" i="248"/>
  <c r="C56" i="248"/>
  <c r="B56" i="248"/>
  <c r="O56" i="249"/>
  <c r="N56" i="249"/>
  <c r="M56" i="249"/>
  <c r="L56" i="249"/>
  <c r="K56" i="249"/>
  <c r="J56" i="249"/>
  <c r="I56" i="249"/>
  <c r="H56" i="249"/>
  <c r="G56" i="249"/>
  <c r="F56" i="249"/>
  <c r="D56" i="249"/>
  <c r="C56" i="249"/>
  <c r="B56" i="249"/>
  <c r="O56" i="250"/>
  <c r="N56" i="250"/>
  <c r="M56" i="250"/>
  <c r="L56" i="250"/>
  <c r="K56" i="250"/>
  <c r="J56" i="250"/>
  <c r="I56" i="250"/>
  <c r="H56" i="250"/>
  <c r="G56" i="250"/>
  <c r="F56" i="250"/>
  <c r="D56" i="250"/>
  <c r="C56" i="250"/>
  <c r="B56" i="250"/>
  <c r="O56" i="251"/>
  <c r="N56" i="251"/>
  <c r="M56" i="251"/>
  <c r="L56" i="251"/>
  <c r="K56" i="251"/>
  <c r="J56" i="251"/>
  <c r="I56" i="251"/>
  <c r="H56" i="251"/>
  <c r="G56" i="251"/>
  <c r="F56" i="251"/>
  <c r="D56" i="251"/>
  <c r="C56" i="251"/>
  <c r="B56" i="251"/>
  <c r="O56" i="252"/>
  <c r="N56" i="252"/>
  <c r="M56" i="252"/>
  <c r="L56" i="252"/>
  <c r="K56" i="252"/>
  <c r="J56" i="252"/>
  <c r="I56" i="252"/>
  <c r="H56" i="252"/>
  <c r="G56" i="252"/>
  <c r="F56" i="252"/>
  <c r="D56" i="252"/>
  <c r="C56" i="252"/>
  <c r="B56" i="252"/>
  <c r="O56" i="253"/>
  <c r="N56" i="253"/>
  <c r="M56" i="253"/>
  <c r="L56" i="253"/>
  <c r="K56" i="253"/>
  <c r="J56" i="253"/>
  <c r="I56" i="253"/>
  <c r="H56" i="253"/>
  <c r="G56" i="253"/>
  <c r="F56" i="253"/>
  <c r="D56" i="253"/>
  <c r="C56" i="253"/>
  <c r="B56" i="253"/>
  <c r="O56" i="254"/>
  <c r="N56" i="254"/>
  <c r="M56" i="254"/>
  <c r="L56" i="254"/>
  <c r="K56" i="254"/>
  <c r="J56" i="254"/>
  <c r="I56" i="254"/>
  <c r="H56" i="254"/>
  <c r="G56" i="254"/>
  <c r="F56" i="254"/>
  <c r="D56" i="254"/>
  <c r="C56" i="254"/>
  <c r="B56" i="254"/>
  <c r="O56" i="255"/>
  <c r="N56" i="255"/>
  <c r="M56" i="255"/>
  <c r="L56" i="255"/>
  <c r="K56" i="255"/>
  <c r="J56" i="255"/>
  <c r="I56" i="255"/>
  <c r="H56" i="255"/>
  <c r="G56" i="255"/>
  <c r="F56" i="255"/>
  <c r="D56" i="255"/>
  <c r="C56" i="255"/>
  <c r="B56" i="255"/>
  <c r="O56" i="256"/>
  <c r="N56" i="256"/>
  <c r="M56" i="256"/>
  <c r="L56" i="256"/>
  <c r="K56" i="256"/>
  <c r="J56" i="256"/>
  <c r="I56" i="256"/>
  <c r="H56" i="256"/>
  <c r="G56" i="256"/>
  <c r="F56" i="256"/>
  <c r="D56" i="256"/>
  <c r="C56" i="256"/>
  <c r="B56" i="256"/>
  <c r="O56" i="257"/>
  <c r="N56" i="257"/>
  <c r="M56" i="257"/>
  <c r="L56" i="257"/>
  <c r="K56" i="257"/>
  <c r="J56" i="257"/>
  <c r="I56" i="257"/>
  <c r="H56" i="257"/>
  <c r="G56" i="257"/>
  <c r="F56" i="257"/>
  <c r="D56" i="257"/>
  <c r="C56" i="257"/>
  <c r="B56" i="257"/>
  <c r="O56" i="1"/>
  <c r="N56" i="1"/>
  <c r="M56" i="1"/>
  <c r="L56" i="1"/>
  <c r="K56" i="1"/>
  <c r="J56" i="1"/>
  <c r="I56" i="1"/>
  <c r="H56" i="1"/>
  <c r="G56" i="1"/>
  <c r="F56" i="1"/>
  <c r="D56" i="1"/>
  <c r="C56" i="1"/>
  <c r="B56" i="1"/>
  <c r="W44" i="2"/>
  <c r="W43" i="2" s="1"/>
  <c r="V44" i="2"/>
  <c r="V43" i="2" s="1"/>
  <c r="W44" i="3"/>
  <c r="W43" i="3" s="1"/>
  <c r="V44" i="3"/>
  <c r="V43" i="3" s="1"/>
  <c r="W44" i="4"/>
  <c r="V44" i="4"/>
  <c r="V43" i="4" s="1"/>
  <c r="W43" i="4"/>
  <c r="W44" i="5"/>
  <c r="W43" i="5" s="1"/>
  <c r="V44" i="5"/>
  <c r="V43" i="5" s="1"/>
  <c r="W44" i="6"/>
  <c r="V44" i="6"/>
  <c r="V43" i="6" s="1"/>
  <c r="W44" i="7"/>
  <c r="W43" i="7" s="1"/>
  <c r="V44" i="7"/>
  <c r="V43" i="7" s="1"/>
  <c r="W44" i="8"/>
  <c r="V44" i="8"/>
  <c r="V43" i="8" s="1"/>
  <c r="W43" i="8"/>
  <c r="W44" i="9"/>
  <c r="V44" i="9"/>
  <c r="W44" i="10"/>
  <c r="W43" i="10" s="1"/>
  <c r="V44" i="10"/>
  <c r="V43" i="10" s="1"/>
  <c r="W44" i="11"/>
  <c r="W43" i="11" s="1"/>
  <c r="V44" i="11"/>
  <c r="V43" i="11" s="1"/>
  <c r="W44" i="12"/>
  <c r="W43" i="12" s="1"/>
  <c r="V44" i="12"/>
  <c r="V43" i="12" s="1"/>
  <c r="W44" i="13"/>
  <c r="W43" i="13" s="1"/>
  <c r="V44" i="13"/>
  <c r="V43" i="13" s="1"/>
  <c r="W44" i="14"/>
  <c r="V44" i="14"/>
  <c r="V43" i="14" s="1"/>
  <c r="W44" i="15"/>
  <c r="W43" i="15" s="1"/>
  <c r="V44" i="15"/>
  <c r="V43" i="15" s="1"/>
  <c r="W44" i="16"/>
  <c r="W43" i="16" s="1"/>
  <c r="V44" i="16"/>
  <c r="V43" i="16" s="1"/>
  <c r="W44" i="17"/>
  <c r="W43" i="17" s="1"/>
  <c r="V44" i="17"/>
  <c r="V43" i="17" s="1"/>
  <c r="W44" i="18"/>
  <c r="V44" i="18"/>
  <c r="V43" i="18" s="1"/>
  <c r="W44" i="19"/>
  <c r="W43" i="19" s="1"/>
  <c r="V44" i="19"/>
  <c r="V43" i="19" s="1"/>
  <c r="W44" i="20"/>
  <c r="W43" i="20" s="1"/>
  <c r="V44" i="20"/>
  <c r="V43" i="20" s="1"/>
  <c r="W44" i="21"/>
  <c r="V44" i="21"/>
  <c r="W44" i="22"/>
  <c r="V44" i="22"/>
  <c r="V43" i="22" s="1"/>
  <c r="W44" i="23"/>
  <c r="W43" i="23" s="1"/>
  <c r="V44" i="23"/>
  <c r="V43" i="23" s="1"/>
  <c r="W44" i="24"/>
  <c r="W43" i="24" s="1"/>
  <c r="V44" i="24"/>
  <c r="V43" i="24" s="1"/>
  <c r="W44" i="25"/>
  <c r="W43" i="25" s="1"/>
  <c r="V44" i="25"/>
  <c r="W44" i="26"/>
  <c r="W43" i="26" s="1"/>
  <c r="V44" i="26"/>
  <c r="V43" i="26" s="1"/>
  <c r="W44" i="27"/>
  <c r="W43" i="27" s="1"/>
  <c r="V44" i="27"/>
  <c r="V43" i="27" s="1"/>
  <c r="W44" i="28"/>
  <c r="W43" i="28" s="1"/>
  <c r="V44" i="28"/>
  <c r="V43" i="28" s="1"/>
  <c r="W44" i="29"/>
  <c r="W43" i="29" s="1"/>
  <c r="V44" i="29"/>
  <c r="V43" i="29" s="1"/>
  <c r="W44" i="30"/>
  <c r="W43" i="30" s="1"/>
  <c r="V44" i="30"/>
  <c r="V43" i="30" s="1"/>
  <c r="W44" i="31"/>
  <c r="W43" i="31" s="1"/>
  <c r="V44" i="31"/>
  <c r="V43" i="31" s="1"/>
  <c r="W44" i="32"/>
  <c r="W43" i="32" s="1"/>
  <c r="V44" i="32"/>
  <c r="V43" i="32" s="1"/>
  <c r="W44" i="33"/>
  <c r="W43" i="33" s="1"/>
  <c r="V44" i="33"/>
  <c r="V43" i="33" s="1"/>
  <c r="W44" i="34"/>
  <c r="W43" i="34" s="1"/>
  <c r="V44" i="34"/>
  <c r="V43" i="34" s="1"/>
  <c r="W44" i="35"/>
  <c r="W43" i="35" s="1"/>
  <c r="V44" i="35"/>
  <c r="V43" i="35" s="1"/>
  <c r="W44" i="36"/>
  <c r="W43" i="36" s="1"/>
  <c r="V44" i="36"/>
  <c r="V43" i="36" s="1"/>
  <c r="W44" i="37"/>
  <c r="W43" i="37" s="1"/>
  <c r="V44" i="37"/>
  <c r="V43" i="37" s="1"/>
  <c r="W44" i="38"/>
  <c r="W43" i="38" s="1"/>
  <c r="V44" i="38"/>
  <c r="V43" i="38" s="1"/>
  <c r="W44" i="39"/>
  <c r="W43" i="39" s="1"/>
  <c r="V44" i="39"/>
  <c r="V43" i="39" s="1"/>
  <c r="W44" i="40"/>
  <c r="W43" i="40" s="1"/>
  <c r="V44" i="40"/>
  <c r="V43" i="40" s="1"/>
  <c r="W44" i="41"/>
  <c r="W43" i="41" s="1"/>
  <c r="V44" i="41"/>
  <c r="W44" i="42"/>
  <c r="V44" i="42"/>
  <c r="V43" i="42" s="1"/>
  <c r="W44" i="43"/>
  <c r="W43" i="43" s="1"/>
  <c r="V44" i="43"/>
  <c r="V43" i="43" s="1"/>
  <c r="W44" i="44"/>
  <c r="W43" i="44" s="1"/>
  <c r="V44" i="44"/>
  <c r="V43" i="44" s="1"/>
  <c r="W44" i="45"/>
  <c r="W43" i="45" s="1"/>
  <c r="V44" i="45"/>
  <c r="W44" i="46"/>
  <c r="V44" i="46"/>
  <c r="V43" i="46" s="1"/>
  <c r="W43" i="46"/>
  <c r="W44" i="47"/>
  <c r="W43" i="47" s="1"/>
  <c r="V44" i="47"/>
  <c r="V43" i="47" s="1"/>
  <c r="W44" i="48"/>
  <c r="W43" i="48" s="1"/>
  <c r="V44" i="48"/>
  <c r="V43" i="48"/>
  <c r="W44" i="49"/>
  <c r="W43" i="49" s="1"/>
  <c r="V44" i="49"/>
  <c r="V43" i="49" s="1"/>
  <c r="W44" i="50"/>
  <c r="W43" i="50" s="1"/>
  <c r="V44" i="50"/>
  <c r="V43" i="50" s="1"/>
  <c r="W44" i="51"/>
  <c r="W43" i="51" s="1"/>
  <c r="V44" i="51"/>
  <c r="V43" i="51" s="1"/>
  <c r="W44" i="52"/>
  <c r="W43" i="52" s="1"/>
  <c r="V44" i="52"/>
  <c r="V43" i="52"/>
  <c r="W44" i="53"/>
  <c r="W43" i="53" s="1"/>
  <c r="V44" i="53"/>
  <c r="W44" i="54"/>
  <c r="W43" i="54" s="1"/>
  <c r="V44" i="54"/>
  <c r="V43" i="54" s="1"/>
  <c r="W44" i="55"/>
  <c r="W43" i="55" s="1"/>
  <c r="V44" i="55"/>
  <c r="V43" i="55" s="1"/>
  <c r="W44" i="56"/>
  <c r="W43" i="56" s="1"/>
  <c r="V44" i="56"/>
  <c r="V43" i="56" s="1"/>
  <c r="W44" i="57"/>
  <c r="W43" i="57" s="1"/>
  <c r="V44" i="57"/>
  <c r="V43" i="57" s="1"/>
  <c r="W44" i="58"/>
  <c r="W43" i="58" s="1"/>
  <c r="V44" i="58"/>
  <c r="V43" i="58" s="1"/>
  <c r="W44" i="59"/>
  <c r="W43" i="59" s="1"/>
  <c r="V44" i="59"/>
  <c r="V43" i="59" s="1"/>
  <c r="W44" i="60"/>
  <c r="W43" i="60" s="1"/>
  <c r="V44" i="60"/>
  <c r="V43" i="60" s="1"/>
  <c r="W44" i="61"/>
  <c r="W43" i="61" s="1"/>
  <c r="V44" i="61"/>
  <c r="V43" i="61" s="1"/>
  <c r="W44" i="62"/>
  <c r="W43" i="62" s="1"/>
  <c r="V44" i="62"/>
  <c r="V43" i="62" s="1"/>
  <c r="W44" i="63"/>
  <c r="W43" i="63" s="1"/>
  <c r="V44" i="63"/>
  <c r="V43" i="63" s="1"/>
  <c r="W44" i="64"/>
  <c r="W43" i="64" s="1"/>
  <c r="V44" i="64"/>
  <c r="V43" i="64" s="1"/>
  <c r="W44" i="65"/>
  <c r="W43" i="65" s="1"/>
  <c r="V44" i="65"/>
  <c r="V43" i="65" s="1"/>
  <c r="W44" i="66"/>
  <c r="W43" i="66" s="1"/>
  <c r="V44" i="66"/>
  <c r="V43" i="66" s="1"/>
  <c r="W44" i="67"/>
  <c r="W43" i="67" s="1"/>
  <c r="V44" i="67"/>
  <c r="V43" i="67" s="1"/>
  <c r="W44" i="68"/>
  <c r="W43" i="68" s="1"/>
  <c r="V44" i="68"/>
  <c r="V43" i="68" s="1"/>
  <c r="W44" i="69"/>
  <c r="W43" i="69" s="1"/>
  <c r="V44" i="69"/>
  <c r="W44" i="70"/>
  <c r="V44" i="70"/>
  <c r="V43" i="70" s="1"/>
  <c r="W44" i="71"/>
  <c r="W43" i="71" s="1"/>
  <c r="V44" i="71"/>
  <c r="V43" i="71" s="1"/>
  <c r="W44" i="72"/>
  <c r="W43" i="72" s="1"/>
  <c r="V44" i="72"/>
  <c r="V43" i="72" s="1"/>
  <c r="W44" i="73"/>
  <c r="W43" i="73" s="1"/>
  <c r="V44" i="73"/>
  <c r="V43" i="73" s="1"/>
  <c r="W44" i="74"/>
  <c r="W43" i="74" s="1"/>
  <c r="V44" i="74"/>
  <c r="V43" i="74" s="1"/>
  <c r="W44" i="75"/>
  <c r="W43" i="75" s="1"/>
  <c r="V44" i="75"/>
  <c r="V43" i="75" s="1"/>
  <c r="W44" i="76"/>
  <c r="W43" i="76" s="1"/>
  <c r="V44" i="76"/>
  <c r="V43" i="76" s="1"/>
  <c r="W44" i="77"/>
  <c r="W43" i="77" s="1"/>
  <c r="V44" i="77"/>
  <c r="V43" i="77" s="1"/>
  <c r="W44" i="78"/>
  <c r="W43" i="78" s="1"/>
  <c r="V44" i="78"/>
  <c r="V43" i="78" s="1"/>
  <c r="W44" i="79"/>
  <c r="W43" i="79" s="1"/>
  <c r="V44" i="79"/>
  <c r="V43" i="79" s="1"/>
  <c r="W44" i="80"/>
  <c r="W43" i="80" s="1"/>
  <c r="V44" i="80"/>
  <c r="V43" i="80" s="1"/>
  <c r="W44" i="81"/>
  <c r="W43" i="81" s="1"/>
  <c r="V44" i="81"/>
  <c r="V43" i="81" s="1"/>
  <c r="W44" i="82"/>
  <c r="W43" i="82" s="1"/>
  <c r="V44" i="82"/>
  <c r="V43" i="82" s="1"/>
  <c r="W44" i="83"/>
  <c r="W43" i="83" s="1"/>
  <c r="V44" i="83"/>
  <c r="V43" i="83" s="1"/>
  <c r="W44" i="84"/>
  <c r="W43" i="84" s="1"/>
  <c r="V44" i="84"/>
  <c r="V43" i="84" s="1"/>
  <c r="W44" i="85"/>
  <c r="W43" i="85" s="1"/>
  <c r="V44" i="85"/>
  <c r="V43" i="85" s="1"/>
  <c r="W44" i="86"/>
  <c r="V44" i="86"/>
  <c r="V43" i="86" s="1"/>
  <c r="W43" i="86"/>
  <c r="W44" i="87"/>
  <c r="W43" i="87" s="1"/>
  <c r="V44" i="87"/>
  <c r="V43" i="87" s="1"/>
  <c r="W44" i="88"/>
  <c r="W43" i="88" s="1"/>
  <c r="V44" i="88"/>
  <c r="V43" i="88" s="1"/>
  <c r="W44" i="89"/>
  <c r="W43" i="89" s="1"/>
  <c r="V44" i="89"/>
  <c r="V43" i="89" s="1"/>
  <c r="W44" i="90"/>
  <c r="W43" i="90" s="1"/>
  <c r="V44" i="90"/>
  <c r="V43" i="90" s="1"/>
  <c r="W44" i="91"/>
  <c r="W43" i="91" s="1"/>
  <c r="V44" i="91"/>
  <c r="V43" i="91" s="1"/>
  <c r="W44" i="92"/>
  <c r="V44" i="92"/>
  <c r="W43" i="92"/>
  <c r="V43" i="92"/>
  <c r="W44" i="93"/>
  <c r="W43" i="93" s="1"/>
  <c r="V44" i="93"/>
  <c r="V43" i="93" s="1"/>
  <c r="W44" i="94"/>
  <c r="V44" i="94"/>
  <c r="V43" i="94" s="1"/>
  <c r="W44" i="95"/>
  <c r="W43" i="95" s="1"/>
  <c r="V44" i="95"/>
  <c r="V43" i="95" s="1"/>
  <c r="W44" i="96"/>
  <c r="W43" i="96" s="1"/>
  <c r="V44" i="96"/>
  <c r="V43" i="96"/>
  <c r="W44" i="97"/>
  <c r="W43" i="97" s="1"/>
  <c r="V44" i="97"/>
  <c r="V43" i="97" s="1"/>
  <c r="W44" i="98"/>
  <c r="V44" i="98"/>
  <c r="V43" i="98" s="1"/>
  <c r="W44" i="99"/>
  <c r="W43" i="99" s="1"/>
  <c r="V44" i="99"/>
  <c r="V43" i="99" s="1"/>
  <c r="W44" i="100"/>
  <c r="W43" i="100" s="1"/>
  <c r="V44" i="100"/>
  <c r="V43" i="100"/>
  <c r="W44" i="101"/>
  <c r="W43" i="101" s="1"/>
  <c r="V44" i="101"/>
  <c r="W44" i="102"/>
  <c r="V44" i="102"/>
  <c r="V43" i="102" s="1"/>
  <c r="W43" i="102"/>
  <c r="W44" i="103"/>
  <c r="W43" i="103" s="1"/>
  <c r="V44" i="103"/>
  <c r="V43" i="103" s="1"/>
  <c r="W44" i="104"/>
  <c r="W43" i="104" s="1"/>
  <c r="V44" i="104"/>
  <c r="V43" i="104" s="1"/>
  <c r="W44" i="105"/>
  <c r="W43" i="105" s="1"/>
  <c r="V44" i="105"/>
  <c r="V43" i="105" s="1"/>
  <c r="W44" i="106"/>
  <c r="W43" i="106" s="1"/>
  <c r="V44" i="106"/>
  <c r="V43" i="106" s="1"/>
  <c r="W44" i="107"/>
  <c r="W43" i="107" s="1"/>
  <c r="V44" i="107"/>
  <c r="V43" i="107" s="1"/>
  <c r="W44" i="108"/>
  <c r="W43" i="108" s="1"/>
  <c r="V44" i="108"/>
  <c r="V43" i="108" s="1"/>
  <c r="W44" i="109"/>
  <c r="W43" i="109" s="1"/>
  <c r="V44" i="109"/>
  <c r="V43" i="109" s="1"/>
  <c r="W44" i="110"/>
  <c r="W43" i="110" s="1"/>
  <c r="V44" i="110"/>
  <c r="V43" i="110" s="1"/>
  <c r="W44" i="111"/>
  <c r="W43" i="111" s="1"/>
  <c r="V44" i="111"/>
  <c r="V43" i="111" s="1"/>
  <c r="W44" i="112"/>
  <c r="V44" i="112"/>
  <c r="W43" i="112"/>
  <c r="V43" i="112"/>
  <c r="W44" i="113"/>
  <c r="W43" i="113" s="1"/>
  <c r="V44" i="113"/>
  <c r="V43" i="113" s="1"/>
  <c r="W44" i="114"/>
  <c r="W43" i="114" s="1"/>
  <c r="V44" i="114"/>
  <c r="V43" i="114" s="1"/>
  <c r="W44" i="115"/>
  <c r="W43" i="115" s="1"/>
  <c r="V44" i="115"/>
  <c r="V43" i="115" s="1"/>
  <c r="W44" i="116"/>
  <c r="W43" i="116" s="1"/>
  <c r="V44" i="116"/>
  <c r="V43" i="116" s="1"/>
  <c r="W44" i="117"/>
  <c r="W43" i="117" s="1"/>
  <c r="V44" i="117"/>
  <c r="V43" i="117" s="1"/>
  <c r="W44" i="118"/>
  <c r="W43" i="118" s="1"/>
  <c r="V44" i="118"/>
  <c r="V43" i="118" s="1"/>
  <c r="W44" i="119"/>
  <c r="W43" i="119" s="1"/>
  <c r="V44" i="119"/>
  <c r="W44" i="120"/>
  <c r="V44" i="120"/>
  <c r="V43" i="120" s="1"/>
  <c r="W43" i="120"/>
  <c r="W44" i="121"/>
  <c r="W43" i="121" s="1"/>
  <c r="V44" i="121"/>
  <c r="V43" i="121" s="1"/>
  <c r="W44" i="122"/>
  <c r="W43" i="122" s="1"/>
  <c r="V44" i="122"/>
  <c r="V43" i="122" s="1"/>
  <c r="W44" i="123"/>
  <c r="W43" i="123" s="1"/>
  <c r="V44" i="123"/>
  <c r="V43" i="123" s="1"/>
  <c r="W44" i="124"/>
  <c r="V44" i="124"/>
  <c r="V43" i="124" s="1"/>
  <c r="W43" i="124"/>
  <c r="W44" i="125"/>
  <c r="W43" i="125" s="1"/>
  <c r="V44" i="125"/>
  <c r="V43" i="125" s="1"/>
  <c r="W44" i="126"/>
  <c r="V44" i="126"/>
  <c r="W43" i="126"/>
  <c r="V43" i="126"/>
  <c r="W44" i="127"/>
  <c r="W43" i="127" s="1"/>
  <c r="V44" i="127"/>
  <c r="V43" i="127" s="1"/>
  <c r="W44" i="128"/>
  <c r="V44" i="128"/>
  <c r="V43" i="128"/>
  <c r="W44" i="129"/>
  <c r="W43" i="129" s="1"/>
  <c r="V44" i="129"/>
  <c r="W44" i="130"/>
  <c r="V44" i="130"/>
  <c r="V43" i="130" s="1"/>
  <c r="W44" i="131"/>
  <c r="W43" i="131" s="1"/>
  <c r="V44" i="131"/>
  <c r="V43" i="131" s="1"/>
  <c r="W44" i="132"/>
  <c r="W43" i="132" s="1"/>
  <c r="V44" i="132"/>
  <c r="V43" i="132" s="1"/>
  <c r="W44" i="133"/>
  <c r="W43" i="133" s="1"/>
  <c r="V44" i="133"/>
  <c r="V43" i="133" s="1"/>
  <c r="W44" i="134"/>
  <c r="W43" i="134" s="1"/>
  <c r="V44" i="134"/>
  <c r="V43" i="134" s="1"/>
  <c r="W44" i="135"/>
  <c r="W43" i="135" s="1"/>
  <c r="V44" i="135"/>
  <c r="V43" i="135" s="1"/>
  <c r="W44" i="136"/>
  <c r="W43" i="136" s="1"/>
  <c r="V44" i="136"/>
  <c r="V43" i="136"/>
  <c r="W44" i="137"/>
  <c r="W43" i="137" s="1"/>
  <c r="V44" i="137"/>
  <c r="V43" i="137" s="1"/>
  <c r="W44" i="138"/>
  <c r="W43" i="138" s="1"/>
  <c r="V44" i="138"/>
  <c r="V43" i="138" s="1"/>
  <c r="W44" i="139"/>
  <c r="W43" i="139" s="1"/>
  <c r="V44" i="139"/>
  <c r="V43" i="139" s="1"/>
  <c r="W44" i="140"/>
  <c r="V44" i="140"/>
  <c r="V43" i="140" s="1"/>
  <c r="W44" i="141"/>
  <c r="W43" i="141" s="1"/>
  <c r="V44" i="141"/>
  <c r="W44" i="142"/>
  <c r="V44" i="142"/>
  <c r="V43" i="142" s="1"/>
  <c r="W43" i="142"/>
  <c r="W44" i="143"/>
  <c r="W43" i="143" s="1"/>
  <c r="V44" i="143"/>
  <c r="V43" i="143" s="1"/>
  <c r="W44" i="144"/>
  <c r="V44" i="144"/>
  <c r="V43" i="144" s="1"/>
  <c r="W43" i="144"/>
  <c r="W44" i="145"/>
  <c r="W43" i="145" s="1"/>
  <c r="V44" i="145"/>
  <c r="V43" i="145" s="1"/>
  <c r="W44" i="146"/>
  <c r="W43" i="146" s="1"/>
  <c r="V44" i="146"/>
  <c r="V43" i="146" s="1"/>
  <c r="W44" i="147"/>
  <c r="W43" i="147" s="1"/>
  <c r="V44" i="147"/>
  <c r="V43" i="147" s="1"/>
  <c r="W44" i="148"/>
  <c r="V44" i="148"/>
  <c r="V43" i="148" s="1"/>
  <c r="W43" i="148"/>
  <c r="W44" i="149"/>
  <c r="W43" i="149" s="1"/>
  <c r="V44" i="149"/>
  <c r="V43" i="149" s="1"/>
  <c r="W44" i="150"/>
  <c r="W43" i="150" s="1"/>
  <c r="V44" i="150"/>
  <c r="V43" i="150" s="1"/>
  <c r="W44" i="151"/>
  <c r="W43" i="151" s="1"/>
  <c r="V44" i="151"/>
  <c r="V43" i="151" s="1"/>
  <c r="W44" i="152"/>
  <c r="W43" i="152" s="1"/>
  <c r="V44" i="152"/>
  <c r="W44" i="153"/>
  <c r="W43" i="153" s="1"/>
  <c r="V44" i="153"/>
  <c r="V43" i="153" s="1"/>
  <c r="W44" i="154"/>
  <c r="W43" i="154" s="1"/>
  <c r="V44" i="154"/>
  <c r="V43" i="154" s="1"/>
  <c r="W44" i="155"/>
  <c r="W43" i="155" s="1"/>
  <c r="V44" i="155"/>
  <c r="V43" i="155" s="1"/>
  <c r="W44" i="156"/>
  <c r="W43" i="156" s="1"/>
  <c r="V44" i="156"/>
  <c r="V43" i="156" s="1"/>
  <c r="W44" i="157"/>
  <c r="W43" i="157" s="1"/>
  <c r="V44" i="157"/>
  <c r="V43" i="157" s="1"/>
  <c r="W44" i="158"/>
  <c r="V44" i="158"/>
  <c r="V43" i="158" s="1"/>
  <c r="W44" i="159"/>
  <c r="W43" i="159" s="1"/>
  <c r="V44" i="159"/>
  <c r="V43" i="159" s="1"/>
  <c r="W44" i="160"/>
  <c r="W43" i="160" s="1"/>
  <c r="V44" i="160"/>
  <c r="V43" i="160" s="1"/>
  <c r="W44" i="161"/>
  <c r="W43" i="161" s="1"/>
  <c r="V44" i="161"/>
  <c r="V43" i="161" s="1"/>
  <c r="W44" i="162"/>
  <c r="W43" i="162" s="1"/>
  <c r="V44" i="162"/>
  <c r="V43" i="162" s="1"/>
  <c r="W44" i="163"/>
  <c r="W43" i="163" s="1"/>
  <c r="V44" i="163"/>
  <c r="V43" i="163" s="1"/>
  <c r="W44" i="164"/>
  <c r="V44" i="164"/>
  <c r="W43" i="164"/>
  <c r="V43" i="164"/>
  <c r="W44" i="165"/>
  <c r="W43" i="165" s="1"/>
  <c r="V44" i="165"/>
  <c r="V43" i="165" s="1"/>
  <c r="W44" i="166"/>
  <c r="W43" i="166" s="1"/>
  <c r="V44" i="166"/>
  <c r="V43" i="166" s="1"/>
  <c r="W44" i="167"/>
  <c r="W43" i="167" s="1"/>
  <c r="V44" i="167"/>
  <c r="V43" i="167" s="1"/>
  <c r="W44" i="168"/>
  <c r="W43" i="168" s="1"/>
  <c r="V44" i="168"/>
  <c r="V43" i="168"/>
  <c r="W44" i="169"/>
  <c r="W43" i="169" s="1"/>
  <c r="V44" i="169"/>
  <c r="V43" i="169" s="1"/>
  <c r="W44" i="170"/>
  <c r="W43" i="170" s="1"/>
  <c r="V44" i="170"/>
  <c r="V43" i="170" s="1"/>
  <c r="W44" i="171"/>
  <c r="W43" i="171" s="1"/>
  <c r="V44" i="171"/>
  <c r="V43" i="171" s="1"/>
  <c r="W44" i="172"/>
  <c r="W43" i="172" s="1"/>
  <c r="V44" i="172"/>
  <c r="V43" i="172"/>
  <c r="W44" i="173"/>
  <c r="W43" i="173" s="1"/>
  <c r="V44" i="173"/>
  <c r="V43" i="173" s="1"/>
  <c r="W44" i="174"/>
  <c r="V44" i="174"/>
  <c r="V43" i="174" s="1"/>
  <c r="W44" i="175"/>
  <c r="W43" i="175" s="1"/>
  <c r="V44" i="175"/>
  <c r="V43" i="175" s="1"/>
  <c r="W44" i="176"/>
  <c r="W43" i="176" s="1"/>
  <c r="V44" i="176"/>
  <c r="V43" i="176" s="1"/>
  <c r="W44" i="177"/>
  <c r="W43" i="177" s="1"/>
  <c r="V44" i="177"/>
  <c r="V43" i="177" s="1"/>
  <c r="W44" i="178"/>
  <c r="W43" i="178" s="1"/>
  <c r="V44" i="178"/>
  <c r="V43" i="178" s="1"/>
  <c r="W44" i="179"/>
  <c r="W43" i="179" s="1"/>
  <c r="V44" i="179"/>
  <c r="V43" i="179" s="1"/>
  <c r="W44" i="180"/>
  <c r="W43" i="180" s="1"/>
  <c r="V44" i="180"/>
  <c r="V43" i="180"/>
  <c r="W44" i="181"/>
  <c r="V44" i="181"/>
  <c r="W43" i="181"/>
  <c r="V43" i="181"/>
  <c r="W44" i="182"/>
  <c r="W43" i="182" s="1"/>
  <c r="V44" i="182"/>
  <c r="V43" i="182" s="1"/>
  <c r="W44" i="183"/>
  <c r="W43" i="183" s="1"/>
  <c r="V44" i="183"/>
  <c r="V43" i="183" s="1"/>
  <c r="W44" i="184"/>
  <c r="W43" i="184" s="1"/>
  <c r="V44" i="184"/>
  <c r="V43" i="184" s="1"/>
  <c r="W44" i="185"/>
  <c r="W43" i="185" s="1"/>
  <c r="V44" i="185"/>
  <c r="V43" i="185" s="1"/>
  <c r="W44" i="186"/>
  <c r="V44" i="186"/>
  <c r="V43" i="186" s="1"/>
  <c r="W44" i="187"/>
  <c r="W43" i="187" s="1"/>
  <c r="V44" i="187"/>
  <c r="V43" i="187"/>
  <c r="W44" i="188"/>
  <c r="W43" i="188" s="1"/>
  <c r="V44" i="188"/>
  <c r="V43" i="188" s="1"/>
  <c r="W44" i="189"/>
  <c r="V44" i="189"/>
  <c r="W43" i="189"/>
  <c r="V43" i="189"/>
  <c r="W44" i="190"/>
  <c r="W43" i="190" s="1"/>
  <c r="V44" i="190"/>
  <c r="V43" i="190" s="1"/>
  <c r="W44" i="191"/>
  <c r="W43" i="191" s="1"/>
  <c r="V44" i="191"/>
  <c r="V43" i="191" s="1"/>
  <c r="W44" i="192"/>
  <c r="W43" i="192" s="1"/>
  <c r="V44" i="192"/>
  <c r="V43" i="192" s="1"/>
  <c r="W44" i="193"/>
  <c r="W43" i="193" s="1"/>
  <c r="V44" i="193"/>
  <c r="V43" i="193" s="1"/>
  <c r="W44" i="194"/>
  <c r="W43" i="194" s="1"/>
  <c r="V44" i="194"/>
  <c r="V43" i="194" s="1"/>
  <c r="W44" i="195"/>
  <c r="V44" i="195"/>
  <c r="V43" i="195" s="1"/>
  <c r="W43" i="195"/>
  <c r="W44" i="196"/>
  <c r="W43" i="196" s="1"/>
  <c r="V44" i="196"/>
  <c r="V43" i="196" s="1"/>
  <c r="W44" i="197"/>
  <c r="V44" i="197"/>
  <c r="W43" i="197"/>
  <c r="V43" i="197"/>
  <c r="W44" i="198"/>
  <c r="W43" i="198" s="1"/>
  <c r="V44" i="198"/>
  <c r="V43" i="198" s="1"/>
  <c r="W44" i="199"/>
  <c r="W43" i="199" s="1"/>
  <c r="V44" i="199"/>
  <c r="V43" i="199" s="1"/>
  <c r="W44" i="200"/>
  <c r="W43" i="200" s="1"/>
  <c r="V44" i="200"/>
  <c r="V43" i="200" s="1"/>
  <c r="W44" i="201"/>
  <c r="W43" i="201" s="1"/>
  <c r="V44" i="201"/>
  <c r="V43" i="201" s="1"/>
  <c r="W44" i="202"/>
  <c r="W43" i="202" s="1"/>
  <c r="V44" i="202"/>
  <c r="V43" i="202" s="1"/>
  <c r="W44" i="203"/>
  <c r="W43" i="203" s="1"/>
  <c r="V44" i="203"/>
  <c r="V43" i="203" s="1"/>
  <c r="W44" i="204"/>
  <c r="W43" i="204" s="1"/>
  <c r="V44" i="204"/>
  <c r="V43" i="204"/>
  <c r="W44" i="205"/>
  <c r="W43" i="205" s="1"/>
  <c r="V44" i="205"/>
  <c r="V43" i="205" s="1"/>
  <c r="W44" i="206"/>
  <c r="W43" i="206" s="1"/>
  <c r="V44" i="206"/>
  <c r="V43" i="206" s="1"/>
  <c r="W44" i="207"/>
  <c r="W43" i="207" s="1"/>
  <c r="V44" i="207"/>
  <c r="V43" i="207" s="1"/>
  <c r="W44" i="208"/>
  <c r="W43" i="208" s="1"/>
  <c r="V44" i="208"/>
  <c r="V43" i="208" s="1"/>
  <c r="W44" i="209"/>
  <c r="W43" i="209" s="1"/>
  <c r="V44" i="209"/>
  <c r="V43" i="209" s="1"/>
  <c r="W44" i="210"/>
  <c r="W43" i="210" s="1"/>
  <c r="V44" i="210"/>
  <c r="V43" i="210" s="1"/>
  <c r="W44" i="211"/>
  <c r="V44" i="211"/>
  <c r="V43" i="211" s="1"/>
  <c r="W43" i="211"/>
  <c r="W44" i="212"/>
  <c r="W43" i="212" s="1"/>
  <c r="V44" i="212"/>
  <c r="V43" i="212" s="1"/>
  <c r="W44" i="213"/>
  <c r="W43" i="213" s="1"/>
  <c r="V44" i="213"/>
  <c r="W44" i="214"/>
  <c r="V44" i="214"/>
  <c r="V43" i="214" s="1"/>
  <c r="W44" i="215"/>
  <c r="W43" i="215" s="1"/>
  <c r="V44" i="215"/>
  <c r="V43" i="215" s="1"/>
  <c r="W44" i="216"/>
  <c r="W43" i="216" s="1"/>
  <c r="V44" i="216"/>
  <c r="V43" i="216" s="1"/>
  <c r="W44" i="217"/>
  <c r="V44" i="217"/>
  <c r="W43" i="217"/>
  <c r="V43" i="217"/>
  <c r="W44" i="218"/>
  <c r="W43" i="218" s="1"/>
  <c r="V44" i="218"/>
  <c r="V43" i="218" s="1"/>
  <c r="W44" i="219"/>
  <c r="W43" i="219" s="1"/>
  <c r="V44" i="219"/>
  <c r="V43" i="219" s="1"/>
  <c r="W44" i="220"/>
  <c r="W43" i="220" s="1"/>
  <c r="V44" i="220"/>
  <c r="V43" i="220" s="1"/>
  <c r="W44" i="221"/>
  <c r="W43" i="221" s="1"/>
  <c r="V44" i="221"/>
  <c r="V43" i="221" s="1"/>
  <c r="W44" i="222"/>
  <c r="W43" i="222" s="1"/>
  <c r="V44" i="222"/>
  <c r="V43" i="222" s="1"/>
  <c r="W44" i="223"/>
  <c r="W43" i="223" s="1"/>
  <c r="V44" i="223"/>
  <c r="V43" i="223" s="1"/>
  <c r="W44" i="224"/>
  <c r="W43" i="224" s="1"/>
  <c r="V44" i="224"/>
  <c r="V43" i="224" s="1"/>
  <c r="W44" i="225"/>
  <c r="V44" i="225"/>
  <c r="V43" i="225" s="1"/>
  <c r="W43" i="225"/>
  <c r="W44" i="226"/>
  <c r="W43" i="226" s="1"/>
  <c r="V44" i="226"/>
  <c r="V43" i="226" s="1"/>
  <c r="W44" i="227"/>
  <c r="W43" i="227" s="1"/>
  <c r="V44" i="227"/>
  <c r="V43" i="227" s="1"/>
  <c r="W44" i="228"/>
  <c r="W43" i="228" s="1"/>
  <c r="V44" i="228"/>
  <c r="V43" i="228" s="1"/>
  <c r="W44" i="229"/>
  <c r="V44" i="229"/>
  <c r="V43" i="229" s="1"/>
  <c r="W43" i="229"/>
  <c r="W44" i="230"/>
  <c r="W43" i="230" s="1"/>
  <c r="V44" i="230"/>
  <c r="V43" i="230" s="1"/>
  <c r="W44" i="231"/>
  <c r="W43" i="231" s="1"/>
  <c r="V44" i="231"/>
  <c r="V43" i="231" s="1"/>
  <c r="W44" i="232"/>
  <c r="W43" i="232" s="1"/>
  <c r="V44" i="232"/>
  <c r="V43" i="232" s="1"/>
  <c r="W44" i="233"/>
  <c r="W43" i="233" s="1"/>
  <c r="V44" i="233"/>
  <c r="V43" i="233" s="1"/>
  <c r="W44" i="234"/>
  <c r="W43" i="234" s="1"/>
  <c r="V44" i="234"/>
  <c r="V43" i="234" s="1"/>
  <c r="W44" i="235"/>
  <c r="W43" i="235" s="1"/>
  <c r="V44" i="235"/>
  <c r="V43" i="235" s="1"/>
  <c r="W44" i="236"/>
  <c r="W43" i="236" s="1"/>
  <c r="V44" i="236"/>
  <c r="V43" i="236" s="1"/>
  <c r="W44" i="237"/>
  <c r="W43" i="237" s="1"/>
  <c r="V44" i="237"/>
  <c r="V43" i="237" s="1"/>
  <c r="W44" i="238"/>
  <c r="W43" i="238" s="1"/>
  <c r="V44" i="238"/>
  <c r="V43" i="238"/>
  <c r="W44" i="239"/>
  <c r="W43" i="239" s="1"/>
  <c r="V44" i="239"/>
  <c r="V43" i="239" s="1"/>
  <c r="W44" i="240"/>
  <c r="W43" i="240" s="1"/>
  <c r="V44" i="240"/>
  <c r="V43" i="240"/>
  <c r="W44" i="241"/>
  <c r="W43" i="241" s="1"/>
  <c r="V44" i="241"/>
  <c r="W44" i="242"/>
  <c r="V44" i="242"/>
  <c r="V43" i="242"/>
  <c r="W44" i="243"/>
  <c r="W43" i="243" s="1"/>
  <c r="V44" i="243"/>
  <c r="V43" i="243" s="1"/>
  <c r="W44" i="244"/>
  <c r="W43" i="244" s="1"/>
  <c r="V44" i="244"/>
  <c r="V43" i="244" s="1"/>
  <c r="W44" i="245"/>
  <c r="W43" i="245" s="1"/>
  <c r="V44" i="245"/>
  <c r="V43" i="245" s="1"/>
  <c r="W44" i="246"/>
  <c r="W43" i="246" s="1"/>
  <c r="V44" i="246"/>
  <c r="V43" i="246" s="1"/>
  <c r="W44" i="247"/>
  <c r="W43" i="247" s="1"/>
  <c r="V44" i="247"/>
  <c r="V43" i="247" s="1"/>
  <c r="W44" i="248"/>
  <c r="W43" i="248" s="1"/>
  <c r="V44" i="248"/>
  <c r="V43" i="248" s="1"/>
  <c r="W44" i="249"/>
  <c r="W43" i="249" s="1"/>
  <c r="V44" i="249"/>
  <c r="V43" i="249" s="1"/>
  <c r="W44" i="250"/>
  <c r="W43" i="250" s="1"/>
  <c r="V44" i="250"/>
  <c r="V43" i="250" s="1"/>
  <c r="W44" i="251"/>
  <c r="W43" i="251" s="1"/>
  <c r="V44" i="251"/>
  <c r="V43" i="251" s="1"/>
  <c r="W44" i="252"/>
  <c r="W43" i="252" s="1"/>
  <c r="V44" i="252"/>
  <c r="V43" i="252" s="1"/>
  <c r="W44" i="253"/>
  <c r="W43" i="253" s="1"/>
  <c r="V44" i="253"/>
  <c r="V43" i="253" s="1"/>
  <c r="W44" i="254"/>
  <c r="W43" i="254" s="1"/>
  <c r="V44" i="254"/>
  <c r="V43" i="254"/>
  <c r="W44" i="255"/>
  <c r="W43" i="255" s="1"/>
  <c r="V44" i="255"/>
  <c r="V43" i="255" s="1"/>
  <c r="W44" i="256"/>
  <c r="W43" i="256" s="1"/>
  <c r="V44" i="256"/>
  <c r="V43" i="256" s="1"/>
  <c r="W44" i="257"/>
  <c r="W43" i="257" s="1"/>
  <c r="V44" i="257"/>
  <c r="V43" i="257" s="1"/>
  <c r="W44" i="1"/>
  <c r="W43" i="1" s="1"/>
  <c r="V44" i="1"/>
  <c r="V43" i="1" s="1"/>
  <c r="O44" i="2"/>
  <c r="O43" i="2" s="1"/>
  <c r="N44" i="2"/>
  <c r="M44" i="2"/>
  <c r="L44" i="2"/>
  <c r="L43" i="2" s="1"/>
  <c r="K44" i="2"/>
  <c r="J44" i="2"/>
  <c r="J43" i="2" s="1"/>
  <c r="I44" i="2"/>
  <c r="I43" i="2" s="1"/>
  <c r="H44" i="2"/>
  <c r="G44" i="2"/>
  <c r="G43" i="2" s="1"/>
  <c r="F44" i="2"/>
  <c r="F43" i="2" s="1"/>
  <c r="D44" i="2"/>
  <c r="D43" i="2" s="1"/>
  <c r="C44" i="2"/>
  <c r="C43" i="2" s="1"/>
  <c r="B44" i="2"/>
  <c r="N43" i="2"/>
  <c r="M43" i="2"/>
  <c r="K43" i="2"/>
  <c r="B43" i="2"/>
  <c r="O44" i="3"/>
  <c r="O43" i="3" s="1"/>
  <c r="N44" i="3"/>
  <c r="N43" i="3" s="1"/>
  <c r="M44" i="3"/>
  <c r="M43" i="3" s="1"/>
  <c r="S43" i="3" s="1"/>
  <c r="L44" i="3"/>
  <c r="L43" i="3" s="1"/>
  <c r="R43" i="3" s="1"/>
  <c r="K44" i="3"/>
  <c r="K43" i="3" s="1"/>
  <c r="J44" i="3"/>
  <c r="I44" i="3"/>
  <c r="H44" i="3"/>
  <c r="H43" i="3" s="1"/>
  <c r="G44" i="3"/>
  <c r="G43" i="3" s="1"/>
  <c r="F44" i="3"/>
  <c r="F43" i="3" s="1"/>
  <c r="D44" i="3"/>
  <c r="D43" i="3" s="1"/>
  <c r="C44" i="3"/>
  <c r="C43" i="3" s="1"/>
  <c r="B44" i="3"/>
  <c r="B43" i="3" s="1"/>
  <c r="J43" i="3"/>
  <c r="I43" i="3"/>
  <c r="O44" i="4"/>
  <c r="O43" i="4" s="1"/>
  <c r="N44" i="4"/>
  <c r="N43" i="4" s="1"/>
  <c r="M44" i="4"/>
  <c r="M43" i="4" s="1"/>
  <c r="S43" i="4" s="1"/>
  <c r="L44" i="4"/>
  <c r="L43" i="4" s="1"/>
  <c r="R43" i="4" s="1"/>
  <c r="K44" i="4"/>
  <c r="K43" i="4" s="1"/>
  <c r="J44" i="4"/>
  <c r="J43" i="4" s="1"/>
  <c r="I44" i="4"/>
  <c r="H44" i="4"/>
  <c r="H43" i="4" s="1"/>
  <c r="G44" i="4"/>
  <c r="G43" i="4" s="1"/>
  <c r="F44" i="4"/>
  <c r="D44" i="4"/>
  <c r="D43" i="4" s="1"/>
  <c r="C44" i="4"/>
  <c r="C43" i="4" s="1"/>
  <c r="B44" i="4"/>
  <c r="I43" i="4"/>
  <c r="F43" i="4"/>
  <c r="B43" i="4"/>
  <c r="O44" i="5"/>
  <c r="O43" i="5" s="1"/>
  <c r="N44" i="5"/>
  <c r="N43" i="5" s="1"/>
  <c r="M44" i="5"/>
  <c r="M43" i="5" s="1"/>
  <c r="L44" i="5"/>
  <c r="K44" i="5"/>
  <c r="J44" i="5"/>
  <c r="J43" i="5" s="1"/>
  <c r="I44" i="5"/>
  <c r="I43" i="5" s="1"/>
  <c r="H44" i="5"/>
  <c r="H43" i="5" s="1"/>
  <c r="G44" i="5"/>
  <c r="G43" i="5" s="1"/>
  <c r="F44" i="5"/>
  <c r="F43" i="5" s="1"/>
  <c r="D44" i="5"/>
  <c r="C44" i="5"/>
  <c r="B44" i="5"/>
  <c r="L43" i="5"/>
  <c r="K43" i="5"/>
  <c r="D43" i="5"/>
  <c r="C43" i="5"/>
  <c r="B43" i="5"/>
  <c r="O44" i="6"/>
  <c r="O43" i="6" s="1"/>
  <c r="N44" i="6"/>
  <c r="N43" i="6" s="1"/>
  <c r="M44" i="6"/>
  <c r="L44" i="6"/>
  <c r="L43" i="6" s="1"/>
  <c r="R43" i="6" s="1"/>
  <c r="K44" i="6"/>
  <c r="J44" i="6"/>
  <c r="J43" i="6" s="1"/>
  <c r="I44" i="6"/>
  <c r="I43" i="6" s="1"/>
  <c r="H44" i="6"/>
  <c r="H43" i="6" s="1"/>
  <c r="G44" i="6"/>
  <c r="G43" i="6" s="1"/>
  <c r="F44" i="6"/>
  <c r="D44" i="6"/>
  <c r="C44" i="6"/>
  <c r="B44" i="6"/>
  <c r="B43" i="6" s="1"/>
  <c r="K43" i="6"/>
  <c r="F43" i="6"/>
  <c r="C43" i="6"/>
  <c r="O44" i="7"/>
  <c r="O43" i="7" s="1"/>
  <c r="N44" i="7"/>
  <c r="M44" i="7"/>
  <c r="M43" i="7" s="1"/>
  <c r="L44" i="7"/>
  <c r="L43" i="7" s="1"/>
  <c r="K44" i="7"/>
  <c r="K43" i="7" s="1"/>
  <c r="J44" i="7"/>
  <c r="J43" i="7" s="1"/>
  <c r="I44" i="7"/>
  <c r="I43" i="7" s="1"/>
  <c r="H44" i="7"/>
  <c r="H43" i="7" s="1"/>
  <c r="G44" i="7"/>
  <c r="G43" i="7" s="1"/>
  <c r="F44" i="7"/>
  <c r="F43" i="7" s="1"/>
  <c r="D44" i="7"/>
  <c r="C44" i="7"/>
  <c r="B44" i="7"/>
  <c r="N43" i="7"/>
  <c r="D43" i="7"/>
  <c r="C43" i="7"/>
  <c r="B43" i="7"/>
  <c r="O44" i="8"/>
  <c r="O43" i="8" s="1"/>
  <c r="N44" i="8"/>
  <c r="N43" i="8" s="1"/>
  <c r="M44" i="8"/>
  <c r="M43" i="8" s="1"/>
  <c r="S43" i="8" s="1"/>
  <c r="L44" i="8"/>
  <c r="L43" i="8" s="1"/>
  <c r="R43" i="8" s="1"/>
  <c r="K44" i="8"/>
  <c r="K43" i="8" s="1"/>
  <c r="J44" i="8"/>
  <c r="J43" i="8" s="1"/>
  <c r="I44" i="8"/>
  <c r="H44" i="8"/>
  <c r="H43" i="8" s="1"/>
  <c r="G44" i="8"/>
  <c r="G43" i="8" s="1"/>
  <c r="F44" i="8"/>
  <c r="D44" i="8"/>
  <c r="D43" i="8" s="1"/>
  <c r="C44" i="8"/>
  <c r="C43" i="8" s="1"/>
  <c r="B44" i="8"/>
  <c r="B43" i="8" s="1"/>
  <c r="I43" i="8"/>
  <c r="F43" i="8"/>
  <c r="O44" i="9"/>
  <c r="N44" i="9"/>
  <c r="N43" i="9" s="1"/>
  <c r="M44" i="9"/>
  <c r="M43" i="9" s="1"/>
  <c r="S43" i="9" s="1"/>
  <c r="L44" i="9"/>
  <c r="L43" i="9" s="1"/>
  <c r="R43" i="9" s="1"/>
  <c r="K44" i="9"/>
  <c r="K43" i="9" s="1"/>
  <c r="J44" i="9"/>
  <c r="I44" i="9"/>
  <c r="H44" i="9"/>
  <c r="H43" i="9" s="1"/>
  <c r="G44" i="9"/>
  <c r="G43" i="9" s="1"/>
  <c r="F44" i="9"/>
  <c r="F43" i="9" s="1"/>
  <c r="D44" i="9"/>
  <c r="D43" i="9" s="1"/>
  <c r="C44" i="9"/>
  <c r="C43" i="9" s="1"/>
  <c r="B44" i="9"/>
  <c r="B43" i="9" s="1"/>
  <c r="O43" i="9"/>
  <c r="J43" i="9"/>
  <c r="I43" i="9"/>
  <c r="O44" i="10"/>
  <c r="O43" i="10" s="1"/>
  <c r="N44" i="10"/>
  <c r="N43" i="10" s="1"/>
  <c r="M44" i="10"/>
  <c r="M43" i="10" s="1"/>
  <c r="L44" i="10"/>
  <c r="K44" i="10"/>
  <c r="J44" i="10"/>
  <c r="I44" i="10"/>
  <c r="I43" i="10" s="1"/>
  <c r="H44" i="10"/>
  <c r="H43" i="10" s="1"/>
  <c r="G44" i="10"/>
  <c r="G43" i="10" s="1"/>
  <c r="F44" i="10"/>
  <c r="F43" i="10" s="1"/>
  <c r="D44" i="10"/>
  <c r="C44" i="10"/>
  <c r="C43" i="10" s="1"/>
  <c r="B44" i="10"/>
  <c r="B43" i="10" s="1"/>
  <c r="L43" i="10"/>
  <c r="K43" i="10"/>
  <c r="J43" i="10"/>
  <c r="D43" i="10"/>
  <c r="O44" i="11"/>
  <c r="O43" i="11" s="1"/>
  <c r="N44" i="11"/>
  <c r="M44" i="11"/>
  <c r="M43" i="11" s="1"/>
  <c r="S43" i="11" s="1"/>
  <c r="L44" i="11"/>
  <c r="L43" i="11" s="1"/>
  <c r="R43" i="11" s="1"/>
  <c r="K44" i="11"/>
  <c r="K43" i="11" s="1"/>
  <c r="J44" i="11"/>
  <c r="J43" i="11" s="1"/>
  <c r="I44" i="11"/>
  <c r="I43" i="11" s="1"/>
  <c r="H44" i="11"/>
  <c r="H43" i="11" s="1"/>
  <c r="G44" i="11"/>
  <c r="F44" i="11"/>
  <c r="D44" i="11"/>
  <c r="C44" i="11"/>
  <c r="C43" i="11" s="1"/>
  <c r="B44" i="11"/>
  <c r="B43" i="11" s="1"/>
  <c r="N43" i="11"/>
  <c r="G43" i="11"/>
  <c r="F43" i="11"/>
  <c r="D43" i="11"/>
  <c r="O44" i="12"/>
  <c r="O43" i="12" s="1"/>
  <c r="N44" i="12"/>
  <c r="N43" i="12" s="1"/>
  <c r="M44" i="12"/>
  <c r="M43" i="12" s="1"/>
  <c r="S43" i="12" s="1"/>
  <c r="L44" i="12"/>
  <c r="L43" i="12" s="1"/>
  <c r="R43" i="12" s="1"/>
  <c r="K44" i="12"/>
  <c r="J44" i="12"/>
  <c r="I44" i="12"/>
  <c r="H44" i="12"/>
  <c r="H43" i="12" s="1"/>
  <c r="G44" i="12"/>
  <c r="G43" i="12" s="1"/>
  <c r="F44" i="12"/>
  <c r="F43" i="12" s="1"/>
  <c r="D44" i="12"/>
  <c r="C44" i="12"/>
  <c r="C43" i="12" s="1"/>
  <c r="B44" i="12"/>
  <c r="J43" i="12"/>
  <c r="I43" i="12"/>
  <c r="D43" i="12"/>
  <c r="O44" i="13"/>
  <c r="N44" i="13"/>
  <c r="N43" i="13" s="1"/>
  <c r="M44" i="13"/>
  <c r="M43" i="13" s="1"/>
  <c r="S43" i="13" s="1"/>
  <c r="L44" i="13"/>
  <c r="L43" i="13" s="1"/>
  <c r="R43" i="13" s="1"/>
  <c r="K44" i="13"/>
  <c r="J44" i="13"/>
  <c r="J43" i="13" s="1"/>
  <c r="I44" i="13"/>
  <c r="I43" i="13" s="1"/>
  <c r="H44" i="13"/>
  <c r="H43" i="13" s="1"/>
  <c r="G44" i="13"/>
  <c r="G43" i="13" s="1"/>
  <c r="F44" i="13"/>
  <c r="F43" i="13" s="1"/>
  <c r="D44" i="13"/>
  <c r="D43" i="13" s="1"/>
  <c r="C44" i="13"/>
  <c r="C43" i="13" s="1"/>
  <c r="B44" i="13"/>
  <c r="B43" i="13" s="1"/>
  <c r="O43" i="13"/>
  <c r="K43" i="13"/>
  <c r="O44" i="14"/>
  <c r="O43" i="14" s="1"/>
  <c r="N44" i="14"/>
  <c r="N43" i="14" s="1"/>
  <c r="M44" i="14"/>
  <c r="L44" i="14"/>
  <c r="L43" i="14" s="1"/>
  <c r="R43" i="14" s="1"/>
  <c r="K44" i="14"/>
  <c r="K43" i="14" s="1"/>
  <c r="J44" i="14"/>
  <c r="I44" i="14"/>
  <c r="H44" i="14"/>
  <c r="H43" i="14" s="1"/>
  <c r="G44" i="14"/>
  <c r="G43" i="14" s="1"/>
  <c r="F44" i="14"/>
  <c r="D44" i="14"/>
  <c r="C44" i="14"/>
  <c r="C43" i="14" s="1"/>
  <c r="B44" i="14"/>
  <c r="B43" i="14" s="1"/>
  <c r="I43" i="14"/>
  <c r="F43" i="14"/>
  <c r="O44" i="15"/>
  <c r="O43" i="15" s="1"/>
  <c r="N44" i="15"/>
  <c r="N43" i="15" s="1"/>
  <c r="M44" i="15"/>
  <c r="M43" i="15" s="1"/>
  <c r="S43" i="15" s="1"/>
  <c r="L44" i="15"/>
  <c r="L43" i="15" s="1"/>
  <c r="R43" i="15" s="1"/>
  <c r="K44" i="15"/>
  <c r="K43" i="15" s="1"/>
  <c r="J44" i="15"/>
  <c r="I44" i="15"/>
  <c r="H44" i="15"/>
  <c r="H43" i="15" s="1"/>
  <c r="G44" i="15"/>
  <c r="F44" i="15"/>
  <c r="F43" i="15" s="1"/>
  <c r="D44" i="15"/>
  <c r="D43" i="15" s="1"/>
  <c r="C44" i="15"/>
  <c r="C43" i="15" s="1"/>
  <c r="B44" i="15"/>
  <c r="B43" i="15" s="1"/>
  <c r="I43" i="15"/>
  <c r="G43" i="15"/>
  <c r="O44" i="16"/>
  <c r="N44" i="16"/>
  <c r="M44" i="16"/>
  <c r="M43" i="16" s="1"/>
  <c r="S43" i="16" s="1"/>
  <c r="L44" i="16"/>
  <c r="L43" i="16" s="1"/>
  <c r="R43" i="16" s="1"/>
  <c r="K44" i="16"/>
  <c r="K43" i="16" s="1"/>
  <c r="J44" i="16"/>
  <c r="J43" i="16" s="1"/>
  <c r="I44" i="16"/>
  <c r="H44" i="16"/>
  <c r="H43" i="16" s="1"/>
  <c r="G44" i="16"/>
  <c r="F44" i="16"/>
  <c r="F43" i="16" s="1"/>
  <c r="D44" i="16"/>
  <c r="D43" i="16" s="1"/>
  <c r="C44" i="16"/>
  <c r="B44" i="16"/>
  <c r="B43" i="16" s="1"/>
  <c r="N43" i="16"/>
  <c r="I43" i="16"/>
  <c r="C43" i="16"/>
  <c r="O44" i="17"/>
  <c r="N44" i="17"/>
  <c r="M44" i="17"/>
  <c r="M43" i="17" s="1"/>
  <c r="S43" i="17" s="1"/>
  <c r="L44" i="17"/>
  <c r="K44" i="17"/>
  <c r="K43" i="17" s="1"/>
  <c r="J44" i="17"/>
  <c r="J43" i="17" s="1"/>
  <c r="I44" i="17"/>
  <c r="I43" i="17" s="1"/>
  <c r="H44" i="17"/>
  <c r="H43" i="17" s="1"/>
  <c r="G44" i="17"/>
  <c r="G43" i="17" s="1"/>
  <c r="F44" i="17"/>
  <c r="F43" i="17" s="1"/>
  <c r="D44" i="17"/>
  <c r="D43" i="17" s="1"/>
  <c r="C44" i="17"/>
  <c r="B44" i="17"/>
  <c r="B43" i="17" s="1"/>
  <c r="O43" i="17"/>
  <c r="N43" i="17"/>
  <c r="O44" i="18"/>
  <c r="O43" i="18" s="1"/>
  <c r="N44" i="18"/>
  <c r="N43" i="18" s="1"/>
  <c r="M44" i="18"/>
  <c r="M43" i="18" s="1"/>
  <c r="S43" i="18" s="1"/>
  <c r="L44" i="18"/>
  <c r="R44" i="18" s="1"/>
  <c r="K44" i="18"/>
  <c r="J44" i="18"/>
  <c r="I44" i="18"/>
  <c r="H44" i="18"/>
  <c r="G44" i="18"/>
  <c r="G43" i="18" s="1"/>
  <c r="F44" i="18"/>
  <c r="F43" i="18" s="1"/>
  <c r="D44" i="18"/>
  <c r="D43" i="18" s="1"/>
  <c r="C44" i="18"/>
  <c r="C43" i="18" s="1"/>
  <c r="B44" i="18"/>
  <c r="K43" i="18"/>
  <c r="J43" i="18"/>
  <c r="B43" i="18"/>
  <c r="O44" i="19"/>
  <c r="N44" i="19"/>
  <c r="M44" i="19"/>
  <c r="S44" i="19" s="1"/>
  <c r="L44" i="19"/>
  <c r="K44" i="19"/>
  <c r="K43" i="19" s="1"/>
  <c r="J44" i="19"/>
  <c r="I44" i="19"/>
  <c r="I43" i="19" s="1"/>
  <c r="H44" i="19"/>
  <c r="G44" i="19"/>
  <c r="F44" i="19"/>
  <c r="D44" i="19"/>
  <c r="D43" i="19" s="1"/>
  <c r="C44" i="19"/>
  <c r="B44" i="19"/>
  <c r="B43" i="19" s="1"/>
  <c r="L43" i="19"/>
  <c r="J43" i="19"/>
  <c r="C43" i="19"/>
  <c r="O44" i="20"/>
  <c r="O43" i="20" s="1"/>
  <c r="N44" i="20"/>
  <c r="N43" i="20" s="1"/>
  <c r="M44" i="20"/>
  <c r="L44" i="20"/>
  <c r="K44" i="20"/>
  <c r="J44" i="20"/>
  <c r="J43" i="20" s="1"/>
  <c r="I44" i="20"/>
  <c r="I43" i="20" s="1"/>
  <c r="H44" i="20"/>
  <c r="H43" i="20" s="1"/>
  <c r="G44" i="20"/>
  <c r="G43" i="20" s="1"/>
  <c r="F44" i="20"/>
  <c r="F43" i="20" s="1"/>
  <c r="D44" i="20"/>
  <c r="D43" i="20" s="1"/>
  <c r="C44" i="20"/>
  <c r="B44" i="20"/>
  <c r="O44" i="21"/>
  <c r="O43" i="21" s="1"/>
  <c r="N44" i="21"/>
  <c r="N43" i="21" s="1"/>
  <c r="M44" i="21"/>
  <c r="L44" i="21"/>
  <c r="K44" i="21"/>
  <c r="K43" i="21" s="1"/>
  <c r="J44" i="21"/>
  <c r="I44" i="21"/>
  <c r="H44" i="21"/>
  <c r="G44" i="21"/>
  <c r="G43" i="21" s="1"/>
  <c r="F44" i="21"/>
  <c r="F43" i="21" s="1"/>
  <c r="D44" i="21"/>
  <c r="C44" i="21"/>
  <c r="B44" i="21"/>
  <c r="B43" i="21" s="1"/>
  <c r="M43" i="21"/>
  <c r="D43" i="21"/>
  <c r="O44" i="22"/>
  <c r="O43" i="22" s="1"/>
  <c r="N44" i="22"/>
  <c r="M44" i="22"/>
  <c r="L44" i="22"/>
  <c r="K44" i="22"/>
  <c r="J44" i="22"/>
  <c r="I44" i="22"/>
  <c r="H44" i="22"/>
  <c r="H43" i="22" s="1"/>
  <c r="G44" i="22"/>
  <c r="G43" i="22" s="1"/>
  <c r="F44" i="22"/>
  <c r="D44" i="22"/>
  <c r="D43" i="22" s="1"/>
  <c r="C44" i="22"/>
  <c r="C43" i="22" s="1"/>
  <c r="B44" i="22"/>
  <c r="L43" i="22"/>
  <c r="R43" i="22" s="1"/>
  <c r="K43" i="22"/>
  <c r="B43" i="22"/>
  <c r="O44" i="23"/>
  <c r="O43" i="23" s="1"/>
  <c r="N44" i="23"/>
  <c r="N43" i="23" s="1"/>
  <c r="M44" i="23"/>
  <c r="M43" i="23" s="1"/>
  <c r="S43" i="23" s="1"/>
  <c r="L44" i="23"/>
  <c r="K44" i="23"/>
  <c r="J44" i="23"/>
  <c r="I44" i="23"/>
  <c r="I43" i="23" s="1"/>
  <c r="H44" i="23"/>
  <c r="H43" i="23" s="1"/>
  <c r="G44" i="23"/>
  <c r="G43" i="23" s="1"/>
  <c r="F44" i="23"/>
  <c r="F43" i="23" s="1"/>
  <c r="D44" i="23"/>
  <c r="D43" i="23" s="1"/>
  <c r="C44" i="23"/>
  <c r="B44" i="23"/>
  <c r="O44" i="24"/>
  <c r="N44" i="24"/>
  <c r="M44" i="24"/>
  <c r="M43" i="24" s="1"/>
  <c r="S43" i="24" s="1"/>
  <c r="L44" i="24"/>
  <c r="L43" i="24" s="1"/>
  <c r="R43" i="24" s="1"/>
  <c r="K44" i="24"/>
  <c r="K43" i="24" s="1"/>
  <c r="J44" i="24"/>
  <c r="J43" i="24" s="1"/>
  <c r="I44" i="24"/>
  <c r="H44" i="24"/>
  <c r="G44" i="24"/>
  <c r="F44" i="24"/>
  <c r="F43" i="24" s="1"/>
  <c r="D44" i="24"/>
  <c r="D43" i="24" s="1"/>
  <c r="C44" i="24"/>
  <c r="B44" i="24"/>
  <c r="B43" i="24" s="1"/>
  <c r="N43" i="24"/>
  <c r="I43" i="24"/>
  <c r="C43" i="24"/>
  <c r="O44" i="25"/>
  <c r="N44" i="25"/>
  <c r="M44" i="25"/>
  <c r="L44" i="25"/>
  <c r="K44" i="25"/>
  <c r="K43" i="25" s="1"/>
  <c r="J44" i="25"/>
  <c r="J43" i="25" s="1"/>
  <c r="I44" i="25"/>
  <c r="H44" i="25"/>
  <c r="H43" i="25" s="1"/>
  <c r="G44" i="25"/>
  <c r="G43" i="25" s="1"/>
  <c r="F44" i="25"/>
  <c r="D44" i="25"/>
  <c r="C44" i="25"/>
  <c r="B44" i="25"/>
  <c r="B43" i="25" s="1"/>
  <c r="O43" i="25"/>
  <c r="I43" i="25"/>
  <c r="O44" i="26"/>
  <c r="O43" i="26" s="1"/>
  <c r="N44" i="26"/>
  <c r="M44" i="26"/>
  <c r="M43" i="26" s="1"/>
  <c r="S43" i="26" s="1"/>
  <c r="L44" i="26"/>
  <c r="L43" i="26" s="1"/>
  <c r="R43" i="26" s="1"/>
  <c r="K44" i="26"/>
  <c r="K43" i="26" s="1"/>
  <c r="J44" i="26"/>
  <c r="J43" i="26" s="1"/>
  <c r="I44" i="26"/>
  <c r="H44" i="26"/>
  <c r="H43" i="26" s="1"/>
  <c r="G44" i="26"/>
  <c r="G43" i="26" s="1"/>
  <c r="F44" i="26"/>
  <c r="D44" i="26"/>
  <c r="D43" i="26" s="1"/>
  <c r="C44" i="26"/>
  <c r="C43" i="26" s="1"/>
  <c r="B44" i="26"/>
  <c r="B43" i="26" s="1"/>
  <c r="N43" i="26"/>
  <c r="I43" i="26"/>
  <c r="F43" i="26"/>
  <c r="O44" i="27"/>
  <c r="O43" i="27" s="1"/>
  <c r="N44" i="27"/>
  <c r="N43" i="27" s="1"/>
  <c r="M44" i="27"/>
  <c r="M43" i="27" s="1"/>
  <c r="S43" i="27" s="1"/>
  <c r="L44" i="27"/>
  <c r="L43" i="27" s="1"/>
  <c r="R43" i="27" s="1"/>
  <c r="K44" i="27"/>
  <c r="J44" i="27"/>
  <c r="I44" i="27"/>
  <c r="I43" i="27" s="1"/>
  <c r="H44" i="27"/>
  <c r="H43" i="27" s="1"/>
  <c r="G44" i="27"/>
  <c r="G43" i="27" s="1"/>
  <c r="F44" i="27"/>
  <c r="F43" i="27" s="1"/>
  <c r="D44" i="27"/>
  <c r="C44" i="27"/>
  <c r="C43" i="27" s="1"/>
  <c r="B44" i="27"/>
  <c r="K43" i="27"/>
  <c r="J43" i="27"/>
  <c r="D43" i="27"/>
  <c r="B43" i="27"/>
  <c r="O44" i="28"/>
  <c r="O43" i="28" s="1"/>
  <c r="N44" i="28"/>
  <c r="N43" i="28" s="1"/>
  <c r="M44" i="28"/>
  <c r="M43" i="28" s="1"/>
  <c r="L44" i="28"/>
  <c r="L43" i="28" s="1"/>
  <c r="K44" i="28"/>
  <c r="J44" i="28"/>
  <c r="J43" i="28" s="1"/>
  <c r="I44" i="28"/>
  <c r="I43" i="28" s="1"/>
  <c r="H44" i="28"/>
  <c r="H43" i="28" s="1"/>
  <c r="G44" i="28"/>
  <c r="G43" i="28" s="1"/>
  <c r="F44" i="28"/>
  <c r="F43" i="28" s="1"/>
  <c r="D44" i="28"/>
  <c r="C44" i="28"/>
  <c r="C43" i="28" s="1"/>
  <c r="B44" i="28"/>
  <c r="D43" i="28"/>
  <c r="O44" i="29"/>
  <c r="O43" i="29" s="1"/>
  <c r="N44" i="29"/>
  <c r="N43" i="29" s="1"/>
  <c r="M44" i="29"/>
  <c r="M43" i="29" s="1"/>
  <c r="S43" i="29" s="1"/>
  <c r="L44" i="29"/>
  <c r="L43" i="29" s="1"/>
  <c r="K44" i="29"/>
  <c r="K43" i="29" s="1"/>
  <c r="J44" i="29"/>
  <c r="I44" i="29"/>
  <c r="I43" i="29" s="1"/>
  <c r="H44" i="29"/>
  <c r="H43" i="29" s="1"/>
  <c r="G44" i="29"/>
  <c r="F44" i="29"/>
  <c r="F43" i="29" s="1"/>
  <c r="D44" i="29"/>
  <c r="D43" i="29" s="1"/>
  <c r="C44" i="29"/>
  <c r="C43" i="29" s="1"/>
  <c r="B44" i="29"/>
  <c r="J43" i="29"/>
  <c r="B43" i="29"/>
  <c r="O44" i="30"/>
  <c r="O43" i="30" s="1"/>
  <c r="N44" i="30"/>
  <c r="N43" i="30" s="1"/>
  <c r="M44" i="30"/>
  <c r="M43" i="30" s="1"/>
  <c r="S43" i="30" s="1"/>
  <c r="L44" i="30"/>
  <c r="L43" i="30" s="1"/>
  <c r="K44" i="30"/>
  <c r="J44" i="30"/>
  <c r="I44" i="30"/>
  <c r="H44" i="30"/>
  <c r="H43" i="30" s="1"/>
  <c r="G44" i="30"/>
  <c r="G43" i="30" s="1"/>
  <c r="F44" i="30"/>
  <c r="F43" i="30" s="1"/>
  <c r="D44" i="30"/>
  <c r="D43" i="30" s="1"/>
  <c r="C44" i="30"/>
  <c r="C43" i="30" s="1"/>
  <c r="B44" i="30"/>
  <c r="K43" i="30"/>
  <c r="J43" i="30"/>
  <c r="I43" i="30"/>
  <c r="B43" i="30"/>
  <c r="O44" i="31"/>
  <c r="N44" i="31"/>
  <c r="N43" i="31" s="1"/>
  <c r="M44" i="31"/>
  <c r="M43" i="31" s="1"/>
  <c r="S43" i="31" s="1"/>
  <c r="L44" i="31"/>
  <c r="L43" i="31" s="1"/>
  <c r="R43" i="31" s="1"/>
  <c r="K44" i="31"/>
  <c r="J44" i="31"/>
  <c r="J43" i="31" s="1"/>
  <c r="I44" i="31"/>
  <c r="I43" i="31" s="1"/>
  <c r="H44" i="31"/>
  <c r="H43" i="31" s="1"/>
  <c r="G44" i="31"/>
  <c r="G43" i="31" s="1"/>
  <c r="F44" i="31"/>
  <c r="D44" i="31"/>
  <c r="D43" i="31" s="1"/>
  <c r="C44" i="31"/>
  <c r="C43" i="31" s="1"/>
  <c r="B44" i="31"/>
  <c r="B43" i="31" s="1"/>
  <c r="O43" i="31"/>
  <c r="F43" i="31"/>
  <c r="O44" i="32"/>
  <c r="O43" i="32" s="1"/>
  <c r="N44" i="32"/>
  <c r="N43" i="32" s="1"/>
  <c r="M44" i="32"/>
  <c r="M43" i="32" s="1"/>
  <c r="S43" i="32" s="1"/>
  <c r="L44" i="32"/>
  <c r="L43" i="32" s="1"/>
  <c r="R43" i="32" s="1"/>
  <c r="K44" i="32"/>
  <c r="K43" i="32" s="1"/>
  <c r="J44" i="32"/>
  <c r="J43" i="32" s="1"/>
  <c r="I44" i="32"/>
  <c r="I43" i="32" s="1"/>
  <c r="H44" i="32"/>
  <c r="H43" i="32" s="1"/>
  <c r="G44" i="32"/>
  <c r="G43" i="32" s="1"/>
  <c r="F44" i="32"/>
  <c r="D44" i="32"/>
  <c r="C44" i="32"/>
  <c r="C43" i="32" s="1"/>
  <c r="B44" i="32"/>
  <c r="B43" i="32" s="1"/>
  <c r="F43" i="32"/>
  <c r="D43" i="32"/>
  <c r="O44" i="33"/>
  <c r="N44" i="33"/>
  <c r="N43" i="33" s="1"/>
  <c r="M44" i="33"/>
  <c r="M43" i="33" s="1"/>
  <c r="S43" i="33" s="1"/>
  <c r="L44" i="33"/>
  <c r="K44" i="33"/>
  <c r="K43" i="33" s="1"/>
  <c r="J44" i="33"/>
  <c r="J43" i="33" s="1"/>
  <c r="I44" i="33"/>
  <c r="I43" i="33" s="1"/>
  <c r="H44" i="33"/>
  <c r="H43" i="33" s="1"/>
  <c r="G44" i="33"/>
  <c r="F44" i="33"/>
  <c r="D44" i="33"/>
  <c r="D43" i="33" s="1"/>
  <c r="C44" i="33"/>
  <c r="B44" i="33"/>
  <c r="B43" i="33" s="1"/>
  <c r="O43" i="33"/>
  <c r="G43" i="33"/>
  <c r="F43" i="33"/>
  <c r="O44" i="34"/>
  <c r="O43" i="34" s="1"/>
  <c r="N44" i="34"/>
  <c r="N43" i="34" s="1"/>
  <c r="M44" i="34"/>
  <c r="M43" i="34" s="1"/>
  <c r="S43" i="34" s="1"/>
  <c r="L44" i="34"/>
  <c r="L43" i="34" s="1"/>
  <c r="R43" i="34" s="1"/>
  <c r="K44" i="34"/>
  <c r="K43" i="34" s="1"/>
  <c r="J44" i="34"/>
  <c r="I44" i="34"/>
  <c r="I43" i="34" s="1"/>
  <c r="H44" i="34"/>
  <c r="H43" i="34" s="1"/>
  <c r="G44" i="34"/>
  <c r="G43" i="34" s="1"/>
  <c r="F44" i="34"/>
  <c r="D44" i="34"/>
  <c r="D43" i="34" s="1"/>
  <c r="C44" i="34"/>
  <c r="C43" i="34" s="1"/>
  <c r="B44" i="34"/>
  <c r="B43" i="34" s="1"/>
  <c r="J43" i="34"/>
  <c r="F43" i="34"/>
  <c r="O44" i="35"/>
  <c r="O43" i="35" s="1"/>
  <c r="N44" i="35"/>
  <c r="N43" i="35" s="1"/>
  <c r="M44" i="35"/>
  <c r="M43" i="35" s="1"/>
  <c r="S43" i="35" s="1"/>
  <c r="L44" i="35"/>
  <c r="L43" i="35" s="1"/>
  <c r="K44" i="35"/>
  <c r="K43" i="35" s="1"/>
  <c r="J44" i="35"/>
  <c r="I44" i="35"/>
  <c r="H44" i="35"/>
  <c r="H43" i="35" s="1"/>
  <c r="G44" i="35"/>
  <c r="G43" i="35" s="1"/>
  <c r="F44" i="35"/>
  <c r="F43" i="35" s="1"/>
  <c r="D44" i="35"/>
  <c r="D43" i="35" s="1"/>
  <c r="C44" i="35"/>
  <c r="C43" i="35" s="1"/>
  <c r="B44" i="35"/>
  <c r="B43" i="35" s="1"/>
  <c r="J43" i="35"/>
  <c r="I43" i="35"/>
  <c r="O44" i="36"/>
  <c r="O43" i="36" s="1"/>
  <c r="N44" i="36"/>
  <c r="N43" i="36" s="1"/>
  <c r="M44" i="36"/>
  <c r="L44" i="36"/>
  <c r="K44" i="36"/>
  <c r="J44" i="36"/>
  <c r="J43" i="36" s="1"/>
  <c r="I44" i="36"/>
  <c r="I43" i="36" s="1"/>
  <c r="H44" i="36"/>
  <c r="H43" i="36" s="1"/>
  <c r="G44" i="36"/>
  <c r="G43" i="36" s="1"/>
  <c r="F44" i="36"/>
  <c r="F43" i="36" s="1"/>
  <c r="D44" i="36"/>
  <c r="C44" i="36"/>
  <c r="B44" i="36"/>
  <c r="L43" i="36"/>
  <c r="D43" i="36"/>
  <c r="C43" i="36"/>
  <c r="O44" i="37"/>
  <c r="O43" i="37" s="1"/>
  <c r="N44" i="37"/>
  <c r="N43" i="37" s="1"/>
  <c r="M44" i="37"/>
  <c r="M43" i="37" s="1"/>
  <c r="S43" i="37" s="1"/>
  <c r="L44" i="37"/>
  <c r="L43" i="37" s="1"/>
  <c r="K44" i="37"/>
  <c r="J44" i="37"/>
  <c r="I44" i="37"/>
  <c r="I43" i="37" s="1"/>
  <c r="H44" i="37"/>
  <c r="H43" i="37" s="1"/>
  <c r="G44" i="37"/>
  <c r="G43" i="37" s="1"/>
  <c r="F44" i="37"/>
  <c r="F43" i="37" s="1"/>
  <c r="D44" i="37"/>
  <c r="D43" i="37" s="1"/>
  <c r="C44" i="37"/>
  <c r="B44" i="37"/>
  <c r="K43" i="37"/>
  <c r="J43" i="37"/>
  <c r="C43" i="37"/>
  <c r="B43" i="37"/>
  <c r="O44" i="38"/>
  <c r="O43" i="38" s="1"/>
  <c r="N44" i="38"/>
  <c r="N43" i="38" s="1"/>
  <c r="M44" i="38"/>
  <c r="M43" i="38" s="1"/>
  <c r="L44" i="38"/>
  <c r="K44" i="38"/>
  <c r="K43" i="38" s="1"/>
  <c r="J44" i="38"/>
  <c r="J43" i="38" s="1"/>
  <c r="I44" i="38"/>
  <c r="I43" i="38" s="1"/>
  <c r="H44" i="38"/>
  <c r="H43" i="38" s="1"/>
  <c r="G44" i="38"/>
  <c r="G43" i="38" s="1"/>
  <c r="F44" i="38"/>
  <c r="D44" i="38"/>
  <c r="D43" i="38" s="1"/>
  <c r="C44" i="38"/>
  <c r="B44" i="38"/>
  <c r="B43" i="38" s="1"/>
  <c r="L43" i="38"/>
  <c r="F43" i="38"/>
  <c r="C43" i="38"/>
  <c r="O44" i="39"/>
  <c r="O43" i="39" s="1"/>
  <c r="N44" i="39"/>
  <c r="N43" i="39" s="1"/>
  <c r="M44" i="39"/>
  <c r="L44" i="39"/>
  <c r="L43" i="39" s="1"/>
  <c r="R43" i="39" s="1"/>
  <c r="K44" i="39"/>
  <c r="J44" i="39"/>
  <c r="I44" i="39"/>
  <c r="H44" i="39"/>
  <c r="H43" i="39" s="1"/>
  <c r="G44" i="39"/>
  <c r="G43" i="39" s="1"/>
  <c r="F44" i="39"/>
  <c r="F43" i="39" s="1"/>
  <c r="D44" i="39"/>
  <c r="D43" i="39" s="1"/>
  <c r="C44" i="39"/>
  <c r="C43" i="39" s="1"/>
  <c r="B44" i="39"/>
  <c r="B43" i="39" s="1"/>
  <c r="M43" i="39"/>
  <c r="K43" i="39"/>
  <c r="I43" i="39"/>
  <c r="O44" i="40"/>
  <c r="N44" i="40"/>
  <c r="N43" i="40" s="1"/>
  <c r="M44" i="40"/>
  <c r="M43" i="40" s="1"/>
  <c r="S43" i="40" s="1"/>
  <c r="L44" i="40"/>
  <c r="K44" i="40"/>
  <c r="J44" i="40"/>
  <c r="J43" i="40" s="1"/>
  <c r="I44" i="40"/>
  <c r="I43" i="40" s="1"/>
  <c r="H44" i="40"/>
  <c r="G44" i="40"/>
  <c r="F44" i="40"/>
  <c r="F43" i="40" s="1"/>
  <c r="D44" i="40"/>
  <c r="D43" i="40" s="1"/>
  <c r="C44" i="40"/>
  <c r="B44" i="40"/>
  <c r="B43" i="40" s="1"/>
  <c r="L43" i="40"/>
  <c r="K43" i="40"/>
  <c r="C43" i="40"/>
  <c r="O44" i="41"/>
  <c r="O43" i="41" s="1"/>
  <c r="N44" i="41"/>
  <c r="N43" i="41" s="1"/>
  <c r="M44" i="41"/>
  <c r="L44" i="41"/>
  <c r="K44" i="41"/>
  <c r="K43" i="41" s="1"/>
  <c r="J44" i="41"/>
  <c r="J43" i="41" s="1"/>
  <c r="I44" i="41"/>
  <c r="I43" i="41" s="1"/>
  <c r="H44" i="41"/>
  <c r="H43" i="41" s="1"/>
  <c r="G44" i="41"/>
  <c r="G43" i="41" s="1"/>
  <c r="F44" i="41"/>
  <c r="F43" i="41" s="1"/>
  <c r="D44" i="41"/>
  <c r="C44" i="41"/>
  <c r="B44" i="41"/>
  <c r="B43" i="41" s="1"/>
  <c r="O44" i="42"/>
  <c r="O43" i="42" s="1"/>
  <c r="N44" i="42"/>
  <c r="N43" i="42" s="1"/>
  <c r="M44" i="42"/>
  <c r="L44" i="42"/>
  <c r="K44" i="42"/>
  <c r="K43" i="42" s="1"/>
  <c r="J44" i="42"/>
  <c r="J43" i="42" s="1"/>
  <c r="I44" i="42"/>
  <c r="H44" i="42"/>
  <c r="H43" i="42" s="1"/>
  <c r="G44" i="42"/>
  <c r="G43" i="42" s="1"/>
  <c r="F44" i="42"/>
  <c r="D44" i="42"/>
  <c r="D43" i="42" s="1"/>
  <c r="C44" i="42"/>
  <c r="C43" i="42" s="1"/>
  <c r="B44" i="42"/>
  <c r="B43" i="42" s="1"/>
  <c r="M43" i="42"/>
  <c r="L43" i="42"/>
  <c r="F43" i="42"/>
  <c r="O44" i="43"/>
  <c r="N44" i="43"/>
  <c r="M44" i="43"/>
  <c r="S44" i="43" s="1"/>
  <c r="L44" i="43"/>
  <c r="R44" i="43" s="1"/>
  <c r="K44" i="43"/>
  <c r="J44" i="43"/>
  <c r="J43" i="43" s="1"/>
  <c r="I44" i="43"/>
  <c r="H44" i="43"/>
  <c r="G44" i="43"/>
  <c r="F44" i="43"/>
  <c r="D44" i="43"/>
  <c r="D43" i="43" s="1"/>
  <c r="C44" i="43"/>
  <c r="C43" i="43" s="1"/>
  <c r="B44" i="43"/>
  <c r="K43" i="43"/>
  <c r="I43" i="43"/>
  <c r="B43" i="43"/>
  <c r="O44" i="44"/>
  <c r="O43" i="44" s="1"/>
  <c r="N44" i="44"/>
  <c r="N43" i="44" s="1"/>
  <c r="M44" i="44"/>
  <c r="M43" i="44" s="1"/>
  <c r="S43" i="44" s="1"/>
  <c r="L44" i="44"/>
  <c r="K44" i="44"/>
  <c r="J44" i="44"/>
  <c r="J43" i="44" s="1"/>
  <c r="I44" i="44"/>
  <c r="I43" i="44" s="1"/>
  <c r="H44" i="44"/>
  <c r="H43" i="44" s="1"/>
  <c r="G44" i="44"/>
  <c r="G43" i="44" s="1"/>
  <c r="F44" i="44"/>
  <c r="F43" i="44" s="1"/>
  <c r="D44" i="44"/>
  <c r="D43" i="44" s="1"/>
  <c r="C44" i="44"/>
  <c r="C43" i="44" s="1"/>
  <c r="B44" i="44"/>
  <c r="O44" i="45"/>
  <c r="O43" i="45" s="1"/>
  <c r="N44" i="45"/>
  <c r="N43" i="45" s="1"/>
  <c r="M44" i="45"/>
  <c r="M43" i="45" s="1"/>
  <c r="S43" i="45" s="1"/>
  <c r="L44" i="45"/>
  <c r="L43" i="45" s="1"/>
  <c r="R43" i="45" s="1"/>
  <c r="K44" i="45"/>
  <c r="K43" i="45" s="1"/>
  <c r="J44" i="45"/>
  <c r="I44" i="45"/>
  <c r="H44" i="45"/>
  <c r="G44" i="45"/>
  <c r="G43" i="45" s="1"/>
  <c r="F44" i="45"/>
  <c r="F43" i="45" s="1"/>
  <c r="D44" i="45"/>
  <c r="D43" i="45" s="1"/>
  <c r="C44" i="45"/>
  <c r="C43" i="45" s="1"/>
  <c r="B44" i="45"/>
  <c r="B43" i="45" s="1"/>
  <c r="J43" i="45"/>
  <c r="O44" i="46"/>
  <c r="O43" i="46" s="1"/>
  <c r="N44" i="46"/>
  <c r="M44" i="46"/>
  <c r="L44" i="46"/>
  <c r="L43" i="46" s="1"/>
  <c r="R43" i="46" s="1"/>
  <c r="K44" i="46"/>
  <c r="K43" i="46" s="1"/>
  <c r="J44" i="46"/>
  <c r="J43" i="46" s="1"/>
  <c r="I44" i="46"/>
  <c r="H44" i="46"/>
  <c r="H43" i="46" s="1"/>
  <c r="G44" i="46"/>
  <c r="G43" i="46" s="1"/>
  <c r="F44" i="46"/>
  <c r="D44" i="46"/>
  <c r="C44" i="46"/>
  <c r="B44" i="46"/>
  <c r="B43" i="46" s="1"/>
  <c r="N43" i="46"/>
  <c r="I43" i="46"/>
  <c r="C43" i="46"/>
  <c r="O44" i="47"/>
  <c r="N44" i="47"/>
  <c r="N43" i="47" s="1"/>
  <c r="M44" i="47"/>
  <c r="L44" i="47"/>
  <c r="L43" i="47" s="1"/>
  <c r="K44" i="47"/>
  <c r="K43" i="47" s="1"/>
  <c r="J44" i="47"/>
  <c r="J43" i="47" s="1"/>
  <c r="I44" i="47"/>
  <c r="H44" i="47"/>
  <c r="H43" i="47" s="1"/>
  <c r="G44" i="47"/>
  <c r="G43" i="47" s="1"/>
  <c r="F44" i="47"/>
  <c r="D44" i="47"/>
  <c r="D43" i="47" s="1"/>
  <c r="C44" i="47"/>
  <c r="B44" i="47"/>
  <c r="B43" i="47" s="1"/>
  <c r="O43" i="47"/>
  <c r="M43" i="47"/>
  <c r="I43" i="47"/>
  <c r="F43" i="47"/>
  <c r="C43" i="47"/>
  <c r="O44" i="48"/>
  <c r="N44" i="48"/>
  <c r="N43" i="48" s="1"/>
  <c r="M44" i="48"/>
  <c r="M43" i="48" s="1"/>
  <c r="L44" i="48"/>
  <c r="K44" i="48"/>
  <c r="K43" i="48" s="1"/>
  <c r="J44" i="48"/>
  <c r="J43" i="48" s="1"/>
  <c r="I44" i="48"/>
  <c r="I43" i="48" s="1"/>
  <c r="H44" i="48"/>
  <c r="H43" i="48" s="1"/>
  <c r="G44" i="48"/>
  <c r="F44" i="48"/>
  <c r="F43" i="48" s="1"/>
  <c r="D44" i="48"/>
  <c r="C44" i="48"/>
  <c r="B44" i="48"/>
  <c r="B43" i="48" s="1"/>
  <c r="L43" i="48"/>
  <c r="D43" i="48"/>
  <c r="C43" i="48"/>
  <c r="O44" i="49"/>
  <c r="O43" i="49" s="1"/>
  <c r="N44" i="49"/>
  <c r="M44" i="49"/>
  <c r="M43" i="49" s="1"/>
  <c r="L44" i="49"/>
  <c r="K44" i="49"/>
  <c r="K43" i="49" s="1"/>
  <c r="J44" i="49"/>
  <c r="J43" i="49" s="1"/>
  <c r="I44" i="49"/>
  <c r="I43" i="49" s="1"/>
  <c r="H44" i="49"/>
  <c r="H43" i="49" s="1"/>
  <c r="G44" i="49"/>
  <c r="G43" i="49" s="1"/>
  <c r="F44" i="49"/>
  <c r="F43" i="49" s="1"/>
  <c r="D44" i="49"/>
  <c r="D43" i="49" s="1"/>
  <c r="C44" i="49"/>
  <c r="B44" i="49"/>
  <c r="N43" i="49"/>
  <c r="B43" i="49"/>
  <c r="O44" i="50"/>
  <c r="O43" i="50" s="1"/>
  <c r="N44" i="50"/>
  <c r="M44" i="50"/>
  <c r="L44" i="50"/>
  <c r="L43" i="50" s="1"/>
  <c r="R43" i="50" s="1"/>
  <c r="K44" i="50"/>
  <c r="K43" i="50" s="1"/>
  <c r="J44" i="50"/>
  <c r="J43" i="50" s="1"/>
  <c r="I44" i="50"/>
  <c r="I43" i="50" s="1"/>
  <c r="H44" i="50"/>
  <c r="H43" i="50" s="1"/>
  <c r="G44" i="50"/>
  <c r="G43" i="50" s="1"/>
  <c r="F44" i="50"/>
  <c r="F43" i="50" s="1"/>
  <c r="D44" i="50"/>
  <c r="D43" i="50" s="1"/>
  <c r="C44" i="50"/>
  <c r="B44" i="50"/>
  <c r="N43" i="50"/>
  <c r="M43" i="50"/>
  <c r="S43" i="50" s="1"/>
  <c r="C43" i="50"/>
  <c r="B43" i="50"/>
  <c r="O44" i="51"/>
  <c r="O43" i="51" s="1"/>
  <c r="N44" i="51"/>
  <c r="M44" i="51"/>
  <c r="M43" i="51" s="1"/>
  <c r="S43" i="51" s="1"/>
  <c r="L44" i="51"/>
  <c r="L43" i="51" s="1"/>
  <c r="K44" i="51"/>
  <c r="K43" i="51" s="1"/>
  <c r="J44" i="51"/>
  <c r="I44" i="51"/>
  <c r="I43" i="51" s="1"/>
  <c r="H44" i="51"/>
  <c r="G44" i="51"/>
  <c r="G43" i="51" s="1"/>
  <c r="F44" i="51"/>
  <c r="D44" i="51"/>
  <c r="D43" i="51" s="1"/>
  <c r="C44" i="51"/>
  <c r="B44" i="51"/>
  <c r="B43" i="51" s="1"/>
  <c r="J43" i="51"/>
  <c r="C43" i="51"/>
  <c r="O44" i="52"/>
  <c r="O43" i="52" s="1"/>
  <c r="N44" i="52"/>
  <c r="M44" i="52"/>
  <c r="M43" i="52" s="1"/>
  <c r="L44" i="52"/>
  <c r="K44" i="52"/>
  <c r="K43" i="52" s="1"/>
  <c r="J44" i="52"/>
  <c r="J43" i="52" s="1"/>
  <c r="I44" i="52"/>
  <c r="I43" i="52" s="1"/>
  <c r="H44" i="52"/>
  <c r="H43" i="52" s="1"/>
  <c r="G44" i="52"/>
  <c r="G43" i="52" s="1"/>
  <c r="F44" i="52"/>
  <c r="F43" i="52" s="1"/>
  <c r="D44" i="52"/>
  <c r="D43" i="52" s="1"/>
  <c r="C44" i="52"/>
  <c r="B44" i="52"/>
  <c r="N43" i="52"/>
  <c r="L43" i="52"/>
  <c r="C43" i="52"/>
  <c r="B43" i="52"/>
  <c r="O44" i="53"/>
  <c r="O43" i="53" s="1"/>
  <c r="N44" i="53"/>
  <c r="M44" i="53"/>
  <c r="M43" i="53" s="1"/>
  <c r="S43" i="53" s="1"/>
  <c r="L44" i="53"/>
  <c r="L43" i="53" s="1"/>
  <c r="R43" i="53" s="1"/>
  <c r="K44" i="53"/>
  <c r="J44" i="53"/>
  <c r="J43" i="53" s="1"/>
  <c r="I44" i="53"/>
  <c r="H44" i="53"/>
  <c r="G44" i="53"/>
  <c r="G43" i="53" s="1"/>
  <c r="F44" i="53"/>
  <c r="F43" i="53" s="1"/>
  <c r="D44" i="53"/>
  <c r="D43" i="53" s="1"/>
  <c r="C44" i="53"/>
  <c r="C43" i="53" s="1"/>
  <c r="B44" i="53"/>
  <c r="N43" i="53"/>
  <c r="K43" i="53"/>
  <c r="I43" i="53"/>
  <c r="B43" i="53"/>
  <c r="O44" i="54"/>
  <c r="N44" i="54"/>
  <c r="N43" i="54" s="1"/>
  <c r="M44" i="54"/>
  <c r="M43" i="54" s="1"/>
  <c r="L44" i="54"/>
  <c r="L43" i="54" s="1"/>
  <c r="K44" i="54"/>
  <c r="J44" i="54"/>
  <c r="J43" i="54" s="1"/>
  <c r="I44" i="54"/>
  <c r="I43" i="54" s="1"/>
  <c r="H44" i="54"/>
  <c r="H43" i="54" s="1"/>
  <c r="G44" i="54"/>
  <c r="F44" i="54"/>
  <c r="D44" i="54"/>
  <c r="C44" i="54"/>
  <c r="B44" i="54"/>
  <c r="B43" i="54" s="1"/>
  <c r="K43" i="54"/>
  <c r="F43" i="54"/>
  <c r="D43" i="54"/>
  <c r="C43" i="54"/>
  <c r="O44" i="55"/>
  <c r="O43" i="55" s="1"/>
  <c r="N44" i="55"/>
  <c r="N43" i="55" s="1"/>
  <c r="M44" i="55"/>
  <c r="M43" i="55" s="1"/>
  <c r="S43" i="55" s="1"/>
  <c r="L44" i="55"/>
  <c r="L43" i="55" s="1"/>
  <c r="K44" i="55"/>
  <c r="K43" i="55" s="1"/>
  <c r="J44" i="55"/>
  <c r="I44" i="55"/>
  <c r="H44" i="55"/>
  <c r="H43" i="55" s="1"/>
  <c r="G44" i="55"/>
  <c r="F44" i="55"/>
  <c r="F43" i="55" s="1"/>
  <c r="D44" i="55"/>
  <c r="D43" i="55" s="1"/>
  <c r="C44" i="55"/>
  <c r="C43" i="55" s="1"/>
  <c r="B44" i="55"/>
  <c r="B43" i="55" s="1"/>
  <c r="J43" i="55"/>
  <c r="I43" i="55"/>
  <c r="G43" i="55"/>
  <c r="O44" i="56"/>
  <c r="N44" i="56"/>
  <c r="N43" i="56" s="1"/>
  <c r="M44" i="56"/>
  <c r="M43" i="56" s="1"/>
  <c r="S43" i="56" s="1"/>
  <c r="L44" i="56"/>
  <c r="L43" i="56" s="1"/>
  <c r="R43" i="56" s="1"/>
  <c r="K44" i="56"/>
  <c r="K43" i="56" s="1"/>
  <c r="J44" i="56"/>
  <c r="J43" i="56" s="1"/>
  <c r="I44" i="56"/>
  <c r="H44" i="56"/>
  <c r="H43" i="56" s="1"/>
  <c r="G44" i="56"/>
  <c r="F44" i="56"/>
  <c r="F43" i="56" s="1"/>
  <c r="D44" i="56"/>
  <c r="D43" i="56" s="1"/>
  <c r="C44" i="56"/>
  <c r="C43" i="56" s="1"/>
  <c r="B44" i="56"/>
  <c r="B43" i="56" s="1"/>
  <c r="I43" i="56"/>
  <c r="O44" i="57"/>
  <c r="O43" i="57" s="1"/>
  <c r="N44" i="57"/>
  <c r="N43" i="57" s="1"/>
  <c r="M44" i="57"/>
  <c r="M43" i="57" s="1"/>
  <c r="S43" i="57" s="1"/>
  <c r="L44" i="57"/>
  <c r="K44" i="57"/>
  <c r="J44" i="57"/>
  <c r="J43" i="57" s="1"/>
  <c r="I44" i="57"/>
  <c r="I43" i="57" s="1"/>
  <c r="H44" i="57"/>
  <c r="H43" i="57" s="1"/>
  <c r="G44" i="57"/>
  <c r="G43" i="57" s="1"/>
  <c r="F44" i="57"/>
  <c r="F43" i="57" s="1"/>
  <c r="D44" i="57"/>
  <c r="D43" i="57" s="1"/>
  <c r="C44" i="57"/>
  <c r="B44" i="57"/>
  <c r="B43" i="57" s="1"/>
  <c r="L43" i="57"/>
  <c r="K43" i="57"/>
  <c r="C43" i="57"/>
  <c r="O44" i="58"/>
  <c r="O43" i="58" s="1"/>
  <c r="N44" i="58"/>
  <c r="N43" i="58" s="1"/>
  <c r="M44" i="58"/>
  <c r="L44" i="58"/>
  <c r="K44" i="58"/>
  <c r="K43" i="58" s="1"/>
  <c r="J44" i="58"/>
  <c r="J43" i="58" s="1"/>
  <c r="I44" i="58"/>
  <c r="I43" i="58" s="1"/>
  <c r="H44" i="58"/>
  <c r="H43" i="58" s="1"/>
  <c r="G44" i="58"/>
  <c r="G43" i="58" s="1"/>
  <c r="F44" i="58"/>
  <c r="F43" i="58" s="1"/>
  <c r="D44" i="58"/>
  <c r="C44" i="58"/>
  <c r="B44" i="58"/>
  <c r="M43" i="58"/>
  <c r="L43" i="58"/>
  <c r="D43" i="58"/>
  <c r="C43" i="58"/>
  <c r="B43" i="58"/>
  <c r="O44" i="59"/>
  <c r="N44" i="59"/>
  <c r="N43" i="59" s="1"/>
  <c r="M44" i="59"/>
  <c r="M43" i="59" s="1"/>
  <c r="S43" i="59" s="1"/>
  <c r="L44" i="59"/>
  <c r="L43" i="59" s="1"/>
  <c r="R43" i="59" s="1"/>
  <c r="K44" i="59"/>
  <c r="K43" i="59" s="1"/>
  <c r="J44" i="59"/>
  <c r="J43" i="59" s="1"/>
  <c r="I44" i="59"/>
  <c r="H44" i="59"/>
  <c r="H43" i="59" s="1"/>
  <c r="G44" i="59"/>
  <c r="F44" i="59"/>
  <c r="F43" i="59" s="1"/>
  <c r="D44" i="59"/>
  <c r="D43" i="59" s="1"/>
  <c r="C44" i="59"/>
  <c r="C43" i="59" s="1"/>
  <c r="B44" i="59"/>
  <c r="B43" i="59" s="1"/>
  <c r="O43" i="59"/>
  <c r="I43" i="59"/>
  <c r="G43" i="59"/>
  <c r="O44" i="60"/>
  <c r="O43" i="60" s="1"/>
  <c r="N44" i="60"/>
  <c r="N43" i="60" s="1"/>
  <c r="M44" i="60"/>
  <c r="M43" i="60" s="1"/>
  <c r="S43" i="60" s="1"/>
  <c r="L44" i="60"/>
  <c r="L43" i="60" s="1"/>
  <c r="R43" i="60" s="1"/>
  <c r="K44" i="60"/>
  <c r="K43" i="60" s="1"/>
  <c r="J44" i="60"/>
  <c r="I44" i="60"/>
  <c r="H44" i="60"/>
  <c r="H43" i="60" s="1"/>
  <c r="G44" i="60"/>
  <c r="G43" i="60" s="1"/>
  <c r="F44" i="60"/>
  <c r="F43" i="60" s="1"/>
  <c r="D44" i="60"/>
  <c r="D43" i="60" s="1"/>
  <c r="C44" i="60"/>
  <c r="C43" i="60" s="1"/>
  <c r="B44" i="60"/>
  <c r="B43" i="60" s="1"/>
  <c r="J43" i="60"/>
  <c r="I43" i="60"/>
  <c r="O44" i="61"/>
  <c r="N44" i="61"/>
  <c r="N43" i="61" s="1"/>
  <c r="M44" i="61"/>
  <c r="M43" i="61" s="1"/>
  <c r="S43" i="61" s="1"/>
  <c r="L44" i="61"/>
  <c r="L43" i="61" s="1"/>
  <c r="R43" i="61" s="1"/>
  <c r="K44" i="61"/>
  <c r="K43" i="61" s="1"/>
  <c r="J44" i="61"/>
  <c r="I44" i="61"/>
  <c r="I43" i="61" s="1"/>
  <c r="H44" i="61"/>
  <c r="H43" i="61" s="1"/>
  <c r="G44" i="61"/>
  <c r="G43" i="61" s="1"/>
  <c r="F44" i="61"/>
  <c r="F43" i="61" s="1"/>
  <c r="D44" i="61"/>
  <c r="D43" i="61" s="1"/>
  <c r="C44" i="61"/>
  <c r="C43" i="61" s="1"/>
  <c r="B44" i="61"/>
  <c r="B43" i="61" s="1"/>
  <c r="O43" i="61"/>
  <c r="J43" i="61"/>
  <c r="O44" i="62"/>
  <c r="O43" i="62" s="1"/>
  <c r="N44" i="62"/>
  <c r="N43" i="62" s="1"/>
  <c r="M44" i="62"/>
  <c r="M43" i="62" s="1"/>
  <c r="S43" i="62" s="1"/>
  <c r="L44" i="62"/>
  <c r="L43" i="62" s="1"/>
  <c r="R43" i="62" s="1"/>
  <c r="K44" i="62"/>
  <c r="K43" i="62" s="1"/>
  <c r="J44" i="62"/>
  <c r="I44" i="62"/>
  <c r="I43" i="62" s="1"/>
  <c r="H44" i="62"/>
  <c r="G44" i="62"/>
  <c r="G43" i="62" s="1"/>
  <c r="F44" i="62"/>
  <c r="F43" i="62" s="1"/>
  <c r="D44" i="62"/>
  <c r="C44" i="62"/>
  <c r="C43" i="62" s="1"/>
  <c r="B44" i="62"/>
  <c r="B43" i="62" s="1"/>
  <c r="J43" i="62"/>
  <c r="D43" i="62"/>
  <c r="O44" i="63"/>
  <c r="N44" i="63"/>
  <c r="N43" i="63" s="1"/>
  <c r="M44" i="63"/>
  <c r="M43" i="63" s="1"/>
  <c r="S43" i="63" s="1"/>
  <c r="L44" i="63"/>
  <c r="R44" i="63" s="1"/>
  <c r="K44" i="63"/>
  <c r="J44" i="63"/>
  <c r="I44" i="63"/>
  <c r="I43" i="63" s="1"/>
  <c r="H44" i="63"/>
  <c r="H43" i="63" s="1"/>
  <c r="G44" i="63"/>
  <c r="G43" i="63" s="1"/>
  <c r="F44" i="63"/>
  <c r="F43" i="63" s="1"/>
  <c r="D44" i="63"/>
  <c r="D43" i="63" s="1"/>
  <c r="C44" i="63"/>
  <c r="C43" i="63" s="1"/>
  <c r="B44" i="63"/>
  <c r="B43" i="63" s="1"/>
  <c r="O43" i="63"/>
  <c r="K43" i="63"/>
  <c r="O44" i="64"/>
  <c r="N44" i="64"/>
  <c r="N43" i="64" s="1"/>
  <c r="M44" i="64"/>
  <c r="M43" i="64" s="1"/>
  <c r="S43" i="64" s="1"/>
  <c r="L44" i="64"/>
  <c r="L43" i="64" s="1"/>
  <c r="R43" i="64" s="1"/>
  <c r="K44" i="64"/>
  <c r="K43" i="64" s="1"/>
  <c r="J44" i="64"/>
  <c r="I44" i="64"/>
  <c r="H44" i="64"/>
  <c r="H43" i="64" s="1"/>
  <c r="G44" i="64"/>
  <c r="F44" i="64"/>
  <c r="F43" i="64" s="1"/>
  <c r="D44" i="64"/>
  <c r="D43" i="64" s="1"/>
  <c r="C44" i="64"/>
  <c r="C43" i="64" s="1"/>
  <c r="B44" i="64"/>
  <c r="B43" i="64" s="1"/>
  <c r="J43" i="64"/>
  <c r="O44" i="65"/>
  <c r="O43" i="65" s="1"/>
  <c r="N44" i="65"/>
  <c r="N43" i="65" s="1"/>
  <c r="M44" i="65"/>
  <c r="L44" i="65"/>
  <c r="L43" i="65" s="1"/>
  <c r="R43" i="65" s="1"/>
  <c r="K44" i="65"/>
  <c r="K43" i="65" s="1"/>
  <c r="J44" i="65"/>
  <c r="I44" i="65"/>
  <c r="H44" i="65"/>
  <c r="H43" i="65" s="1"/>
  <c r="G44" i="65"/>
  <c r="G43" i="65" s="1"/>
  <c r="F44" i="65"/>
  <c r="F43" i="65" s="1"/>
  <c r="D44" i="65"/>
  <c r="D43" i="65" s="1"/>
  <c r="C44" i="65"/>
  <c r="B44" i="65"/>
  <c r="B43" i="65" s="1"/>
  <c r="M43" i="65"/>
  <c r="J43" i="65"/>
  <c r="I43" i="65"/>
  <c r="C43" i="65"/>
  <c r="O44" i="66"/>
  <c r="O43" i="66" s="1"/>
  <c r="N44" i="66"/>
  <c r="N43" i="66" s="1"/>
  <c r="M44" i="66"/>
  <c r="L44" i="66"/>
  <c r="L43" i="66" s="1"/>
  <c r="R43" i="66" s="1"/>
  <c r="K44" i="66"/>
  <c r="K43" i="66" s="1"/>
  <c r="J44" i="66"/>
  <c r="I44" i="66"/>
  <c r="I43" i="66" s="1"/>
  <c r="H44" i="66"/>
  <c r="H43" i="66" s="1"/>
  <c r="G44" i="66"/>
  <c r="G43" i="66" s="1"/>
  <c r="F44" i="66"/>
  <c r="D44" i="66"/>
  <c r="D43" i="66" s="1"/>
  <c r="C44" i="66"/>
  <c r="C43" i="66" s="1"/>
  <c r="B44" i="66"/>
  <c r="M43" i="66"/>
  <c r="J43" i="66"/>
  <c r="F43" i="66"/>
  <c r="B43" i="66"/>
  <c r="O44" i="67"/>
  <c r="N44" i="67"/>
  <c r="M44" i="67"/>
  <c r="M43" i="67" s="1"/>
  <c r="S43" i="67" s="1"/>
  <c r="L44" i="67"/>
  <c r="L43" i="67" s="1"/>
  <c r="R43" i="67" s="1"/>
  <c r="K44" i="67"/>
  <c r="K43" i="67" s="1"/>
  <c r="J44" i="67"/>
  <c r="I44" i="67"/>
  <c r="I43" i="67" s="1"/>
  <c r="H44" i="67"/>
  <c r="H43" i="67" s="1"/>
  <c r="G44" i="67"/>
  <c r="F44" i="67"/>
  <c r="F43" i="67" s="1"/>
  <c r="D44" i="67"/>
  <c r="D43" i="67" s="1"/>
  <c r="C44" i="67"/>
  <c r="C43" i="67" s="1"/>
  <c r="B44" i="67"/>
  <c r="B43" i="67" s="1"/>
  <c r="O43" i="67"/>
  <c r="N43" i="67"/>
  <c r="J43" i="67"/>
  <c r="G43" i="67"/>
  <c r="O44" i="68"/>
  <c r="O43" i="68" s="1"/>
  <c r="N44" i="68"/>
  <c r="N43" i="68" s="1"/>
  <c r="M44" i="68"/>
  <c r="M43" i="68" s="1"/>
  <c r="S43" i="68" s="1"/>
  <c r="L44" i="68"/>
  <c r="L43" i="68" s="1"/>
  <c r="R43" i="68" s="1"/>
  <c r="K44" i="68"/>
  <c r="J44" i="68"/>
  <c r="I44" i="68"/>
  <c r="I43" i="68" s="1"/>
  <c r="H44" i="68"/>
  <c r="H43" i="68" s="1"/>
  <c r="G44" i="68"/>
  <c r="G43" i="68" s="1"/>
  <c r="F44" i="68"/>
  <c r="D44" i="68"/>
  <c r="D43" i="68" s="1"/>
  <c r="C44" i="68"/>
  <c r="C43" i="68" s="1"/>
  <c r="B44" i="68"/>
  <c r="J43" i="68"/>
  <c r="F43" i="68"/>
  <c r="O44" i="69"/>
  <c r="O43" i="69" s="1"/>
  <c r="N44" i="69"/>
  <c r="N43" i="69" s="1"/>
  <c r="M44" i="69"/>
  <c r="M43" i="69" s="1"/>
  <c r="L44" i="69"/>
  <c r="L43" i="69" s="1"/>
  <c r="R43" i="69" s="1"/>
  <c r="K44" i="69"/>
  <c r="K43" i="69" s="1"/>
  <c r="J44" i="69"/>
  <c r="J43" i="69" s="1"/>
  <c r="I44" i="69"/>
  <c r="H44" i="69"/>
  <c r="G44" i="69"/>
  <c r="F44" i="69"/>
  <c r="D44" i="69"/>
  <c r="D43" i="69" s="1"/>
  <c r="C44" i="69"/>
  <c r="C43" i="69" s="1"/>
  <c r="B44" i="69"/>
  <c r="B43" i="69" s="1"/>
  <c r="G43" i="69"/>
  <c r="F43" i="69"/>
  <c r="O44" i="70"/>
  <c r="O43" i="70" s="1"/>
  <c r="N44" i="70"/>
  <c r="M44" i="70"/>
  <c r="L44" i="70"/>
  <c r="L43" i="70" s="1"/>
  <c r="R43" i="70" s="1"/>
  <c r="K44" i="70"/>
  <c r="K43" i="70" s="1"/>
  <c r="J44" i="70"/>
  <c r="J43" i="70" s="1"/>
  <c r="I44" i="70"/>
  <c r="I43" i="70" s="1"/>
  <c r="H44" i="70"/>
  <c r="H43" i="70" s="1"/>
  <c r="G44" i="70"/>
  <c r="G43" i="70" s="1"/>
  <c r="F44" i="70"/>
  <c r="D44" i="70"/>
  <c r="C44" i="70"/>
  <c r="C43" i="70" s="1"/>
  <c r="B44" i="70"/>
  <c r="B43" i="70" s="1"/>
  <c r="O44" i="71"/>
  <c r="N44" i="71"/>
  <c r="M44" i="71"/>
  <c r="M43" i="71" s="1"/>
  <c r="S43" i="71" s="1"/>
  <c r="L44" i="71"/>
  <c r="L43" i="71" s="1"/>
  <c r="R43" i="71" s="1"/>
  <c r="K44" i="71"/>
  <c r="K43" i="71" s="1"/>
  <c r="J44" i="71"/>
  <c r="I44" i="71"/>
  <c r="I43" i="71" s="1"/>
  <c r="H44" i="71"/>
  <c r="H43" i="71" s="1"/>
  <c r="G44" i="71"/>
  <c r="F44" i="71"/>
  <c r="F43" i="71" s="1"/>
  <c r="D44" i="71"/>
  <c r="D43" i="71" s="1"/>
  <c r="C44" i="71"/>
  <c r="C43" i="71" s="1"/>
  <c r="B44" i="71"/>
  <c r="O43" i="71"/>
  <c r="N43" i="71"/>
  <c r="O44" i="72"/>
  <c r="O43" i="72" s="1"/>
  <c r="N44" i="72"/>
  <c r="N43" i="72" s="1"/>
  <c r="M44" i="72"/>
  <c r="M43" i="72" s="1"/>
  <c r="S43" i="72" s="1"/>
  <c r="L44" i="72"/>
  <c r="L43" i="72" s="1"/>
  <c r="R43" i="72" s="1"/>
  <c r="K44" i="72"/>
  <c r="K43" i="72" s="1"/>
  <c r="J44" i="72"/>
  <c r="J43" i="72" s="1"/>
  <c r="I44" i="72"/>
  <c r="H44" i="72"/>
  <c r="H43" i="72" s="1"/>
  <c r="G44" i="72"/>
  <c r="G43" i="72" s="1"/>
  <c r="F44" i="72"/>
  <c r="F43" i="72" s="1"/>
  <c r="D44" i="72"/>
  <c r="D43" i="72" s="1"/>
  <c r="C44" i="72"/>
  <c r="C43" i="72" s="1"/>
  <c r="B44" i="72"/>
  <c r="B43" i="72" s="1"/>
  <c r="I43" i="72"/>
  <c r="O44" i="73"/>
  <c r="N44" i="73"/>
  <c r="N43" i="73" s="1"/>
  <c r="M44" i="73"/>
  <c r="M43" i="73" s="1"/>
  <c r="S43" i="73" s="1"/>
  <c r="L44" i="73"/>
  <c r="L43" i="73" s="1"/>
  <c r="R43" i="73" s="1"/>
  <c r="K44" i="73"/>
  <c r="K43" i="73" s="1"/>
  <c r="J44" i="73"/>
  <c r="J43" i="73" s="1"/>
  <c r="I44" i="73"/>
  <c r="I43" i="73" s="1"/>
  <c r="H44" i="73"/>
  <c r="H43" i="73" s="1"/>
  <c r="G44" i="73"/>
  <c r="G43" i="73" s="1"/>
  <c r="F44" i="73"/>
  <c r="D44" i="73"/>
  <c r="C44" i="73"/>
  <c r="C43" i="73" s="1"/>
  <c r="B44" i="73"/>
  <c r="B43" i="73" s="1"/>
  <c r="O43" i="73"/>
  <c r="F43" i="73"/>
  <c r="D43" i="73"/>
  <c r="O44" i="74"/>
  <c r="O43" i="74" s="1"/>
  <c r="N44" i="74"/>
  <c r="N43" i="74" s="1"/>
  <c r="M44" i="74"/>
  <c r="M43" i="74" s="1"/>
  <c r="S43" i="74" s="1"/>
  <c r="L44" i="74"/>
  <c r="L43" i="74" s="1"/>
  <c r="R43" i="74" s="1"/>
  <c r="K44" i="74"/>
  <c r="K43" i="74" s="1"/>
  <c r="J44" i="74"/>
  <c r="J43" i="74" s="1"/>
  <c r="I44" i="74"/>
  <c r="I43" i="74" s="1"/>
  <c r="H44" i="74"/>
  <c r="H43" i="74" s="1"/>
  <c r="G44" i="74"/>
  <c r="G43" i="74" s="1"/>
  <c r="F44" i="74"/>
  <c r="D44" i="74"/>
  <c r="C44" i="74"/>
  <c r="C43" i="74" s="1"/>
  <c r="B44" i="74"/>
  <c r="B43" i="74" s="1"/>
  <c r="F43" i="74"/>
  <c r="D43" i="74"/>
  <c r="O44" i="75"/>
  <c r="O43" i="75" s="1"/>
  <c r="N44" i="75"/>
  <c r="N43" i="75" s="1"/>
  <c r="M44" i="75"/>
  <c r="M43" i="75" s="1"/>
  <c r="S43" i="75" s="1"/>
  <c r="L44" i="75"/>
  <c r="L43" i="75" s="1"/>
  <c r="R43" i="75" s="1"/>
  <c r="K44" i="75"/>
  <c r="K43" i="75" s="1"/>
  <c r="J44" i="75"/>
  <c r="I44" i="75"/>
  <c r="I43" i="75" s="1"/>
  <c r="H44" i="75"/>
  <c r="H43" i="75" s="1"/>
  <c r="G44" i="75"/>
  <c r="G43" i="75" s="1"/>
  <c r="F44" i="75"/>
  <c r="F43" i="75" s="1"/>
  <c r="D44" i="75"/>
  <c r="D43" i="75" s="1"/>
  <c r="C44" i="75"/>
  <c r="C43" i="75" s="1"/>
  <c r="B44" i="75"/>
  <c r="B43" i="75" s="1"/>
  <c r="J43" i="75"/>
  <c r="O44" i="76"/>
  <c r="O43" i="76" s="1"/>
  <c r="N44" i="76"/>
  <c r="N43" i="76" s="1"/>
  <c r="M44" i="76"/>
  <c r="M43" i="76" s="1"/>
  <c r="S43" i="76" s="1"/>
  <c r="L44" i="76"/>
  <c r="L43" i="76" s="1"/>
  <c r="K44" i="76"/>
  <c r="J44" i="76"/>
  <c r="J43" i="76" s="1"/>
  <c r="I44" i="76"/>
  <c r="H44" i="76"/>
  <c r="H43" i="76" s="1"/>
  <c r="G44" i="76"/>
  <c r="G43" i="76" s="1"/>
  <c r="F44" i="76"/>
  <c r="F43" i="76" s="1"/>
  <c r="D44" i="76"/>
  <c r="D43" i="76" s="1"/>
  <c r="C44" i="76"/>
  <c r="C43" i="76" s="1"/>
  <c r="B44" i="76"/>
  <c r="B43" i="76" s="1"/>
  <c r="K43" i="76"/>
  <c r="I43" i="76"/>
  <c r="O44" i="77"/>
  <c r="O43" i="77" s="1"/>
  <c r="N44" i="77"/>
  <c r="N43" i="77" s="1"/>
  <c r="M44" i="77"/>
  <c r="M43" i="77" s="1"/>
  <c r="S43" i="77" s="1"/>
  <c r="L44" i="77"/>
  <c r="K44" i="77"/>
  <c r="K43" i="77" s="1"/>
  <c r="J44" i="77"/>
  <c r="I44" i="77"/>
  <c r="I43" i="77" s="1"/>
  <c r="H44" i="77"/>
  <c r="H43" i="77" s="1"/>
  <c r="G44" i="77"/>
  <c r="G43" i="77" s="1"/>
  <c r="F44" i="77"/>
  <c r="F43" i="77" s="1"/>
  <c r="D44" i="77"/>
  <c r="D43" i="77" s="1"/>
  <c r="C44" i="77"/>
  <c r="B44" i="77"/>
  <c r="B43" i="77" s="1"/>
  <c r="L43" i="77"/>
  <c r="J43" i="77"/>
  <c r="C43" i="77"/>
  <c r="O44" i="78"/>
  <c r="O43" i="78" s="1"/>
  <c r="N44" i="78"/>
  <c r="N43" i="78" s="1"/>
  <c r="M44" i="78"/>
  <c r="M43" i="78" s="1"/>
  <c r="S43" i="78" s="1"/>
  <c r="L44" i="78"/>
  <c r="K44" i="78"/>
  <c r="K43" i="78" s="1"/>
  <c r="J44" i="78"/>
  <c r="J43" i="78" s="1"/>
  <c r="I44" i="78"/>
  <c r="H44" i="78"/>
  <c r="H43" i="78" s="1"/>
  <c r="G44" i="78"/>
  <c r="G43" i="78" s="1"/>
  <c r="F44" i="78"/>
  <c r="D44" i="78"/>
  <c r="D43" i="78" s="1"/>
  <c r="C44" i="78"/>
  <c r="C43" i="78" s="1"/>
  <c r="B44" i="78"/>
  <c r="L43" i="78"/>
  <c r="I43" i="78"/>
  <c r="F43" i="78"/>
  <c r="B43" i="78"/>
  <c r="O44" i="79"/>
  <c r="N44" i="79"/>
  <c r="N43" i="79" s="1"/>
  <c r="M44" i="79"/>
  <c r="M43" i="79" s="1"/>
  <c r="S43" i="79" s="1"/>
  <c r="L44" i="79"/>
  <c r="L43" i="79" s="1"/>
  <c r="R43" i="79" s="1"/>
  <c r="K44" i="79"/>
  <c r="K43" i="79" s="1"/>
  <c r="J44" i="79"/>
  <c r="I44" i="79"/>
  <c r="H44" i="79"/>
  <c r="H43" i="79" s="1"/>
  <c r="G44" i="79"/>
  <c r="F44" i="79"/>
  <c r="F43" i="79" s="1"/>
  <c r="D44" i="79"/>
  <c r="D43" i="79" s="1"/>
  <c r="C44" i="79"/>
  <c r="C43" i="79" s="1"/>
  <c r="B44" i="79"/>
  <c r="B43" i="79" s="1"/>
  <c r="O43" i="79"/>
  <c r="J43" i="79"/>
  <c r="I43" i="79"/>
  <c r="G43" i="79"/>
  <c r="O44" i="80"/>
  <c r="O43" i="80" s="1"/>
  <c r="N44" i="80"/>
  <c r="N43" i="80" s="1"/>
  <c r="M44" i="80"/>
  <c r="M43" i="80" s="1"/>
  <c r="L44" i="80"/>
  <c r="L43" i="80" s="1"/>
  <c r="R43" i="80" s="1"/>
  <c r="K44" i="80"/>
  <c r="K43" i="80" s="1"/>
  <c r="J44" i="80"/>
  <c r="I44" i="80"/>
  <c r="H44" i="80"/>
  <c r="H43" i="80" s="1"/>
  <c r="G44" i="80"/>
  <c r="G43" i="80" s="1"/>
  <c r="F44" i="80"/>
  <c r="F43" i="80" s="1"/>
  <c r="D44" i="80"/>
  <c r="D43" i="80" s="1"/>
  <c r="C44" i="80"/>
  <c r="C43" i="80" s="1"/>
  <c r="B44" i="80"/>
  <c r="B43" i="80" s="1"/>
  <c r="J43" i="80"/>
  <c r="I43" i="80"/>
  <c r="O44" i="81"/>
  <c r="O43" i="81" s="1"/>
  <c r="N44" i="81"/>
  <c r="N43" i="81" s="1"/>
  <c r="M44" i="81"/>
  <c r="L44" i="81"/>
  <c r="L43" i="81" s="1"/>
  <c r="K44" i="81"/>
  <c r="J44" i="81"/>
  <c r="J43" i="81" s="1"/>
  <c r="I44" i="81"/>
  <c r="I43" i="81" s="1"/>
  <c r="H44" i="81"/>
  <c r="H43" i="81" s="1"/>
  <c r="G44" i="81"/>
  <c r="G43" i="81" s="1"/>
  <c r="F44" i="81"/>
  <c r="F43" i="81" s="1"/>
  <c r="D44" i="81"/>
  <c r="D43" i="81" s="1"/>
  <c r="C44" i="81"/>
  <c r="B44" i="81"/>
  <c r="B43" i="81" s="1"/>
  <c r="M43" i="81"/>
  <c r="K43" i="81"/>
  <c r="C43" i="81"/>
  <c r="O44" i="82"/>
  <c r="O43" i="82" s="1"/>
  <c r="N44" i="82"/>
  <c r="N43" i="82" s="1"/>
  <c r="M44" i="82"/>
  <c r="L44" i="82"/>
  <c r="K44" i="82"/>
  <c r="K43" i="82" s="1"/>
  <c r="J44" i="82"/>
  <c r="J43" i="82" s="1"/>
  <c r="I44" i="82"/>
  <c r="I43" i="82" s="1"/>
  <c r="H44" i="82"/>
  <c r="H43" i="82" s="1"/>
  <c r="G44" i="82"/>
  <c r="G43" i="82" s="1"/>
  <c r="F44" i="82"/>
  <c r="D44" i="82"/>
  <c r="D43" i="82" s="1"/>
  <c r="C44" i="82"/>
  <c r="C43" i="82" s="1"/>
  <c r="B44" i="82"/>
  <c r="M43" i="82"/>
  <c r="L43" i="82"/>
  <c r="F43" i="82"/>
  <c r="B43" i="82"/>
  <c r="O44" i="83"/>
  <c r="O43" i="83" s="1"/>
  <c r="N44" i="83"/>
  <c r="M44" i="83"/>
  <c r="M43" i="83" s="1"/>
  <c r="S43" i="83" s="1"/>
  <c r="L44" i="83"/>
  <c r="L43" i="83" s="1"/>
  <c r="R43" i="83" s="1"/>
  <c r="K44" i="83"/>
  <c r="K43" i="83" s="1"/>
  <c r="J44" i="83"/>
  <c r="J43" i="83" s="1"/>
  <c r="I44" i="83"/>
  <c r="I43" i="83" s="1"/>
  <c r="H44" i="83"/>
  <c r="H43" i="83" s="1"/>
  <c r="G44" i="83"/>
  <c r="G43" i="83" s="1"/>
  <c r="F44" i="83"/>
  <c r="D44" i="83"/>
  <c r="D43" i="83" s="1"/>
  <c r="C44" i="83"/>
  <c r="C43" i="83" s="1"/>
  <c r="B44" i="83"/>
  <c r="B43" i="83" s="1"/>
  <c r="O44" i="84"/>
  <c r="O43" i="84" s="1"/>
  <c r="N44" i="84"/>
  <c r="N43" i="84" s="1"/>
  <c r="M44" i="84"/>
  <c r="M43" i="84" s="1"/>
  <c r="S43" i="84" s="1"/>
  <c r="L44" i="84"/>
  <c r="L43" i="84" s="1"/>
  <c r="K44" i="84"/>
  <c r="J44" i="84"/>
  <c r="I44" i="84"/>
  <c r="I43" i="84" s="1"/>
  <c r="H44" i="84"/>
  <c r="H43" i="84" s="1"/>
  <c r="G44" i="84"/>
  <c r="G43" i="84" s="1"/>
  <c r="F44" i="84"/>
  <c r="F43" i="84" s="1"/>
  <c r="D44" i="84"/>
  <c r="D43" i="84" s="1"/>
  <c r="C44" i="84"/>
  <c r="B44" i="84"/>
  <c r="B43" i="84" s="1"/>
  <c r="K43" i="84"/>
  <c r="J43" i="84"/>
  <c r="C43" i="84"/>
  <c r="O44" i="85"/>
  <c r="O43" i="85" s="1"/>
  <c r="N44" i="85"/>
  <c r="N43" i="85" s="1"/>
  <c r="M44" i="85"/>
  <c r="M43" i="85" s="1"/>
  <c r="L44" i="85"/>
  <c r="L43" i="85" s="1"/>
  <c r="K44" i="85"/>
  <c r="J44" i="85"/>
  <c r="J43" i="85" s="1"/>
  <c r="I44" i="85"/>
  <c r="I43" i="85" s="1"/>
  <c r="H44" i="85"/>
  <c r="G44" i="85"/>
  <c r="G43" i="85" s="1"/>
  <c r="F44" i="85"/>
  <c r="F43" i="85" s="1"/>
  <c r="D44" i="85"/>
  <c r="D43" i="85" s="1"/>
  <c r="C44" i="85"/>
  <c r="B44" i="85"/>
  <c r="B43" i="85" s="1"/>
  <c r="K43" i="85"/>
  <c r="C43" i="85"/>
  <c r="O44" i="86"/>
  <c r="O43" i="86" s="1"/>
  <c r="N44" i="86"/>
  <c r="N43" i="86" s="1"/>
  <c r="M44" i="86"/>
  <c r="M43" i="86" s="1"/>
  <c r="L44" i="86"/>
  <c r="L43" i="86" s="1"/>
  <c r="R43" i="86" s="1"/>
  <c r="K44" i="86"/>
  <c r="K43" i="86" s="1"/>
  <c r="J44" i="86"/>
  <c r="J43" i="86" s="1"/>
  <c r="I44" i="86"/>
  <c r="I43" i="86" s="1"/>
  <c r="H44" i="86"/>
  <c r="H43" i="86" s="1"/>
  <c r="G44" i="86"/>
  <c r="G43" i="86" s="1"/>
  <c r="F44" i="86"/>
  <c r="D44" i="86"/>
  <c r="C44" i="86"/>
  <c r="C43" i="86" s="1"/>
  <c r="B44" i="86"/>
  <c r="F43" i="86"/>
  <c r="D43" i="86"/>
  <c r="B43" i="86"/>
  <c r="O44" i="87"/>
  <c r="O43" i="87" s="1"/>
  <c r="N44" i="87"/>
  <c r="N43" i="87" s="1"/>
  <c r="M44" i="87"/>
  <c r="L44" i="87"/>
  <c r="L43" i="87" s="1"/>
  <c r="R43" i="87" s="1"/>
  <c r="K44" i="87"/>
  <c r="K43" i="87" s="1"/>
  <c r="J44" i="87"/>
  <c r="J43" i="87" s="1"/>
  <c r="I44" i="87"/>
  <c r="H44" i="87"/>
  <c r="H43" i="87" s="1"/>
  <c r="G44" i="87"/>
  <c r="F44" i="87"/>
  <c r="F43" i="87" s="1"/>
  <c r="D44" i="87"/>
  <c r="C44" i="87"/>
  <c r="C43" i="87" s="1"/>
  <c r="B44" i="87"/>
  <c r="B43" i="87" s="1"/>
  <c r="I43" i="87"/>
  <c r="G43" i="87"/>
  <c r="O44" i="88"/>
  <c r="O43" i="88" s="1"/>
  <c r="N44" i="88"/>
  <c r="N43" i="88" s="1"/>
  <c r="M44" i="88"/>
  <c r="M43" i="88" s="1"/>
  <c r="S43" i="88" s="1"/>
  <c r="L44" i="88"/>
  <c r="L43" i="88" s="1"/>
  <c r="R43" i="88" s="1"/>
  <c r="K44" i="88"/>
  <c r="K43" i="88" s="1"/>
  <c r="J44" i="88"/>
  <c r="J43" i="88" s="1"/>
  <c r="I44" i="88"/>
  <c r="I43" i="88" s="1"/>
  <c r="H44" i="88"/>
  <c r="H43" i="88" s="1"/>
  <c r="G44" i="88"/>
  <c r="G43" i="88" s="1"/>
  <c r="F44" i="88"/>
  <c r="D44" i="88"/>
  <c r="C44" i="88"/>
  <c r="C43" i="88" s="1"/>
  <c r="B44" i="88"/>
  <c r="B43" i="88" s="1"/>
  <c r="F43" i="88"/>
  <c r="D43" i="88"/>
  <c r="O44" i="89"/>
  <c r="O43" i="89" s="1"/>
  <c r="N44" i="89"/>
  <c r="M44" i="89"/>
  <c r="M43" i="89" s="1"/>
  <c r="S43" i="89" s="1"/>
  <c r="L44" i="89"/>
  <c r="L43" i="89" s="1"/>
  <c r="R43" i="89" s="1"/>
  <c r="K44" i="89"/>
  <c r="K43" i="89" s="1"/>
  <c r="J44" i="89"/>
  <c r="I44" i="89"/>
  <c r="I43" i="89" s="1"/>
  <c r="H44" i="89"/>
  <c r="H43" i="89" s="1"/>
  <c r="G44" i="89"/>
  <c r="G43" i="89" s="1"/>
  <c r="F44" i="89"/>
  <c r="F43" i="89" s="1"/>
  <c r="D44" i="89"/>
  <c r="C44" i="89"/>
  <c r="C43" i="89" s="1"/>
  <c r="B44" i="89"/>
  <c r="B43" i="89" s="1"/>
  <c r="N43" i="89"/>
  <c r="J43" i="89"/>
  <c r="D43" i="89"/>
  <c r="O44" i="90"/>
  <c r="O43" i="90" s="1"/>
  <c r="N44" i="90"/>
  <c r="N43" i="90" s="1"/>
  <c r="M44" i="90"/>
  <c r="M43" i="90" s="1"/>
  <c r="S43" i="90" s="1"/>
  <c r="L44" i="90"/>
  <c r="L43" i="90" s="1"/>
  <c r="R43" i="90" s="1"/>
  <c r="K44" i="90"/>
  <c r="K43" i="90" s="1"/>
  <c r="J44" i="90"/>
  <c r="I44" i="90"/>
  <c r="H44" i="90"/>
  <c r="H43" i="90" s="1"/>
  <c r="G44" i="90"/>
  <c r="G43" i="90" s="1"/>
  <c r="F44" i="90"/>
  <c r="D44" i="90"/>
  <c r="D43" i="90" s="1"/>
  <c r="C44" i="90"/>
  <c r="C43" i="90" s="1"/>
  <c r="B44" i="90"/>
  <c r="B43" i="90" s="1"/>
  <c r="J43" i="90"/>
  <c r="I43" i="90"/>
  <c r="F43" i="90"/>
  <c r="O44" i="91"/>
  <c r="O43" i="91" s="1"/>
  <c r="N44" i="91"/>
  <c r="N43" i="91" s="1"/>
  <c r="M44" i="91"/>
  <c r="L44" i="91"/>
  <c r="L43" i="91" s="1"/>
  <c r="K44" i="91"/>
  <c r="K43" i="91" s="1"/>
  <c r="J44" i="91"/>
  <c r="J43" i="91" s="1"/>
  <c r="I44" i="91"/>
  <c r="I43" i="91" s="1"/>
  <c r="H44" i="91"/>
  <c r="H43" i="91" s="1"/>
  <c r="G44" i="91"/>
  <c r="G43" i="91" s="1"/>
  <c r="F44" i="91"/>
  <c r="F43" i="91" s="1"/>
  <c r="D44" i="91"/>
  <c r="C44" i="91"/>
  <c r="B44" i="91"/>
  <c r="M43" i="91"/>
  <c r="D43" i="91"/>
  <c r="C43" i="91"/>
  <c r="B43" i="91"/>
  <c r="O44" i="92"/>
  <c r="O43" i="92" s="1"/>
  <c r="N44" i="92"/>
  <c r="N43" i="92" s="1"/>
  <c r="M44" i="92"/>
  <c r="L44" i="92"/>
  <c r="L43" i="92" s="1"/>
  <c r="R43" i="92" s="1"/>
  <c r="K44" i="92"/>
  <c r="K43" i="92" s="1"/>
  <c r="J44" i="92"/>
  <c r="J43" i="92" s="1"/>
  <c r="I44" i="92"/>
  <c r="I43" i="92" s="1"/>
  <c r="H44" i="92"/>
  <c r="H43" i="92" s="1"/>
  <c r="G44" i="92"/>
  <c r="G43" i="92" s="1"/>
  <c r="F44" i="92"/>
  <c r="D44" i="92"/>
  <c r="D43" i="92" s="1"/>
  <c r="C44" i="92"/>
  <c r="C43" i="92" s="1"/>
  <c r="B44" i="92"/>
  <c r="M43" i="92"/>
  <c r="F43" i="92"/>
  <c r="B43" i="92"/>
  <c r="O44" i="93"/>
  <c r="N44" i="93"/>
  <c r="N43" i="93" s="1"/>
  <c r="M44" i="93"/>
  <c r="M43" i="93" s="1"/>
  <c r="S43" i="93" s="1"/>
  <c r="L44" i="93"/>
  <c r="L43" i="93" s="1"/>
  <c r="R43" i="93" s="1"/>
  <c r="K44" i="93"/>
  <c r="J44" i="93"/>
  <c r="J43" i="93" s="1"/>
  <c r="I44" i="93"/>
  <c r="I43" i="93" s="1"/>
  <c r="H44" i="93"/>
  <c r="H43" i="93" s="1"/>
  <c r="G44" i="93"/>
  <c r="F44" i="93"/>
  <c r="F43" i="93" s="1"/>
  <c r="D44" i="93"/>
  <c r="D43" i="93" s="1"/>
  <c r="C44" i="93"/>
  <c r="C43" i="93" s="1"/>
  <c r="B44" i="93"/>
  <c r="B43" i="93" s="1"/>
  <c r="O43" i="93"/>
  <c r="K43" i="93"/>
  <c r="G43" i="93"/>
  <c r="O44" i="94"/>
  <c r="O43" i="94" s="1"/>
  <c r="N44" i="94"/>
  <c r="N43" i="94" s="1"/>
  <c r="M44" i="94"/>
  <c r="M43" i="94" s="1"/>
  <c r="S43" i="94" s="1"/>
  <c r="L44" i="94"/>
  <c r="L43" i="94" s="1"/>
  <c r="K44" i="94"/>
  <c r="J44" i="94"/>
  <c r="I44" i="94"/>
  <c r="I43" i="94" s="1"/>
  <c r="H44" i="94"/>
  <c r="H43" i="94" s="1"/>
  <c r="G44" i="94"/>
  <c r="G43" i="94" s="1"/>
  <c r="F44" i="94"/>
  <c r="F43" i="94" s="1"/>
  <c r="D44" i="94"/>
  <c r="D43" i="94" s="1"/>
  <c r="C44" i="94"/>
  <c r="C43" i="94" s="1"/>
  <c r="B44" i="94"/>
  <c r="K43" i="94"/>
  <c r="J43" i="94"/>
  <c r="B43" i="94"/>
  <c r="O44" i="95"/>
  <c r="O43" i="95" s="1"/>
  <c r="N44" i="95"/>
  <c r="M44" i="95"/>
  <c r="L44" i="95"/>
  <c r="L43" i="95" s="1"/>
  <c r="K44" i="95"/>
  <c r="J44" i="95"/>
  <c r="I44" i="95"/>
  <c r="I43" i="95" s="1"/>
  <c r="H44" i="95"/>
  <c r="H43" i="95" s="1"/>
  <c r="G44" i="95"/>
  <c r="G43" i="95" s="1"/>
  <c r="F44" i="95"/>
  <c r="D44" i="95"/>
  <c r="C44" i="95"/>
  <c r="C43" i="95" s="1"/>
  <c r="B44" i="95"/>
  <c r="B43" i="95" s="1"/>
  <c r="N43" i="95"/>
  <c r="M43" i="95"/>
  <c r="K43" i="95"/>
  <c r="J43" i="95"/>
  <c r="F43" i="95"/>
  <c r="D43" i="95"/>
  <c r="O44" i="96"/>
  <c r="O43" i="96" s="1"/>
  <c r="N44" i="96"/>
  <c r="N43" i="96" s="1"/>
  <c r="M44" i="96"/>
  <c r="L44" i="96"/>
  <c r="L43" i="96" s="1"/>
  <c r="R43" i="96" s="1"/>
  <c r="K44" i="96"/>
  <c r="K43" i="96" s="1"/>
  <c r="J44" i="96"/>
  <c r="J43" i="96" s="1"/>
  <c r="I44" i="96"/>
  <c r="I43" i="96" s="1"/>
  <c r="H44" i="96"/>
  <c r="H43" i="96" s="1"/>
  <c r="G44" i="96"/>
  <c r="G43" i="96" s="1"/>
  <c r="F44" i="96"/>
  <c r="F43" i="96" s="1"/>
  <c r="D44" i="96"/>
  <c r="C44" i="96"/>
  <c r="C43" i="96" s="1"/>
  <c r="B44" i="96"/>
  <c r="B43" i="96" s="1"/>
  <c r="M43" i="96"/>
  <c r="D43" i="96"/>
  <c r="O44" i="97"/>
  <c r="O43" i="97" s="1"/>
  <c r="N44" i="97"/>
  <c r="N43" i="97" s="1"/>
  <c r="M44" i="97"/>
  <c r="M43" i="97" s="1"/>
  <c r="S43" i="97" s="1"/>
  <c r="L44" i="97"/>
  <c r="L43" i="97" s="1"/>
  <c r="R43" i="97" s="1"/>
  <c r="K44" i="97"/>
  <c r="K43" i="97" s="1"/>
  <c r="J44" i="97"/>
  <c r="I44" i="97"/>
  <c r="I43" i="97" s="1"/>
  <c r="H44" i="97"/>
  <c r="H43" i="97" s="1"/>
  <c r="G44" i="97"/>
  <c r="F44" i="97"/>
  <c r="F43" i="97" s="1"/>
  <c r="D44" i="97"/>
  <c r="D43" i="97" s="1"/>
  <c r="C44" i="97"/>
  <c r="C43" i="97" s="1"/>
  <c r="B44" i="97"/>
  <c r="B43" i="97" s="1"/>
  <c r="J43" i="97"/>
  <c r="G43" i="97"/>
  <c r="O44" i="98"/>
  <c r="O43" i="98" s="1"/>
  <c r="N44" i="98"/>
  <c r="N43" i="98" s="1"/>
  <c r="M44" i="98"/>
  <c r="L44" i="98"/>
  <c r="L43" i="98" s="1"/>
  <c r="R43" i="98" s="1"/>
  <c r="K44" i="98"/>
  <c r="K43" i="98" s="1"/>
  <c r="J44" i="98"/>
  <c r="I44" i="98"/>
  <c r="H44" i="98"/>
  <c r="H43" i="98" s="1"/>
  <c r="G44" i="98"/>
  <c r="G43" i="98" s="1"/>
  <c r="F44" i="98"/>
  <c r="D44" i="98"/>
  <c r="C44" i="98"/>
  <c r="C43" i="98" s="1"/>
  <c r="B44" i="98"/>
  <c r="B43" i="98" s="1"/>
  <c r="F43" i="98"/>
  <c r="O44" i="99"/>
  <c r="O43" i="99" s="1"/>
  <c r="N44" i="99"/>
  <c r="M44" i="99"/>
  <c r="L44" i="99"/>
  <c r="L43" i="99" s="1"/>
  <c r="K44" i="99"/>
  <c r="K43" i="99" s="1"/>
  <c r="J44" i="99"/>
  <c r="J43" i="99" s="1"/>
  <c r="I44" i="99"/>
  <c r="I43" i="99" s="1"/>
  <c r="H44" i="99"/>
  <c r="H43" i="99" s="1"/>
  <c r="G44" i="99"/>
  <c r="F44" i="99"/>
  <c r="D44" i="99"/>
  <c r="D43" i="99" s="1"/>
  <c r="C44" i="99"/>
  <c r="C43" i="99" s="1"/>
  <c r="B44" i="99"/>
  <c r="B43" i="99" s="1"/>
  <c r="N43" i="99"/>
  <c r="M43" i="99"/>
  <c r="O44" i="100"/>
  <c r="O43" i="100" s="1"/>
  <c r="N44" i="100"/>
  <c r="M44" i="100"/>
  <c r="M43" i="100" s="1"/>
  <c r="S43" i="100" s="1"/>
  <c r="L44" i="100"/>
  <c r="L43" i="100" s="1"/>
  <c r="R43" i="100" s="1"/>
  <c r="K44" i="100"/>
  <c r="J44" i="100"/>
  <c r="I44" i="100"/>
  <c r="I43" i="100" s="1"/>
  <c r="H44" i="100"/>
  <c r="H43" i="100" s="1"/>
  <c r="G44" i="100"/>
  <c r="G43" i="100" s="1"/>
  <c r="F44" i="100"/>
  <c r="D44" i="100"/>
  <c r="D43" i="100" s="1"/>
  <c r="C44" i="100"/>
  <c r="C43" i="100" s="1"/>
  <c r="B44" i="100"/>
  <c r="J43" i="100"/>
  <c r="O44" i="101"/>
  <c r="O43" i="101" s="1"/>
  <c r="N44" i="101"/>
  <c r="M44" i="101"/>
  <c r="M43" i="101" s="1"/>
  <c r="L44" i="101"/>
  <c r="L43" i="101" s="1"/>
  <c r="K44" i="101"/>
  <c r="K43" i="101" s="1"/>
  <c r="J44" i="101"/>
  <c r="J43" i="101" s="1"/>
  <c r="I44" i="101"/>
  <c r="H44" i="101"/>
  <c r="G44" i="101"/>
  <c r="F44" i="101"/>
  <c r="F43" i="101" s="1"/>
  <c r="D44" i="101"/>
  <c r="C44" i="101"/>
  <c r="C43" i="101" s="1"/>
  <c r="B44" i="101"/>
  <c r="B43" i="101" s="1"/>
  <c r="N43" i="101"/>
  <c r="G43" i="101"/>
  <c r="D43" i="101"/>
  <c r="O44" i="102"/>
  <c r="O43" i="102" s="1"/>
  <c r="N44" i="102"/>
  <c r="N43" i="102" s="1"/>
  <c r="M44" i="102"/>
  <c r="M43" i="102" s="1"/>
  <c r="S43" i="102" s="1"/>
  <c r="L44" i="102"/>
  <c r="K44" i="102"/>
  <c r="K43" i="102" s="1"/>
  <c r="J44" i="102"/>
  <c r="J43" i="102" s="1"/>
  <c r="I44" i="102"/>
  <c r="H44" i="102"/>
  <c r="H43" i="102" s="1"/>
  <c r="G44" i="102"/>
  <c r="G43" i="102" s="1"/>
  <c r="F44" i="102"/>
  <c r="F43" i="102" s="1"/>
  <c r="D44" i="102"/>
  <c r="D43" i="102" s="1"/>
  <c r="C44" i="102"/>
  <c r="C43" i="102" s="1"/>
  <c r="B44" i="102"/>
  <c r="L43" i="102"/>
  <c r="I43" i="102"/>
  <c r="B43" i="102"/>
  <c r="O44" i="103"/>
  <c r="O43" i="103" s="1"/>
  <c r="N44" i="103"/>
  <c r="N43" i="103" s="1"/>
  <c r="M44" i="103"/>
  <c r="M43" i="103" s="1"/>
  <c r="S43" i="103" s="1"/>
  <c r="L44" i="103"/>
  <c r="L43" i="103" s="1"/>
  <c r="R43" i="103" s="1"/>
  <c r="K44" i="103"/>
  <c r="K43" i="103" s="1"/>
  <c r="J44" i="103"/>
  <c r="I44" i="103"/>
  <c r="I43" i="103" s="1"/>
  <c r="H44" i="103"/>
  <c r="H43" i="103" s="1"/>
  <c r="G44" i="103"/>
  <c r="F44" i="103"/>
  <c r="F43" i="103" s="1"/>
  <c r="D44" i="103"/>
  <c r="D43" i="103" s="1"/>
  <c r="C44" i="103"/>
  <c r="C43" i="103" s="1"/>
  <c r="B44" i="103"/>
  <c r="B43" i="103" s="1"/>
  <c r="J43" i="103"/>
  <c r="G43" i="103"/>
  <c r="O44" i="104"/>
  <c r="O43" i="104" s="1"/>
  <c r="N44" i="104"/>
  <c r="N43" i="104" s="1"/>
  <c r="M44" i="104"/>
  <c r="M43" i="104" s="1"/>
  <c r="S43" i="104" s="1"/>
  <c r="L44" i="104"/>
  <c r="L43" i="104" s="1"/>
  <c r="R43" i="104" s="1"/>
  <c r="K44" i="104"/>
  <c r="K43" i="104" s="1"/>
  <c r="J44" i="104"/>
  <c r="I44" i="104"/>
  <c r="I43" i="104" s="1"/>
  <c r="H44" i="104"/>
  <c r="H43" i="104" s="1"/>
  <c r="G44" i="104"/>
  <c r="G43" i="104" s="1"/>
  <c r="F44" i="104"/>
  <c r="F43" i="104" s="1"/>
  <c r="D44" i="104"/>
  <c r="C44" i="104"/>
  <c r="C43" i="104" s="1"/>
  <c r="B44" i="104"/>
  <c r="B43" i="104" s="1"/>
  <c r="J43" i="104"/>
  <c r="D43" i="104"/>
  <c r="O44" i="105"/>
  <c r="O43" i="105" s="1"/>
  <c r="N44" i="105"/>
  <c r="N43" i="105" s="1"/>
  <c r="M44" i="105"/>
  <c r="M43" i="105" s="1"/>
  <c r="S43" i="105" s="1"/>
  <c r="L44" i="105"/>
  <c r="L43" i="105" s="1"/>
  <c r="R43" i="105" s="1"/>
  <c r="K44" i="105"/>
  <c r="K43" i="105" s="1"/>
  <c r="J44" i="105"/>
  <c r="I44" i="105"/>
  <c r="I43" i="105" s="1"/>
  <c r="H44" i="105"/>
  <c r="H43" i="105" s="1"/>
  <c r="G44" i="105"/>
  <c r="G43" i="105" s="1"/>
  <c r="F44" i="105"/>
  <c r="F43" i="105" s="1"/>
  <c r="D44" i="105"/>
  <c r="D43" i="105" s="1"/>
  <c r="C44" i="105"/>
  <c r="C43" i="105" s="1"/>
  <c r="B44" i="105"/>
  <c r="B43" i="105" s="1"/>
  <c r="J43" i="105"/>
  <c r="O44" i="106"/>
  <c r="O43" i="106" s="1"/>
  <c r="N44" i="106"/>
  <c r="N43" i="106" s="1"/>
  <c r="M44" i="106"/>
  <c r="M43" i="106" s="1"/>
  <c r="S43" i="106" s="1"/>
  <c r="L44" i="106"/>
  <c r="L43" i="106" s="1"/>
  <c r="R43" i="106" s="1"/>
  <c r="K44" i="106"/>
  <c r="K43" i="106" s="1"/>
  <c r="J44" i="106"/>
  <c r="I44" i="106"/>
  <c r="H44" i="106"/>
  <c r="H43" i="106" s="1"/>
  <c r="G44" i="106"/>
  <c r="G43" i="106" s="1"/>
  <c r="F44" i="106"/>
  <c r="F43" i="106" s="1"/>
  <c r="D44" i="106"/>
  <c r="C44" i="106"/>
  <c r="C43" i="106" s="1"/>
  <c r="B44" i="106"/>
  <c r="B43" i="106" s="1"/>
  <c r="J43" i="106"/>
  <c r="I43" i="106"/>
  <c r="D43" i="106"/>
  <c r="O44" i="107"/>
  <c r="O43" i="107" s="1"/>
  <c r="N44" i="107"/>
  <c r="N43" i="107" s="1"/>
  <c r="M44" i="107"/>
  <c r="M43" i="107" s="1"/>
  <c r="S43" i="107" s="1"/>
  <c r="L44" i="107"/>
  <c r="L43" i="107" s="1"/>
  <c r="R43" i="107" s="1"/>
  <c r="K44" i="107"/>
  <c r="J44" i="107"/>
  <c r="I44" i="107"/>
  <c r="I43" i="107" s="1"/>
  <c r="H44" i="107"/>
  <c r="H43" i="107" s="1"/>
  <c r="G44" i="107"/>
  <c r="G43" i="107" s="1"/>
  <c r="F44" i="107"/>
  <c r="F43" i="107" s="1"/>
  <c r="D44" i="107"/>
  <c r="D43" i="107" s="1"/>
  <c r="C44" i="107"/>
  <c r="C43" i="107" s="1"/>
  <c r="B44" i="107"/>
  <c r="K43" i="107"/>
  <c r="J43" i="107"/>
  <c r="B43" i="107"/>
  <c r="O44" i="108"/>
  <c r="O43" i="108" s="1"/>
  <c r="N44" i="108"/>
  <c r="N43" i="108" s="1"/>
  <c r="M44" i="108"/>
  <c r="M43" i="108" s="1"/>
  <c r="S43" i="108" s="1"/>
  <c r="L44" i="108"/>
  <c r="K44" i="108"/>
  <c r="K43" i="108" s="1"/>
  <c r="J44" i="108"/>
  <c r="J43" i="108" s="1"/>
  <c r="I44" i="108"/>
  <c r="H44" i="108"/>
  <c r="H43" i="108" s="1"/>
  <c r="G44" i="108"/>
  <c r="G43" i="108" s="1"/>
  <c r="F44" i="108"/>
  <c r="F43" i="108" s="1"/>
  <c r="D44" i="108"/>
  <c r="D43" i="108" s="1"/>
  <c r="C44" i="108"/>
  <c r="C43" i="108" s="1"/>
  <c r="B44" i="108"/>
  <c r="B43" i="108" s="1"/>
  <c r="L43" i="108"/>
  <c r="I43" i="108"/>
  <c r="O44" i="109"/>
  <c r="O43" i="109" s="1"/>
  <c r="N44" i="109"/>
  <c r="N43" i="109" s="1"/>
  <c r="M44" i="109"/>
  <c r="L44" i="109"/>
  <c r="K44" i="109"/>
  <c r="K43" i="109" s="1"/>
  <c r="J44" i="109"/>
  <c r="J43" i="109" s="1"/>
  <c r="I44" i="109"/>
  <c r="I43" i="109" s="1"/>
  <c r="H44" i="109"/>
  <c r="H43" i="109" s="1"/>
  <c r="G44" i="109"/>
  <c r="G43" i="109" s="1"/>
  <c r="F44" i="109"/>
  <c r="D44" i="109"/>
  <c r="D43" i="109" s="1"/>
  <c r="C44" i="109"/>
  <c r="C43" i="109" s="1"/>
  <c r="B44" i="109"/>
  <c r="M43" i="109"/>
  <c r="L43" i="109"/>
  <c r="F43" i="109"/>
  <c r="B43" i="109"/>
  <c r="O44" i="110"/>
  <c r="O43" i="110" s="1"/>
  <c r="N44" i="110"/>
  <c r="N43" i="110" s="1"/>
  <c r="M44" i="110"/>
  <c r="M43" i="110" s="1"/>
  <c r="S43" i="110" s="1"/>
  <c r="L44" i="110"/>
  <c r="L43" i="110" s="1"/>
  <c r="R43" i="110" s="1"/>
  <c r="K44" i="110"/>
  <c r="K43" i="110" s="1"/>
  <c r="J44" i="110"/>
  <c r="J43" i="110" s="1"/>
  <c r="I44" i="110"/>
  <c r="I43" i="110" s="1"/>
  <c r="H44" i="110"/>
  <c r="H43" i="110" s="1"/>
  <c r="G44" i="110"/>
  <c r="G43" i="110" s="1"/>
  <c r="F44" i="110"/>
  <c r="F43" i="110" s="1"/>
  <c r="D44" i="110"/>
  <c r="C44" i="110"/>
  <c r="C43" i="110" s="1"/>
  <c r="B44" i="110"/>
  <c r="B43" i="110" s="1"/>
  <c r="D43" i="110"/>
  <c r="O44" i="111"/>
  <c r="O43" i="111" s="1"/>
  <c r="N44" i="111"/>
  <c r="N43" i="111" s="1"/>
  <c r="M44" i="111"/>
  <c r="M43" i="111" s="1"/>
  <c r="S43" i="111" s="1"/>
  <c r="L44" i="111"/>
  <c r="L43" i="111" s="1"/>
  <c r="R43" i="111" s="1"/>
  <c r="K44" i="111"/>
  <c r="K43" i="111" s="1"/>
  <c r="J44" i="111"/>
  <c r="I44" i="111"/>
  <c r="I43" i="111" s="1"/>
  <c r="H44" i="111"/>
  <c r="H43" i="111" s="1"/>
  <c r="G44" i="111"/>
  <c r="F44" i="111"/>
  <c r="F43" i="111" s="1"/>
  <c r="D44" i="111"/>
  <c r="D43" i="111" s="1"/>
  <c r="C44" i="111"/>
  <c r="C43" i="111" s="1"/>
  <c r="B44" i="111"/>
  <c r="G43" i="111"/>
  <c r="B43" i="111"/>
  <c r="O44" i="112"/>
  <c r="O43" i="112" s="1"/>
  <c r="N44" i="112"/>
  <c r="N43" i="112" s="1"/>
  <c r="M44" i="112"/>
  <c r="M43" i="112" s="1"/>
  <c r="S43" i="112" s="1"/>
  <c r="L44" i="112"/>
  <c r="L43" i="112" s="1"/>
  <c r="R43" i="112" s="1"/>
  <c r="K44" i="112"/>
  <c r="J44" i="112"/>
  <c r="J43" i="112" s="1"/>
  <c r="I44" i="112"/>
  <c r="I43" i="112" s="1"/>
  <c r="H44" i="112"/>
  <c r="H43" i="112" s="1"/>
  <c r="G44" i="112"/>
  <c r="G43" i="112" s="1"/>
  <c r="F44" i="112"/>
  <c r="D44" i="112"/>
  <c r="D43" i="112" s="1"/>
  <c r="C44" i="112"/>
  <c r="C43" i="112" s="1"/>
  <c r="B44" i="112"/>
  <c r="K43" i="112"/>
  <c r="F43" i="112"/>
  <c r="B43" i="112"/>
  <c r="O44" i="113"/>
  <c r="O43" i="113" s="1"/>
  <c r="N44" i="113"/>
  <c r="N43" i="113" s="1"/>
  <c r="M44" i="113"/>
  <c r="M43" i="113" s="1"/>
  <c r="L44" i="113"/>
  <c r="L43" i="113" s="1"/>
  <c r="K44" i="113"/>
  <c r="K43" i="113" s="1"/>
  <c r="J44" i="113"/>
  <c r="J43" i="113" s="1"/>
  <c r="I44" i="113"/>
  <c r="I43" i="113" s="1"/>
  <c r="H44" i="113"/>
  <c r="H43" i="113" s="1"/>
  <c r="G44" i="113"/>
  <c r="G43" i="113" s="1"/>
  <c r="F44" i="113"/>
  <c r="F43" i="113" s="1"/>
  <c r="D44" i="113"/>
  <c r="D43" i="113" s="1"/>
  <c r="C44" i="113"/>
  <c r="C43" i="113" s="1"/>
  <c r="B44" i="113"/>
  <c r="B43" i="113"/>
  <c r="O44" i="114"/>
  <c r="O43" i="114" s="1"/>
  <c r="N44" i="114"/>
  <c r="M44" i="114"/>
  <c r="M43" i="114" s="1"/>
  <c r="S43" i="114" s="1"/>
  <c r="L44" i="114"/>
  <c r="K44" i="114"/>
  <c r="K43" i="114" s="1"/>
  <c r="J44" i="114"/>
  <c r="J43" i="114" s="1"/>
  <c r="I44" i="114"/>
  <c r="I43" i="114" s="1"/>
  <c r="H44" i="114"/>
  <c r="H43" i="114" s="1"/>
  <c r="G44" i="114"/>
  <c r="G43" i="114" s="1"/>
  <c r="F44" i="114"/>
  <c r="F43" i="114" s="1"/>
  <c r="D44" i="114"/>
  <c r="D43" i="114" s="1"/>
  <c r="C44" i="114"/>
  <c r="C43" i="114" s="1"/>
  <c r="B44" i="114"/>
  <c r="N43" i="114"/>
  <c r="L43" i="114"/>
  <c r="B43" i="114"/>
  <c r="O44" i="115"/>
  <c r="N44" i="115"/>
  <c r="M44" i="115"/>
  <c r="M43" i="115" s="1"/>
  <c r="S43" i="115" s="1"/>
  <c r="L44" i="115"/>
  <c r="L43" i="115" s="1"/>
  <c r="R43" i="115" s="1"/>
  <c r="K44" i="115"/>
  <c r="K43" i="115" s="1"/>
  <c r="J44" i="115"/>
  <c r="J43" i="115" s="1"/>
  <c r="I44" i="115"/>
  <c r="I43" i="115" s="1"/>
  <c r="H44" i="115"/>
  <c r="H43" i="115" s="1"/>
  <c r="G44" i="115"/>
  <c r="G43" i="115" s="1"/>
  <c r="F44" i="115"/>
  <c r="F43" i="115" s="1"/>
  <c r="D44" i="115"/>
  <c r="D43" i="115" s="1"/>
  <c r="C44" i="115"/>
  <c r="C43" i="115" s="1"/>
  <c r="B44" i="115"/>
  <c r="O43" i="115"/>
  <c r="N43" i="115"/>
  <c r="B43" i="115"/>
  <c r="O44" i="116"/>
  <c r="O43" i="116" s="1"/>
  <c r="N44" i="116"/>
  <c r="N43" i="116" s="1"/>
  <c r="M44" i="116"/>
  <c r="M43" i="116" s="1"/>
  <c r="S43" i="116" s="1"/>
  <c r="L44" i="116"/>
  <c r="L43" i="116" s="1"/>
  <c r="K44" i="116"/>
  <c r="J44" i="116"/>
  <c r="I44" i="116"/>
  <c r="I43" i="116" s="1"/>
  <c r="H44" i="116"/>
  <c r="H43" i="116" s="1"/>
  <c r="G44" i="116"/>
  <c r="G43" i="116" s="1"/>
  <c r="F44" i="116"/>
  <c r="D44" i="116"/>
  <c r="D43" i="116" s="1"/>
  <c r="C44" i="116"/>
  <c r="C43" i="116" s="1"/>
  <c r="B44" i="116"/>
  <c r="B43" i="116" s="1"/>
  <c r="K43" i="116"/>
  <c r="J43" i="116"/>
  <c r="F43" i="116"/>
  <c r="O44" i="117"/>
  <c r="N44" i="117"/>
  <c r="N43" i="117" s="1"/>
  <c r="M44" i="117"/>
  <c r="M43" i="117" s="1"/>
  <c r="L44" i="117"/>
  <c r="L43" i="117" s="1"/>
  <c r="K44" i="117"/>
  <c r="K43" i="117" s="1"/>
  <c r="J44" i="117"/>
  <c r="J43" i="117" s="1"/>
  <c r="I44" i="117"/>
  <c r="I43" i="117" s="1"/>
  <c r="H44" i="117"/>
  <c r="H43" i="117" s="1"/>
  <c r="G44" i="117"/>
  <c r="G43" i="117" s="1"/>
  <c r="F44" i="117"/>
  <c r="F43" i="117" s="1"/>
  <c r="D44" i="117"/>
  <c r="C44" i="117"/>
  <c r="C43" i="117" s="1"/>
  <c r="B44" i="117"/>
  <c r="B43" i="117" s="1"/>
  <c r="O43" i="117"/>
  <c r="D43" i="117"/>
  <c r="O44" i="118"/>
  <c r="O43" i="118" s="1"/>
  <c r="N44" i="118"/>
  <c r="N43" i="118" s="1"/>
  <c r="M44" i="118"/>
  <c r="M43" i="118" s="1"/>
  <c r="S43" i="118" s="1"/>
  <c r="L44" i="118"/>
  <c r="L43" i="118" s="1"/>
  <c r="R43" i="118" s="1"/>
  <c r="K44" i="118"/>
  <c r="K43" i="118" s="1"/>
  <c r="J44" i="118"/>
  <c r="J43" i="118" s="1"/>
  <c r="I44" i="118"/>
  <c r="I43" i="118" s="1"/>
  <c r="H44" i="118"/>
  <c r="H43" i="118" s="1"/>
  <c r="G44" i="118"/>
  <c r="G43" i="118" s="1"/>
  <c r="F44" i="118"/>
  <c r="D44" i="118"/>
  <c r="C44" i="118"/>
  <c r="C43" i="118" s="1"/>
  <c r="B44" i="118"/>
  <c r="B43" i="118" s="1"/>
  <c r="O44" i="119"/>
  <c r="N44" i="119"/>
  <c r="N43" i="119" s="1"/>
  <c r="M44" i="119"/>
  <c r="M43" i="119" s="1"/>
  <c r="S43" i="119" s="1"/>
  <c r="L44" i="119"/>
  <c r="L43" i="119" s="1"/>
  <c r="R43" i="119" s="1"/>
  <c r="K44" i="119"/>
  <c r="J44" i="119"/>
  <c r="I44" i="119"/>
  <c r="I43" i="119" s="1"/>
  <c r="H44" i="119"/>
  <c r="H43" i="119" s="1"/>
  <c r="G44" i="119"/>
  <c r="G43" i="119" s="1"/>
  <c r="F44" i="119"/>
  <c r="F43" i="119" s="1"/>
  <c r="D44" i="119"/>
  <c r="C44" i="119"/>
  <c r="C43" i="119" s="1"/>
  <c r="B44" i="119"/>
  <c r="O43" i="119"/>
  <c r="D43" i="119"/>
  <c r="O44" i="120"/>
  <c r="N44" i="120"/>
  <c r="N43" i="120" s="1"/>
  <c r="M44" i="120"/>
  <c r="M43" i="120" s="1"/>
  <c r="S43" i="120" s="1"/>
  <c r="L44" i="120"/>
  <c r="R44" i="120" s="1"/>
  <c r="K44" i="120"/>
  <c r="K43" i="120" s="1"/>
  <c r="J44" i="120"/>
  <c r="I44" i="120"/>
  <c r="H44" i="120"/>
  <c r="G44" i="120"/>
  <c r="F44" i="120"/>
  <c r="D44" i="120"/>
  <c r="D43" i="120" s="1"/>
  <c r="C44" i="120"/>
  <c r="C43" i="120" s="1"/>
  <c r="B44" i="120"/>
  <c r="J43" i="120"/>
  <c r="I43" i="120"/>
  <c r="F43" i="120"/>
  <c r="B43" i="120"/>
  <c r="O44" i="121"/>
  <c r="O43" i="121" s="1"/>
  <c r="N44" i="121"/>
  <c r="N43" i="121" s="1"/>
  <c r="M44" i="121"/>
  <c r="M43" i="121" s="1"/>
  <c r="L44" i="121"/>
  <c r="K44" i="121"/>
  <c r="K43" i="121" s="1"/>
  <c r="J44" i="121"/>
  <c r="I44" i="121"/>
  <c r="I43" i="121" s="1"/>
  <c r="H44" i="121"/>
  <c r="H43" i="121" s="1"/>
  <c r="G44" i="121"/>
  <c r="G43" i="121" s="1"/>
  <c r="F44" i="121"/>
  <c r="F43" i="121" s="1"/>
  <c r="D44" i="121"/>
  <c r="C44" i="121"/>
  <c r="B44" i="121"/>
  <c r="B43" i="121" s="1"/>
  <c r="J43" i="121"/>
  <c r="D43" i="121"/>
  <c r="O44" i="122"/>
  <c r="O43" i="122" s="1"/>
  <c r="N44" i="122"/>
  <c r="N43" i="122" s="1"/>
  <c r="M44" i="122"/>
  <c r="M43" i="122" s="1"/>
  <c r="L44" i="122"/>
  <c r="L43" i="122" s="1"/>
  <c r="K44" i="122"/>
  <c r="J44" i="122"/>
  <c r="J43" i="122" s="1"/>
  <c r="I44" i="122"/>
  <c r="I43" i="122" s="1"/>
  <c r="H44" i="122"/>
  <c r="H43" i="122" s="1"/>
  <c r="G44" i="122"/>
  <c r="G43" i="122" s="1"/>
  <c r="F44" i="122"/>
  <c r="D44" i="122"/>
  <c r="D43" i="122" s="1"/>
  <c r="C44" i="122"/>
  <c r="C43" i="122" s="1"/>
  <c r="B44" i="122"/>
  <c r="B43" i="122" s="1"/>
  <c r="K43" i="122"/>
  <c r="F43" i="122"/>
  <c r="O44" i="123"/>
  <c r="O43" i="123" s="1"/>
  <c r="N44" i="123"/>
  <c r="N43" i="123" s="1"/>
  <c r="M44" i="123"/>
  <c r="M43" i="123" s="1"/>
  <c r="S43" i="123" s="1"/>
  <c r="L44" i="123"/>
  <c r="L43" i="123" s="1"/>
  <c r="R43" i="123" s="1"/>
  <c r="K44" i="123"/>
  <c r="K43" i="123" s="1"/>
  <c r="J44" i="123"/>
  <c r="J43" i="123" s="1"/>
  <c r="I44" i="123"/>
  <c r="H44" i="123"/>
  <c r="H43" i="123" s="1"/>
  <c r="G44" i="123"/>
  <c r="F44" i="123"/>
  <c r="D44" i="123"/>
  <c r="C44" i="123"/>
  <c r="C43" i="123" s="1"/>
  <c r="B44" i="123"/>
  <c r="B43" i="123" s="1"/>
  <c r="I43" i="123"/>
  <c r="G43" i="123"/>
  <c r="F43" i="123"/>
  <c r="D43" i="123"/>
  <c r="O44" i="124"/>
  <c r="O43" i="124" s="1"/>
  <c r="N44" i="124"/>
  <c r="N43" i="124" s="1"/>
  <c r="M44" i="124"/>
  <c r="M43" i="124" s="1"/>
  <c r="S43" i="124" s="1"/>
  <c r="L44" i="124"/>
  <c r="L43" i="124" s="1"/>
  <c r="R43" i="124" s="1"/>
  <c r="K44" i="124"/>
  <c r="K43" i="124" s="1"/>
  <c r="J44" i="124"/>
  <c r="J43" i="124" s="1"/>
  <c r="I44" i="124"/>
  <c r="H44" i="124"/>
  <c r="H43" i="124" s="1"/>
  <c r="G44" i="124"/>
  <c r="G43" i="124" s="1"/>
  <c r="F44" i="124"/>
  <c r="F43" i="124" s="1"/>
  <c r="D44" i="124"/>
  <c r="D43" i="124" s="1"/>
  <c r="C44" i="124"/>
  <c r="C43" i="124" s="1"/>
  <c r="B44" i="124"/>
  <c r="I43" i="124"/>
  <c r="B43" i="124"/>
  <c r="O44" i="125"/>
  <c r="O43" i="125" s="1"/>
  <c r="N44" i="125"/>
  <c r="N43" i="125" s="1"/>
  <c r="M44" i="125"/>
  <c r="M43" i="125" s="1"/>
  <c r="S43" i="125" s="1"/>
  <c r="L44" i="125"/>
  <c r="K44" i="125"/>
  <c r="K43" i="125" s="1"/>
  <c r="J44" i="125"/>
  <c r="J43" i="125" s="1"/>
  <c r="I44" i="125"/>
  <c r="I43" i="125" s="1"/>
  <c r="H44" i="125"/>
  <c r="G44" i="125"/>
  <c r="G43" i="125" s="1"/>
  <c r="F44" i="125"/>
  <c r="F43" i="125" s="1"/>
  <c r="D44" i="125"/>
  <c r="D43" i="125" s="1"/>
  <c r="C44" i="125"/>
  <c r="B44" i="125"/>
  <c r="B43" i="125" s="1"/>
  <c r="L43" i="125"/>
  <c r="H43" i="125"/>
  <c r="C43" i="125"/>
  <c r="O44" i="126"/>
  <c r="O43" i="126" s="1"/>
  <c r="N44" i="126"/>
  <c r="M44" i="126"/>
  <c r="M43" i="126" s="1"/>
  <c r="L44" i="126"/>
  <c r="L43" i="126" s="1"/>
  <c r="K44" i="126"/>
  <c r="K43" i="126" s="1"/>
  <c r="J44" i="126"/>
  <c r="J43" i="126" s="1"/>
  <c r="I44" i="126"/>
  <c r="I43" i="126" s="1"/>
  <c r="H44" i="126"/>
  <c r="H43" i="126" s="1"/>
  <c r="G44" i="126"/>
  <c r="G43" i="126" s="1"/>
  <c r="F44" i="126"/>
  <c r="F43" i="126" s="1"/>
  <c r="D44" i="126"/>
  <c r="C44" i="126"/>
  <c r="B44" i="126"/>
  <c r="N43" i="126"/>
  <c r="D43" i="126"/>
  <c r="C43" i="126"/>
  <c r="B43" i="126"/>
  <c r="O44" i="127"/>
  <c r="N44" i="127"/>
  <c r="N43" i="127" s="1"/>
  <c r="M44" i="127"/>
  <c r="L44" i="127"/>
  <c r="L43" i="127" s="1"/>
  <c r="R43" i="127" s="1"/>
  <c r="K44" i="127"/>
  <c r="J44" i="127"/>
  <c r="J43" i="127" s="1"/>
  <c r="I44" i="127"/>
  <c r="H44" i="127"/>
  <c r="H43" i="127" s="1"/>
  <c r="G44" i="127"/>
  <c r="G43" i="127" s="1"/>
  <c r="F44" i="127"/>
  <c r="F43" i="127" s="1"/>
  <c r="D44" i="127"/>
  <c r="C44" i="127"/>
  <c r="C43" i="127" s="1"/>
  <c r="B44" i="127"/>
  <c r="O43" i="127"/>
  <c r="M43" i="127"/>
  <c r="I43" i="127"/>
  <c r="D43" i="127"/>
  <c r="B43" i="127"/>
  <c r="O44" i="128"/>
  <c r="N44" i="128"/>
  <c r="M44" i="128"/>
  <c r="L44" i="128"/>
  <c r="L43" i="128" s="1"/>
  <c r="K44" i="128"/>
  <c r="J44" i="128"/>
  <c r="J43" i="128" s="1"/>
  <c r="I44" i="128"/>
  <c r="I43" i="128" s="1"/>
  <c r="H44" i="128"/>
  <c r="G44" i="128"/>
  <c r="F44" i="128"/>
  <c r="D44" i="128"/>
  <c r="D43" i="128" s="1"/>
  <c r="C44" i="128"/>
  <c r="C43" i="128" s="1"/>
  <c r="B44" i="128"/>
  <c r="N43" i="128"/>
  <c r="M43" i="128"/>
  <c r="F43" i="128"/>
  <c r="O44" i="129"/>
  <c r="N44" i="129"/>
  <c r="N43" i="129" s="1"/>
  <c r="M44" i="129"/>
  <c r="L44" i="129"/>
  <c r="K44" i="129"/>
  <c r="K43" i="129" s="1"/>
  <c r="J44" i="129"/>
  <c r="J43" i="129" s="1"/>
  <c r="I44" i="129"/>
  <c r="I43" i="129" s="1"/>
  <c r="H44" i="129"/>
  <c r="H43" i="129" s="1"/>
  <c r="G44" i="129"/>
  <c r="F44" i="129"/>
  <c r="D44" i="129"/>
  <c r="C44" i="129"/>
  <c r="B44" i="129"/>
  <c r="B43" i="129" s="1"/>
  <c r="O43" i="129"/>
  <c r="G43" i="129"/>
  <c r="F43" i="129"/>
  <c r="O44" i="130"/>
  <c r="O43" i="130" s="1"/>
  <c r="N44" i="130"/>
  <c r="N43" i="130" s="1"/>
  <c r="M44" i="130"/>
  <c r="M43" i="130" s="1"/>
  <c r="S43" i="130" s="1"/>
  <c r="L44" i="130"/>
  <c r="L43" i="130" s="1"/>
  <c r="R43" i="130" s="1"/>
  <c r="K44" i="130"/>
  <c r="K43" i="130" s="1"/>
  <c r="J44" i="130"/>
  <c r="I44" i="130"/>
  <c r="H44" i="130"/>
  <c r="H43" i="130" s="1"/>
  <c r="G44" i="130"/>
  <c r="F44" i="130"/>
  <c r="F43" i="130" s="1"/>
  <c r="D44" i="130"/>
  <c r="D43" i="130" s="1"/>
  <c r="C44" i="130"/>
  <c r="C43" i="130" s="1"/>
  <c r="B44" i="130"/>
  <c r="B43" i="130" s="1"/>
  <c r="G43" i="130"/>
  <c r="O44" i="131"/>
  <c r="N44" i="131"/>
  <c r="M44" i="131"/>
  <c r="M43" i="131" s="1"/>
  <c r="S43" i="131" s="1"/>
  <c r="L44" i="131"/>
  <c r="L43" i="131" s="1"/>
  <c r="R43" i="131" s="1"/>
  <c r="K44" i="131"/>
  <c r="K43" i="131" s="1"/>
  <c r="J44" i="131"/>
  <c r="J43" i="131" s="1"/>
  <c r="I44" i="131"/>
  <c r="I43" i="131" s="1"/>
  <c r="H44" i="131"/>
  <c r="G44" i="131"/>
  <c r="F44" i="131"/>
  <c r="F43" i="131" s="1"/>
  <c r="D44" i="131"/>
  <c r="D43" i="131" s="1"/>
  <c r="C44" i="131"/>
  <c r="C43" i="131" s="1"/>
  <c r="B44" i="131"/>
  <c r="B43" i="131" s="1"/>
  <c r="O43" i="131"/>
  <c r="N43" i="131"/>
  <c r="G43" i="131"/>
  <c r="O44" i="132"/>
  <c r="O43" i="132" s="1"/>
  <c r="N44" i="132"/>
  <c r="N43" i="132" s="1"/>
  <c r="M44" i="132"/>
  <c r="M43" i="132" s="1"/>
  <c r="S43" i="132" s="1"/>
  <c r="L44" i="132"/>
  <c r="L43" i="132" s="1"/>
  <c r="R43" i="132" s="1"/>
  <c r="K44" i="132"/>
  <c r="J44" i="132"/>
  <c r="J43" i="132" s="1"/>
  <c r="I44" i="132"/>
  <c r="H44" i="132"/>
  <c r="H43" i="132" s="1"/>
  <c r="G44" i="132"/>
  <c r="G43" i="132" s="1"/>
  <c r="F44" i="132"/>
  <c r="F43" i="132" s="1"/>
  <c r="D44" i="132"/>
  <c r="D43" i="132" s="1"/>
  <c r="C44" i="132"/>
  <c r="C43" i="132" s="1"/>
  <c r="B44" i="132"/>
  <c r="I43" i="132"/>
  <c r="O44" i="133"/>
  <c r="O43" i="133" s="1"/>
  <c r="N44" i="133"/>
  <c r="N43" i="133" s="1"/>
  <c r="M44" i="133"/>
  <c r="M43" i="133" s="1"/>
  <c r="S43" i="133" s="1"/>
  <c r="L44" i="133"/>
  <c r="L43" i="133" s="1"/>
  <c r="R43" i="133" s="1"/>
  <c r="K44" i="133"/>
  <c r="J44" i="133"/>
  <c r="I44" i="133"/>
  <c r="I43" i="133" s="1"/>
  <c r="H44" i="133"/>
  <c r="G44" i="133"/>
  <c r="G43" i="133" s="1"/>
  <c r="F44" i="133"/>
  <c r="F43" i="133" s="1"/>
  <c r="D44" i="133"/>
  <c r="D43" i="133" s="1"/>
  <c r="C44" i="133"/>
  <c r="C43" i="133" s="1"/>
  <c r="B44" i="133"/>
  <c r="B43" i="133" s="1"/>
  <c r="K43" i="133"/>
  <c r="J43" i="133"/>
  <c r="H43" i="133"/>
  <c r="O44" i="134"/>
  <c r="O43" i="134" s="1"/>
  <c r="N44" i="134"/>
  <c r="N43" i="134" s="1"/>
  <c r="M44" i="134"/>
  <c r="M43" i="134" s="1"/>
  <c r="S43" i="134" s="1"/>
  <c r="L44" i="134"/>
  <c r="K44" i="134"/>
  <c r="J44" i="134"/>
  <c r="J43" i="134" s="1"/>
  <c r="I44" i="134"/>
  <c r="I43" i="134" s="1"/>
  <c r="H44" i="134"/>
  <c r="H43" i="134" s="1"/>
  <c r="G44" i="134"/>
  <c r="G43" i="134" s="1"/>
  <c r="F44" i="134"/>
  <c r="F43" i="134" s="1"/>
  <c r="D44" i="134"/>
  <c r="D43" i="134" s="1"/>
  <c r="C44" i="134"/>
  <c r="B44" i="134"/>
  <c r="L43" i="134"/>
  <c r="K43" i="134"/>
  <c r="C43" i="134"/>
  <c r="B43" i="134"/>
  <c r="O44" i="135"/>
  <c r="O43" i="135" s="1"/>
  <c r="N44" i="135"/>
  <c r="N43" i="135" s="1"/>
  <c r="M44" i="135"/>
  <c r="M43" i="135" s="1"/>
  <c r="L44" i="135"/>
  <c r="L43" i="135" s="1"/>
  <c r="K44" i="135"/>
  <c r="J44" i="135"/>
  <c r="J43" i="135" s="1"/>
  <c r="I44" i="135"/>
  <c r="H44" i="135"/>
  <c r="G44" i="135"/>
  <c r="G43" i="135" s="1"/>
  <c r="F44" i="135"/>
  <c r="F43" i="135" s="1"/>
  <c r="D44" i="135"/>
  <c r="D43" i="135" s="1"/>
  <c r="C44" i="135"/>
  <c r="B44" i="135"/>
  <c r="K43" i="135"/>
  <c r="H43" i="135"/>
  <c r="C43" i="135"/>
  <c r="B43" i="135"/>
  <c r="O44" i="136"/>
  <c r="O43" i="136" s="1"/>
  <c r="N44" i="136"/>
  <c r="N43" i="136" s="1"/>
  <c r="M44" i="136"/>
  <c r="L44" i="136"/>
  <c r="L43" i="136" s="1"/>
  <c r="R43" i="136" s="1"/>
  <c r="K44" i="136"/>
  <c r="K43" i="136" s="1"/>
  <c r="J44" i="136"/>
  <c r="J43" i="136" s="1"/>
  <c r="I44" i="136"/>
  <c r="H44" i="136"/>
  <c r="H43" i="136" s="1"/>
  <c r="G44" i="136"/>
  <c r="F44" i="136"/>
  <c r="D44" i="136"/>
  <c r="D43" i="136" s="1"/>
  <c r="C44" i="136"/>
  <c r="C43" i="136" s="1"/>
  <c r="B44" i="136"/>
  <c r="B43" i="136" s="1"/>
  <c r="M43" i="136"/>
  <c r="I43" i="136"/>
  <c r="G43" i="136"/>
  <c r="F43" i="136"/>
  <c r="O44" i="137"/>
  <c r="O43" i="137" s="1"/>
  <c r="N44" i="137"/>
  <c r="N43" i="137" s="1"/>
  <c r="M44" i="137"/>
  <c r="M43" i="137" s="1"/>
  <c r="S43" i="137" s="1"/>
  <c r="L44" i="137"/>
  <c r="L43" i="137" s="1"/>
  <c r="R43" i="137" s="1"/>
  <c r="K44" i="137"/>
  <c r="K43" i="137" s="1"/>
  <c r="J44" i="137"/>
  <c r="J43" i="137" s="1"/>
  <c r="I44" i="137"/>
  <c r="H44" i="137"/>
  <c r="H43" i="137" s="1"/>
  <c r="G44" i="137"/>
  <c r="G43" i="137" s="1"/>
  <c r="F44" i="137"/>
  <c r="F43" i="137" s="1"/>
  <c r="D44" i="137"/>
  <c r="D43" i="137" s="1"/>
  <c r="C44" i="137"/>
  <c r="C43" i="137" s="1"/>
  <c r="B44" i="137"/>
  <c r="I43" i="137"/>
  <c r="B43" i="137"/>
  <c r="O44" i="138"/>
  <c r="O43" i="138" s="1"/>
  <c r="N44" i="138"/>
  <c r="N43" i="138" s="1"/>
  <c r="M44" i="138"/>
  <c r="M43" i="138" s="1"/>
  <c r="S43" i="138" s="1"/>
  <c r="L44" i="138"/>
  <c r="K44" i="138"/>
  <c r="J44" i="138"/>
  <c r="J43" i="138" s="1"/>
  <c r="I44" i="138"/>
  <c r="I43" i="138" s="1"/>
  <c r="H44" i="138"/>
  <c r="H43" i="138" s="1"/>
  <c r="G44" i="138"/>
  <c r="G43" i="138" s="1"/>
  <c r="F44" i="138"/>
  <c r="F43" i="138" s="1"/>
  <c r="D44" i="138"/>
  <c r="D43" i="138" s="1"/>
  <c r="C44" i="138"/>
  <c r="B44" i="138"/>
  <c r="L43" i="138"/>
  <c r="K43" i="138"/>
  <c r="C43" i="138"/>
  <c r="B43" i="138"/>
  <c r="O44" i="139"/>
  <c r="N44" i="139"/>
  <c r="M44" i="139"/>
  <c r="M43" i="139" s="1"/>
  <c r="L44" i="139"/>
  <c r="L43" i="139" s="1"/>
  <c r="K44" i="139"/>
  <c r="K43" i="139" s="1"/>
  <c r="J44" i="139"/>
  <c r="J43" i="139" s="1"/>
  <c r="I44" i="139"/>
  <c r="H44" i="139"/>
  <c r="H43" i="139" s="1"/>
  <c r="G44" i="139"/>
  <c r="F44" i="139"/>
  <c r="D44" i="139"/>
  <c r="D43" i="139" s="1"/>
  <c r="C44" i="139"/>
  <c r="B44" i="139"/>
  <c r="B43" i="139" s="1"/>
  <c r="O43" i="139"/>
  <c r="N43" i="139"/>
  <c r="G43" i="139"/>
  <c r="F43" i="139"/>
  <c r="C43" i="139"/>
  <c r="O44" i="140"/>
  <c r="N44" i="140"/>
  <c r="N43" i="140" s="1"/>
  <c r="M44" i="140"/>
  <c r="M43" i="140" s="1"/>
  <c r="S43" i="140" s="1"/>
  <c r="L44" i="140"/>
  <c r="L43" i="140" s="1"/>
  <c r="R43" i="140" s="1"/>
  <c r="K44" i="140"/>
  <c r="K43" i="140" s="1"/>
  <c r="J44" i="140"/>
  <c r="I44" i="140"/>
  <c r="H44" i="140"/>
  <c r="H43" i="140" s="1"/>
  <c r="G44" i="140"/>
  <c r="F44" i="140"/>
  <c r="F43" i="140" s="1"/>
  <c r="D44" i="140"/>
  <c r="D43" i="140" s="1"/>
  <c r="C44" i="140"/>
  <c r="C43" i="140" s="1"/>
  <c r="B44" i="140"/>
  <c r="J43" i="140"/>
  <c r="I43" i="140"/>
  <c r="B43" i="140"/>
  <c r="O44" i="141"/>
  <c r="O43" i="141" s="1"/>
  <c r="N44" i="141"/>
  <c r="N43" i="141" s="1"/>
  <c r="M44" i="141"/>
  <c r="M43" i="141" s="1"/>
  <c r="S43" i="141" s="1"/>
  <c r="L44" i="141"/>
  <c r="L43" i="141" s="1"/>
  <c r="R43" i="141" s="1"/>
  <c r="K44" i="141"/>
  <c r="K43" i="141" s="1"/>
  <c r="J44" i="141"/>
  <c r="I44" i="141"/>
  <c r="H44" i="141"/>
  <c r="G44" i="141"/>
  <c r="G43" i="141" s="1"/>
  <c r="F44" i="141"/>
  <c r="F43" i="141" s="1"/>
  <c r="D44" i="141"/>
  <c r="D43" i="141" s="1"/>
  <c r="C44" i="141"/>
  <c r="C43" i="141" s="1"/>
  <c r="B44" i="141"/>
  <c r="B43" i="141" s="1"/>
  <c r="J43" i="141"/>
  <c r="I43" i="141"/>
  <c r="H43" i="141"/>
  <c r="O44" i="142"/>
  <c r="O43" i="142" s="1"/>
  <c r="N44" i="142"/>
  <c r="M44" i="142"/>
  <c r="M43" i="142" s="1"/>
  <c r="S43" i="142" s="1"/>
  <c r="L44" i="142"/>
  <c r="L43" i="142" s="1"/>
  <c r="R43" i="142" s="1"/>
  <c r="K44" i="142"/>
  <c r="K43" i="142" s="1"/>
  <c r="J44" i="142"/>
  <c r="I44" i="142"/>
  <c r="I43" i="142" s="1"/>
  <c r="H44" i="142"/>
  <c r="H43" i="142" s="1"/>
  <c r="G44" i="142"/>
  <c r="G43" i="142" s="1"/>
  <c r="F44" i="142"/>
  <c r="F43" i="142" s="1"/>
  <c r="D44" i="142"/>
  <c r="D43" i="142" s="1"/>
  <c r="C44" i="142"/>
  <c r="C43" i="142" s="1"/>
  <c r="B44" i="142"/>
  <c r="B43" i="142" s="1"/>
  <c r="N43" i="142"/>
  <c r="J43" i="142"/>
  <c r="O44" i="143"/>
  <c r="O43" i="143" s="1"/>
  <c r="N44" i="143"/>
  <c r="M44" i="143"/>
  <c r="M43" i="143" s="1"/>
  <c r="S43" i="143" s="1"/>
  <c r="L44" i="143"/>
  <c r="K44" i="143"/>
  <c r="K43" i="143" s="1"/>
  <c r="J44" i="143"/>
  <c r="J43" i="143" s="1"/>
  <c r="I44" i="143"/>
  <c r="I43" i="143" s="1"/>
  <c r="H44" i="143"/>
  <c r="H43" i="143" s="1"/>
  <c r="G44" i="143"/>
  <c r="G43" i="143" s="1"/>
  <c r="F44" i="143"/>
  <c r="F43" i="143" s="1"/>
  <c r="D44" i="143"/>
  <c r="D43" i="143" s="1"/>
  <c r="C44" i="143"/>
  <c r="B44" i="143"/>
  <c r="N43" i="143"/>
  <c r="L43" i="143"/>
  <c r="C43" i="143"/>
  <c r="B43" i="143"/>
  <c r="O44" i="144"/>
  <c r="N44" i="144"/>
  <c r="M44" i="144"/>
  <c r="M43" i="144" s="1"/>
  <c r="S43" i="144" s="1"/>
  <c r="L44" i="144"/>
  <c r="K44" i="144"/>
  <c r="K43" i="144" s="1"/>
  <c r="J44" i="144"/>
  <c r="J43" i="144" s="1"/>
  <c r="I44" i="144"/>
  <c r="I43" i="144" s="1"/>
  <c r="H44" i="144"/>
  <c r="H43" i="144" s="1"/>
  <c r="G44" i="144"/>
  <c r="F44" i="144"/>
  <c r="F43" i="144" s="1"/>
  <c r="D44" i="144"/>
  <c r="D43" i="144" s="1"/>
  <c r="C44" i="144"/>
  <c r="C43" i="144" s="1"/>
  <c r="B44" i="144"/>
  <c r="B43" i="144" s="1"/>
  <c r="O43" i="144"/>
  <c r="N43" i="144"/>
  <c r="L43" i="144"/>
  <c r="G43" i="144"/>
  <c r="O44" i="145"/>
  <c r="O43" i="145" s="1"/>
  <c r="N44" i="145"/>
  <c r="N43" i="145" s="1"/>
  <c r="M44" i="145"/>
  <c r="M43" i="145" s="1"/>
  <c r="L44" i="145"/>
  <c r="L43" i="145" s="1"/>
  <c r="K44" i="145"/>
  <c r="K43" i="145" s="1"/>
  <c r="J44" i="145"/>
  <c r="I44" i="145"/>
  <c r="I43" i="145" s="1"/>
  <c r="H44" i="145"/>
  <c r="G44" i="145"/>
  <c r="G43" i="145" s="1"/>
  <c r="F44" i="145"/>
  <c r="F43" i="145" s="1"/>
  <c r="D44" i="145"/>
  <c r="C44" i="145"/>
  <c r="C43" i="145" s="1"/>
  <c r="B44" i="145"/>
  <c r="B43" i="145" s="1"/>
  <c r="J43" i="145"/>
  <c r="H43" i="145"/>
  <c r="D43" i="145"/>
  <c r="O44" i="146"/>
  <c r="N44" i="146"/>
  <c r="M44" i="146"/>
  <c r="M43" i="146" s="1"/>
  <c r="L44" i="146"/>
  <c r="L43" i="146" s="1"/>
  <c r="K44" i="146"/>
  <c r="J44" i="146"/>
  <c r="J43" i="146" s="1"/>
  <c r="I44" i="146"/>
  <c r="I43" i="146" s="1"/>
  <c r="H44" i="146"/>
  <c r="H43" i="146" s="1"/>
  <c r="G44" i="146"/>
  <c r="F44" i="146"/>
  <c r="F43" i="146" s="1"/>
  <c r="D44" i="146"/>
  <c r="C44" i="146"/>
  <c r="B44" i="146"/>
  <c r="B43" i="146" s="1"/>
  <c r="O43" i="146"/>
  <c r="N43" i="146"/>
  <c r="K43" i="146"/>
  <c r="G43" i="146"/>
  <c r="D43" i="146"/>
  <c r="C43" i="146"/>
  <c r="O44" i="147"/>
  <c r="O43" i="147" s="1"/>
  <c r="N44" i="147"/>
  <c r="N43" i="147" s="1"/>
  <c r="M44" i="147"/>
  <c r="M43" i="147" s="1"/>
  <c r="L44" i="147"/>
  <c r="L43" i="147" s="1"/>
  <c r="K44" i="147"/>
  <c r="J44" i="147"/>
  <c r="J43" i="147" s="1"/>
  <c r="I44" i="147"/>
  <c r="I43" i="147" s="1"/>
  <c r="H44" i="147"/>
  <c r="H43" i="147" s="1"/>
  <c r="G44" i="147"/>
  <c r="G43" i="147" s="1"/>
  <c r="F44" i="147"/>
  <c r="F43" i="147" s="1"/>
  <c r="D44" i="147"/>
  <c r="C44" i="147"/>
  <c r="B44" i="147"/>
  <c r="B43" i="147" s="1"/>
  <c r="K43" i="147"/>
  <c r="D43" i="147"/>
  <c r="C43" i="147"/>
  <c r="O44" i="148"/>
  <c r="O43" i="148" s="1"/>
  <c r="N44" i="148"/>
  <c r="N43" i="148" s="1"/>
  <c r="M44" i="148"/>
  <c r="M43" i="148" s="1"/>
  <c r="S43" i="148" s="1"/>
  <c r="L44" i="148"/>
  <c r="L43" i="148" s="1"/>
  <c r="R43" i="148" s="1"/>
  <c r="K44" i="148"/>
  <c r="K43" i="148" s="1"/>
  <c r="J44" i="148"/>
  <c r="J43" i="148" s="1"/>
  <c r="I44" i="148"/>
  <c r="H44" i="148"/>
  <c r="H43" i="148" s="1"/>
  <c r="G44" i="148"/>
  <c r="F44" i="148"/>
  <c r="D44" i="148"/>
  <c r="D43" i="148" s="1"/>
  <c r="C44" i="148"/>
  <c r="C43" i="148" s="1"/>
  <c r="B44" i="148"/>
  <c r="B43" i="148" s="1"/>
  <c r="I43" i="148"/>
  <c r="G43" i="148"/>
  <c r="F43" i="148"/>
  <c r="O44" i="149"/>
  <c r="O43" i="149" s="1"/>
  <c r="N44" i="149"/>
  <c r="N43" i="149" s="1"/>
  <c r="M44" i="149"/>
  <c r="M43" i="149" s="1"/>
  <c r="L44" i="149"/>
  <c r="L43" i="149" s="1"/>
  <c r="K44" i="149"/>
  <c r="K43" i="149" s="1"/>
  <c r="J44" i="149"/>
  <c r="J43" i="149" s="1"/>
  <c r="I44" i="149"/>
  <c r="H44" i="149"/>
  <c r="H43" i="149" s="1"/>
  <c r="G44" i="149"/>
  <c r="G43" i="149" s="1"/>
  <c r="F44" i="149"/>
  <c r="F43" i="149" s="1"/>
  <c r="D44" i="149"/>
  <c r="D43" i="149" s="1"/>
  <c r="C44" i="149"/>
  <c r="B44" i="149"/>
  <c r="I43" i="149"/>
  <c r="C43" i="149"/>
  <c r="B43" i="149"/>
  <c r="O44" i="150"/>
  <c r="O43" i="150" s="1"/>
  <c r="N44" i="150"/>
  <c r="N43" i="150" s="1"/>
  <c r="M44" i="150"/>
  <c r="L44" i="150"/>
  <c r="L43" i="150" s="1"/>
  <c r="K44" i="150"/>
  <c r="K43" i="150" s="1"/>
  <c r="J44" i="150"/>
  <c r="J43" i="150" s="1"/>
  <c r="I44" i="150"/>
  <c r="I43" i="150" s="1"/>
  <c r="H44" i="150"/>
  <c r="H43" i="150" s="1"/>
  <c r="G44" i="150"/>
  <c r="G43" i="150" s="1"/>
  <c r="F44" i="150"/>
  <c r="D44" i="150"/>
  <c r="D43" i="150" s="1"/>
  <c r="C44" i="150"/>
  <c r="C43" i="150" s="1"/>
  <c r="B44" i="150"/>
  <c r="M43" i="150"/>
  <c r="F43" i="150"/>
  <c r="B43" i="150"/>
  <c r="O44" i="151"/>
  <c r="O43" i="151" s="1"/>
  <c r="N44" i="151"/>
  <c r="N43" i="151" s="1"/>
  <c r="M44" i="151"/>
  <c r="L44" i="151"/>
  <c r="L43" i="151" s="1"/>
  <c r="R43" i="151" s="1"/>
  <c r="K44" i="151"/>
  <c r="K43" i="151" s="1"/>
  <c r="J44" i="151"/>
  <c r="J43" i="151" s="1"/>
  <c r="I44" i="151"/>
  <c r="I43" i="151" s="1"/>
  <c r="H44" i="151"/>
  <c r="H43" i="151" s="1"/>
  <c r="G44" i="151"/>
  <c r="G43" i="151" s="1"/>
  <c r="F44" i="151"/>
  <c r="F43" i="151" s="1"/>
  <c r="D44" i="151"/>
  <c r="D43" i="151" s="1"/>
  <c r="C44" i="151"/>
  <c r="C43" i="151" s="1"/>
  <c r="B44" i="151"/>
  <c r="M43" i="151"/>
  <c r="B43" i="151"/>
  <c r="O44" i="152"/>
  <c r="O43" i="152" s="1"/>
  <c r="N44" i="152"/>
  <c r="M44" i="152"/>
  <c r="L44" i="152"/>
  <c r="L43" i="152" s="1"/>
  <c r="R43" i="152" s="1"/>
  <c r="K44" i="152"/>
  <c r="K43" i="152" s="1"/>
  <c r="J44" i="152"/>
  <c r="J43" i="152" s="1"/>
  <c r="I44" i="152"/>
  <c r="I43" i="152" s="1"/>
  <c r="H44" i="152"/>
  <c r="H43" i="152" s="1"/>
  <c r="G44" i="152"/>
  <c r="G43" i="152" s="1"/>
  <c r="F44" i="152"/>
  <c r="D44" i="152"/>
  <c r="D43" i="152" s="1"/>
  <c r="C44" i="152"/>
  <c r="B44" i="152"/>
  <c r="B43" i="152" s="1"/>
  <c r="N43" i="152"/>
  <c r="M43" i="152"/>
  <c r="F43" i="152"/>
  <c r="C43" i="152"/>
  <c r="O44" i="153"/>
  <c r="N44" i="153"/>
  <c r="N43" i="153" s="1"/>
  <c r="M44" i="153"/>
  <c r="M43" i="153" s="1"/>
  <c r="L44" i="153"/>
  <c r="K44" i="153"/>
  <c r="K43" i="153" s="1"/>
  <c r="J44" i="153"/>
  <c r="I44" i="153"/>
  <c r="I43" i="153" s="1"/>
  <c r="H44" i="153"/>
  <c r="G44" i="153"/>
  <c r="F44" i="153"/>
  <c r="F43" i="153" s="1"/>
  <c r="D44" i="153"/>
  <c r="D43" i="153" s="1"/>
  <c r="C44" i="153"/>
  <c r="C43" i="153" s="1"/>
  <c r="B44" i="153"/>
  <c r="B43" i="153" s="1"/>
  <c r="O43" i="153"/>
  <c r="L43" i="153"/>
  <c r="J43" i="153"/>
  <c r="H43" i="153"/>
  <c r="G43" i="153"/>
  <c r="O44" i="154"/>
  <c r="O43" i="154" s="1"/>
  <c r="N44" i="154"/>
  <c r="N43" i="154" s="1"/>
  <c r="M44" i="154"/>
  <c r="M43" i="154" s="1"/>
  <c r="L44" i="154"/>
  <c r="K44" i="154"/>
  <c r="K43" i="154" s="1"/>
  <c r="J44" i="154"/>
  <c r="I44" i="154"/>
  <c r="H44" i="154"/>
  <c r="H43" i="154" s="1"/>
  <c r="G44" i="154"/>
  <c r="G43" i="154" s="1"/>
  <c r="F44" i="154"/>
  <c r="F43" i="154" s="1"/>
  <c r="D44" i="154"/>
  <c r="D43" i="154" s="1"/>
  <c r="C44" i="154"/>
  <c r="C43" i="154" s="1"/>
  <c r="B44" i="154"/>
  <c r="B43" i="154" s="1"/>
  <c r="L43" i="154"/>
  <c r="J43" i="154"/>
  <c r="I43" i="154"/>
  <c r="O44" i="155"/>
  <c r="O43" i="155" s="1"/>
  <c r="N44" i="155"/>
  <c r="M44" i="155"/>
  <c r="M43" i="155" s="1"/>
  <c r="L44" i="155"/>
  <c r="L43" i="155" s="1"/>
  <c r="K44" i="155"/>
  <c r="J44" i="155"/>
  <c r="I44" i="155"/>
  <c r="H44" i="155"/>
  <c r="H43" i="155" s="1"/>
  <c r="G44" i="155"/>
  <c r="G43" i="155" s="1"/>
  <c r="F44" i="155"/>
  <c r="D44" i="155"/>
  <c r="D43" i="155" s="1"/>
  <c r="C44" i="155"/>
  <c r="C43" i="155" s="1"/>
  <c r="B44" i="155"/>
  <c r="B43" i="155" s="1"/>
  <c r="N43" i="155"/>
  <c r="K43" i="155"/>
  <c r="J43" i="155"/>
  <c r="I43" i="155"/>
  <c r="F43" i="155"/>
  <c r="O44" i="156"/>
  <c r="N44" i="156"/>
  <c r="N43" i="156" s="1"/>
  <c r="M44" i="156"/>
  <c r="S44" i="156" s="1"/>
  <c r="L44" i="156"/>
  <c r="K44" i="156"/>
  <c r="J44" i="156"/>
  <c r="J43" i="156" s="1"/>
  <c r="I44" i="156"/>
  <c r="I43" i="156" s="1"/>
  <c r="H44" i="156"/>
  <c r="G44" i="156"/>
  <c r="F44" i="156"/>
  <c r="F43" i="156" s="1"/>
  <c r="D44" i="156"/>
  <c r="D43" i="156" s="1"/>
  <c r="C44" i="156"/>
  <c r="B44" i="156"/>
  <c r="O43" i="156"/>
  <c r="G43" i="156"/>
  <c r="O44" i="157"/>
  <c r="O43" i="157" s="1"/>
  <c r="N44" i="157"/>
  <c r="N43" i="157" s="1"/>
  <c r="M44" i="157"/>
  <c r="L44" i="157"/>
  <c r="K44" i="157"/>
  <c r="K43" i="157" s="1"/>
  <c r="J44" i="157"/>
  <c r="J43" i="157" s="1"/>
  <c r="I44" i="157"/>
  <c r="I43" i="157" s="1"/>
  <c r="H44" i="157"/>
  <c r="G44" i="157"/>
  <c r="F44" i="157"/>
  <c r="F43" i="157" s="1"/>
  <c r="D44" i="157"/>
  <c r="C44" i="157"/>
  <c r="C43" i="157" s="1"/>
  <c r="B44" i="157"/>
  <c r="B43" i="157" s="1"/>
  <c r="M43" i="157"/>
  <c r="L43" i="157"/>
  <c r="G43" i="157"/>
  <c r="D43" i="157"/>
  <c r="O44" i="158"/>
  <c r="N44" i="158"/>
  <c r="M44" i="158"/>
  <c r="L44" i="158"/>
  <c r="L43" i="158" s="1"/>
  <c r="R43" i="158" s="1"/>
  <c r="K44" i="158"/>
  <c r="J44" i="158"/>
  <c r="J43" i="158" s="1"/>
  <c r="I44" i="158"/>
  <c r="I43" i="158" s="1"/>
  <c r="H44" i="158"/>
  <c r="H43" i="158" s="1"/>
  <c r="G44" i="158"/>
  <c r="G43" i="158" s="1"/>
  <c r="F44" i="158"/>
  <c r="D44" i="158"/>
  <c r="C44" i="158"/>
  <c r="C43" i="158" s="1"/>
  <c r="B44" i="158"/>
  <c r="B43" i="158" s="1"/>
  <c r="O43" i="158"/>
  <c r="N43" i="158"/>
  <c r="K43" i="158"/>
  <c r="O44" i="159"/>
  <c r="O43" i="159" s="1"/>
  <c r="N44" i="159"/>
  <c r="N43" i="159" s="1"/>
  <c r="M44" i="159"/>
  <c r="M43" i="159" s="1"/>
  <c r="S43" i="159" s="1"/>
  <c r="L44" i="159"/>
  <c r="L43" i="159" s="1"/>
  <c r="R43" i="159" s="1"/>
  <c r="K44" i="159"/>
  <c r="J44" i="159"/>
  <c r="I44" i="159"/>
  <c r="I43" i="159" s="1"/>
  <c r="H44" i="159"/>
  <c r="H43" i="159" s="1"/>
  <c r="G44" i="159"/>
  <c r="G43" i="159" s="1"/>
  <c r="F44" i="159"/>
  <c r="D44" i="159"/>
  <c r="D43" i="159" s="1"/>
  <c r="C44" i="159"/>
  <c r="C43" i="159" s="1"/>
  <c r="B44" i="159"/>
  <c r="F43" i="159"/>
  <c r="O44" i="160"/>
  <c r="N44" i="160"/>
  <c r="N43" i="160" s="1"/>
  <c r="M44" i="160"/>
  <c r="M43" i="160" s="1"/>
  <c r="S43" i="160" s="1"/>
  <c r="L44" i="160"/>
  <c r="L43" i="160" s="1"/>
  <c r="R43" i="160" s="1"/>
  <c r="K44" i="160"/>
  <c r="K43" i="160" s="1"/>
  <c r="J44" i="160"/>
  <c r="J43" i="160" s="1"/>
  <c r="I44" i="160"/>
  <c r="H44" i="160"/>
  <c r="H43" i="160" s="1"/>
  <c r="G44" i="160"/>
  <c r="F44" i="160"/>
  <c r="F43" i="160" s="1"/>
  <c r="D44" i="160"/>
  <c r="D43" i="160" s="1"/>
  <c r="C44" i="160"/>
  <c r="C43" i="160" s="1"/>
  <c r="B44" i="160"/>
  <c r="B43" i="160" s="1"/>
  <c r="I43" i="160"/>
  <c r="O44" i="161"/>
  <c r="N44" i="161"/>
  <c r="M44" i="161"/>
  <c r="M43" i="161" s="1"/>
  <c r="S43" i="161" s="1"/>
  <c r="L44" i="161"/>
  <c r="L43" i="161" s="1"/>
  <c r="R43" i="161" s="1"/>
  <c r="K44" i="161"/>
  <c r="K43" i="161" s="1"/>
  <c r="J44" i="161"/>
  <c r="J43" i="161" s="1"/>
  <c r="I44" i="161"/>
  <c r="I43" i="161" s="1"/>
  <c r="H44" i="161"/>
  <c r="H43" i="161" s="1"/>
  <c r="G44" i="161"/>
  <c r="G43" i="161" s="1"/>
  <c r="F44" i="161"/>
  <c r="D44" i="161"/>
  <c r="D43" i="161" s="1"/>
  <c r="C44" i="161"/>
  <c r="C43" i="161" s="1"/>
  <c r="B44" i="161"/>
  <c r="B43" i="161" s="1"/>
  <c r="O43" i="161"/>
  <c r="N43" i="161"/>
  <c r="F43" i="161"/>
  <c r="O44" i="162"/>
  <c r="O43" i="162" s="1"/>
  <c r="N44" i="162"/>
  <c r="N43" i="162" s="1"/>
  <c r="M44" i="162"/>
  <c r="M43" i="162" s="1"/>
  <c r="S43" i="162" s="1"/>
  <c r="L44" i="162"/>
  <c r="L43" i="162" s="1"/>
  <c r="R43" i="162" s="1"/>
  <c r="K44" i="162"/>
  <c r="K43" i="162" s="1"/>
  <c r="J44" i="162"/>
  <c r="J43" i="162" s="1"/>
  <c r="I44" i="162"/>
  <c r="H44" i="162"/>
  <c r="H43" i="162" s="1"/>
  <c r="G44" i="162"/>
  <c r="F44" i="162"/>
  <c r="F43" i="162" s="1"/>
  <c r="D44" i="162"/>
  <c r="D43" i="162" s="1"/>
  <c r="C44" i="162"/>
  <c r="C43" i="162" s="1"/>
  <c r="B44" i="162"/>
  <c r="B43" i="162" s="1"/>
  <c r="I43" i="162"/>
  <c r="G43" i="162"/>
  <c r="O44" i="163"/>
  <c r="N44" i="163"/>
  <c r="N43" i="163" s="1"/>
  <c r="M44" i="163"/>
  <c r="M43" i="163" s="1"/>
  <c r="S43" i="163" s="1"/>
  <c r="L44" i="163"/>
  <c r="L43" i="163" s="1"/>
  <c r="R43" i="163" s="1"/>
  <c r="K44" i="163"/>
  <c r="K43" i="163" s="1"/>
  <c r="J44" i="163"/>
  <c r="J43" i="163" s="1"/>
  <c r="I44" i="163"/>
  <c r="I43" i="163" s="1"/>
  <c r="H44" i="163"/>
  <c r="H43" i="163" s="1"/>
  <c r="G44" i="163"/>
  <c r="F44" i="163"/>
  <c r="F43" i="163" s="1"/>
  <c r="D44" i="163"/>
  <c r="D43" i="163" s="1"/>
  <c r="C44" i="163"/>
  <c r="C43" i="163" s="1"/>
  <c r="B44" i="163"/>
  <c r="O43" i="163"/>
  <c r="G43" i="163"/>
  <c r="B43" i="163"/>
  <c r="O44" i="164"/>
  <c r="O43" i="164" s="1"/>
  <c r="N44" i="164"/>
  <c r="N43" i="164" s="1"/>
  <c r="M44" i="164"/>
  <c r="M43" i="164" s="1"/>
  <c r="L44" i="164"/>
  <c r="L43" i="164" s="1"/>
  <c r="K44" i="164"/>
  <c r="K43" i="164" s="1"/>
  <c r="J44" i="164"/>
  <c r="J43" i="164" s="1"/>
  <c r="I44" i="164"/>
  <c r="I43" i="164" s="1"/>
  <c r="H44" i="164"/>
  <c r="H43" i="164" s="1"/>
  <c r="G44" i="164"/>
  <c r="G43" i="164" s="1"/>
  <c r="F44" i="164"/>
  <c r="F43" i="164" s="1"/>
  <c r="D44" i="164"/>
  <c r="D43" i="164" s="1"/>
  <c r="C44" i="164"/>
  <c r="B44" i="164"/>
  <c r="B43" i="164" s="1"/>
  <c r="C43" i="164"/>
  <c r="O44" i="165"/>
  <c r="O43" i="165" s="1"/>
  <c r="N44" i="165"/>
  <c r="M44" i="165"/>
  <c r="M43" i="165" s="1"/>
  <c r="L44" i="165"/>
  <c r="K44" i="165"/>
  <c r="K43" i="165" s="1"/>
  <c r="J44" i="165"/>
  <c r="J43" i="165" s="1"/>
  <c r="I44" i="165"/>
  <c r="I43" i="165" s="1"/>
  <c r="H44" i="165"/>
  <c r="H43" i="165" s="1"/>
  <c r="G44" i="165"/>
  <c r="G43" i="165" s="1"/>
  <c r="F44" i="165"/>
  <c r="D44" i="165"/>
  <c r="C44" i="165"/>
  <c r="B44" i="165"/>
  <c r="B43" i="165" s="1"/>
  <c r="N43" i="165"/>
  <c r="L43" i="165"/>
  <c r="F43" i="165"/>
  <c r="D43" i="165"/>
  <c r="C43" i="165"/>
  <c r="O44" i="166"/>
  <c r="O43" i="166" s="1"/>
  <c r="N44" i="166"/>
  <c r="N43" i="166" s="1"/>
  <c r="M44" i="166"/>
  <c r="M43" i="166" s="1"/>
  <c r="L44" i="166"/>
  <c r="K44" i="166"/>
  <c r="J44" i="166"/>
  <c r="I44" i="166"/>
  <c r="I43" i="166" s="1"/>
  <c r="H44" i="166"/>
  <c r="H43" i="166" s="1"/>
  <c r="G44" i="166"/>
  <c r="G43" i="166" s="1"/>
  <c r="F44" i="166"/>
  <c r="F43" i="166" s="1"/>
  <c r="D44" i="166"/>
  <c r="D43" i="166" s="1"/>
  <c r="C44" i="166"/>
  <c r="C43" i="166" s="1"/>
  <c r="B44" i="166"/>
  <c r="L43" i="166"/>
  <c r="K43" i="166"/>
  <c r="B43" i="166"/>
  <c r="O44" i="167"/>
  <c r="O43" i="167" s="1"/>
  <c r="N44" i="167"/>
  <c r="N43" i="167" s="1"/>
  <c r="M44" i="167"/>
  <c r="M43" i="167" s="1"/>
  <c r="S43" i="167" s="1"/>
  <c r="L44" i="167"/>
  <c r="K44" i="167"/>
  <c r="J44" i="167"/>
  <c r="I44" i="167"/>
  <c r="I43" i="167" s="1"/>
  <c r="H44" i="167"/>
  <c r="H43" i="167" s="1"/>
  <c r="G44" i="167"/>
  <c r="G43" i="167" s="1"/>
  <c r="F44" i="167"/>
  <c r="F43" i="167" s="1"/>
  <c r="D44" i="167"/>
  <c r="D43" i="167" s="1"/>
  <c r="C44" i="167"/>
  <c r="C43" i="167" s="1"/>
  <c r="B44" i="167"/>
  <c r="L43" i="167"/>
  <c r="K43" i="167"/>
  <c r="J43" i="167"/>
  <c r="B43" i="167"/>
  <c r="O44" i="168"/>
  <c r="O43" i="168" s="1"/>
  <c r="N44" i="168"/>
  <c r="M44" i="168"/>
  <c r="L44" i="168"/>
  <c r="L43" i="168" s="1"/>
  <c r="R43" i="168" s="1"/>
  <c r="K44" i="168"/>
  <c r="K43" i="168" s="1"/>
  <c r="J44" i="168"/>
  <c r="J43" i="168" s="1"/>
  <c r="I44" i="168"/>
  <c r="I43" i="168" s="1"/>
  <c r="H44" i="168"/>
  <c r="H43" i="168" s="1"/>
  <c r="G44" i="168"/>
  <c r="F44" i="168"/>
  <c r="D44" i="168"/>
  <c r="D43" i="168" s="1"/>
  <c r="C44" i="168"/>
  <c r="C43" i="168" s="1"/>
  <c r="B44" i="168"/>
  <c r="B43" i="168" s="1"/>
  <c r="N43" i="168"/>
  <c r="M43" i="168"/>
  <c r="G43" i="168"/>
  <c r="F43" i="168"/>
  <c r="O44" i="169"/>
  <c r="O43" i="169" s="1"/>
  <c r="N44" i="169"/>
  <c r="N43" i="169" s="1"/>
  <c r="M44" i="169"/>
  <c r="M43" i="169" s="1"/>
  <c r="S43" i="169" s="1"/>
  <c r="L44" i="169"/>
  <c r="L43" i="169" s="1"/>
  <c r="K44" i="169"/>
  <c r="J44" i="169"/>
  <c r="I44" i="169"/>
  <c r="I43" i="169" s="1"/>
  <c r="H44" i="169"/>
  <c r="H43" i="169" s="1"/>
  <c r="G44" i="169"/>
  <c r="G43" i="169" s="1"/>
  <c r="F44" i="169"/>
  <c r="F43" i="169" s="1"/>
  <c r="D44" i="169"/>
  <c r="C44" i="169"/>
  <c r="C43" i="169" s="1"/>
  <c r="B44" i="169"/>
  <c r="B43" i="169" s="1"/>
  <c r="K43" i="169"/>
  <c r="J43" i="169"/>
  <c r="D43" i="169"/>
  <c r="O44" i="170"/>
  <c r="O43" i="170" s="1"/>
  <c r="N44" i="170"/>
  <c r="N43" i="170" s="1"/>
  <c r="M44" i="170"/>
  <c r="M43" i="170" s="1"/>
  <c r="L44" i="170"/>
  <c r="L43" i="170" s="1"/>
  <c r="R43" i="170" s="1"/>
  <c r="K44" i="170"/>
  <c r="K43" i="170" s="1"/>
  <c r="J44" i="170"/>
  <c r="I44" i="170"/>
  <c r="I43" i="170" s="1"/>
  <c r="H44" i="170"/>
  <c r="H43" i="170" s="1"/>
  <c r="G44" i="170"/>
  <c r="F44" i="170"/>
  <c r="F43" i="170" s="1"/>
  <c r="D44" i="170"/>
  <c r="C44" i="170"/>
  <c r="C43" i="170" s="1"/>
  <c r="B44" i="170"/>
  <c r="B43" i="170" s="1"/>
  <c r="J43" i="170"/>
  <c r="G43" i="170"/>
  <c r="D43" i="170"/>
  <c r="O44" i="171"/>
  <c r="O43" i="171" s="1"/>
  <c r="N44" i="171"/>
  <c r="N43" i="171" s="1"/>
  <c r="M44" i="171"/>
  <c r="M43" i="171" s="1"/>
  <c r="S43" i="171" s="1"/>
  <c r="L44" i="171"/>
  <c r="K44" i="171"/>
  <c r="K43" i="171" s="1"/>
  <c r="J44" i="171"/>
  <c r="J43" i="171" s="1"/>
  <c r="I44" i="171"/>
  <c r="I43" i="171" s="1"/>
  <c r="H44" i="171"/>
  <c r="G44" i="171"/>
  <c r="G43" i="171" s="1"/>
  <c r="F44" i="171"/>
  <c r="F43" i="171" s="1"/>
  <c r="D44" i="171"/>
  <c r="D43" i="171" s="1"/>
  <c r="C44" i="171"/>
  <c r="C43" i="171" s="1"/>
  <c r="B44" i="171"/>
  <c r="L43" i="171"/>
  <c r="H43" i="171"/>
  <c r="B43" i="171"/>
  <c r="O44" i="172"/>
  <c r="O43" i="172" s="1"/>
  <c r="N44" i="172"/>
  <c r="M44" i="172"/>
  <c r="M43" i="172" s="1"/>
  <c r="S43" i="172" s="1"/>
  <c r="L44" i="172"/>
  <c r="L43" i="172" s="1"/>
  <c r="R43" i="172" s="1"/>
  <c r="K44" i="172"/>
  <c r="K43" i="172" s="1"/>
  <c r="J44" i="172"/>
  <c r="J43" i="172" s="1"/>
  <c r="I44" i="172"/>
  <c r="I43" i="172" s="1"/>
  <c r="H44" i="172"/>
  <c r="H43" i="172" s="1"/>
  <c r="G44" i="172"/>
  <c r="F44" i="172"/>
  <c r="D44" i="172"/>
  <c r="C44" i="172"/>
  <c r="C43" i="172" s="1"/>
  <c r="B44" i="172"/>
  <c r="B43" i="172" s="1"/>
  <c r="N43" i="172"/>
  <c r="G43" i="172"/>
  <c r="F43" i="172"/>
  <c r="D43" i="172"/>
  <c r="O44" i="173"/>
  <c r="O43" i="173" s="1"/>
  <c r="N44" i="173"/>
  <c r="N43" i="173" s="1"/>
  <c r="M44" i="173"/>
  <c r="M43" i="173" s="1"/>
  <c r="S43" i="173" s="1"/>
  <c r="L44" i="173"/>
  <c r="L43" i="173" s="1"/>
  <c r="R43" i="173" s="1"/>
  <c r="K44" i="173"/>
  <c r="K43" i="173" s="1"/>
  <c r="J44" i="173"/>
  <c r="I44" i="173"/>
  <c r="I43" i="173" s="1"/>
  <c r="H44" i="173"/>
  <c r="G44" i="173"/>
  <c r="G43" i="173" s="1"/>
  <c r="F44" i="173"/>
  <c r="F43" i="173" s="1"/>
  <c r="D44" i="173"/>
  <c r="D43" i="173" s="1"/>
  <c r="C44" i="173"/>
  <c r="C43" i="173" s="1"/>
  <c r="B44" i="173"/>
  <c r="B43" i="173" s="1"/>
  <c r="J43" i="173"/>
  <c r="H43" i="173"/>
  <c r="O44" i="174"/>
  <c r="O43" i="174" s="1"/>
  <c r="N44" i="174"/>
  <c r="N43" i="174" s="1"/>
  <c r="M44" i="174"/>
  <c r="L44" i="174"/>
  <c r="K44" i="174"/>
  <c r="K43" i="174" s="1"/>
  <c r="J44" i="174"/>
  <c r="J43" i="174" s="1"/>
  <c r="I44" i="174"/>
  <c r="I43" i="174" s="1"/>
  <c r="H44" i="174"/>
  <c r="H43" i="174" s="1"/>
  <c r="G44" i="174"/>
  <c r="G43" i="174" s="1"/>
  <c r="F44" i="174"/>
  <c r="D44" i="174"/>
  <c r="C44" i="174"/>
  <c r="B44" i="174"/>
  <c r="L43" i="174"/>
  <c r="C43" i="174"/>
  <c r="B43" i="174"/>
  <c r="O44" i="175"/>
  <c r="N44" i="175"/>
  <c r="M44" i="175"/>
  <c r="M43" i="175" s="1"/>
  <c r="S43" i="175" s="1"/>
  <c r="L44" i="175"/>
  <c r="L43" i="175" s="1"/>
  <c r="R43" i="175" s="1"/>
  <c r="K44" i="175"/>
  <c r="J44" i="175"/>
  <c r="I44" i="175"/>
  <c r="I43" i="175" s="1"/>
  <c r="H44" i="175"/>
  <c r="G44" i="175"/>
  <c r="G43" i="175" s="1"/>
  <c r="F44" i="175"/>
  <c r="F43" i="175" s="1"/>
  <c r="D44" i="175"/>
  <c r="D43" i="175" s="1"/>
  <c r="C44" i="175"/>
  <c r="C43" i="175" s="1"/>
  <c r="B44" i="175"/>
  <c r="O43" i="175"/>
  <c r="N43" i="175"/>
  <c r="K43" i="175"/>
  <c r="J43" i="175"/>
  <c r="H43" i="175"/>
  <c r="B43" i="175"/>
  <c r="O44" i="176"/>
  <c r="O43" i="176" s="1"/>
  <c r="N44" i="176"/>
  <c r="M44" i="176"/>
  <c r="L44" i="176"/>
  <c r="L43" i="176" s="1"/>
  <c r="R43" i="176" s="1"/>
  <c r="K44" i="176"/>
  <c r="K43" i="176" s="1"/>
  <c r="J44" i="176"/>
  <c r="J43" i="176" s="1"/>
  <c r="I44" i="176"/>
  <c r="H44" i="176"/>
  <c r="H43" i="176" s="1"/>
  <c r="G44" i="176"/>
  <c r="F44" i="176"/>
  <c r="F43" i="176" s="1"/>
  <c r="D44" i="176"/>
  <c r="D43" i="176" s="1"/>
  <c r="C44" i="176"/>
  <c r="C43" i="176" s="1"/>
  <c r="B44" i="176"/>
  <c r="B43" i="176" s="1"/>
  <c r="N43" i="176"/>
  <c r="M43" i="176"/>
  <c r="I43" i="176"/>
  <c r="G43" i="176"/>
  <c r="O44" i="177"/>
  <c r="O43" i="177" s="1"/>
  <c r="N44" i="177"/>
  <c r="N43" i="177" s="1"/>
  <c r="M44" i="177"/>
  <c r="M43" i="177" s="1"/>
  <c r="S43" i="177" s="1"/>
  <c r="L44" i="177"/>
  <c r="L43" i="177" s="1"/>
  <c r="R43" i="177" s="1"/>
  <c r="K44" i="177"/>
  <c r="K43" i="177" s="1"/>
  <c r="J44" i="177"/>
  <c r="J43" i="177" s="1"/>
  <c r="I44" i="177"/>
  <c r="H44" i="177"/>
  <c r="G44" i="177"/>
  <c r="G43" i="177" s="1"/>
  <c r="F44" i="177"/>
  <c r="F43" i="177" s="1"/>
  <c r="D44" i="177"/>
  <c r="C44" i="177"/>
  <c r="C43" i="177" s="1"/>
  <c r="B44" i="177"/>
  <c r="B43" i="177" s="1"/>
  <c r="I43" i="177"/>
  <c r="H43" i="177"/>
  <c r="D43" i="177"/>
  <c r="O44" i="178"/>
  <c r="N44" i="178"/>
  <c r="M44" i="178"/>
  <c r="M43" i="178" s="1"/>
  <c r="L44" i="178"/>
  <c r="L43" i="178" s="1"/>
  <c r="R43" i="178" s="1"/>
  <c r="K44" i="178"/>
  <c r="K43" i="178" s="1"/>
  <c r="J44" i="178"/>
  <c r="J43" i="178" s="1"/>
  <c r="I44" i="178"/>
  <c r="I43" i="178" s="1"/>
  <c r="H44" i="178"/>
  <c r="H43" i="178" s="1"/>
  <c r="G44" i="178"/>
  <c r="F44" i="178"/>
  <c r="D44" i="178"/>
  <c r="C44" i="178"/>
  <c r="C43" i="178" s="1"/>
  <c r="B44" i="178"/>
  <c r="B43" i="178" s="1"/>
  <c r="O43" i="178"/>
  <c r="N43" i="178"/>
  <c r="G43" i="178"/>
  <c r="F43" i="178"/>
  <c r="D43" i="178"/>
  <c r="O44" i="179"/>
  <c r="O43" i="179" s="1"/>
  <c r="N44" i="179"/>
  <c r="M44" i="179"/>
  <c r="L44" i="179"/>
  <c r="L43" i="179" s="1"/>
  <c r="K44" i="179"/>
  <c r="J44" i="179"/>
  <c r="J43" i="179" s="1"/>
  <c r="I44" i="179"/>
  <c r="I43" i="179" s="1"/>
  <c r="H44" i="179"/>
  <c r="H43" i="179" s="1"/>
  <c r="G44" i="179"/>
  <c r="G43" i="179" s="1"/>
  <c r="F44" i="179"/>
  <c r="D44" i="179"/>
  <c r="C44" i="179"/>
  <c r="B44" i="179"/>
  <c r="M43" i="179"/>
  <c r="K43" i="179"/>
  <c r="D43" i="179"/>
  <c r="C43" i="179"/>
  <c r="B43" i="179"/>
  <c r="O44" i="180"/>
  <c r="O43" i="180" s="1"/>
  <c r="N44" i="180"/>
  <c r="M44" i="180"/>
  <c r="M43" i="180" s="1"/>
  <c r="L44" i="180"/>
  <c r="L43" i="180" s="1"/>
  <c r="R43" i="180" s="1"/>
  <c r="K44" i="180"/>
  <c r="K43" i="180" s="1"/>
  <c r="J44" i="180"/>
  <c r="I44" i="180"/>
  <c r="I43" i="180" s="1"/>
  <c r="H44" i="180"/>
  <c r="H43" i="180" s="1"/>
  <c r="G44" i="180"/>
  <c r="F44" i="180"/>
  <c r="D44" i="180"/>
  <c r="C44" i="180"/>
  <c r="B44" i="180"/>
  <c r="B43" i="180" s="1"/>
  <c r="N43" i="180"/>
  <c r="J43" i="180"/>
  <c r="G43" i="180"/>
  <c r="F43" i="180"/>
  <c r="D43" i="180"/>
  <c r="C43" i="180"/>
  <c r="O44" i="181"/>
  <c r="O43" i="181" s="1"/>
  <c r="N44" i="181"/>
  <c r="N43" i="181" s="1"/>
  <c r="M44" i="181"/>
  <c r="M43" i="181" s="1"/>
  <c r="S43" i="181" s="1"/>
  <c r="L44" i="181"/>
  <c r="L43" i="181" s="1"/>
  <c r="K44" i="181"/>
  <c r="J44" i="181"/>
  <c r="I44" i="181"/>
  <c r="I43" i="181" s="1"/>
  <c r="H44" i="181"/>
  <c r="H43" i="181" s="1"/>
  <c r="G44" i="181"/>
  <c r="G43" i="181" s="1"/>
  <c r="F44" i="181"/>
  <c r="F43" i="181" s="1"/>
  <c r="D44" i="181"/>
  <c r="D43" i="181" s="1"/>
  <c r="C44" i="181"/>
  <c r="C43" i="181" s="1"/>
  <c r="B44" i="181"/>
  <c r="K43" i="181"/>
  <c r="J43" i="181"/>
  <c r="B43" i="181"/>
  <c r="O44" i="182"/>
  <c r="O43" i="182" s="1"/>
  <c r="N44" i="182"/>
  <c r="N43" i="182" s="1"/>
  <c r="M44" i="182"/>
  <c r="L44" i="182"/>
  <c r="L43" i="182" s="1"/>
  <c r="K44" i="182"/>
  <c r="K43" i="182" s="1"/>
  <c r="J44" i="182"/>
  <c r="J43" i="182" s="1"/>
  <c r="I44" i="182"/>
  <c r="I43" i="182" s="1"/>
  <c r="H44" i="182"/>
  <c r="H43" i="182" s="1"/>
  <c r="G44" i="182"/>
  <c r="G43" i="182" s="1"/>
  <c r="F44" i="182"/>
  <c r="F43" i="182" s="1"/>
  <c r="D44" i="182"/>
  <c r="C44" i="182"/>
  <c r="C43" i="182" s="1"/>
  <c r="B44" i="182"/>
  <c r="B43" i="182" s="1"/>
  <c r="M43" i="182"/>
  <c r="D43" i="182"/>
  <c r="O44" i="183"/>
  <c r="O43" i="183" s="1"/>
  <c r="N44" i="183"/>
  <c r="N43" i="183" s="1"/>
  <c r="M44" i="183"/>
  <c r="M43" i="183" s="1"/>
  <c r="S43" i="183" s="1"/>
  <c r="L44" i="183"/>
  <c r="L43" i="183" s="1"/>
  <c r="R43" i="183" s="1"/>
  <c r="K44" i="183"/>
  <c r="J44" i="183"/>
  <c r="I44" i="183"/>
  <c r="I43" i="183" s="1"/>
  <c r="H44" i="183"/>
  <c r="H43" i="183" s="1"/>
  <c r="G44" i="183"/>
  <c r="G43" i="183" s="1"/>
  <c r="F44" i="183"/>
  <c r="F43" i="183" s="1"/>
  <c r="D44" i="183"/>
  <c r="D43" i="183" s="1"/>
  <c r="C44" i="183"/>
  <c r="C43" i="183" s="1"/>
  <c r="B44" i="183"/>
  <c r="B43" i="183" s="1"/>
  <c r="K43" i="183"/>
  <c r="O44" i="184"/>
  <c r="N44" i="184"/>
  <c r="M44" i="184"/>
  <c r="M43" i="184" s="1"/>
  <c r="S43" i="184" s="1"/>
  <c r="L44" i="184"/>
  <c r="L43" i="184" s="1"/>
  <c r="R43" i="184" s="1"/>
  <c r="K44" i="184"/>
  <c r="K43" i="184" s="1"/>
  <c r="J44" i="184"/>
  <c r="I44" i="184"/>
  <c r="H44" i="184"/>
  <c r="G44" i="184"/>
  <c r="F44" i="184"/>
  <c r="F43" i="184" s="1"/>
  <c r="D44" i="184"/>
  <c r="D43" i="184" s="1"/>
  <c r="C44" i="184"/>
  <c r="C43" i="184" s="1"/>
  <c r="B44" i="184"/>
  <c r="B43" i="184" s="1"/>
  <c r="N43" i="184"/>
  <c r="J43" i="184"/>
  <c r="O44" i="185"/>
  <c r="N44" i="185"/>
  <c r="N43" i="185" s="1"/>
  <c r="M44" i="185"/>
  <c r="M43" i="185" s="1"/>
  <c r="L44" i="185"/>
  <c r="L43" i="185" s="1"/>
  <c r="R43" i="185" s="1"/>
  <c r="K44" i="185"/>
  <c r="K43" i="185" s="1"/>
  <c r="J44" i="185"/>
  <c r="J43" i="185" s="1"/>
  <c r="I44" i="185"/>
  <c r="H44" i="185"/>
  <c r="G44" i="185"/>
  <c r="F44" i="185"/>
  <c r="F43" i="185" s="1"/>
  <c r="D44" i="185"/>
  <c r="C44" i="185"/>
  <c r="C43" i="185" s="1"/>
  <c r="B44" i="185"/>
  <c r="B43" i="185" s="1"/>
  <c r="O43" i="185"/>
  <c r="I43" i="185"/>
  <c r="H43" i="185"/>
  <c r="G43" i="185"/>
  <c r="D43" i="185"/>
  <c r="O44" i="186"/>
  <c r="N44" i="186"/>
  <c r="N43" i="186" s="1"/>
  <c r="M44" i="186"/>
  <c r="M43" i="186" s="1"/>
  <c r="S43" i="186" s="1"/>
  <c r="L44" i="186"/>
  <c r="R44" i="186" s="1"/>
  <c r="K44" i="186"/>
  <c r="K43" i="186" s="1"/>
  <c r="J44" i="186"/>
  <c r="I44" i="186"/>
  <c r="H44" i="186"/>
  <c r="H43" i="186" s="1"/>
  <c r="G44" i="186"/>
  <c r="G43" i="186" s="1"/>
  <c r="F44" i="186"/>
  <c r="D44" i="186"/>
  <c r="D43" i="186" s="1"/>
  <c r="C44" i="186"/>
  <c r="C43" i="186" s="1"/>
  <c r="B44" i="186"/>
  <c r="O43" i="186"/>
  <c r="F43" i="186"/>
  <c r="B43" i="186"/>
  <c r="O44" i="187"/>
  <c r="O43" i="187" s="1"/>
  <c r="N44" i="187"/>
  <c r="N43" i="187" s="1"/>
  <c r="M44" i="187"/>
  <c r="M43" i="187" s="1"/>
  <c r="S43" i="187" s="1"/>
  <c r="L44" i="187"/>
  <c r="L43" i="187" s="1"/>
  <c r="K44" i="187"/>
  <c r="K43" i="187" s="1"/>
  <c r="J44" i="187"/>
  <c r="J43" i="187" s="1"/>
  <c r="I44" i="187"/>
  <c r="I43" i="187" s="1"/>
  <c r="H44" i="187"/>
  <c r="H43" i="187" s="1"/>
  <c r="G44" i="187"/>
  <c r="G43" i="187" s="1"/>
  <c r="F44" i="187"/>
  <c r="F43" i="187" s="1"/>
  <c r="D44" i="187"/>
  <c r="D43" i="187" s="1"/>
  <c r="C44" i="187"/>
  <c r="C43" i="187" s="1"/>
  <c r="B44" i="187"/>
  <c r="B43" i="187"/>
  <c r="O44" i="188"/>
  <c r="O43" i="188" s="1"/>
  <c r="N44" i="188"/>
  <c r="M44" i="188"/>
  <c r="L44" i="188"/>
  <c r="L43" i="188" s="1"/>
  <c r="K44" i="188"/>
  <c r="K43" i="188" s="1"/>
  <c r="J44" i="188"/>
  <c r="J43" i="188" s="1"/>
  <c r="I44" i="188"/>
  <c r="I43" i="188" s="1"/>
  <c r="H44" i="188"/>
  <c r="H43" i="188" s="1"/>
  <c r="G44" i="188"/>
  <c r="G43" i="188" s="1"/>
  <c r="F44" i="188"/>
  <c r="F43" i="188" s="1"/>
  <c r="D44" i="188"/>
  <c r="D43" i="188" s="1"/>
  <c r="C44" i="188"/>
  <c r="C43" i="188" s="1"/>
  <c r="B44" i="188"/>
  <c r="B43" i="188" s="1"/>
  <c r="N43" i="188"/>
  <c r="M43" i="188"/>
  <c r="O44" i="189"/>
  <c r="O43" i="189" s="1"/>
  <c r="N44" i="189"/>
  <c r="N43" i="189" s="1"/>
  <c r="M44" i="189"/>
  <c r="M43" i="189" s="1"/>
  <c r="S43" i="189" s="1"/>
  <c r="L44" i="189"/>
  <c r="L43" i="189" s="1"/>
  <c r="R43" i="189" s="1"/>
  <c r="K44" i="189"/>
  <c r="K43" i="189" s="1"/>
  <c r="J44" i="189"/>
  <c r="J43" i="189" s="1"/>
  <c r="I44" i="189"/>
  <c r="H44" i="189"/>
  <c r="G44" i="189"/>
  <c r="G43" i="189" s="1"/>
  <c r="F44" i="189"/>
  <c r="F43" i="189" s="1"/>
  <c r="D44" i="189"/>
  <c r="D43" i="189" s="1"/>
  <c r="C44" i="189"/>
  <c r="C43" i="189" s="1"/>
  <c r="B44" i="189"/>
  <c r="B43" i="189" s="1"/>
  <c r="I43" i="189"/>
  <c r="H43" i="189"/>
  <c r="O44" i="190"/>
  <c r="O43" i="190" s="1"/>
  <c r="N44" i="190"/>
  <c r="N43" i="190" s="1"/>
  <c r="M44" i="190"/>
  <c r="M43" i="190" s="1"/>
  <c r="S43" i="190" s="1"/>
  <c r="L44" i="190"/>
  <c r="L43" i="190" s="1"/>
  <c r="R43" i="190" s="1"/>
  <c r="K44" i="190"/>
  <c r="K43" i="190" s="1"/>
  <c r="J44" i="190"/>
  <c r="I44" i="190"/>
  <c r="H44" i="190"/>
  <c r="H43" i="190" s="1"/>
  <c r="G44" i="190"/>
  <c r="F44" i="190"/>
  <c r="F43" i="190" s="1"/>
  <c r="D44" i="190"/>
  <c r="D43" i="190" s="1"/>
  <c r="C44" i="190"/>
  <c r="C43" i="190" s="1"/>
  <c r="B44" i="190"/>
  <c r="B43" i="190" s="1"/>
  <c r="J43" i="190"/>
  <c r="I43" i="190"/>
  <c r="G43" i="190"/>
  <c r="O44" i="191"/>
  <c r="O43" i="191" s="1"/>
  <c r="N44" i="191"/>
  <c r="N43" i="191" s="1"/>
  <c r="M44" i="191"/>
  <c r="L44" i="191"/>
  <c r="L43" i="191" s="1"/>
  <c r="K44" i="191"/>
  <c r="K43" i="191" s="1"/>
  <c r="J44" i="191"/>
  <c r="J43" i="191" s="1"/>
  <c r="I44" i="191"/>
  <c r="I43" i="191" s="1"/>
  <c r="H44" i="191"/>
  <c r="G44" i="191"/>
  <c r="G43" i="191" s="1"/>
  <c r="F44" i="191"/>
  <c r="F43" i="191" s="1"/>
  <c r="D44" i="191"/>
  <c r="C44" i="191"/>
  <c r="B44" i="191"/>
  <c r="B43" i="191" s="1"/>
  <c r="M43" i="191"/>
  <c r="H43" i="191"/>
  <c r="D43" i="191"/>
  <c r="C43" i="191"/>
  <c r="O44" i="192"/>
  <c r="O43" i="192" s="1"/>
  <c r="N44" i="192"/>
  <c r="N43" i="192" s="1"/>
  <c r="M44" i="192"/>
  <c r="M43" i="192" s="1"/>
  <c r="S43" i="192" s="1"/>
  <c r="L44" i="192"/>
  <c r="L43" i="192" s="1"/>
  <c r="R43" i="192" s="1"/>
  <c r="K44" i="192"/>
  <c r="K43" i="192" s="1"/>
  <c r="J44" i="192"/>
  <c r="I44" i="192"/>
  <c r="H44" i="192"/>
  <c r="H43" i="192" s="1"/>
  <c r="G44" i="192"/>
  <c r="G43" i="192" s="1"/>
  <c r="F44" i="192"/>
  <c r="F43" i="192" s="1"/>
  <c r="D44" i="192"/>
  <c r="D43" i="192" s="1"/>
  <c r="C44" i="192"/>
  <c r="C43" i="192" s="1"/>
  <c r="B44" i="192"/>
  <c r="B43" i="192" s="1"/>
  <c r="J43" i="192"/>
  <c r="I43" i="192"/>
  <c r="O44" i="193"/>
  <c r="O43" i="193" s="1"/>
  <c r="N44" i="193"/>
  <c r="M44" i="193"/>
  <c r="M43" i="193" s="1"/>
  <c r="L44" i="193"/>
  <c r="K44" i="193"/>
  <c r="J44" i="193"/>
  <c r="J43" i="193" s="1"/>
  <c r="I44" i="193"/>
  <c r="I43" i="193" s="1"/>
  <c r="H44" i="193"/>
  <c r="H43" i="193" s="1"/>
  <c r="G44" i="193"/>
  <c r="G43" i="193" s="1"/>
  <c r="F44" i="193"/>
  <c r="F43" i="193" s="1"/>
  <c r="D44" i="193"/>
  <c r="D43" i="193" s="1"/>
  <c r="C44" i="193"/>
  <c r="B44" i="193"/>
  <c r="B43" i="193" s="1"/>
  <c r="N43" i="193"/>
  <c r="K43" i="193"/>
  <c r="O44" i="194"/>
  <c r="O43" i="194" s="1"/>
  <c r="N44" i="194"/>
  <c r="N43" i="194" s="1"/>
  <c r="M44" i="194"/>
  <c r="M43" i="194" s="1"/>
  <c r="S43" i="194" s="1"/>
  <c r="L44" i="194"/>
  <c r="L43" i="194" s="1"/>
  <c r="K44" i="194"/>
  <c r="K43" i="194" s="1"/>
  <c r="J44" i="194"/>
  <c r="J43" i="194" s="1"/>
  <c r="I44" i="194"/>
  <c r="H44" i="194"/>
  <c r="H43" i="194" s="1"/>
  <c r="G44" i="194"/>
  <c r="G43" i="194" s="1"/>
  <c r="F44" i="194"/>
  <c r="D44" i="194"/>
  <c r="D43" i="194" s="1"/>
  <c r="C44" i="194"/>
  <c r="C43" i="194" s="1"/>
  <c r="B44" i="194"/>
  <c r="I43" i="194"/>
  <c r="F43" i="194"/>
  <c r="B43" i="194"/>
  <c r="O44" i="195"/>
  <c r="O43" i="195" s="1"/>
  <c r="N44" i="195"/>
  <c r="N43" i="195" s="1"/>
  <c r="M44" i="195"/>
  <c r="M43" i="195" s="1"/>
  <c r="S43" i="195" s="1"/>
  <c r="L44" i="195"/>
  <c r="K44" i="195"/>
  <c r="J44" i="195"/>
  <c r="I44" i="195"/>
  <c r="I43" i="195" s="1"/>
  <c r="H44" i="195"/>
  <c r="H43" i="195" s="1"/>
  <c r="G44" i="195"/>
  <c r="G43" i="195" s="1"/>
  <c r="F44" i="195"/>
  <c r="F43" i="195" s="1"/>
  <c r="D44" i="195"/>
  <c r="D43" i="195" s="1"/>
  <c r="C44" i="195"/>
  <c r="C43" i="195" s="1"/>
  <c r="B44" i="195"/>
  <c r="B43" i="195" s="1"/>
  <c r="L43" i="195"/>
  <c r="K43" i="195"/>
  <c r="J43" i="195"/>
  <c r="O44" i="196"/>
  <c r="O43" i="196" s="1"/>
  <c r="N44" i="196"/>
  <c r="N43" i="196" s="1"/>
  <c r="M44" i="196"/>
  <c r="M43" i="196" s="1"/>
  <c r="S43" i="196" s="1"/>
  <c r="L44" i="196"/>
  <c r="L43" i="196" s="1"/>
  <c r="K44" i="196"/>
  <c r="K43" i="196" s="1"/>
  <c r="J44" i="196"/>
  <c r="J43" i="196" s="1"/>
  <c r="I44" i="196"/>
  <c r="I43" i="196" s="1"/>
  <c r="H44" i="196"/>
  <c r="H43" i="196" s="1"/>
  <c r="G44" i="196"/>
  <c r="G43" i="196" s="1"/>
  <c r="F44" i="196"/>
  <c r="D44" i="196"/>
  <c r="C44" i="196"/>
  <c r="C43" i="196" s="1"/>
  <c r="B44" i="196"/>
  <c r="F43" i="196"/>
  <c r="D43" i="196"/>
  <c r="B43" i="196"/>
  <c r="O44" i="197"/>
  <c r="N44" i="197"/>
  <c r="N43" i="197" s="1"/>
  <c r="M44" i="197"/>
  <c r="M43" i="197" s="1"/>
  <c r="S43" i="197" s="1"/>
  <c r="L44" i="197"/>
  <c r="L43" i="197" s="1"/>
  <c r="R43" i="197" s="1"/>
  <c r="K44" i="197"/>
  <c r="K43" i="197" s="1"/>
  <c r="J44" i="197"/>
  <c r="J43" i="197" s="1"/>
  <c r="I44" i="197"/>
  <c r="H44" i="197"/>
  <c r="G44" i="197"/>
  <c r="F44" i="197"/>
  <c r="F43" i="197" s="1"/>
  <c r="D44" i="197"/>
  <c r="D43" i="197" s="1"/>
  <c r="C44" i="197"/>
  <c r="C43" i="197" s="1"/>
  <c r="B44" i="197"/>
  <c r="B43" i="197" s="1"/>
  <c r="O43" i="197"/>
  <c r="I43" i="197"/>
  <c r="G43" i="197"/>
  <c r="O44" i="198"/>
  <c r="O43" i="198" s="1"/>
  <c r="N44" i="198"/>
  <c r="N43" i="198" s="1"/>
  <c r="M44" i="198"/>
  <c r="M43" i="198" s="1"/>
  <c r="S43" i="198" s="1"/>
  <c r="L44" i="198"/>
  <c r="L43" i="198" s="1"/>
  <c r="R43" i="198" s="1"/>
  <c r="K44" i="198"/>
  <c r="K43" i="198" s="1"/>
  <c r="J44" i="198"/>
  <c r="J43" i="198" s="1"/>
  <c r="I44" i="198"/>
  <c r="H44" i="198"/>
  <c r="H43" i="198" s="1"/>
  <c r="G44" i="198"/>
  <c r="G43" i="198" s="1"/>
  <c r="F44" i="198"/>
  <c r="F43" i="198" s="1"/>
  <c r="D44" i="198"/>
  <c r="D43" i="198" s="1"/>
  <c r="C44" i="198"/>
  <c r="C43" i="198" s="1"/>
  <c r="B44" i="198"/>
  <c r="B43" i="198" s="1"/>
  <c r="I43" i="198"/>
  <c r="O44" i="199"/>
  <c r="O43" i="199" s="1"/>
  <c r="N44" i="199"/>
  <c r="N43" i="199" s="1"/>
  <c r="M44" i="199"/>
  <c r="M43" i="199" s="1"/>
  <c r="S43" i="199" s="1"/>
  <c r="L44" i="199"/>
  <c r="L43" i="199" s="1"/>
  <c r="R43" i="199" s="1"/>
  <c r="K44" i="199"/>
  <c r="K43" i="199" s="1"/>
  <c r="J44" i="199"/>
  <c r="I44" i="199"/>
  <c r="H44" i="199"/>
  <c r="H43" i="199" s="1"/>
  <c r="G44" i="199"/>
  <c r="G43" i="199" s="1"/>
  <c r="F44" i="199"/>
  <c r="F43" i="199" s="1"/>
  <c r="D44" i="199"/>
  <c r="D43" i="199" s="1"/>
  <c r="C44" i="199"/>
  <c r="C43" i="199" s="1"/>
  <c r="B44" i="199"/>
  <c r="B43" i="199" s="1"/>
  <c r="J43" i="199"/>
  <c r="I43" i="199"/>
  <c r="O44" i="200"/>
  <c r="O43" i="200" s="1"/>
  <c r="N44" i="200"/>
  <c r="N43" i="200" s="1"/>
  <c r="M44" i="200"/>
  <c r="M43" i="200" s="1"/>
  <c r="S43" i="200" s="1"/>
  <c r="L44" i="200"/>
  <c r="K44" i="200"/>
  <c r="K43" i="200" s="1"/>
  <c r="J44" i="200"/>
  <c r="I44" i="200"/>
  <c r="I43" i="200" s="1"/>
  <c r="H44" i="200"/>
  <c r="G44" i="200"/>
  <c r="G43" i="200" s="1"/>
  <c r="F44" i="200"/>
  <c r="F43" i="200" s="1"/>
  <c r="D44" i="200"/>
  <c r="C44" i="200"/>
  <c r="B44" i="200"/>
  <c r="J43" i="200"/>
  <c r="D43" i="200"/>
  <c r="B43" i="200"/>
  <c r="O44" i="201"/>
  <c r="O43" i="201" s="1"/>
  <c r="N44" i="201"/>
  <c r="N43" i="201" s="1"/>
  <c r="M44" i="201"/>
  <c r="M43" i="201" s="1"/>
  <c r="S43" i="201" s="1"/>
  <c r="L44" i="201"/>
  <c r="K44" i="201"/>
  <c r="J44" i="201"/>
  <c r="I44" i="201"/>
  <c r="I43" i="201" s="1"/>
  <c r="H44" i="201"/>
  <c r="H43" i="201" s="1"/>
  <c r="G44" i="201"/>
  <c r="G43" i="201" s="1"/>
  <c r="F44" i="201"/>
  <c r="F43" i="201" s="1"/>
  <c r="D44" i="201"/>
  <c r="D43" i="201" s="1"/>
  <c r="C44" i="201"/>
  <c r="C43" i="201" s="1"/>
  <c r="B44" i="201"/>
  <c r="L43" i="201"/>
  <c r="K43" i="201"/>
  <c r="J43" i="201"/>
  <c r="B43" i="201"/>
  <c r="O44" i="202"/>
  <c r="O43" i="202" s="1"/>
  <c r="N44" i="202"/>
  <c r="N43" i="202" s="1"/>
  <c r="M44" i="202"/>
  <c r="M43" i="202" s="1"/>
  <c r="S43" i="202" s="1"/>
  <c r="L44" i="202"/>
  <c r="K44" i="202"/>
  <c r="K43" i="202" s="1"/>
  <c r="J44" i="202"/>
  <c r="J43" i="202" s="1"/>
  <c r="I44" i="202"/>
  <c r="H44" i="202"/>
  <c r="H43" i="202" s="1"/>
  <c r="G44" i="202"/>
  <c r="F44" i="202"/>
  <c r="F43" i="202" s="1"/>
  <c r="D44" i="202"/>
  <c r="D43" i="202" s="1"/>
  <c r="C44" i="202"/>
  <c r="C43" i="202" s="1"/>
  <c r="B44" i="202"/>
  <c r="B43" i="202" s="1"/>
  <c r="L43" i="202"/>
  <c r="I43" i="202"/>
  <c r="G43" i="202"/>
  <c r="O44" i="203"/>
  <c r="O43" i="203" s="1"/>
  <c r="N44" i="203"/>
  <c r="N43" i="203" s="1"/>
  <c r="M44" i="203"/>
  <c r="M43" i="203" s="1"/>
  <c r="L44" i="203"/>
  <c r="L43" i="203" s="1"/>
  <c r="K44" i="203"/>
  <c r="K43" i="203" s="1"/>
  <c r="J44" i="203"/>
  <c r="J43" i="203" s="1"/>
  <c r="I44" i="203"/>
  <c r="I43" i="203" s="1"/>
  <c r="H44" i="203"/>
  <c r="H43" i="203" s="1"/>
  <c r="G44" i="203"/>
  <c r="G43" i="203" s="1"/>
  <c r="F44" i="203"/>
  <c r="D44" i="203"/>
  <c r="C44" i="203"/>
  <c r="B44" i="203"/>
  <c r="F43" i="203"/>
  <c r="D43" i="203"/>
  <c r="C43" i="203"/>
  <c r="B43" i="203"/>
  <c r="O44" i="204"/>
  <c r="O43" i="204" s="1"/>
  <c r="N44" i="204"/>
  <c r="N43" i="204" s="1"/>
  <c r="M44" i="204"/>
  <c r="M43" i="204" s="1"/>
  <c r="L44" i="204"/>
  <c r="L43" i="204" s="1"/>
  <c r="R43" i="204" s="1"/>
  <c r="K44" i="204"/>
  <c r="K43" i="204" s="1"/>
  <c r="J44" i="204"/>
  <c r="I44" i="204"/>
  <c r="H44" i="204"/>
  <c r="H43" i="204" s="1"/>
  <c r="G44" i="204"/>
  <c r="G43" i="204" s="1"/>
  <c r="F44" i="204"/>
  <c r="F43" i="204" s="1"/>
  <c r="D44" i="204"/>
  <c r="D43" i="204" s="1"/>
  <c r="C44" i="204"/>
  <c r="C43" i="204" s="1"/>
  <c r="B44" i="204"/>
  <c r="B43" i="204" s="1"/>
  <c r="J43" i="204"/>
  <c r="I43" i="204"/>
  <c r="O44" i="205"/>
  <c r="O43" i="205" s="1"/>
  <c r="N44" i="205"/>
  <c r="N43" i="205" s="1"/>
  <c r="M44" i="205"/>
  <c r="M43" i="205" s="1"/>
  <c r="L44" i="205"/>
  <c r="K44" i="205"/>
  <c r="K43" i="205" s="1"/>
  <c r="J44" i="205"/>
  <c r="J43" i="205" s="1"/>
  <c r="I44" i="205"/>
  <c r="I43" i="205" s="1"/>
  <c r="H44" i="205"/>
  <c r="H43" i="205" s="1"/>
  <c r="G44" i="205"/>
  <c r="G43" i="205" s="1"/>
  <c r="F44" i="205"/>
  <c r="F43" i="205" s="1"/>
  <c r="D44" i="205"/>
  <c r="D43" i="205" s="1"/>
  <c r="C44" i="205"/>
  <c r="C43" i="205" s="1"/>
  <c r="B44" i="205"/>
  <c r="B43" i="205" s="1"/>
  <c r="L43" i="205"/>
  <c r="O44" i="206"/>
  <c r="O43" i="206" s="1"/>
  <c r="N44" i="206"/>
  <c r="N43" i="206" s="1"/>
  <c r="M44" i="206"/>
  <c r="M43" i="206" s="1"/>
  <c r="S43" i="206" s="1"/>
  <c r="L44" i="206"/>
  <c r="K44" i="206"/>
  <c r="K43" i="206" s="1"/>
  <c r="J44" i="206"/>
  <c r="J43" i="206" s="1"/>
  <c r="I44" i="206"/>
  <c r="H44" i="206"/>
  <c r="H43" i="206" s="1"/>
  <c r="G44" i="206"/>
  <c r="G43" i="206" s="1"/>
  <c r="F44" i="206"/>
  <c r="F43" i="206" s="1"/>
  <c r="D44" i="206"/>
  <c r="D43" i="206" s="1"/>
  <c r="C44" i="206"/>
  <c r="C43" i="206" s="1"/>
  <c r="B44" i="206"/>
  <c r="L43" i="206"/>
  <c r="I43" i="206"/>
  <c r="B43" i="206"/>
  <c r="O44" i="207"/>
  <c r="O43" i="207" s="1"/>
  <c r="N44" i="207"/>
  <c r="N43" i="207" s="1"/>
  <c r="M44" i="207"/>
  <c r="L44" i="207"/>
  <c r="L43" i="207" s="1"/>
  <c r="K44" i="207"/>
  <c r="J44" i="207"/>
  <c r="J43" i="207" s="1"/>
  <c r="I44" i="207"/>
  <c r="I43" i="207" s="1"/>
  <c r="H44" i="207"/>
  <c r="H43" i="207" s="1"/>
  <c r="G44" i="207"/>
  <c r="G43" i="207" s="1"/>
  <c r="F44" i="207"/>
  <c r="F43" i="207" s="1"/>
  <c r="D44" i="207"/>
  <c r="D43" i="207" s="1"/>
  <c r="C44" i="207"/>
  <c r="C43" i="207" s="1"/>
  <c r="B44" i="207"/>
  <c r="B43" i="207" s="1"/>
  <c r="M43" i="207"/>
  <c r="K43" i="207"/>
  <c r="O44" i="208"/>
  <c r="O43" i="208" s="1"/>
  <c r="N44" i="208"/>
  <c r="N43" i="208" s="1"/>
  <c r="M44" i="208"/>
  <c r="M43" i="208" s="1"/>
  <c r="L44" i="208"/>
  <c r="L43" i="208" s="1"/>
  <c r="R43" i="208" s="1"/>
  <c r="K44" i="208"/>
  <c r="K43" i="208" s="1"/>
  <c r="J44" i="208"/>
  <c r="J43" i="208" s="1"/>
  <c r="I44" i="208"/>
  <c r="I43" i="208" s="1"/>
  <c r="H44" i="208"/>
  <c r="H43" i="208" s="1"/>
  <c r="G44" i="208"/>
  <c r="F44" i="208"/>
  <c r="D44" i="208"/>
  <c r="C44" i="208"/>
  <c r="C43" i="208" s="1"/>
  <c r="B44" i="208"/>
  <c r="B43" i="208" s="1"/>
  <c r="G43" i="208"/>
  <c r="F43" i="208"/>
  <c r="D43" i="208"/>
  <c r="O44" i="209"/>
  <c r="O43" i="209" s="1"/>
  <c r="N44" i="209"/>
  <c r="N43" i="209" s="1"/>
  <c r="M44" i="209"/>
  <c r="M43" i="209" s="1"/>
  <c r="S43" i="209" s="1"/>
  <c r="L44" i="209"/>
  <c r="K44" i="209"/>
  <c r="K43" i="209" s="1"/>
  <c r="J44" i="209"/>
  <c r="I44" i="209"/>
  <c r="H44" i="209"/>
  <c r="H43" i="209" s="1"/>
  <c r="G44" i="209"/>
  <c r="G43" i="209" s="1"/>
  <c r="F44" i="209"/>
  <c r="F43" i="209" s="1"/>
  <c r="D44" i="209"/>
  <c r="D43" i="209" s="1"/>
  <c r="C44" i="209"/>
  <c r="C43" i="209" s="1"/>
  <c r="B44" i="209"/>
  <c r="B43" i="209" s="1"/>
  <c r="J43" i="209"/>
  <c r="I43" i="209"/>
  <c r="O44" i="210"/>
  <c r="O43" i="210" s="1"/>
  <c r="N44" i="210"/>
  <c r="N43" i="210" s="1"/>
  <c r="M44" i="210"/>
  <c r="M43" i="210" s="1"/>
  <c r="S43" i="210" s="1"/>
  <c r="L44" i="210"/>
  <c r="L43" i="210" s="1"/>
  <c r="R43" i="210" s="1"/>
  <c r="K44" i="210"/>
  <c r="K43" i="210" s="1"/>
  <c r="J44" i="210"/>
  <c r="J43" i="210" s="1"/>
  <c r="I44" i="210"/>
  <c r="I43" i="210" s="1"/>
  <c r="H44" i="210"/>
  <c r="G44" i="210"/>
  <c r="G43" i="210" s="1"/>
  <c r="F44" i="210"/>
  <c r="F43" i="210" s="1"/>
  <c r="D44" i="210"/>
  <c r="D43" i="210" s="1"/>
  <c r="C44" i="210"/>
  <c r="C43" i="210" s="1"/>
  <c r="B44" i="210"/>
  <c r="B43" i="210" s="1"/>
  <c r="H43" i="210"/>
  <c r="O44" i="211"/>
  <c r="O43" i="211" s="1"/>
  <c r="N44" i="211"/>
  <c r="M44" i="211"/>
  <c r="M43" i="211" s="1"/>
  <c r="S43" i="211" s="1"/>
  <c r="L44" i="211"/>
  <c r="L43" i="211" s="1"/>
  <c r="R43" i="211" s="1"/>
  <c r="K44" i="211"/>
  <c r="K43" i="211" s="1"/>
  <c r="J44" i="211"/>
  <c r="J43" i="211" s="1"/>
  <c r="I44" i="211"/>
  <c r="H44" i="211"/>
  <c r="H43" i="211" s="1"/>
  <c r="G44" i="211"/>
  <c r="G43" i="211" s="1"/>
  <c r="F44" i="211"/>
  <c r="D44" i="211"/>
  <c r="D43" i="211" s="1"/>
  <c r="C44" i="211"/>
  <c r="C43" i="211" s="1"/>
  <c r="B44" i="211"/>
  <c r="B43" i="211" s="1"/>
  <c r="I43" i="211"/>
  <c r="O44" i="212"/>
  <c r="O43" i="212" s="1"/>
  <c r="N44" i="212"/>
  <c r="M44" i="212"/>
  <c r="M43" i="212" s="1"/>
  <c r="L44" i="212"/>
  <c r="L43" i="212" s="1"/>
  <c r="R43" i="212" s="1"/>
  <c r="K44" i="212"/>
  <c r="K43" i="212" s="1"/>
  <c r="J44" i="212"/>
  <c r="J43" i="212" s="1"/>
  <c r="I44" i="212"/>
  <c r="I43" i="212" s="1"/>
  <c r="H44" i="212"/>
  <c r="H43" i="212" s="1"/>
  <c r="G44" i="212"/>
  <c r="G43" i="212" s="1"/>
  <c r="F44" i="212"/>
  <c r="D44" i="212"/>
  <c r="C44" i="212"/>
  <c r="C43" i="212" s="1"/>
  <c r="B44" i="212"/>
  <c r="B43" i="212" s="1"/>
  <c r="N43" i="212"/>
  <c r="F43" i="212"/>
  <c r="D43" i="212"/>
  <c r="O44" i="213"/>
  <c r="O43" i="213" s="1"/>
  <c r="N44" i="213"/>
  <c r="N43" i="213" s="1"/>
  <c r="M44" i="213"/>
  <c r="L44" i="213"/>
  <c r="R44" i="213" s="1"/>
  <c r="K44" i="213"/>
  <c r="J44" i="213"/>
  <c r="I44" i="213"/>
  <c r="H44" i="213"/>
  <c r="G44" i="213"/>
  <c r="G43" i="213" s="1"/>
  <c r="F44" i="213"/>
  <c r="F43" i="213" s="1"/>
  <c r="D44" i="213"/>
  <c r="D43" i="213" s="1"/>
  <c r="C44" i="213"/>
  <c r="C43" i="213" s="1"/>
  <c r="B44" i="213"/>
  <c r="M43" i="213"/>
  <c r="L43" i="213"/>
  <c r="K43" i="213"/>
  <c r="J43" i="213"/>
  <c r="B43" i="213"/>
  <c r="O44" i="214"/>
  <c r="O43" i="214" s="1"/>
  <c r="N44" i="214"/>
  <c r="N43" i="214" s="1"/>
  <c r="M44" i="214"/>
  <c r="L44" i="214"/>
  <c r="K44" i="214"/>
  <c r="K43" i="214" s="1"/>
  <c r="J44" i="214"/>
  <c r="J43" i="214" s="1"/>
  <c r="I44" i="214"/>
  <c r="I43" i="214" s="1"/>
  <c r="H44" i="214"/>
  <c r="H43" i="214" s="1"/>
  <c r="G44" i="214"/>
  <c r="G43" i="214" s="1"/>
  <c r="F44" i="214"/>
  <c r="D44" i="214"/>
  <c r="C44" i="214"/>
  <c r="B44" i="214"/>
  <c r="B43" i="214" s="1"/>
  <c r="L43" i="214"/>
  <c r="F43" i="214"/>
  <c r="C43" i="214"/>
  <c r="O44" i="215"/>
  <c r="O43" i="215" s="1"/>
  <c r="N44" i="215"/>
  <c r="N43" i="215" s="1"/>
  <c r="M44" i="215"/>
  <c r="M43" i="215" s="1"/>
  <c r="S43" i="215" s="1"/>
  <c r="L44" i="215"/>
  <c r="L43" i="215" s="1"/>
  <c r="R43" i="215" s="1"/>
  <c r="K44" i="215"/>
  <c r="K43" i="215" s="1"/>
  <c r="J44" i="215"/>
  <c r="J43" i="215" s="1"/>
  <c r="I44" i="215"/>
  <c r="H44" i="215"/>
  <c r="G44" i="215"/>
  <c r="G43" i="215" s="1"/>
  <c r="F44" i="215"/>
  <c r="D44" i="215"/>
  <c r="C44" i="215"/>
  <c r="C43" i="215" s="1"/>
  <c r="B44" i="215"/>
  <c r="B43" i="215" s="1"/>
  <c r="I43" i="215"/>
  <c r="H43" i="215"/>
  <c r="F43" i="215"/>
  <c r="D43" i="215"/>
  <c r="O44" i="216"/>
  <c r="O43" i="216" s="1"/>
  <c r="N44" i="216"/>
  <c r="N43" i="216" s="1"/>
  <c r="M44" i="216"/>
  <c r="M43" i="216" s="1"/>
  <c r="S43" i="216" s="1"/>
  <c r="L44" i="216"/>
  <c r="L43" i="216" s="1"/>
  <c r="R43" i="216" s="1"/>
  <c r="K44" i="216"/>
  <c r="K43" i="216" s="1"/>
  <c r="J44" i="216"/>
  <c r="I44" i="216"/>
  <c r="I43" i="216" s="1"/>
  <c r="H44" i="216"/>
  <c r="H43" i="216" s="1"/>
  <c r="G44" i="216"/>
  <c r="G43" i="216" s="1"/>
  <c r="F44" i="216"/>
  <c r="F43" i="216" s="1"/>
  <c r="D44" i="216"/>
  <c r="D43" i="216" s="1"/>
  <c r="C44" i="216"/>
  <c r="C43" i="216" s="1"/>
  <c r="B44" i="216"/>
  <c r="B43" i="216" s="1"/>
  <c r="J43" i="216"/>
  <c r="O44" i="217"/>
  <c r="O43" i="217" s="1"/>
  <c r="N44" i="217"/>
  <c r="N43" i="217" s="1"/>
  <c r="M44" i="217"/>
  <c r="M43" i="217" s="1"/>
  <c r="S43" i="217" s="1"/>
  <c r="L44" i="217"/>
  <c r="L43" i="217" s="1"/>
  <c r="R43" i="217" s="1"/>
  <c r="K44" i="217"/>
  <c r="K43" i="217" s="1"/>
  <c r="J44" i="217"/>
  <c r="I44" i="217"/>
  <c r="H44" i="217"/>
  <c r="H43" i="217" s="1"/>
  <c r="G44" i="217"/>
  <c r="G43" i="217" s="1"/>
  <c r="F44" i="217"/>
  <c r="F43" i="217" s="1"/>
  <c r="D44" i="217"/>
  <c r="D43" i="217" s="1"/>
  <c r="C44" i="217"/>
  <c r="C43" i="217" s="1"/>
  <c r="B44" i="217"/>
  <c r="B43" i="217" s="1"/>
  <c r="J43" i="217"/>
  <c r="I43" i="217"/>
  <c r="O44" i="218"/>
  <c r="O43" i="218" s="1"/>
  <c r="N44" i="218"/>
  <c r="N43" i="218" s="1"/>
  <c r="M44" i="218"/>
  <c r="M43" i="218" s="1"/>
  <c r="S43" i="218" s="1"/>
  <c r="L44" i="218"/>
  <c r="L43" i="218" s="1"/>
  <c r="R43" i="218" s="1"/>
  <c r="K44" i="218"/>
  <c r="K43" i="218" s="1"/>
  <c r="J44" i="218"/>
  <c r="I44" i="218"/>
  <c r="I43" i="218" s="1"/>
  <c r="H44" i="218"/>
  <c r="H43" i="218" s="1"/>
  <c r="G44" i="218"/>
  <c r="G43" i="218" s="1"/>
  <c r="F44" i="218"/>
  <c r="F43" i="218" s="1"/>
  <c r="D44" i="218"/>
  <c r="D43" i="218" s="1"/>
  <c r="C44" i="218"/>
  <c r="C43" i="218" s="1"/>
  <c r="B44" i="218"/>
  <c r="B43" i="218" s="1"/>
  <c r="J43" i="218"/>
  <c r="O44" i="219"/>
  <c r="O43" i="219" s="1"/>
  <c r="N44" i="219"/>
  <c r="N43" i="219" s="1"/>
  <c r="M44" i="219"/>
  <c r="L44" i="219"/>
  <c r="K44" i="219"/>
  <c r="J44" i="219"/>
  <c r="J43" i="219" s="1"/>
  <c r="I44" i="219"/>
  <c r="I43" i="219" s="1"/>
  <c r="H44" i="219"/>
  <c r="H43" i="219" s="1"/>
  <c r="G44" i="219"/>
  <c r="G43" i="219" s="1"/>
  <c r="F44" i="219"/>
  <c r="D44" i="219"/>
  <c r="C44" i="219"/>
  <c r="C43" i="219" s="1"/>
  <c r="B44" i="219"/>
  <c r="B43" i="219" s="1"/>
  <c r="M43" i="219"/>
  <c r="L43" i="219"/>
  <c r="K43" i="219"/>
  <c r="F43" i="219"/>
  <c r="D43" i="219"/>
  <c r="O44" i="220"/>
  <c r="O43" i="220" s="1"/>
  <c r="N44" i="220"/>
  <c r="M44" i="220"/>
  <c r="M43" i="220" s="1"/>
  <c r="L44" i="220"/>
  <c r="L43" i="220" s="1"/>
  <c r="K44" i="220"/>
  <c r="K43" i="220" s="1"/>
  <c r="J44" i="220"/>
  <c r="J43" i="220" s="1"/>
  <c r="I44" i="220"/>
  <c r="I43" i="220" s="1"/>
  <c r="H44" i="220"/>
  <c r="H43" i="220" s="1"/>
  <c r="G44" i="220"/>
  <c r="G43" i="220" s="1"/>
  <c r="F44" i="220"/>
  <c r="F43" i="220" s="1"/>
  <c r="D44" i="220"/>
  <c r="C44" i="220"/>
  <c r="B44" i="220"/>
  <c r="B43" i="220" s="1"/>
  <c r="N43" i="220"/>
  <c r="D43" i="220"/>
  <c r="C43" i="220"/>
  <c r="O44" i="221"/>
  <c r="O43" i="221" s="1"/>
  <c r="N44" i="221"/>
  <c r="N43" i="221" s="1"/>
  <c r="M44" i="221"/>
  <c r="L44" i="221"/>
  <c r="L43" i="221" s="1"/>
  <c r="R43" i="221" s="1"/>
  <c r="K44" i="221"/>
  <c r="K43" i="221" s="1"/>
  <c r="J44" i="221"/>
  <c r="J43" i="221" s="1"/>
  <c r="I44" i="221"/>
  <c r="I43" i="221" s="1"/>
  <c r="H44" i="221"/>
  <c r="G44" i="221"/>
  <c r="G43" i="221" s="1"/>
  <c r="F44" i="221"/>
  <c r="F43" i="221" s="1"/>
  <c r="D44" i="221"/>
  <c r="C44" i="221"/>
  <c r="C43" i="221" s="1"/>
  <c r="B44" i="221"/>
  <c r="B43" i="221" s="1"/>
  <c r="H43" i="221"/>
  <c r="O44" i="222"/>
  <c r="O43" i="222" s="1"/>
  <c r="N44" i="222"/>
  <c r="N43" i="222" s="1"/>
  <c r="M44" i="222"/>
  <c r="L44" i="222"/>
  <c r="L43" i="222" s="1"/>
  <c r="K44" i="222"/>
  <c r="K43" i="222" s="1"/>
  <c r="J44" i="222"/>
  <c r="J43" i="222" s="1"/>
  <c r="I44" i="222"/>
  <c r="I43" i="222" s="1"/>
  <c r="H44" i="222"/>
  <c r="H43" i="222" s="1"/>
  <c r="G44" i="222"/>
  <c r="G43" i="222" s="1"/>
  <c r="F44" i="222"/>
  <c r="F43" i="222" s="1"/>
  <c r="D44" i="222"/>
  <c r="D43" i="222" s="1"/>
  <c r="C44" i="222"/>
  <c r="C43" i="222" s="1"/>
  <c r="B44" i="222"/>
  <c r="B43" i="222" s="1"/>
  <c r="M43" i="222"/>
  <c r="O44" i="223"/>
  <c r="O43" i="223" s="1"/>
  <c r="N44" i="223"/>
  <c r="M44" i="223"/>
  <c r="M43" i="223" s="1"/>
  <c r="S43" i="223" s="1"/>
  <c r="L44" i="223"/>
  <c r="K44" i="223"/>
  <c r="K43" i="223" s="1"/>
  <c r="J44" i="223"/>
  <c r="J43" i="223" s="1"/>
  <c r="I44" i="223"/>
  <c r="I43" i="223" s="1"/>
  <c r="H44" i="223"/>
  <c r="H43" i="223" s="1"/>
  <c r="G44" i="223"/>
  <c r="G43" i="223" s="1"/>
  <c r="F44" i="223"/>
  <c r="F43" i="223" s="1"/>
  <c r="D44" i="223"/>
  <c r="D43" i="223" s="1"/>
  <c r="C44" i="223"/>
  <c r="C43" i="223" s="1"/>
  <c r="B44" i="223"/>
  <c r="B43" i="223" s="1"/>
  <c r="N43" i="223"/>
  <c r="L43" i="223"/>
  <c r="O44" i="224"/>
  <c r="O43" i="224" s="1"/>
  <c r="N44" i="224"/>
  <c r="N43" i="224" s="1"/>
  <c r="M44" i="224"/>
  <c r="L44" i="224"/>
  <c r="L43" i="224" s="1"/>
  <c r="R43" i="224" s="1"/>
  <c r="K44" i="224"/>
  <c r="K43" i="224" s="1"/>
  <c r="J44" i="224"/>
  <c r="J43" i="224" s="1"/>
  <c r="I44" i="224"/>
  <c r="H44" i="224"/>
  <c r="G44" i="224"/>
  <c r="G43" i="224" s="1"/>
  <c r="F44" i="224"/>
  <c r="F43" i="224" s="1"/>
  <c r="D44" i="224"/>
  <c r="D43" i="224" s="1"/>
  <c r="C44" i="224"/>
  <c r="C43" i="224" s="1"/>
  <c r="B44" i="224"/>
  <c r="B43" i="224" s="1"/>
  <c r="M43" i="224"/>
  <c r="I43" i="224"/>
  <c r="H43" i="224"/>
  <c r="O44" i="225"/>
  <c r="O43" i="225" s="1"/>
  <c r="N44" i="225"/>
  <c r="M44" i="225"/>
  <c r="M43" i="225" s="1"/>
  <c r="S43" i="225" s="1"/>
  <c r="L44" i="225"/>
  <c r="L43" i="225" s="1"/>
  <c r="R43" i="225" s="1"/>
  <c r="K44" i="225"/>
  <c r="K43" i="225" s="1"/>
  <c r="J44" i="225"/>
  <c r="J43" i="225" s="1"/>
  <c r="I44" i="225"/>
  <c r="H44" i="225"/>
  <c r="G44" i="225"/>
  <c r="G43" i="225" s="1"/>
  <c r="F44" i="225"/>
  <c r="F43" i="225" s="1"/>
  <c r="D44" i="225"/>
  <c r="C44" i="225"/>
  <c r="C43" i="225" s="1"/>
  <c r="B44" i="225"/>
  <c r="B43" i="225" s="1"/>
  <c r="N43" i="225"/>
  <c r="I43" i="225"/>
  <c r="H43" i="225"/>
  <c r="D43" i="225"/>
  <c r="O44" i="226"/>
  <c r="O43" i="226" s="1"/>
  <c r="N44" i="226"/>
  <c r="N43" i="226" s="1"/>
  <c r="M44" i="226"/>
  <c r="M43" i="226" s="1"/>
  <c r="S43" i="226" s="1"/>
  <c r="L44" i="226"/>
  <c r="L43" i="226" s="1"/>
  <c r="R43" i="226" s="1"/>
  <c r="K44" i="226"/>
  <c r="K43" i="226" s="1"/>
  <c r="J44" i="226"/>
  <c r="I44" i="226"/>
  <c r="H44" i="226"/>
  <c r="G44" i="226"/>
  <c r="G43" i="226" s="1"/>
  <c r="F44" i="226"/>
  <c r="F43" i="226" s="1"/>
  <c r="D44" i="226"/>
  <c r="D43" i="226" s="1"/>
  <c r="C44" i="226"/>
  <c r="C43" i="226" s="1"/>
  <c r="B44" i="226"/>
  <c r="B43" i="226" s="1"/>
  <c r="J43" i="226"/>
  <c r="I43" i="226"/>
  <c r="H43" i="226"/>
  <c r="O44" i="227"/>
  <c r="O43" i="227" s="1"/>
  <c r="N44" i="227"/>
  <c r="N43" i="227" s="1"/>
  <c r="M44" i="227"/>
  <c r="M43" i="227" s="1"/>
  <c r="S43" i="227" s="1"/>
  <c r="L44" i="227"/>
  <c r="K44" i="227"/>
  <c r="K43" i="227" s="1"/>
  <c r="J44" i="227"/>
  <c r="J43" i="227" s="1"/>
  <c r="I44" i="227"/>
  <c r="I43" i="227" s="1"/>
  <c r="H44" i="227"/>
  <c r="H43" i="227" s="1"/>
  <c r="G44" i="227"/>
  <c r="G43" i="227" s="1"/>
  <c r="F44" i="227"/>
  <c r="F43" i="227" s="1"/>
  <c r="D44" i="227"/>
  <c r="D43" i="227" s="1"/>
  <c r="C44" i="227"/>
  <c r="B44" i="227"/>
  <c r="L43" i="227"/>
  <c r="C43" i="227"/>
  <c r="B43" i="227"/>
  <c r="O44" i="228"/>
  <c r="O43" i="228" s="1"/>
  <c r="N44" i="228"/>
  <c r="N43" i="228" s="1"/>
  <c r="M44" i="228"/>
  <c r="M43" i="228" s="1"/>
  <c r="L44" i="228"/>
  <c r="K44" i="228"/>
  <c r="K43" i="228" s="1"/>
  <c r="J44" i="228"/>
  <c r="J43" i="228" s="1"/>
  <c r="I44" i="228"/>
  <c r="I43" i="228" s="1"/>
  <c r="H44" i="228"/>
  <c r="H43" i="228" s="1"/>
  <c r="G44" i="228"/>
  <c r="G43" i="228" s="1"/>
  <c r="F44" i="228"/>
  <c r="F43" i="228" s="1"/>
  <c r="D44" i="228"/>
  <c r="C44" i="228"/>
  <c r="C43" i="228" s="1"/>
  <c r="B44" i="228"/>
  <c r="L43" i="228"/>
  <c r="D43" i="228"/>
  <c r="B43" i="228"/>
  <c r="O44" i="229"/>
  <c r="O43" i="229" s="1"/>
  <c r="N44" i="229"/>
  <c r="N43" i="229" s="1"/>
  <c r="M44" i="229"/>
  <c r="M43" i="229" s="1"/>
  <c r="S43" i="229" s="1"/>
  <c r="L44" i="229"/>
  <c r="L43" i="229" s="1"/>
  <c r="R43" i="229" s="1"/>
  <c r="K44" i="229"/>
  <c r="K43" i="229" s="1"/>
  <c r="J44" i="229"/>
  <c r="I44" i="229"/>
  <c r="I43" i="229" s="1"/>
  <c r="H44" i="229"/>
  <c r="G44" i="229"/>
  <c r="G43" i="229" s="1"/>
  <c r="F44" i="229"/>
  <c r="F43" i="229" s="1"/>
  <c r="D44" i="229"/>
  <c r="D43" i="229" s="1"/>
  <c r="C44" i="229"/>
  <c r="C43" i="229" s="1"/>
  <c r="B44" i="229"/>
  <c r="B43" i="229" s="1"/>
  <c r="J43" i="229"/>
  <c r="H43" i="229"/>
  <c r="O44" i="230"/>
  <c r="O43" i="230" s="1"/>
  <c r="N44" i="230"/>
  <c r="N43" i="230" s="1"/>
  <c r="M44" i="230"/>
  <c r="M43" i="230" s="1"/>
  <c r="S43" i="230" s="1"/>
  <c r="L44" i="230"/>
  <c r="L43" i="230" s="1"/>
  <c r="R43" i="230" s="1"/>
  <c r="K44" i="230"/>
  <c r="K43" i="230" s="1"/>
  <c r="J44" i="230"/>
  <c r="J43" i="230" s="1"/>
  <c r="I44" i="230"/>
  <c r="I43" i="230" s="1"/>
  <c r="H44" i="230"/>
  <c r="G44" i="230"/>
  <c r="G43" i="230" s="1"/>
  <c r="F44" i="230"/>
  <c r="F43" i="230" s="1"/>
  <c r="D44" i="230"/>
  <c r="D43" i="230" s="1"/>
  <c r="C44" i="230"/>
  <c r="C43" i="230" s="1"/>
  <c r="B44" i="230"/>
  <c r="H43" i="230"/>
  <c r="B43" i="230"/>
  <c r="O44" i="231"/>
  <c r="O43" i="231" s="1"/>
  <c r="N44" i="231"/>
  <c r="N43" i="231" s="1"/>
  <c r="M44" i="231"/>
  <c r="L44" i="231"/>
  <c r="K44" i="231"/>
  <c r="J44" i="231"/>
  <c r="I44" i="231"/>
  <c r="I43" i="231" s="1"/>
  <c r="H44" i="231"/>
  <c r="H43" i="231" s="1"/>
  <c r="G44" i="231"/>
  <c r="G43" i="231" s="1"/>
  <c r="F44" i="231"/>
  <c r="F43" i="231" s="1"/>
  <c r="D44" i="231"/>
  <c r="D43" i="231" s="1"/>
  <c r="C44" i="231"/>
  <c r="B44" i="231"/>
  <c r="M43" i="231"/>
  <c r="L43" i="231"/>
  <c r="K43" i="231"/>
  <c r="J43" i="231"/>
  <c r="C43" i="231"/>
  <c r="B43" i="231"/>
  <c r="O44" i="232"/>
  <c r="O43" i="232" s="1"/>
  <c r="N44" i="232"/>
  <c r="N43" i="232" s="1"/>
  <c r="M44" i="232"/>
  <c r="L44" i="232"/>
  <c r="L43" i="232" s="1"/>
  <c r="R43" i="232" s="1"/>
  <c r="K44" i="232"/>
  <c r="K43" i="232" s="1"/>
  <c r="J44" i="232"/>
  <c r="J43" i="232" s="1"/>
  <c r="I44" i="232"/>
  <c r="I43" i="232" s="1"/>
  <c r="H44" i="232"/>
  <c r="G44" i="232"/>
  <c r="G43" i="232" s="1"/>
  <c r="F44" i="232"/>
  <c r="F43" i="232" s="1"/>
  <c r="D44" i="232"/>
  <c r="C44" i="232"/>
  <c r="C43" i="232" s="1"/>
  <c r="B44" i="232"/>
  <c r="B43" i="232" s="1"/>
  <c r="M43" i="232"/>
  <c r="H43" i="232"/>
  <c r="D43" i="232"/>
  <c r="O44" i="233"/>
  <c r="O43" i="233" s="1"/>
  <c r="N44" i="233"/>
  <c r="N43" i="233" s="1"/>
  <c r="M44" i="233"/>
  <c r="M43" i="233" s="1"/>
  <c r="S43" i="233" s="1"/>
  <c r="L44" i="233"/>
  <c r="L43" i="233" s="1"/>
  <c r="R43" i="233" s="1"/>
  <c r="K44" i="233"/>
  <c r="K43" i="233" s="1"/>
  <c r="J44" i="233"/>
  <c r="J43" i="233" s="1"/>
  <c r="I44" i="233"/>
  <c r="H44" i="233"/>
  <c r="G44" i="233"/>
  <c r="G43" i="233" s="1"/>
  <c r="F44" i="233"/>
  <c r="D44" i="233"/>
  <c r="C44" i="233"/>
  <c r="C43" i="233" s="1"/>
  <c r="B44" i="233"/>
  <c r="B43" i="233" s="1"/>
  <c r="I43" i="233"/>
  <c r="H43" i="233"/>
  <c r="F43" i="233"/>
  <c r="D43" i="233"/>
  <c r="O44" i="234"/>
  <c r="O43" i="234" s="1"/>
  <c r="N44" i="234"/>
  <c r="N43" i="234" s="1"/>
  <c r="M44" i="234"/>
  <c r="M43" i="234" s="1"/>
  <c r="S43" i="234" s="1"/>
  <c r="L44" i="234"/>
  <c r="L43" i="234" s="1"/>
  <c r="R43" i="234" s="1"/>
  <c r="K44" i="234"/>
  <c r="K43" i="234" s="1"/>
  <c r="J44" i="234"/>
  <c r="J43" i="234" s="1"/>
  <c r="I44" i="234"/>
  <c r="I43" i="234" s="1"/>
  <c r="H44" i="234"/>
  <c r="G44" i="234"/>
  <c r="G43" i="234" s="1"/>
  <c r="F44" i="234"/>
  <c r="F43" i="234" s="1"/>
  <c r="D44" i="234"/>
  <c r="D43" i="234" s="1"/>
  <c r="C44" i="234"/>
  <c r="C43" i="234" s="1"/>
  <c r="B44" i="234"/>
  <c r="B43" i="234" s="1"/>
  <c r="H43" i="234"/>
  <c r="O44" i="235"/>
  <c r="O43" i="235" s="1"/>
  <c r="N44" i="235"/>
  <c r="N43" i="235" s="1"/>
  <c r="M44" i="235"/>
  <c r="L44" i="235"/>
  <c r="L43" i="235" s="1"/>
  <c r="K44" i="235"/>
  <c r="J44" i="235"/>
  <c r="J43" i="235" s="1"/>
  <c r="I44" i="235"/>
  <c r="I43" i="235" s="1"/>
  <c r="H44" i="235"/>
  <c r="H43" i="235" s="1"/>
  <c r="G44" i="235"/>
  <c r="G43" i="235" s="1"/>
  <c r="F44" i="235"/>
  <c r="F43" i="235" s="1"/>
  <c r="D44" i="235"/>
  <c r="D43" i="235" s="1"/>
  <c r="C44" i="235"/>
  <c r="C43" i="235" s="1"/>
  <c r="B44" i="235"/>
  <c r="B43" i="235" s="1"/>
  <c r="M43" i="235"/>
  <c r="K43" i="235"/>
  <c r="O44" i="236"/>
  <c r="O43" i="236" s="1"/>
  <c r="N44" i="236"/>
  <c r="M44" i="236"/>
  <c r="L44" i="236"/>
  <c r="L43" i="236" s="1"/>
  <c r="R43" i="236" s="1"/>
  <c r="K44" i="236"/>
  <c r="K43" i="236" s="1"/>
  <c r="J44" i="236"/>
  <c r="I44" i="236"/>
  <c r="I43" i="236" s="1"/>
  <c r="H44" i="236"/>
  <c r="G44" i="236"/>
  <c r="G43" i="236" s="1"/>
  <c r="F44" i="236"/>
  <c r="F43" i="236" s="1"/>
  <c r="D44" i="236"/>
  <c r="D43" i="236" s="1"/>
  <c r="C44" i="236"/>
  <c r="C43" i="236" s="1"/>
  <c r="B44" i="236"/>
  <c r="B43" i="236" s="1"/>
  <c r="N43" i="236"/>
  <c r="M43" i="236"/>
  <c r="H43" i="236"/>
  <c r="O44" i="237"/>
  <c r="O43" i="237" s="1"/>
  <c r="N44" i="237"/>
  <c r="N43" i="237" s="1"/>
  <c r="M44" i="237"/>
  <c r="M43" i="237" s="1"/>
  <c r="S43" i="237" s="1"/>
  <c r="L44" i="237"/>
  <c r="L43" i="237" s="1"/>
  <c r="R43" i="237" s="1"/>
  <c r="K44" i="237"/>
  <c r="K43" i="237" s="1"/>
  <c r="J44" i="237"/>
  <c r="I44" i="237"/>
  <c r="I43" i="237" s="1"/>
  <c r="H44" i="237"/>
  <c r="H43" i="237" s="1"/>
  <c r="G44" i="237"/>
  <c r="G43" i="237" s="1"/>
  <c r="F44" i="237"/>
  <c r="D44" i="237"/>
  <c r="D43" i="237" s="1"/>
  <c r="C44" i="237"/>
  <c r="C43" i="237" s="1"/>
  <c r="B44" i="237"/>
  <c r="B43" i="237" s="1"/>
  <c r="J43" i="237"/>
  <c r="F43" i="237"/>
  <c r="O44" i="238"/>
  <c r="O43" i="238" s="1"/>
  <c r="N44" i="238"/>
  <c r="N43" i="238" s="1"/>
  <c r="M44" i="238"/>
  <c r="M43" i="238" s="1"/>
  <c r="S43" i="238" s="1"/>
  <c r="L44" i="238"/>
  <c r="L43" i="238" s="1"/>
  <c r="K44" i="238"/>
  <c r="J44" i="238"/>
  <c r="J43" i="238" s="1"/>
  <c r="I44" i="238"/>
  <c r="H44" i="238"/>
  <c r="H43" i="238" s="1"/>
  <c r="G44" i="238"/>
  <c r="G43" i="238" s="1"/>
  <c r="F44" i="238"/>
  <c r="F43" i="238" s="1"/>
  <c r="D44" i="238"/>
  <c r="D43" i="238" s="1"/>
  <c r="C44" i="238"/>
  <c r="C43" i="238" s="1"/>
  <c r="B44" i="238"/>
  <c r="B43" i="238" s="1"/>
  <c r="K43" i="238"/>
  <c r="I43" i="238"/>
  <c r="O44" i="239"/>
  <c r="O43" i="239" s="1"/>
  <c r="N44" i="239"/>
  <c r="N43" i="239" s="1"/>
  <c r="M44" i="239"/>
  <c r="M43" i="239" s="1"/>
  <c r="L44" i="239"/>
  <c r="L43" i="239" s="1"/>
  <c r="R43" i="239" s="1"/>
  <c r="K44" i="239"/>
  <c r="K43" i="239" s="1"/>
  <c r="J44" i="239"/>
  <c r="I44" i="239"/>
  <c r="I43" i="239" s="1"/>
  <c r="H44" i="239"/>
  <c r="H43" i="239" s="1"/>
  <c r="G44" i="239"/>
  <c r="G43" i="239" s="1"/>
  <c r="F44" i="239"/>
  <c r="F43" i="239" s="1"/>
  <c r="D44" i="239"/>
  <c r="C44" i="239"/>
  <c r="C43" i="239" s="1"/>
  <c r="B44" i="239"/>
  <c r="B43" i="239" s="1"/>
  <c r="D43" i="239"/>
  <c r="O44" i="240"/>
  <c r="O43" i="240" s="1"/>
  <c r="N44" i="240"/>
  <c r="N43" i="240" s="1"/>
  <c r="M44" i="240"/>
  <c r="M43" i="240" s="1"/>
  <c r="L44" i="240"/>
  <c r="L43" i="240" s="1"/>
  <c r="K44" i="240"/>
  <c r="J44" i="240"/>
  <c r="J43" i="240" s="1"/>
  <c r="I44" i="240"/>
  <c r="I43" i="240" s="1"/>
  <c r="H44" i="240"/>
  <c r="H43" i="240" s="1"/>
  <c r="G44" i="240"/>
  <c r="G43" i="240" s="1"/>
  <c r="F44" i="240"/>
  <c r="F43" i="240" s="1"/>
  <c r="D44" i="240"/>
  <c r="D43" i="240" s="1"/>
  <c r="C44" i="240"/>
  <c r="B44" i="240"/>
  <c r="K43" i="240"/>
  <c r="C43" i="240"/>
  <c r="B43" i="240"/>
  <c r="O44" i="241"/>
  <c r="O43" i="241" s="1"/>
  <c r="N44" i="241"/>
  <c r="M44" i="241"/>
  <c r="M43" i="241" s="1"/>
  <c r="S43" i="241" s="1"/>
  <c r="L44" i="241"/>
  <c r="R44" i="241" s="1"/>
  <c r="K44" i="241"/>
  <c r="K43" i="241" s="1"/>
  <c r="J44" i="241"/>
  <c r="J43" i="241" s="1"/>
  <c r="I44" i="241"/>
  <c r="I43" i="241" s="1"/>
  <c r="H44" i="241"/>
  <c r="H43" i="241" s="1"/>
  <c r="G44" i="241"/>
  <c r="G43" i="241" s="1"/>
  <c r="F44" i="241"/>
  <c r="F43" i="241" s="1"/>
  <c r="D44" i="241"/>
  <c r="D43" i="241" s="1"/>
  <c r="C44" i="241"/>
  <c r="C43" i="241" s="1"/>
  <c r="B44" i="241"/>
  <c r="N43" i="241"/>
  <c r="B43" i="241"/>
  <c r="O44" i="242"/>
  <c r="O43" i="242" s="1"/>
  <c r="N44" i="242"/>
  <c r="M44" i="242"/>
  <c r="M43" i="242" s="1"/>
  <c r="S43" i="242" s="1"/>
  <c r="L44" i="242"/>
  <c r="K44" i="242"/>
  <c r="K43" i="242" s="1"/>
  <c r="J44" i="242"/>
  <c r="I44" i="242"/>
  <c r="H44" i="242"/>
  <c r="H43" i="242" s="1"/>
  <c r="G44" i="242"/>
  <c r="G43" i="242" s="1"/>
  <c r="F44" i="242"/>
  <c r="F43" i="242" s="1"/>
  <c r="D44" i="242"/>
  <c r="D43" i="242" s="1"/>
  <c r="C44" i="242"/>
  <c r="B44" i="242"/>
  <c r="B43" i="242" s="1"/>
  <c r="N43" i="242"/>
  <c r="L43" i="242"/>
  <c r="J43" i="242"/>
  <c r="C43" i="242"/>
  <c r="O44" i="243"/>
  <c r="O43" i="243" s="1"/>
  <c r="N44" i="243"/>
  <c r="M44" i="243"/>
  <c r="M43" i="243" s="1"/>
  <c r="S43" i="243" s="1"/>
  <c r="L44" i="243"/>
  <c r="L43" i="243" s="1"/>
  <c r="R43" i="243" s="1"/>
  <c r="K44" i="243"/>
  <c r="J44" i="243"/>
  <c r="J43" i="243" s="1"/>
  <c r="I44" i="243"/>
  <c r="H44" i="243"/>
  <c r="H43" i="243" s="1"/>
  <c r="G44" i="243"/>
  <c r="G43" i="243" s="1"/>
  <c r="F44" i="243"/>
  <c r="D44" i="243"/>
  <c r="D43" i="243" s="1"/>
  <c r="C44" i="243"/>
  <c r="C43" i="243" s="1"/>
  <c r="B44" i="243"/>
  <c r="B43" i="243" s="1"/>
  <c r="N43" i="243"/>
  <c r="K43" i="243"/>
  <c r="I43" i="243"/>
  <c r="F43" i="243"/>
  <c r="O44" i="244"/>
  <c r="O43" i="244" s="1"/>
  <c r="N44" i="244"/>
  <c r="N43" i="244" s="1"/>
  <c r="M44" i="244"/>
  <c r="M43" i="244" s="1"/>
  <c r="L44" i="244"/>
  <c r="K44" i="244"/>
  <c r="J44" i="244"/>
  <c r="I44" i="244"/>
  <c r="I43" i="244" s="1"/>
  <c r="H44" i="244"/>
  <c r="H43" i="244" s="1"/>
  <c r="G44" i="244"/>
  <c r="G43" i="244" s="1"/>
  <c r="F44" i="244"/>
  <c r="F43" i="244" s="1"/>
  <c r="D44" i="244"/>
  <c r="D43" i="244" s="1"/>
  <c r="C44" i="244"/>
  <c r="B44" i="244"/>
  <c r="L43" i="244"/>
  <c r="R43" i="244" s="1"/>
  <c r="K43" i="244"/>
  <c r="J43" i="244"/>
  <c r="O44" i="245"/>
  <c r="O43" i="245" s="1"/>
  <c r="N44" i="245"/>
  <c r="M44" i="245"/>
  <c r="L44" i="245"/>
  <c r="L43" i="245" s="1"/>
  <c r="K44" i="245"/>
  <c r="K43" i="245" s="1"/>
  <c r="J44" i="245"/>
  <c r="J43" i="245" s="1"/>
  <c r="I44" i="245"/>
  <c r="H44" i="245"/>
  <c r="H43" i="245" s="1"/>
  <c r="G44" i="245"/>
  <c r="G43" i="245" s="1"/>
  <c r="F44" i="245"/>
  <c r="F43" i="245" s="1"/>
  <c r="D44" i="245"/>
  <c r="C44" i="245"/>
  <c r="C43" i="245" s="1"/>
  <c r="B44" i="245"/>
  <c r="B43" i="245" s="1"/>
  <c r="N43" i="245"/>
  <c r="M43" i="245"/>
  <c r="I43" i="245"/>
  <c r="D43" i="245"/>
  <c r="O44" i="246"/>
  <c r="O43" i="246" s="1"/>
  <c r="N44" i="246"/>
  <c r="N43" i="246" s="1"/>
  <c r="M44" i="246"/>
  <c r="L44" i="246"/>
  <c r="K44" i="246"/>
  <c r="K43" i="246" s="1"/>
  <c r="J44" i="246"/>
  <c r="I44" i="246"/>
  <c r="I43" i="246" s="1"/>
  <c r="H44" i="246"/>
  <c r="H43" i="246" s="1"/>
  <c r="G44" i="246"/>
  <c r="G43" i="246" s="1"/>
  <c r="F44" i="246"/>
  <c r="F43" i="246" s="1"/>
  <c r="D44" i="246"/>
  <c r="C44" i="246"/>
  <c r="C43" i="246" s="1"/>
  <c r="B44" i="246"/>
  <c r="M43" i="246"/>
  <c r="L43" i="246"/>
  <c r="J43" i="246"/>
  <c r="D43" i="246"/>
  <c r="B43" i="246"/>
  <c r="O44" i="247"/>
  <c r="O43" i="247" s="1"/>
  <c r="N44" i="247"/>
  <c r="N43" i="247" s="1"/>
  <c r="M44" i="247"/>
  <c r="L44" i="247"/>
  <c r="L43" i="247" s="1"/>
  <c r="R43" i="247" s="1"/>
  <c r="K44" i="247"/>
  <c r="K43" i="247" s="1"/>
  <c r="J44" i="247"/>
  <c r="I44" i="247"/>
  <c r="I43" i="247" s="1"/>
  <c r="H44" i="247"/>
  <c r="G44" i="247"/>
  <c r="G43" i="247" s="1"/>
  <c r="F44" i="247"/>
  <c r="D44" i="247"/>
  <c r="C44" i="247"/>
  <c r="C43" i="247" s="1"/>
  <c r="B44" i="247"/>
  <c r="B43" i="247" s="1"/>
  <c r="H43" i="247"/>
  <c r="F43" i="247"/>
  <c r="O44" i="248"/>
  <c r="O43" i="248" s="1"/>
  <c r="N44" i="248"/>
  <c r="N43" i="248" s="1"/>
  <c r="M44" i="248"/>
  <c r="M43" i="248" s="1"/>
  <c r="L44" i="248"/>
  <c r="K44" i="248"/>
  <c r="K43" i="248" s="1"/>
  <c r="J44" i="248"/>
  <c r="J43" i="248" s="1"/>
  <c r="I44" i="248"/>
  <c r="I43" i="248" s="1"/>
  <c r="H44" i="248"/>
  <c r="G44" i="248"/>
  <c r="G43" i="248" s="1"/>
  <c r="F44" i="248"/>
  <c r="D44" i="248"/>
  <c r="C44" i="248"/>
  <c r="B44" i="248"/>
  <c r="H43" i="248"/>
  <c r="F43" i="248"/>
  <c r="D43" i="248"/>
  <c r="B43" i="248"/>
  <c r="O44" i="249"/>
  <c r="O43" i="249" s="1"/>
  <c r="N44" i="249"/>
  <c r="M44" i="249"/>
  <c r="M43" i="249" s="1"/>
  <c r="S43" i="249" s="1"/>
  <c r="L44" i="249"/>
  <c r="L43" i="249" s="1"/>
  <c r="R43" i="249" s="1"/>
  <c r="K44" i="249"/>
  <c r="K43" i="249" s="1"/>
  <c r="J44" i="249"/>
  <c r="J43" i="249" s="1"/>
  <c r="I44" i="249"/>
  <c r="I43" i="249" s="1"/>
  <c r="H44" i="249"/>
  <c r="H43" i="249" s="1"/>
  <c r="G44" i="249"/>
  <c r="G43" i="249" s="1"/>
  <c r="F44" i="249"/>
  <c r="F43" i="249" s="1"/>
  <c r="D44" i="249"/>
  <c r="D43" i="249" s="1"/>
  <c r="C44" i="249"/>
  <c r="B44" i="249"/>
  <c r="N43" i="249"/>
  <c r="C43" i="249"/>
  <c r="B43" i="249"/>
  <c r="O44" i="250"/>
  <c r="O43" i="250" s="1"/>
  <c r="N44" i="250"/>
  <c r="N43" i="250" s="1"/>
  <c r="M44" i="250"/>
  <c r="M43" i="250" s="1"/>
  <c r="S43" i="250" s="1"/>
  <c r="L44" i="250"/>
  <c r="L43" i="250" s="1"/>
  <c r="R43" i="250" s="1"/>
  <c r="K44" i="250"/>
  <c r="K43" i="250" s="1"/>
  <c r="J44" i="250"/>
  <c r="J43" i="250" s="1"/>
  <c r="I44" i="250"/>
  <c r="H44" i="250"/>
  <c r="G44" i="250"/>
  <c r="G43" i="250" s="1"/>
  <c r="F44" i="250"/>
  <c r="F43" i="250" s="1"/>
  <c r="D44" i="250"/>
  <c r="D43" i="250" s="1"/>
  <c r="C44" i="250"/>
  <c r="C43" i="250" s="1"/>
  <c r="B44" i="250"/>
  <c r="B43" i="250" s="1"/>
  <c r="I43" i="250"/>
  <c r="H43" i="250"/>
  <c r="O44" i="251"/>
  <c r="O43" i="251" s="1"/>
  <c r="N44" i="251"/>
  <c r="N43" i="251" s="1"/>
  <c r="M44" i="251"/>
  <c r="M43" i="251" s="1"/>
  <c r="S43" i="251" s="1"/>
  <c r="L44" i="251"/>
  <c r="L43" i="251" s="1"/>
  <c r="R43" i="251" s="1"/>
  <c r="K44" i="251"/>
  <c r="K43" i="251" s="1"/>
  <c r="J44" i="251"/>
  <c r="J43" i="251" s="1"/>
  <c r="I44" i="251"/>
  <c r="I43" i="251" s="1"/>
  <c r="H44" i="251"/>
  <c r="H43" i="251" s="1"/>
  <c r="G44" i="251"/>
  <c r="G43" i="251" s="1"/>
  <c r="F44" i="251"/>
  <c r="F43" i="251" s="1"/>
  <c r="D44" i="251"/>
  <c r="D43" i="251" s="1"/>
  <c r="C44" i="251"/>
  <c r="C43" i="251" s="1"/>
  <c r="B44" i="251"/>
  <c r="B43" i="251" s="1"/>
  <c r="O44" i="252"/>
  <c r="O43" i="252" s="1"/>
  <c r="N44" i="252"/>
  <c r="N43" i="252" s="1"/>
  <c r="M44" i="252"/>
  <c r="M43" i="252" s="1"/>
  <c r="S43" i="252" s="1"/>
  <c r="L44" i="252"/>
  <c r="L43" i="252" s="1"/>
  <c r="R43" i="252" s="1"/>
  <c r="K44" i="252"/>
  <c r="K43" i="252" s="1"/>
  <c r="J44" i="252"/>
  <c r="J43" i="252" s="1"/>
  <c r="I44" i="252"/>
  <c r="H44" i="252"/>
  <c r="G44" i="252"/>
  <c r="G43" i="252" s="1"/>
  <c r="F44" i="252"/>
  <c r="F43" i="252" s="1"/>
  <c r="D44" i="252"/>
  <c r="D43" i="252" s="1"/>
  <c r="C44" i="252"/>
  <c r="C43" i="252" s="1"/>
  <c r="B44" i="252"/>
  <c r="I43" i="252"/>
  <c r="H43" i="252"/>
  <c r="B43" i="252"/>
  <c r="O44" i="253"/>
  <c r="O43" i="253" s="1"/>
  <c r="N44" i="253"/>
  <c r="M44" i="253"/>
  <c r="L44" i="253"/>
  <c r="L43" i="253" s="1"/>
  <c r="K44" i="253"/>
  <c r="K43" i="253" s="1"/>
  <c r="J44" i="253"/>
  <c r="J43" i="253" s="1"/>
  <c r="I44" i="253"/>
  <c r="I43" i="253" s="1"/>
  <c r="H44" i="253"/>
  <c r="H43" i="253" s="1"/>
  <c r="G44" i="253"/>
  <c r="G43" i="253" s="1"/>
  <c r="F44" i="253"/>
  <c r="D44" i="253"/>
  <c r="C44" i="253"/>
  <c r="B44" i="253"/>
  <c r="N43" i="253"/>
  <c r="M43" i="253"/>
  <c r="F43" i="253"/>
  <c r="D43" i="253"/>
  <c r="C43" i="253"/>
  <c r="B43" i="253"/>
  <c r="O44" i="254"/>
  <c r="O43" i="254" s="1"/>
  <c r="N44" i="254"/>
  <c r="N43" i="254" s="1"/>
  <c r="M44" i="254"/>
  <c r="M43" i="254" s="1"/>
  <c r="S43" i="254" s="1"/>
  <c r="L44" i="254"/>
  <c r="L43" i="254" s="1"/>
  <c r="R43" i="254" s="1"/>
  <c r="K44" i="254"/>
  <c r="K43" i="254" s="1"/>
  <c r="J44" i="254"/>
  <c r="I44" i="254"/>
  <c r="I43" i="254" s="1"/>
  <c r="H44" i="254"/>
  <c r="G44" i="254"/>
  <c r="G43" i="254" s="1"/>
  <c r="F44" i="254"/>
  <c r="D44" i="254"/>
  <c r="D43" i="254" s="1"/>
  <c r="C44" i="254"/>
  <c r="C43" i="254" s="1"/>
  <c r="B44" i="254"/>
  <c r="B43" i="254" s="1"/>
  <c r="J43" i="254"/>
  <c r="H43" i="254"/>
  <c r="F43" i="254"/>
  <c r="O44" i="255"/>
  <c r="O43" i="255" s="1"/>
  <c r="N44" i="255"/>
  <c r="N43" i="255" s="1"/>
  <c r="M44" i="255"/>
  <c r="M43" i="255" s="1"/>
  <c r="S43" i="255" s="1"/>
  <c r="L44" i="255"/>
  <c r="L43" i="255" s="1"/>
  <c r="K44" i="255"/>
  <c r="K43" i="255" s="1"/>
  <c r="J44" i="255"/>
  <c r="I44" i="255"/>
  <c r="I43" i="255" s="1"/>
  <c r="H44" i="255"/>
  <c r="G44" i="255"/>
  <c r="G43" i="255" s="1"/>
  <c r="F44" i="255"/>
  <c r="F43" i="255" s="1"/>
  <c r="D44" i="255"/>
  <c r="D43" i="255" s="1"/>
  <c r="C44" i="255"/>
  <c r="C43" i="255" s="1"/>
  <c r="B44" i="255"/>
  <c r="J43" i="255"/>
  <c r="H43" i="255"/>
  <c r="B43" i="255"/>
  <c r="O44" i="256"/>
  <c r="O43" i="256" s="1"/>
  <c r="N44" i="256"/>
  <c r="M44" i="256"/>
  <c r="M43" i="256" s="1"/>
  <c r="L44" i="256"/>
  <c r="L43" i="256" s="1"/>
  <c r="K44" i="256"/>
  <c r="J44" i="256"/>
  <c r="J43" i="256" s="1"/>
  <c r="I44" i="256"/>
  <c r="I43" i="256" s="1"/>
  <c r="H44" i="256"/>
  <c r="H43" i="256" s="1"/>
  <c r="G44" i="256"/>
  <c r="G43" i="256" s="1"/>
  <c r="F44" i="256"/>
  <c r="D44" i="256"/>
  <c r="C44" i="256"/>
  <c r="B44" i="256"/>
  <c r="N43" i="256"/>
  <c r="K43" i="256"/>
  <c r="F43" i="256"/>
  <c r="D43" i="256"/>
  <c r="C43" i="256"/>
  <c r="B43" i="256"/>
  <c r="O44" i="257"/>
  <c r="O43" i="257" s="1"/>
  <c r="N44" i="257"/>
  <c r="N43" i="257" s="1"/>
  <c r="M44" i="257"/>
  <c r="M43" i="257" s="1"/>
  <c r="S43" i="257" s="1"/>
  <c r="L44" i="257"/>
  <c r="L43" i="257" s="1"/>
  <c r="R43" i="257" s="1"/>
  <c r="K44" i="257"/>
  <c r="K43" i="257" s="1"/>
  <c r="J44" i="257"/>
  <c r="J43" i="257" s="1"/>
  <c r="I44" i="257"/>
  <c r="I43" i="257" s="1"/>
  <c r="H44" i="257"/>
  <c r="H43" i="257" s="1"/>
  <c r="G44" i="257"/>
  <c r="G43" i="257" s="1"/>
  <c r="F44" i="257"/>
  <c r="D44" i="257"/>
  <c r="D43" i="257" s="1"/>
  <c r="C44" i="257"/>
  <c r="C43" i="257" s="1"/>
  <c r="B44" i="257"/>
  <c r="B43" i="257" s="1"/>
  <c r="F43" i="257"/>
  <c r="O44" i="1"/>
  <c r="O43" i="1" s="1"/>
  <c r="N44" i="1"/>
  <c r="N43" i="1" s="1"/>
  <c r="M44" i="1"/>
  <c r="L44" i="1"/>
  <c r="L43" i="1" s="1"/>
  <c r="R43" i="1" s="1"/>
  <c r="K44" i="1"/>
  <c r="K43" i="1" s="1"/>
  <c r="J44" i="1"/>
  <c r="J43" i="1" s="1"/>
  <c r="I44" i="1"/>
  <c r="I43" i="1" s="1"/>
  <c r="H44" i="1"/>
  <c r="G44" i="1"/>
  <c r="G43" i="1" s="1"/>
  <c r="F44" i="1"/>
  <c r="F43" i="1" s="1"/>
  <c r="D44" i="1"/>
  <c r="D43" i="1" s="1"/>
  <c r="C44" i="1"/>
  <c r="C43" i="1" s="1"/>
  <c r="B44" i="1"/>
  <c r="B43" i="1" s="1"/>
  <c r="M43" i="1"/>
  <c r="H43" i="1"/>
  <c r="W28" i="2"/>
  <c r="V28" i="2"/>
  <c r="W28" i="3"/>
  <c r="V28" i="3"/>
  <c r="W28" i="4"/>
  <c r="V28" i="4"/>
  <c r="W28" i="5"/>
  <c r="V28" i="5"/>
  <c r="W28" i="6"/>
  <c r="V28" i="6"/>
  <c r="W28" i="7"/>
  <c r="V28" i="7"/>
  <c r="W28" i="8"/>
  <c r="V28" i="8"/>
  <c r="W28" i="9"/>
  <c r="V28" i="9"/>
  <c r="W28" i="10"/>
  <c r="V28" i="10"/>
  <c r="W28" i="11"/>
  <c r="V28" i="11"/>
  <c r="W28" i="12"/>
  <c r="V28" i="12"/>
  <c r="W28" i="13"/>
  <c r="V28" i="13"/>
  <c r="W28" i="14"/>
  <c r="V28" i="14"/>
  <c r="W28" i="15"/>
  <c r="V28" i="15"/>
  <c r="W28" i="16"/>
  <c r="V28" i="16"/>
  <c r="W28" i="17"/>
  <c r="V28" i="17"/>
  <c r="W28" i="18"/>
  <c r="V28" i="18"/>
  <c r="W28" i="19"/>
  <c r="V28" i="19"/>
  <c r="W28" i="20"/>
  <c r="V28" i="20"/>
  <c r="W28" i="21"/>
  <c r="V28" i="21"/>
  <c r="W28" i="22"/>
  <c r="V28" i="22"/>
  <c r="W28" i="23"/>
  <c r="V28" i="23"/>
  <c r="W28" i="24"/>
  <c r="V28" i="24"/>
  <c r="W28" i="25"/>
  <c r="V28" i="25"/>
  <c r="W28" i="26"/>
  <c r="V28" i="26"/>
  <c r="W28" i="27"/>
  <c r="V28" i="27"/>
  <c r="W28" i="28"/>
  <c r="V28" i="28"/>
  <c r="W28" i="29"/>
  <c r="V28" i="29"/>
  <c r="W28" i="30"/>
  <c r="V28" i="30"/>
  <c r="W28" i="31"/>
  <c r="V28" i="31"/>
  <c r="W28" i="32"/>
  <c r="V28" i="32"/>
  <c r="W28" i="33"/>
  <c r="V28" i="33"/>
  <c r="W28" i="34"/>
  <c r="V28" i="34"/>
  <c r="W28" i="35"/>
  <c r="V28" i="35"/>
  <c r="W28" i="36"/>
  <c r="V28" i="36"/>
  <c r="W28" i="37"/>
  <c r="V28" i="37"/>
  <c r="W28" i="38"/>
  <c r="V28" i="38"/>
  <c r="W28" i="39"/>
  <c r="V28" i="39"/>
  <c r="W28" i="40"/>
  <c r="V28" i="40"/>
  <c r="W28" i="41"/>
  <c r="V28" i="41"/>
  <c r="W28" i="42"/>
  <c r="V28" i="42"/>
  <c r="W28" i="43"/>
  <c r="V28" i="43"/>
  <c r="W28" i="44"/>
  <c r="V28" i="44"/>
  <c r="W28" i="45"/>
  <c r="V28" i="45"/>
  <c r="W28" i="46"/>
  <c r="V28" i="46"/>
  <c r="W28" i="47"/>
  <c r="V28" i="47"/>
  <c r="W28" i="48"/>
  <c r="V28" i="48"/>
  <c r="W28" i="49"/>
  <c r="V28" i="49"/>
  <c r="W28" i="50"/>
  <c r="V28" i="50"/>
  <c r="W28" i="51"/>
  <c r="V28" i="51"/>
  <c r="W28" i="52"/>
  <c r="V28" i="52"/>
  <c r="W28" i="53"/>
  <c r="V28" i="53"/>
  <c r="W28" i="54"/>
  <c r="V28" i="54"/>
  <c r="W28" i="55"/>
  <c r="V28" i="55"/>
  <c r="W28" i="56"/>
  <c r="V28" i="56"/>
  <c r="W28" i="57"/>
  <c r="V28" i="57"/>
  <c r="W28" i="58"/>
  <c r="V28" i="58"/>
  <c r="W28" i="59"/>
  <c r="V28" i="59"/>
  <c r="W28" i="60"/>
  <c r="V28" i="60"/>
  <c r="W28" i="61"/>
  <c r="V28" i="61"/>
  <c r="W28" i="62"/>
  <c r="V28" i="62"/>
  <c r="W28" i="63"/>
  <c r="V28" i="63"/>
  <c r="W28" i="64"/>
  <c r="V28" i="64"/>
  <c r="W28" i="65"/>
  <c r="V28" i="65"/>
  <c r="W28" i="66"/>
  <c r="V28" i="66"/>
  <c r="W28" i="67"/>
  <c r="V28" i="67"/>
  <c r="W28" i="68"/>
  <c r="V28" i="68"/>
  <c r="W28" i="69"/>
  <c r="V28" i="69"/>
  <c r="W28" i="70"/>
  <c r="V28" i="70"/>
  <c r="W28" i="71"/>
  <c r="V28" i="71"/>
  <c r="W28" i="72"/>
  <c r="V28" i="72"/>
  <c r="W28" i="73"/>
  <c r="V28" i="73"/>
  <c r="W28" i="74"/>
  <c r="V28" i="74"/>
  <c r="W28" i="75"/>
  <c r="V28" i="75"/>
  <c r="W28" i="76"/>
  <c r="V28" i="76"/>
  <c r="W28" i="77"/>
  <c r="V28" i="77"/>
  <c r="W28" i="78"/>
  <c r="V28" i="78"/>
  <c r="W28" i="79"/>
  <c r="V28" i="79"/>
  <c r="W28" i="80"/>
  <c r="V28" i="80"/>
  <c r="W28" i="81"/>
  <c r="V28" i="81"/>
  <c r="W28" i="82"/>
  <c r="V28" i="82"/>
  <c r="W28" i="83"/>
  <c r="V28" i="83"/>
  <c r="W28" i="84"/>
  <c r="V28" i="84"/>
  <c r="W28" i="85"/>
  <c r="V28" i="85"/>
  <c r="W28" i="86"/>
  <c r="V28" i="86"/>
  <c r="W28" i="87"/>
  <c r="V28" i="87"/>
  <c r="W28" i="88"/>
  <c r="V28" i="88"/>
  <c r="W28" i="89"/>
  <c r="V28" i="89"/>
  <c r="W28" i="90"/>
  <c r="V28" i="90"/>
  <c r="W28" i="91"/>
  <c r="V28" i="91"/>
  <c r="W28" i="92"/>
  <c r="V28" i="92"/>
  <c r="W28" i="93"/>
  <c r="V28" i="93"/>
  <c r="W28" i="94"/>
  <c r="V28" i="94"/>
  <c r="W28" i="95"/>
  <c r="V28" i="95"/>
  <c r="W28" i="96"/>
  <c r="V28" i="96"/>
  <c r="W28" i="97"/>
  <c r="V28" i="97"/>
  <c r="W28" i="98"/>
  <c r="V28" i="98"/>
  <c r="W28" i="99"/>
  <c r="V28" i="99"/>
  <c r="W28" i="100"/>
  <c r="V28" i="100"/>
  <c r="W28" i="101"/>
  <c r="V28" i="101"/>
  <c r="W28" i="102"/>
  <c r="V28" i="102"/>
  <c r="W28" i="103"/>
  <c r="V28" i="103"/>
  <c r="W28" i="104"/>
  <c r="V28" i="104"/>
  <c r="W28" i="105"/>
  <c r="V28" i="105"/>
  <c r="W28" i="106"/>
  <c r="V28" i="106"/>
  <c r="W28" i="107"/>
  <c r="V28" i="107"/>
  <c r="W28" i="108"/>
  <c r="V28" i="108"/>
  <c r="W28" i="109"/>
  <c r="V28" i="109"/>
  <c r="W28" i="110"/>
  <c r="V28" i="110"/>
  <c r="W28" i="111"/>
  <c r="V28" i="111"/>
  <c r="W28" i="112"/>
  <c r="V28" i="112"/>
  <c r="W28" i="113"/>
  <c r="V28" i="113"/>
  <c r="W28" i="114"/>
  <c r="V28" i="114"/>
  <c r="W28" i="115"/>
  <c r="V28" i="115"/>
  <c r="W28" i="116"/>
  <c r="V28" i="116"/>
  <c r="W28" i="117"/>
  <c r="V28" i="117"/>
  <c r="W28" i="118"/>
  <c r="V28" i="118"/>
  <c r="W28" i="119"/>
  <c r="V28" i="119"/>
  <c r="W28" i="120"/>
  <c r="V28" i="120"/>
  <c r="W28" i="121"/>
  <c r="V28" i="121"/>
  <c r="W28" i="122"/>
  <c r="V28" i="122"/>
  <c r="W28" i="123"/>
  <c r="V28" i="123"/>
  <c r="W28" i="124"/>
  <c r="V28" i="124"/>
  <c r="W28" i="125"/>
  <c r="V28" i="125"/>
  <c r="V8" i="125" s="1"/>
  <c r="V61" i="125" s="1"/>
  <c r="V65" i="125" s="1"/>
  <c r="W28" i="126"/>
  <c r="V28" i="126"/>
  <c r="W28" i="127"/>
  <c r="V28" i="127"/>
  <c r="W28" i="128"/>
  <c r="V28" i="128"/>
  <c r="W28" i="129"/>
  <c r="V28" i="129"/>
  <c r="W28" i="130"/>
  <c r="V28" i="130"/>
  <c r="W28" i="131"/>
  <c r="V28" i="131"/>
  <c r="W28" i="132"/>
  <c r="V28" i="132"/>
  <c r="W28" i="133"/>
  <c r="V28" i="133"/>
  <c r="W28" i="134"/>
  <c r="V28" i="134"/>
  <c r="W28" i="135"/>
  <c r="V28" i="135"/>
  <c r="W28" i="136"/>
  <c r="V28" i="136"/>
  <c r="W28" i="137"/>
  <c r="V28" i="137"/>
  <c r="W28" i="138"/>
  <c r="V28" i="138"/>
  <c r="W28" i="139"/>
  <c r="V28" i="139"/>
  <c r="W28" i="140"/>
  <c r="V28" i="140"/>
  <c r="W28" i="141"/>
  <c r="V28" i="141"/>
  <c r="W28" i="142"/>
  <c r="V28" i="142"/>
  <c r="W28" i="143"/>
  <c r="V28" i="143"/>
  <c r="W28" i="144"/>
  <c r="V28" i="144"/>
  <c r="W28" i="145"/>
  <c r="V28" i="145"/>
  <c r="W28" i="146"/>
  <c r="V28" i="146"/>
  <c r="W28" i="147"/>
  <c r="V28" i="147"/>
  <c r="W28" i="148"/>
  <c r="V28" i="148"/>
  <c r="W28" i="149"/>
  <c r="V28" i="149"/>
  <c r="W28" i="150"/>
  <c r="V28" i="150"/>
  <c r="W28" i="151"/>
  <c r="V28" i="151"/>
  <c r="W28" i="152"/>
  <c r="V28" i="152"/>
  <c r="W28" i="153"/>
  <c r="V28" i="153"/>
  <c r="W28" i="154"/>
  <c r="V28" i="154"/>
  <c r="W28" i="155"/>
  <c r="V28" i="155"/>
  <c r="W28" i="156"/>
  <c r="V28" i="156"/>
  <c r="W28" i="157"/>
  <c r="V28" i="157"/>
  <c r="W28" i="158"/>
  <c r="V28" i="158"/>
  <c r="W28" i="159"/>
  <c r="V28" i="159"/>
  <c r="W28" i="160"/>
  <c r="V28" i="160"/>
  <c r="W28" i="161"/>
  <c r="V28" i="161"/>
  <c r="W28" i="162"/>
  <c r="V28" i="162"/>
  <c r="W28" i="163"/>
  <c r="V28" i="163"/>
  <c r="W28" i="164"/>
  <c r="V28" i="164"/>
  <c r="W28" i="165"/>
  <c r="V28" i="165"/>
  <c r="W28" i="166"/>
  <c r="V28" i="166"/>
  <c r="W28" i="167"/>
  <c r="V28" i="167"/>
  <c r="W28" i="168"/>
  <c r="V28" i="168"/>
  <c r="W28" i="169"/>
  <c r="V28" i="169"/>
  <c r="W28" i="170"/>
  <c r="V28" i="170"/>
  <c r="W28" i="171"/>
  <c r="V28" i="171"/>
  <c r="W28" i="172"/>
  <c r="V28" i="172"/>
  <c r="W28" i="173"/>
  <c r="V28" i="173"/>
  <c r="W28" i="174"/>
  <c r="V28" i="174"/>
  <c r="W28" i="175"/>
  <c r="V28" i="175"/>
  <c r="W28" i="176"/>
  <c r="V28" i="176"/>
  <c r="W28" i="177"/>
  <c r="V28" i="177"/>
  <c r="W28" i="178"/>
  <c r="V28" i="178"/>
  <c r="W28" i="179"/>
  <c r="V28" i="179"/>
  <c r="W28" i="180"/>
  <c r="V28" i="180"/>
  <c r="W28" i="181"/>
  <c r="V28" i="181"/>
  <c r="W28" i="182"/>
  <c r="V28" i="182"/>
  <c r="W28" i="183"/>
  <c r="V28" i="183"/>
  <c r="W28" i="184"/>
  <c r="V28" i="184"/>
  <c r="W28" i="185"/>
  <c r="V28" i="185"/>
  <c r="W28" i="186"/>
  <c r="V28" i="186"/>
  <c r="W28" i="187"/>
  <c r="V28" i="187"/>
  <c r="W28" i="188"/>
  <c r="V28" i="188"/>
  <c r="W28" i="189"/>
  <c r="V28" i="189"/>
  <c r="W28" i="190"/>
  <c r="V28" i="190"/>
  <c r="W28" i="191"/>
  <c r="V28" i="191"/>
  <c r="W28" i="192"/>
  <c r="V28" i="192"/>
  <c r="W28" i="193"/>
  <c r="V28" i="193"/>
  <c r="W28" i="194"/>
  <c r="V28" i="194"/>
  <c r="W28" i="195"/>
  <c r="V28" i="195"/>
  <c r="W28" i="196"/>
  <c r="V28" i="196"/>
  <c r="W28" i="197"/>
  <c r="V28" i="197"/>
  <c r="W28" i="198"/>
  <c r="V28" i="198"/>
  <c r="W28" i="199"/>
  <c r="V28" i="199"/>
  <c r="W28" i="200"/>
  <c r="V28" i="200"/>
  <c r="W28" i="201"/>
  <c r="V28" i="201"/>
  <c r="W28" i="202"/>
  <c r="V28" i="202"/>
  <c r="W28" i="203"/>
  <c r="V28" i="203"/>
  <c r="W28" i="204"/>
  <c r="V28" i="204"/>
  <c r="W28" i="205"/>
  <c r="V28" i="205"/>
  <c r="W28" i="206"/>
  <c r="V28" i="206"/>
  <c r="W28" i="207"/>
  <c r="V28" i="207"/>
  <c r="W28" i="208"/>
  <c r="V28" i="208"/>
  <c r="W28" i="209"/>
  <c r="V28" i="209"/>
  <c r="W28" i="210"/>
  <c r="V28" i="210"/>
  <c r="W28" i="211"/>
  <c r="V28" i="211"/>
  <c r="W28" i="212"/>
  <c r="V28" i="212"/>
  <c r="W28" i="213"/>
  <c r="V28" i="213"/>
  <c r="W28" i="214"/>
  <c r="V28" i="214"/>
  <c r="W28" i="215"/>
  <c r="V28" i="215"/>
  <c r="W28" i="216"/>
  <c r="V28" i="216"/>
  <c r="W28" i="217"/>
  <c r="V28" i="217"/>
  <c r="W28" i="218"/>
  <c r="V28" i="218"/>
  <c r="W28" i="219"/>
  <c r="V28" i="219"/>
  <c r="W28" i="220"/>
  <c r="V28" i="220"/>
  <c r="W28" i="221"/>
  <c r="V28" i="221"/>
  <c r="W28" i="222"/>
  <c r="V28" i="222"/>
  <c r="W28" i="223"/>
  <c r="V28" i="223"/>
  <c r="W28" i="224"/>
  <c r="V28" i="224"/>
  <c r="W28" i="225"/>
  <c r="V28" i="225"/>
  <c r="W28" i="226"/>
  <c r="V28" i="226"/>
  <c r="W28" i="227"/>
  <c r="V28" i="227"/>
  <c r="W28" i="228"/>
  <c r="V28" i="228"/>
  <c r="W28" i="229"/>
  <c r="V28" i="229"/>
  <c r="W28" i="230"/>
  <c r="V28" i="230"/>
  <c r="W28" i="231"/>
  <c r="V28" i="231"/>
  <c r="W28" i="232"/>
  <c r="V28" i="232"/>
  <c r="W28" i="233"/>
  <c r="V28" i="233"/>
  <c r="W28" i="234"/>
  <c r="V28" i="234"/>
  <c r="W28" i="235"/>
  <c r="V28" i="235"/>
  <c r="W28" i="236"/>
  <c r="V28" i="236"/>
  <c r="W28" i="237"/>
  <c r="V28" i="237"/>
  <c r="W28" i="238"/>
  <c r="V28" i="238"/>
  <c r="W28" i="239"/>
  <c r="V28" i="239"/>
  <c r="W28" i="240"/>
  <c r="V28" i="240"/>
  <c r="W28" i="241"/>
  <c r="V28" i="241"/>
  <c r="W28" i="242"/>
  <c r="V28" i="242"/>
  <c r="W28" i="243"/>
  <c r="V28" i="243"/>
  <c r="W28" i="244"/>
  <c r="V28" i="244"/>
  <c r="W28" i="245"/>
  <c r="V28" i="245"/>
  <c r="W28" i="246"/>
  <c r="V28" i="246"/>
  <c r="W28" i="247"/>
  <c r="V28" i="247"/>
  <c r="W28" i="248"/>
  <c r="V28" i="248"/>
  <c r="W28" i="249"/>
  <c r="V28" i="249"/>
  <c r="W28" i="250"/>
  <c r="V28" i="250"/>
  <c r="W28" i="251"/>
  <c r="V28" i="251"/>
  <c r="W28" i="252"/>
  <c r="V28" i="252"/>
  <c r="W28" i="253"/>
  <c r="V28" i="253"/>
  <c r="W28" i="254"/>
  <c r="V28" i="254"/>
  <c r="W28" i="255"/>
  <c r="V28" i="255"/>
  <c r="W28" i="256"/>
  <c r="V28" i="256"/>
  <c r="W28" i="257"/>
  <c r="V28" i="257"/>
  <c r="W28" i="1"/>
  <c r="V28" i="1"/>
  <c r="O28" i="2"/>
  <c r="N28" i="2"/>
  <c r="M28" i="2"/>
  <c r="L28" i="2"/>
  <c r="K28" i="2"/>
  <c r="J28" i="2"/>
  <c r="I28" i="2"/>
  <c r="H28" i="2"/>
  <c r="G28" i="2"/>
  <c r="F28" i="2"/>
  <c r="D28" i="2"/>
  <c r="C28" i="2"/>
  <c r="B28" i="2"/>
  <c r="O28" i="3"/>
  <c r="N28" i="3"/>
  <c r="M28" i="3"/>
  <c r="L28" i="3"/>
  <c r="K28" i="3"/>
  <c r="J28" i="3"/>
  <c r="I28" i="3"/>
  <c r="H28" i="3"/>
  <c r="G28" i="3"/>
  <c r="F28" i="3"/>
  <c r="D28" i="3"/>
  <c r="C28" i="3"/>
  <c r="B28" i="3"/>
  <c r="O28" i="4"/>
  <c r="N28" i="4"/>
  <c r="M28" i="4"/>
  <c r="L28" i="4"/>
  <c r="K28" i="4"/>
  <c r="J28" i="4"/>
  <c r="I28" i="4"/>
  <c r="H28" i="4"/>
  <c r="G28" i="4"/>
  <c r="F28" i="4"/>
  <c r="D28" i="4"/>
  <c r="C28" i="4"/>
  <c r="B28" i="4"/>
  <c r="O28" i="5"/>
  <c r="N28" i="5"/>
  <c r="M28" i="5"/>
  <c r="L28" i="5"/>
  <c r="K28" i="5"/>
  <c r="J28" i="5"/>
  <c r="I28" i="5"/>
  <c r="H28" i="5"/>
  <c r="G28" i="5"/>
  <c r="F28" i="5"/>
  <c r="D28" i="5"/>
  <c r="C28" i="5"/>
  <c r="B28" i="5"/>
  <c r="O28" i="6"/>
  <c r="N28" i="6"/>
  <c r="M28" i="6"/>
  <c r="L28" i="6"/>
  <c r="K28" i="6"/>
  <c r="J28" i="6"/>
  <c r="I28" i="6"/>
  <c r="H28" i="6"/>
  <c r="G28" i="6"/>
  <c r="F28" i="6"/>
  <c r="D28" i="6"/>
  <c r="C28" i="6"/>
  <c r="B28" i="6"/>
  <c r="O28" i="7"/>
  <c r="N28" i="7"/>
  <c r="M28" i="7"/>
  <c r="L28" i="7"/>
  <c r="K28" i="7"/>
  <c r="J28" i="7"/>
  <c r="I28" i="7"/>
  <c r="H28" i="7"/>
  <c r="G28" i="7"/>
  <c r="F28" i="7"/>
  <c r="D28" i="7"/>
  <c r="C28" i="7"/>
  <c r="B28" i="7"/>
  <c r="O28" i="8"/>
  <c r="N28" i="8"/>
  <c r="M28" i="8"/>
  <c r="L28" i="8"/>
  <c r="K28" i="8"/>
  <c r="J28" i="8"/>
  <c r="I28" i="8"/>
  <c r="H28" i="8"/>
  <c r="G28" i="8"/>
  <c r="F28" i="8"/>
  <c r="D28" i="8"/>
  <c r="C28" i="8"/>
  <c r="B28" i="8"/>
  <c r="O28" i="9"/>
  <c r="N28" i="9"/>
  <c r="M28" i="9"/>
  <c r="L28" i="9"/>
  <c r="K28" i="9"/>
  <c r="J28" i="9"/>
  <c r="I28" i="9"/>
  <c r="H28" i="9"/>
  <c r="G28" i="9"/>
  <c r="F28" i="9"/>
  <c r="D28" i="9"/>
  <c r="C28" i="9"/>
  <c r="B28" i="9"/>
  <c r="O28" i="10"/>
  <c r="N28" i="10"/>
  <c r="M28" i="10"/>
  <c r="L28" i="10"/>
  <c r="K28" i="10"/>
  <c r="J28" i="10"/>
  <c r="I28" i="10"/>
  <c r="H28" i="10"/>
  <c r="G28" i="10"/>
  <c r="F28" i="10"/>
  <c r="D28" i="10"/>
  <c r="C28" i="10"/>
  <c r="B28" i="10"/>
  <c r="O28" i="11"/>
  <c r="N28" i="11"/>
  <c r="M28" i="11"/>
  <c r="L28" i="11"/>
  <c r="K28" i="11"/>
  <c r="J28" i="11"/>
  <c r="I28" i="11"/>
  <c r="H28" i="11"/>
  <c r="G28" i="11"/>
  <c r="F28" i="11"/>
  <c r="D28" i="11"/>
  <c r="C28" i="11"/>
  <c r="B28" i="11"/>
  <c r="O28" i="12"/>
  <c r="N28" i="12"/>
  <c r="M28" i="12"/>
  <c r="L28" i="12"/>
  <c r="K28" i="12"/>
  <c r="J28" i="12"/>
  <c r="I28" i="12"/>
  <c r="H28" i="12"/>
  <c r="G28" i="12"/>
  <c r="F28" i="12"/>
  <c r="D28" i="12"/>
  <c r="C28" i="12"/>
  <c r="B28" i="12"/>
  <c r="O28" i="13"/>
  <c r="N28" i="13"/>
  <c r="M28" i="13"/>
  <c r="L28" i="13"/>
  <c r="K28" i="13"/>
  <c r="J28" i="13"/>
  <c r="I28" i="13"/>
  <c r="H28" i="13"/>
  <c r="G28" i="13"/>
  <c r="F28" i="13"/>
  <c r="D28" i="13"/>
  <c r="C28" i="13"/>
  <c r="B28" i="13"/>
  <c r="O28" i="14"/>
  <c r="N28" i="14"/>
  <c r="M28" i="14"/>
  <c r="S28" i="14" s="1"/>
  <c r="L28" i="14"/>
  <c r="K28" i="14"/>
  <c r="J28" i="14"/>
  <c r="I28" i="14"/>
  <c r="H28" i="14"/>
  <c r="G28" i="14"/>
  <c r="F28" i="14"/>
  <c r="D28" i="14"/>
  <c r="C28" i="14"/>
  <c r="B28" i="14"/>
  <c r="O28" i="15"/>
  <c r="N28" i="15"/>
  <c r="M28" i="15"/>
  <c r="L28" i="15"/>
  <c r="K28" i="15"/>
  <c r="J28" i="15"/>
  <c r="I28" i="15"/>
  <c r="H28" i="15"/>
  <c r="G28" i="15"/>
  <c r="F28" i="15"/>
  <c r="D28" i="15"/>
  <c r="C28" i="15"/>
  <c r="B28" i="15"/>
  <c r="O28" i="16"/>
  <c r="N28" i="16"/>
  <c r="M28" i="16"/>
  <c r="L28" i="16"/>
  <c r="K28" i="16"/>
  <c r="J28" i="16"/>
  <c r="I28" i="16"/>
  <c r="H28" i="16"/>
  <c r="G28" i="16"/>
  <c r="F28" i="16"/>
  <c r="D28" i="16"/>
  <c r="C28" i="16"/>
  <c r="B28" i="16"/>
  <c r="O28" i="17"/>
  <c r="N28" i="17"/>
  <c r="M28" i="17"/>
  <c r="L28" i="17"/>
  <c r="R28" i="17" s="1"/>
  <c r="K28" i="17"/>
  <c r="J28" i="17"/>
  <c r="I28" i="17"/>
  <c r="H28" i="17"/>
  <c r="G28" i="17"/>
  <c r="F28" i="17"/>
  <c r="D28" i="17"/>
  <c r="C28" i="17"/>
  <c r="B28" i="17"/>
  <c r="O28" i="18"/>
  <c r="N28" i="18"/>
  <c r="M28" i="18"/>
  <c r="L28" i="18"/>
  <c r="K28" i="18"/>
  <c r="J28" i="18"/>
  <c r="I28" i="18"/>
  <c r="H28" i="18"/>
  <c r="G28" i="18"/>
  <c r="F28" i="18"/>
  <c r="D28" i="18"/>
  <c r="C28" i="18"/>
  <c r="B28" i="18"/>
  <c r="O28" i="19"/>
  <c r="N28" i="19"/>
  <c r="M28" i="19"/>
  <c r="L28" i="19"/>
  <c r="K28" i="19"/>
  <c r="J28" i="19"/>
  <c r="I28" i="19"/>
  <c r="H28" i="19"/>
  <c r="G28" i="19"/>
  <c r="F28" i="19"/>
  <c r="D28" i="19"/>
  <c r="C28" i="19"/>
  <c r="B28" i="19"/>
  <c r="O28" i="20"/>
  <c r="N28" i="20"/>
  <c r="M28" i="20"/>
  <c r="L28" i="20"/>
  <c r="K28" i="20"/>
  <c r="J28" i="20"/>
  <c r="I28" i="20"/>
  <c r="H28" i="20"/>
  <c r="G28" i="20"/>
  <c r="F28" i="20"/>
  <c r="D28" i="20"/>
  <c r="C28" i="20"/>
  <c r="B28" i="20"/>
  <c r="O28" i="21"/>
  <c r="N28" i="21"/>
  <c r="M28" i="21"/>
  <c r="S28" i="21" s="1"/>
  <c r="L28" i="21"/>
  <c r="K28" i="21"/>
  <c r="J28" i="21"/>
  <c r="I28" i="21"/>
  <c r="H28" i="21"/>
  <c r="G28" i="21"/>
  <c r="F28" i="21"/>
  <c r="D28" i="21"/>
  <c r="C28" i="21"/>
  <c r="B28" i="21"/>
  <c r="O28" i="22"/>
  <c r="N28" i="22"/>
  <c r="M28" i="22"/>
  <c r="L28" i="22"/>
  <c r="K28" i="22"/>
  <c r="J28" i="22"/>
  <c r="I28" i="22"/>
  <c r="H28" i="22"/>
  <c r="G28" i="22"/>
  <c r="F28" i="22"/>
  <c r="D28" i="22"/>
  <c r="C28" i="22"/>
  <c r="B28" i="22"/>
  <c r="O28" i="23"/>
  <c r="N28" i="23"/>
  <c r="M28" i="23"/>
  <c r="L28" i="23"/>
  <c r="K28" i="23"/>
  <c r="J28" i="23"/>
  <c r="I28" i="23"/>
  <c r="H28" i="23"/>
  <c r="G28" i="23"/>
  <c r="F28" i="23"/>
  <c r="D28" i="23"/>
  <c r="C28" i="23"/>
  <c r="B28" i="23"/>
  <c r="O28" i="24"/>
  <c r="N28" i="24"/>
  <c r="R28" i="24" s="1"/>
  <c r="M28" i="24"/>
  <c r="L28" i="24"/>
  <c r="K28" i="24"/>
  <c r="J28" i="24"/>
  <c r="I28" i="24"/>
  <c r="H28" i="24"/>
  <c r="G28" i="24"/>
  <c r="F28" i="24"/>
  <c r="D28" i="24"/>
  <c r="C28" i="24"/>
  <c r="B28" i="24"/>
  <c r="O28" i="25"/>
  <c r="N28" i="25"/>
  <c r="M28" i="25"/>
  <c r="L28" i="25"/>
  <c r="K28" i="25"/>
  <c r="J28" i="25"/>
  <c r="I28" i="25"/>
  <c r="H28" i="25"/>
  <c r="G28" i="25"/>
  <c r="F28" i="25"/>
  <c r="D28" i="25"/>
  <c r="C28" i="25"/>
  <c r="B28" i="25"/>
  <c r="O28" i="26"/>
  <c r="N28" i="26"/>
  <c r="M28" i="26"/>
  <c r="L28" i="26"/>
  <c r="K28" i="26"/>
  <c r="J28" i="26"/>
  <c r="I28" i="26"/>
  <c r="H28" i="26"/>
  <c r="G28" i="26"/>
  <c r="F28" i="26"/>
  <c r="D28" i="26"/>
  <c r="C28" i="26"/>
  <c r="B28" i="26"/>
  <c r="O28" i="27"/>
  <c r="N28" i="27"/>
  <c r="M28" i="27"/>
  <c r="L28" i="27"/>
  <c r="K28" i="27"/>
  <c r="J28" i="27"/>
  <c r="I28" i="27"/>
  <c r="H28" i="27"/>
  <c r="G28" i="27"/>
  <c r="F28" i="27"/>
  <c r="F8" i="27" s="1"/>
  <c r="D28" i="27"/>
  <c r="C28" i="27"/>
  <c r="B28" i="27"/>
  <c r="O28" i="28"/>
  <c r="N28" i="28"/>
  <c r="M28" i="28"/>
  <c r="L28" i="28"/>
  <c r="K28" i="28"/>
  <c r="J28" i="28"/>
  <c r="I28" i="28"/>
  <c r="H28" i="28"/>
  <c r="G28" i="28"/>
  <c r="F28" i="28"/>
  <c r="D28" i="28"/>
  <c r="C28" i="28"/>
  <c r="B28" i="28"/>
  <c r="O28" i="29"/>
  <c r="N28" i="29"/>
  <c r="M28" i="29"/>
  <c r="L28" i="29"/>
  <c r="K28" i="29"/>
  <c r="J28" i="29"/>
  <c r="I28" i="29"/>
  <c r="H28" i="29"/>
  <c r="G28" i="29"/>
  <c r="F28" i="29"/>
  <c r="D28" i="29"/>
  <c r="C28" i="29"/>
  <c r="B28" i="29"/>
  <c r="O28" i="30"/>
  <c r="N28" i="30"/>
  <c r="M28" i="30"/>
  <c r="L28" i="30"/>
  <c r="K28" i="30"/>
  <c r="J28" i="30"/>
  <c r="I28" i="30"/>
  <c r="H28" i="30"/>
  <c r="G28" i="30"/>
  <c r="F28" i="30"/>
  <c r="D28" i="30"/>
  <c r="C28" i="30"/>
  <c r="B28" i="30"/>
  <c r="O28" i="31"/>
  <c r="N28" i="31"/>
  <c r="M28" i="31"/>
  <c r="L28" i="31"/>
  <c r="K28" i="31"/>
  <c r="J28" i="31"/>
  <c r="I28" i="31"/>
  <c r="H28" i="31"/>
  <c r="G28" i="31"/>
  <c r="F28" i="31"/>
  <c r="D28" i="31"/>
  <c r="C28" i="31"/>
  <c r="B28" i="31"/>
  <c r="O28" i="32"/>
  <c r="N28" i="32"/>
  <c r="M28" i="32"/>
  <c r="L28" i="32"/>
  <c r="K28" i="32"/>
  <c r="J28" i="32"/>
  <c r="I28" i="32"/>
  <c r="H28" i="32"/>
  <c r="G28" i="32"/>
  <c r="F28" i="32"/>
  <c r="D28" i="32"/>
  <c r="C28" i="32"/>
  <c r="B28" i="32"/>
  <c r="O28" i="33"/>
  <c r="N28" i="33"/>
  <c r="M28" i="33"/>
  <c r="L28" i="33"/>
  <c r="K28" i="33"/>
  <c r="J28" i="33"/>
  <c r="I28" i="33"/>
  <c r="H28" i="33"/>
  <c r="G28" i="33"/>
  <c r="F28" i="33"/>
  <c r="D28" i="33"/>
  <c r="C28" i="33"/>
  <c r="B28" i="33"/>
  <c r="O28" i="34"/>
  <c r="N28" i="34"/>
  <c r="M28" i="34"/>
  <c r="L28" i="34"/>
  <c r="K28" i="34"/>
  <c r="J28" i="34"/>
  <c r="I28" i="34"/>
  <c r="H28" i="34"/>
  <c r="G28" i="34"/>
  <c r="F28" i="34"/>
  <c r="D28" i="34"/>
  <c r="C28" i="34"/>
  <c r="B28" i="34"/>
  <c r="O28" i="35"/>
  <c r="N28" i="35"/>
  <c r="M28" i="35"/>
  <c r="L28" i="35"/>
  <c r="K28" i="35"/>
  <c r="J28" i="35"/>
  <c r="I28" i="35"/>
  <c r="H28" i="35"/>
  <c r="G28" i="35"/>
  <c r="F28" i="35"/>
  <c r="D28" i="35"/>
  <c r="C28" i="35"/>
  <c r="B28" i="35"/>
  <c r="O28" i="36"/>
  <c r="N28" i="36"/>
  <c r="M28" i="36"/>
  <c r="L28" i="36"/>
  <c r="K28" i="36"/>
  <c r="J28" i="36"/>
  <c r="I28" i="36"/>
  <c r="H28" i="36"/>
  <c r="G28" i="36"/>
  <c r="F28" i="36"/>
  <c r="D28" i="36"/>
  <c r="C28" i="36"/>
  <c r="B28" i="36"/>
  <c r="O28" i="37"/>
  <c r="N28" i="37"/>
  <c r="M28" i="37"/>
  <c r="L28" i="37"/>
  <c r="K28" i="37"/>
  <c r="K8" i="37" s="1"/>
  <c r="K61" i="37" s="1"/>
  <c r="K65" i="37" s="1"/>
  <c r="J28" i="37"/>
  <c r="I28" i="37"/>
  <c r="H28" i="37"/>
  <c r="G28" i="37"/>
  <c r="F28" i="37"/>
  <c r="D28" i="37"/>
  <c r="C28" i="37"/>
  <c r="B28" i="37"/>
  <c r="O28" i="38"/>
  <c r="N28" i="38"/>
  <c r="M28" i="38"/>
  <c r="L28" i="38"/>
  <c r="K28" i="38"/>
  <c r="J28" i="38"/>
  <c r="I28" i="38"/>
  <c r="H28" i="38"/>
  <c r="G28" i="38"/>
  <c r="F28" i="38"/>
  <c r="D28" i="38"/>
  <c r="C28" i="38"/>
  <c r="B28" i="38"/>
  <c r="O28" i="39"/>
  <c r="N28" i="39"/>
  <c r="M28" i="39"/>
  <c r="L28" i="39"/>
  <c r="K28" i="39"/>
  <c r="J28" i="39"/>
  <c r="I28" i="39"/>
  <c r="H28" i="39"/>
  <c r="G28" i="39"/>
  <c r="F28" i="39"/>
  <c r="D28" i="39"/>
  <c r="C28" i="39"/>
  <c r="B28" i="39"/>
  <c r="O28" i="40"/>
  <c r="N28" i="40"/>
  <c r="M28" i="40"/>
  <c r="L28" i="40"/>
  <c r="K28" i="40"/>
  <c r="J28" i="40"/>
  <c r="I28" i="40"/>
  <c r="H28" i="40"/>
  <c r="G28" i="40"/>
  <c r="F28" i="40"/>
  <c r="D28" i="40"/>
  <c r="C28" i="40"/>
  <c r="B28" i="40"/>
  <c r="O28" i="41"/>
  <c r="N28" i="41"/>
  <c r="M28" i="41"/>
  <c r="L28" i="41"/>
  <c r="K28" i="41"/>
  <c r="J28" i="41"/>
  <c r="I28" i="41"/>
  <c r="H28" i="41"/>
  <c r="G28" i="41"/>
  <c r="F28" i="41"/>
  <c r="D28" i="41"/>
  <c r="C28" i="41"/>
  <c r="B28" i="41"/>
  <c r="O28" i="42"/>
  <c r="N28" i="42"/>
  <c r="R28" i="42" s="1"/>
  <c r="M28" i="42"/>
  <c r="S28" i="42" s="1"/>
  <c r="L28" i="42"/>
  <c r="K28" i="42"/>
  <c r="J28" i="42"/>
  <c r="I28" i="42"/>
  <c r="H28" i="42"/>
  <c r="G28" i="42"/>
  <c r="F28" i="42"/>
  <c r="D28" i="42"/>
  <c r="C28" i="42"/>
  <c r="B28" i="42"/>
  <c r="O28" i="43"/>
  <c r="N28" i="43"/>
  <c r="M28" i="43"/>
  <c r="L28" i="43"/>
  <c r="K28" i="43"/>
  <c r="J28" i="43"/>
  <c r="I28" i="43"/>
  <c r="H28" i="43"/>
  <c r="G28" i="43"/>
  <c r="F28" i="43"/>
  <c r="D28" i="43"/>
  <c r="C28" i="43"/>
  <c r="B28" i="43"/>
  <c r="O28" i="44"/>
  <c r="N28" i="44"/>
  <c r="M28" i="44"/>
  <c r="L28" i="44"/>
  <c r="K28" i="44"/>
  <c r="J28" i="44"/>
  <c r="I28" i="44"/>
  <c r="H28" i="44"/>
  <c r="G28" i="44"/>
  <c r="F28" i="44"/>
  <c r="D28" i="44"/>
  <c r="C28" i="44"/>
  <c r="B28" i="44"/>
  <c r="O28" i="45"/>
  <c r="N28" i="45"/>
  <c r="M28" i="45"/>
  <c r="L28" i="45"/>
  <c r="K28" i="45"/>
  <c r="J28" i="45"/>
  <c r="I28" i="45"/>
  <c r="H28" i="45"/>
  <c r="G28" i="45"/>
  <c r="F28" i="45"/>
  <c r="D28" i="45"/>
  <c r="C28" i="45"/>
  <c r="B28" i="45"/>
  <c r="O28" i="46"/>
  <c r="N28" i="46"/>
  <c r="M28" i="46"/>
  <c r="L28" i="46"/>
  <c r="K28" i="46"/>
  <c r="J28" i="46"/>
  <c r="I28" i="46"/>
  <c r="H28" i="46"/>
  <c r="G28" i="46"/>
  <c r="F28" i="46"/>
  <c r="D28" i="46"/>
  <c r="C28" i="46"/>
  <c r="B28" i="46"/>
  <c r="O28" i="47"/>
  <c r="N28" i="47"/>
  <c r="M28" i="47"/>
  <c r="L28" i="47"/>
  <c r="K28" i="47"/>
  <c r="J28" i="47"/>
  <c r="I28" i="47"/>
  <c r="H28" i="47"/>
  <c r="G28" i="47"/>
  <c r="F28" i="47"/>
  <c r="D28" i="47"/>
  <c r="C28" i="47"/>
  <c r="B28" i="47"/>
  <c r="O28" i="48"/>
  <c r="N28" i="48"/>
  <c r="M28" i="48"/>
  <c r="L28" i="48"/>
  <c r="K28" i="48"/>
  <c r="J28" i="48"/>
  <c r="I28" i="48"/>
  <c r="H28" i="48"/>
  <c r="G28" i="48"/>
  <c r="F28" i="48"/>
  <c r="D28" i="48"/>
  <c r="C28" i="48"/>
  <c r="B28" i="48"/>
  <c r="O28" i="49"/>
  <c r="N28" i="49"/>
  <c r="M28" i="49"/>
  <c r="L28" i="49"/>
  <c r="K28" i="49"/>
  <c r="J28" i="49"/>
  <c r="I28" i="49"/>
  <c r="I8" i="49" s="1"/>
  <c r="H28" i="49"/>
  <c r="G28" i="49"/>
  <c r="F28" i="49"/>
  <c r="D28" i="49"/>
  <c r="C28" i="49"/>
  <c r="B28" i="49"/>
  <c r="O28" i="50"/>
  <c r="S28" i="50" s="1"/>
  <c r="N28" i="50"/>
  <c r="M28" i="50"/>
  <c r="L28" i="50"/>
  <c r="K28" i="50"/>
  <c r="J28" i="50"/>
  <c r="I28" i="50"/>
  <c r="H28" i="50"/>
  <c r="G28" i="50"/>
  <c r="F28" i="50"/>
  <c r="D28" i="50"/>
  <c r="C28" i="50"/>
  <c r="B28" i="50"/>
  <c r="O28" i="51"/>
  <c r="N28" i="51"/>
  <c r="M28" i="51"/>
  <c r="L28" i="51"/>
  <c r="K28" i="51"/>
  <c r="J28" i="51"/>
  <c r="I28" i="51"/>
  <c r="H28" i="51"/>
  <c r="G28" i="51"/>
  <c r="F28" i="51"/>
  <c r="D28" i="51"/>
  <c r="C28" i="51"/>
  <c r="B28" i="51"/>
  <c r="O28" i="52"/>
  <c r="N28" i="52"/>
  <c r="M28" i="52"/>
  <c r="L28" i="52"/>
  <c r="K28" i="52"/>
  <c r="J28" i="52"/>
  <c r="I28" i="52"/>
  <c r="H28" i="52"/>
  <c r="G28" i="52"/>
  <c r="F28" i="52"/>
  <c r="D28" i="52"/>
  <c r="C28" i="52"/>
  <c r="B28" i="52"/>
  <c r="O28" i="53"/>
  <c r="N28" i="53"/>
  <c r="M28" i="53"/>
  <c r="L28" i="53"/>
  <c r="K28" i="53"/>
  <c r="J28" i="53"/>
  <c r="I28" i="53"/>
  <c r="H28" i="53"/>
  <c r="G28" i="53"/>
  <c r="F28" i="53"/>
  <c r="D28" i="53"/>
  <c r="C28" i="53"/>
  <c r="B28" i="53"/>
  <c r="O28" i="54"/>
  <c r="N28" i="54"/>
  <c r="M28" i="54"/>
  <c r="L28" i="54"/>
  <c r="K28" i="54"/>
  <c r="J28" i="54"/>
  <c r="I28" i="54"/>
  <c r="H28" i="54"/>
  <c r="G28" i="54"/>
  <c r="F28" i="54"/>
  <c r="D28" i="54"/>
  <c r="C28" i="54"/>
  <c r="B28" i="54"/>
  <c r="O28" i="55"/>
  <c r="N28" i="55"/>
  <c r="M28" i="55"/>
  <c r="L28" i="55"/>
  <c r="K28" i="55"/>
  <c r="J28" i="55"/>
  <c r="I28" i="55"/>
  <c r="H28" i="55"/>
  <c r="G28" i="55"/>
  <c r="F28" i="55"/>
  <c r="D28" i="55"/>
  <c r="C28" i="55"/>
  <c r="B28" i="55"/>
  <c r="O28" i="56"/>
  <c r="N28" i="56"/>
  <c r="M28" i="56"/>
  <c r="L28" i="56"/>
  <c r="K28" i="56"/>
  <c r="J28" i="56"/>
  <c r="I28" i="56"/>
  <c r="H28" i="56"/>
  <c r="G28" i="56"/>
  <c r="F28" i="56"/>
  <c r="D28" i="56"/>
  <c r="C28" i="56"/>
  <c r="B28" i="56"/>
  <c r="O28" i="57"/>
  <c r="N28" i="57"/>
  <c r="M28" i="57"/>
  <c r="L28" i="57"/>
  <c r="K28" i="57"/>
  <c r="J28" i="57"/>
  <c r="I28" i="57"/>
  <c r="H28" i="57"/>
  <c r="G28" i="57"/>
  <c r="F28" i="57"/>
  <c r="D28" i="57"/>
  <c r="C28" i="57"/>
  <c r="B28" i="57"/>
  <c r="O28" i="58"/>
  <c r="N28" i="58"/>
  <c r="M28" i="58"/>
  <c r="L28" i="58"/>
  <c r="K28" i="58"/>
  <c r="J28" i="58"/>
  <c r="I28" i="58"/>
  <c r="H28" i="58"/>
  <c r="G28" i="58"/>
  <c r="F28" i="58"/>
  <c r="D28" i="58"/>
  <c r="C28" i="58"/>
  <c r="B28" i="58"/>
  <c r="O28" i="59"/>
  <c r="N28" i="59"/>
  <c r="M28" i="59"/>
  <c r="L28" i="59"/>
  <c r="K28" i="59"/>
  <c r="J28" i="59"/>
  <c r="I28" i="59"/>
  <c r="H28" i="59"/>
  <c r="G28" i="59"/>
  <c r="F28" i="59"/>
  <c r="D28" i="59"/>
  <c r="C28" i="59"/>
  <c r="B28" i="59"/>
  <c r="O28" i="60"/>
  <c r="N28" i="60"/>
  <c r="M28" i="60"/>
  <c r="L28" i="60"/>
  <c r="K28" i="60"/>
  <c r="J28" i="60"/>
  <c r="I28" i="60"/>
  <c r="H28" i="60"/>
  <c r="G28" i="60"/>
  <c r="F28" i="60"/>
  <c r="D28" i="60"/>
  <c r="C28" i="60"/>
  <c r="B28" i="60"/>
  <c r="O28" i="61"/>
  <c r="N28" i="61"/>
  <c r="M28" i="61"/>
  <c r="L28" i="61"/>
  <c r="K28" i="61"/>
  <c r="J28" i="61"/>
  <c r="I28" i="61"/>
  <c r="H28" i="61"/>
  <c r="G28" i="61"/>
  <c r="F28" i="61"/>
  <c r="D28" i="61"/>
  <c r="C28" i="61"/>
  <c r="B28" i="61"/>
  <c r="O28" i="62"/>
  <c r="N28" i="62"/>
  <c r="M28" i="62"/>
  <c r="L28" i="62"/>
  <c r="K28" i="62"/>
  <c r="J28" i="62"/>
  <c r="I28" i="62"/>
  <c r="H28" i="62"/>
  <c r="G28" i="62"/>
  <c r="F28" i="62"/>
  <c r="D28" i="62"/>
  <c r="C28" i="62"/>
  <c r="B28" i="62"/>
  <c r="O28" i="63"/>
  <c r="N28" i="63"/>
  <c r="M28" i="63"/>
  <c r="L28" i="63"/>
  <c r="R28" i="63" s="1"/>
  <c r="K28" i="63"/>
  <c r="J28" i="63"/>
  <c r="I28" i="63"/>
  <c r="H28" i="63"/>
  <c r="G28" i="63"/>
  <c r="F28" i="63"/>
  <c r="D28" i="63"/>
  <c r="C28" i="63"/>
  <c r="B28" i="63"/>
  <c r="O28" i="64"/>
  <c r="N28" i="64"/>
  <c r="M28" i="64"/>
  <c r="L28" i="64"/>
  <c r="K28" i="64"/>
  <c r="J28" i="64"/>
  <c r="I28" i="64"/>
  <c r="H28" i="64"/>
  <c r="G28" i="64"/>
  <c r="F28" i="64"/>
  <c r="D28" i="64"/>
  <c r="C28" i="64"/>
  <c r="B28" i="64"/>
  <c r="O28" i="65"/>
  <c r="N28" i="65"/>
  <c r="M28" i="65"/>
  <c r="L28" i="65"/>
  <c r="K28" i="65"/>
  <c r="J28" i="65"/>
  <c r="I28" i="65"/>
  <c r="H28" i="65"/>
  <c r="G28" i="65"/>
  <c r="F28" i="65"/>
  <c r="D28" i="65"/>
  <c r="C28" i="65"/>
  <c r="B28" i="65"/>
  <c r="O28" i="66"/>
  <c r="N28" i="66"/>
  <c r="M28" i="66"/>
  <c r="L28" i="66"/>
  <c r="K28" i="66"/>
  <c r="J28" i="66"/>
  <c r="I28" i="66"/>
  <c r="H28" i="66"/>
  <c r="G28" i="66"/>
  <c r="F28" i="66"/>
  <c r="D28" i="66"/>
  <c r="C28" i="66"/>
  <c r="B28" i="66"/>
  <c r="O28" i="67"/>
  <c r="N28" i="67"/>
  <c r="M28" i="67"/>
  <c r="L28" i="67"/>
  <c r="K28" i="67"/>
  <c r="J28" i="67"/>
  <c r="I28" i="67"/>
  <c r="H28" i="67"/>
  <c r="G28" i="67"/>
  <c r="F28" i="67"/>
  <c r="D28" i="67"/>
  <c r="C28" i="67"/>
  <c r="B28" i="67"/>
  <c r="O28" i="68"/>
  <c r="N28" i="68"/>
  <c r="M28" i="68"/>
  <c r="L28" i="68"/>
  <c r="K28" i="68"/>
  <c r="J28" i="68"/>
  <c r="I28" i="68"/>
  <c r="H28" i="68"/>
  <c r="G28" i="68"/>
  <c r="F28" i="68"/>
  <c r="D28" i="68"/>
  <c r="C28" i="68"/>
  <c r="B28" i="68"/>
  <c r="O28" i="69"/>
  <c r="N28" i="69"/>
  <c r="M28" i="69"/>
  <c r="L28" i="69"/>
  <c r="K28" i="69"/>
  <c r="J28" i="69"/>
  <c r="I28" i="69"/>
  <c r="H28" i="69"/>
  <c r="G28" i="69"/>
  <c r="F28" i="69"/>
  <c r="D28" i="69"/>
  <c r="C28" i="69"/>
  <c r="B28" i="69"/>
  <c r="O28" i="70"/>
  <c r="N28" i="70"/>
  <c r="M28" i="70"/>
  <c r="L28" i="70"/>
  <c r="K28" i="70"/>
  <c r="J28" i="70"/>
  <c r="I28" i="70"/>
  <c r="H28" i="70"/>
  <c r="G28" i="70"/>
  <c r="F28" i="70"/>
  <c r="D28" i="70"/>
  <c r="C28" i="70"/>
  <c r="B28" i="70"/>
  <c r="O28" i="71"/>
  <c r="N28" i="71"/>
  <c r="M28" i="71"/>
  <c r="L28" i="71"/>
  <c r="K28" i="71"/>
  <c r="J28" i="71"/>
  <c r="I28" i="71"/>
  <c r="H28" i="71"/>
  <c r="G28" i="71"/>
  <c r="F28" i="71"/>
  <c r="D28" i="71"/>
  <c r="C28" i="71"/>
  <c r="B28" i="71"/>
  <c r="O28" i="72"/>
  <c r="N28" i="72"/>
  <c r="M28" i="72"/>
  <c r="L28" i="72"/>
  <c r="K28" i="72"/>
  <c r="J28" i="72"/>
  <c r="I28" i="72"/>
  <c r="H28" i="72"/>
  <c r="G28" i="72"/>
  <c r="F28" i="72"/>
  <c r="D28" i="72"/>
  <c r="C28" i="72"/>
  <c r="B28" i="72"/>
  <c r="O28" i="73"/>
  <c r="N28" i="73"/>
  <c r="M28" i="73"/>
  <c r="L28" i="73"/>
  <c r="K28" i="73"/>
  <c r="J28" i="73"/>
  <c r="I28" i="73"/>
  <c r="H28" i="73"/>
  <c r="G28" i="73"/>
  <c r="F28" i="73"/>
  <c r="D28" i="73"/>
  <c r="C28" i="73"/>
  <c r="B28" i="73"/>
  <c r="O28" i="74"/>
  <c r="N28" i="74"/>
  <c r="M28" i="74"/>
  <c r="L28" i="74"/>
  <c r="K28" i="74"/>
  <c r="J28" i="74"/>
  <c r="I28" i="74"/>
  <c r="H28" i="74"/>
  <c r="G28" i="74"/>
  <c r="F28" i="74"/>
  <c r="D28" i="74"/>
  <c r="C28" i="74"/>
  <c r="B28" i="74"/>
  <c r="O28" i="75"/>
  <c r="N28" i="75"/>
  <c r="M28" i="75"/>
  <c r="L28" i="75"/>
  <c r="K28" i="75"/>
  <c r="J28" i="75"/>
  <c r="I28" i="75"/>
  <c r="H28" i="75"/>
  <c r="G28" i="75"/>
  <c r="F28" i="75"/>
  <c r="D28" i="75"/>
  <c r="C28" i="75"/>
  <c r="B28" i="75"/>
  <c r="O28" i="76"/>
  <c r="N28" i="76"/>
  <c r="M28" i="76"/>
  <c r="L28" i="76"/>
  <c r="K28" i="76"/>
  <c r="J28" i="76"/>
  <c r="I28" i="76"/>
  <c r="H28" i="76"/>
  <c r="G28" i="76"/>
  <c r="F28" i="76"/>
  <c r="D28" i="76"/>
  <c r="C28" i="76"/>
  <c r="B28" i="76"/>
  <c r="O28" i="77"/>
  <c r="N28" i="77"/>
  <c r="M28" i="77"/>
  <c r="L28" i="77"/>
  <c r="K28" i="77"/>
  <c r="J28" i="77"/>
  <c r="I28" i="77"/>
  <c r="H28" i="77"/>
  <c r="G28" i="77"/>
  <c r="F28" i="77"/>
  <c r="D28" i="77"/>
  <c r="C28" i="77"/>
  <c r="B28" i="77"/>
  <c r="O28" i="78"/>
  <c r="N28" i="78"/>
  <c r="M28" i="78"/>
  <c r="L28" i="78"/>
  <c r="K28" i="78"/>
  <c r="J28" i="78"/>
  <c r="I28" i="78"/>
  <c r="H28" i="78"/>
  <c r="G28" i="78"/>
  <c r="F28" i="78"/>
  <c r="D28" i="78"/>
  <c r="C28" i="78"/>
  <c r="B28" i="78"/>
  <c r="O28" i="79"/>
  <c r="N28" i="79"/>
  <c r="M28" i="79"/>
  <c r="L28" i="79"/>
  <c r="K28" i="79"/>
  <c r="J28" i="79"/>
  <c r="I28" i="79"/>
  <c r="H28" i="79"/>
  <c r="G28" i="79"/>
  <c r="F28" i="79"/>
  <c r="D28" i="79"/>
  <c r="C28" i="79"/>
  <c r="B28" i="79"/>
  <c r="O28" i="80"/>
  <c r="N28" i="80"/>
  <c r="M28" i="80"/>
  <c r="L28" i="80"/>
  <c r="K28" i="80"/>
  <c r="J28" i="80"/>
  <c r="I28" i="80"/>
  <c r="H28" i="80"/>
  <c r="G28" i="80"/>
  <c r="F28" i="80"/>
  <c r="D28" i="80"/>
  <c r="C28" i="80"/>
  <c r="B28" i="80"/>
  <c r="O28" i="81"/>
  <c r="N28" i="81"/>
  <c r="M28" i="81"/>
  <c r="L28" i="81"/>
  <c r="K28" i="81"/>
  <c r="J28" i="81"/>
  <c r="I28" i="81"/>
  <c r="H28" i="81"/>
  <c r="G28" i="81"/>
  <c r="F28" i="81"/>
  <c r="D28" i="81"/>
  <c r="C28" i="81"/>
  <c r="B28" i="81"/>
  <c r="O28" i="82"/>
  <c r="N28" i="82"/>
  <c r="M28" i="82"/>
  <c r="L28" i="82"/>
  <c r="K28" i="82"/>
  <c r="J28" i="82"/>
  <c r="I28" i="82"/>
  <c r="H28" i="82"/>
  <c r="G28" i="82"/>
  <c r="F28" i="82"/>
  <c r="D28" i="82"/>
  <c r="C28" i="82"/>
  <c r="B28" i="82"/>
  <c r="O28" i="83"/>
  <c r="N28" i="83"/>
  <c r="M28" i="83"/>
  <c r="L28" i="83"/>
  <c r="K28" i="83"/>
  <c r="J28" i="83"/>
  <c r="I28" i="83"/>
  <c r="H28" i="83"/>
  <c r="G28" i="83"/>
  <c r="F28" i="83"/>
  <c r="D28" i="83"/>
  <c r="C28" i="83"/>
  <c r="B28" i="83"/>
  <c r="O28" i="84"/>
  <c r="N28" i="84"/>
  <c r="M28" i="84"/>
  <c r="L28" i="84"/>
  <c r="K28" i="84"/>
  <c r="J28" i="84"/>
  <c r="I28" i="84"/>
  <c r="H28" i="84"/>
  <c r="G28" i="84"/>
  <c r="F28" i="84"/>
  <c r="D28" i="84"/>
  <c r="C28" i="84"/>
  <c r="B28" i="84"/>
  <c r="O28" i="85"/>
  <c r="N28" i="85"/>
  <c r="M28" i="85"/>
  <c r="L28" i="85"/>
  <c r="R28" i="85" s="1"/>
  <c r="K28" i="85"/>
  <c r="J28" i="85"/>
  <c r="I28" i="85"/>
  <c r="H28" i="85"/>
  <c r="G28" i="85"/>
  <c r="F28" i="85"/>
  <c r="D28" i="85"/>
  <c r="C28" i="85"/>
  <c r="B28" i="85"/>
  <c r="O28" i="86"/>
  <c r="N28" i="86"/>
  <c r="M28" i="86"/>
  <c r="L28" i="86"/>
  <c r="K28" i="86"/>
  <c r="J28" i="86"/>
  <c r="I28" i="86"/>
  <c r="H28" i="86"/>
  <c r="G28" i="86"/>
  <c r="F28" i="86"/>
  <c r="D28" i="86"/>
  <c r="C28" i="86"/>
  <c r="B28" i="86"/>
  <c r="O28" i="87"/>
  <c r="N28" i="87"/>
  <c r="M28" i="87"/>
  <c r="L28" i="87"/>
  <c r="K28" i="87"/>
  <c r="J28" i="87"/>
  <c r="I28" i="87"/>
  <c r="H28" i="87"/>
  <c r="G28" i="87"/>
  <c r="F28" i="87"/>
  <c r="D28" i="87"/>
  <c r="C28" i="87"/>
  <c r="B28" i="87"/>
  <c r="O28" i="88"/>
  <c r="N28" i="88"/>
  <c r="M28" i="88"/>
  <c r="L28" i="88"/>
  <c r="K28" i="88"/>
  <c r="J28" i="88"/>
  <c r="I28" i="88"/>
  <c r="H28" i="88"/>
  <c r="G28" i="88"/>
  <c r="F28" i="88"/>
  <c r="D28" i="88"/>
  <c r="C28" i="88"/>
  <c r="B28" i="88"/>
  <c r="O28" i="89"/>
  <c r="N28" i="89"/>
  <c r="M28" i="89"/>
  <c r="L28" i="89"/>
  <c r="K28" i="89"/>
  <c r="J28" i="89"/>
  <c r="I28" i="89"/>
  <c r="H28" i="89"/>
  <c r="G28" i="89"/>
  <c r="F28" i="89"/>
  <c r="D28" i="89"/>
  <c r="C28" i="89"/>
  <c r="B28" i="89"/>
  <c r="O28" i="90"/>
  <c r="N28" i="90"/>
  <c r="M28" i="90"/>
  <c r="L28" i="90"/>
  <c r="K28" i="90"/>
  <c r="J28" i="90"/>
  <c r="I28" i="90"/>
  <c r="H28" i="90"/>
  <c r="G28" i="90"/>
  <c r="F28" i="90"/>
  <c r="D28" i="90"/>
  <c r="C28" i="90"/>
  <c r="B28" i="90"/>
  <c r="O28" i="91"/>
  <c r="N28" i="91"/>
  <c r="M28" i="91"/>
  <c r="L28" i="91"/>
  <c r="K28" i="91"/>
  <c r="J28" i="91"/>
  <c r="I28" i="91"/>
  <c r="H28" i="91"/>
  <c r="G28" i="91"/>
  <c r="F28" i="91"/>
  <c r="D28" i="91"/>
  <c r="C28" i="91"/>
  <c r="B28" i="91"/>
  <c r="O28" i="92"/>
  <c r="N28" i="92"/>
  <c r="M28" i="92"/>
  <c r="L28" i="92"/>
  <c r="K28" i="92"/>
  <c r="J28" i="92"/>
  <c r="I28" i="92"/>
  <c r="H28" i="92"/>
  <c r="G28" i="92"/>
  <c r="F28" i="92"/>
  <c r="D28" i="92"/>
  <c r="C28" i="92"/>
  <c r="B28" i="92"/>
  <c r="O28" i="93"/>
  <c r="N28" i="93"/>
  <c r="M28" i="93"/>
  <c r="L28" i="93"/>
  <c r="K28" i="93"/>
  <c r="J28" i="93"/>
  <c r="I28" i="93"/>
  <c r="H28" i="93"/>
  <c r="G28" i="93"/>
  <c r="F28" i="93"/>
  <c r="D28" i="93"/>
  <c r="C28" i="93"/>
  <c r="B28" i="93"/>
  <c r="O28" i="94"/>
  <c r="N28" i="94"/>
  <c r="M28" i="94"/>
  <c r="L28" i="94"/>
  <c r="K28" i="94"/>
  <c r="J28" i="94"/>
  <c r="I28" i="94"/>
  <c r="H28" i="94"/>
  <c r="G28" i="94"/>
  <c r="F28" i="94"/>
  <c r="D28" i="94"/>
  <c r="C28" i="94"/>
  <c r="B28" i="94"/>
  <c r="O28" i="95"/>
  <c r="N28" i="95"/>
  <c r="M28" i="95"/>
  <c r="L28" i="95"/>
  <c r="K28" i="95"/>
  <c r="J28" i="95"/>
  <c r="I28" i="95"/>
  <c r="H28" i="95"/>
  <c r="G28" i="95"/>
  <c r="F28" i="95"/>
  <c r="D28" i="95"/>
  <c r="C28" i="95"/>
  <c r="B28" i="95"/>
  <c r="O28" i="96"/>
  <c r="N28" i="96"/>
  <c r="M28" i="96"/>
  <c r="L28" i="96"/>
  <c r="K28" i="96"/>
  <c r="J28" i="96"/>
  <c r="I28" i="96"/>
  <c r="H28" i="96"/>
  <c r="G28" i="96"/>
  <c r="F28" i="96"/>
  <c r="D28" i="96"/>
  <c r="C28" i="96"/>
  <c r="B28" i="96"/>
  <c r="O28" i="97"/>
  <c r="N28" i="97"/>
  <c r="M28" i="97"/>
  <c r="L28" i="97"/>
  <c r="K28" i="97"/>
  <c r="J28" i="97"/>
  <c r="I28" i="97"/>
  <c r="H28" i="97"/>
  <c r="G28" i="97"/>
  <c r="F28" i="97"/>
  <c r="D28" i="97"/>
  <c r="C28" i="97"/>
  <c r="B28" i="97"/>
  <c r="O28" i="98"/>
  <c r="N28" i="98"/>
  <c r="M28" i="98"/>
  <c r="L28" i="98"/>
  <c r="K28" i="98"/>
  <c r="J28" i="98"/>
  <c r="I28" i="98"/>
  <c r="H28" i="98"/>
  <c r="G28" i="98"/>
  <c r="F28" i="98"/>
  <c r="D28" i="98"/>
  <c r="C28" i="98"/>
  <c r="B28" i="98"/>
  <c r="O28" i="99"/>
  <c r="N28" i="99"/>
  <c r="M28" i="99"/>
  <c r="L28" i="99"/>
  <c r="K28" i="99"/>
  <c r="J28" i="99"/>
  <c r="I28" i="99"/>
  <c r="H28" i="99"/>
  <c r="G28" i="99"/>
  <c r="F28" i="99"/>
  <c r="D28" i="99"/>
  <c r="C28" i="99"/>
  <c r="B28" i="99"/>
  <c r="O28" i="100"/>
  <c r="N28" i="100"/>
  <c r="M28" i="100"/>
  <c r="L28" i="100"/>
  <c r="K28" i="100"/>
  <c r="J28" i="100"/>
  <c r="I28" i="100"/>
  <c r="H28" i="100"/>
  <c r="G28" i="100"/>
  <c r="F28" i="100"/>
  <c r="D28" i="100"/>
  <c r="C28" i="100"/>
  <c r="B28" i="100"/>
  <c r="O28" i="101"/>
  <c r="N28" i="101"/>
  <c r="M28" i="101"/>
  <c r="L28" i="101"/>
  <c r="K28" i="101"/>
  <c r="J28" i="101"/>
  <c r="I28" i="101"/>
  <c r="H28" i="101"/>
  <c r="G28" i="101"/>
  <c r="F28" i="101"/>
  <c r="D28" i="101"/>
  <c r="C28" i="101"/>
  <c r="B28" i="101"/>
  <c r="O28" i="102"/>
  <c r="N28" i="102"/>
  <c r="M28" i="102"/>
  <c r="L28" i="102"/>
  <c r="K28" i="102"/>
  <c r="J28" i="102"/>
  <c r="I28" i="102"/>
  <c r="H28" i="102"/>
  <c r="G28" i="102"/>
  <c r="F28" i="102"/>
  <c r="D28" i="102"/>
  <c r="C28" i="102"/>
  <c r="B28" i="102"/>
  <c r="O28" i="103"/>
  <c r="N28" i="103"/>
  <c r="M28" i="103"/>
  <c r="L28" i="103"/>
  <c r="K28" i="103"/>
  <c r="J28" i="103"/>
  <c r="I28" i="103"/>
  <c r="H28" i="103"/>
  <c r="G28" i="103"/>
  <c r="F28" i="103"/>
  <c r="D28" i="103"/>
  <c r="C28" i="103"/>
  <c r="B28" i="103"/>
  <c r="O28" i="104"/>
  <c r="N28" i="104"/>
  <c r="M28" i="104"/>
  <c r="L28" i="104"/>
  <c r="K28" i="104"/>
  <c r="J28" i="104"/>
  <c r="I28" i="104"/>
  <c r="H28" i="104"/>
  <c r="G28" i="104"/>
  <c r="F28" i="104"/>
  <c r="D28" i="104"/>
  <c r="C28" i="104"/>
  <c r="B28" i="104"/>
  <c r="O28" i="105"/>
  <c r="N28" i="105"/>
  <c r="M28" i="105"/>
  <c r="L28" i="105"/>
  <c r="K28" i="105"/>
  <c r="J28" i="105"/>
  <c r="I28" i="105"/>
  <c r="H28" i="105"/>
  <c r="G28" i="105"/>
  <c r="F28" i="105"/>
  <c r="D28" i="105"/>
  <c r="C28" i="105"/>
  <c r="B28" i="105"/>
  <c r="O28" i="106"/>
  <c r="N28" i="106"/>
  <c r="M28" i="106"/>
  <c r="L28" i="106"/>
  <c r="K28" i="106"/>
  <c r="J28" i="106"/>
  <c r="I28" i="106"/>
  <c r="H28" i="106"/>
  <c r="G28" i="106"/>
  <c r="F28" i="106"/>
  <c r="D28" i="106"/>
  <c r="C28" i="106"/>
  <c r="B28" i="106"/>
  <c r="O28" i="107"/>
  <c r="N28" i="107"/>
  <c r="M28" i="107"/>
  <c r="L28" i="107"/>
  <c r="K28" i="107"/>
  <c r="J28" i="107"/>
  <c r="I28" i="107"/>
  <c r="H28" i="107"/>
  <c r="G28" i="107"/>
  <c r="F28" i="107"/>
  <c r="D28" i="107"/>
  <c r="C28" i="107"/>
  <c r="B28" i="107"/>
  <c r="O28" i="108"/>
  <c r="N28" i="108"/>
  <c r="M28" i="108"/>
  <c r="L28" i="108"/>
  <c r="K28" i="108"/>
  <c r="J28" i="108"/>
  <c r="I28" i="108"/>
  <c r="H28" i="108"/>
  <c r="G28" i="108"/>
  <c r="F28" i="108"/>
  <c r="D28" i="108"/>
  <c r="C28" i="108"/>
  <c r="B28" i="108"/>
  <c r="O28" i="109"/>
  <c r="N28" i="109"/>
  <c r="M28" i="109"/>
  <c r="S28" i="109" s="1"/>
  <c r="L28" i="109"/>
  <c r="K28" i="109"/>
  <c r="J28" i="109"/>
  <c r="I28" i="109"/>
  <c r="H28" i="109"/>
  <c r="G28" i="109"/>
  <c r="F28" i="109"/>
  <c r="D28" i="109"/>
  <c r="C28" i="109"/>
  <c r="B28" i="109"/>
  <c r="O28" i="110"/>
  <c r="N28" i="110"/>
  <c r="M28" i="110"/>
  <c r="L28" i="110"/>
  <c r="K28" i="110"/>
  <c r="J28" i="110"/>
  <c r="I28" i="110"/>
  <c r="H28" i="110"/>
  <c r="G28" i="110"/>
  <c r="F28" i="110"/>
  <c r="D28" i="110"/>
  <c r="C28" i="110"/>
  <c r="B28" i="110"/>
  <c r="O28" i="111"/>
  <c r="N28" i="111"/>
  <c r="M28" i="111"/>
  <c r="L28" i="111"/>
  <c r="K28" i="111"/>
  <c r="J28" i="111"/>
  <c r="I28" i="111"/>
  <c r="H28" i="111"/>
  <c r="G28" i="111"/>
  <c r="F28" i="111"/>
  <c r="D28" i="111"/>
  <c r="C28" i="111"/>
  <c r="B28" i="111"/>
  <c r="O28" i="112"/>
  <c r="N28" i="112"/>
  <c r="M28" i="112"/>
  <c r="L28" i="112"/>
  <c r="K28" i="112"/>
  <c r="J28" i="112"/>
  <c r="I28" i="112"/>
  <c r="H28" i="112"/>
  <c r="G28" i="112"/>
  <c r="F28" i="112"/>
  <c r="D28" i="112"/>
  <c r="C28" i="112"/>
  <c r="B28" i="112"/>
  <c r="O28" i="113"/>
  <c r="N28" i="113"/>
  <c r="M28" i="113"/>
  <c r="L28" i="113"/>
  <c r="K28" i="113"/>
  <c r="J28" i="113"/>
  <c r="I28" i="113"/>
  <c r="I8" i="113" s="1"/>
  <c r="H28" i="113"/>
  <c r="G28" i="113"/>
  <c r="F28" i="113"/>
  <c r="D28" i="113"/>
  <c r="C28" i="113"/>
  <c r="B28" i="113"/>
  <c r="O28" i="114"/>
  <c r="N28" i="114"/>
  <c r="M28" i="114"/>
  <c r="L28" i="114"/>
  <c r="K28" i="114"/>
  <c r="J28" i="114"/>
  <c r="I28" i="114"/>
  <c r="H28" i="114"/>
  <c r="G28" i="114"/>
  <c r="F28" i="114"/>
  <c r="D28" i="114"/>
  <c r="C28" i="114"/>
  <c r="B28" i="114"/>
  <c r="O28" i="115"/>
  <c r="N28" i="115"/>
  <c r="M28" i="115"/>
  <c r="L28" i="115"/>
  <c r="K28" i="115"/>
  <c r="J28" i="115"/>
  <c r="I28" i="115"/>
  <c r="H28" i="115"/>
  <c r="G28" i="115"/>
  <c r="F28" i="115"/>
  <c r="D28" i="115"/>
  <c r="C28" i="115"/>
  <c r="B28" i="115"/>
  <c r="O28" i="116"/>
  <c r="N28" i="116"/>
  <c r="M28" i="116"/>
  <c r="L28" i="116"/>
  <c r="K28" i="116"/>
  <c r="J28" i="116"/>
  <c r="I28" i="116"/>
  <c r="H28" i="116"/>
  <c r="G28" i="116"/>
  <c r="F28" i="116"/>
  <c r="D28" i="116"/>
  <c r="C28" i="116"/>
  <c r="B28" i="116"/>
  <c r="O28" i="117"/>
  <c r="N28" i="117"/>
  <c r="M28" i="117"/>
  <c r="L28" i="117"/>
  <c r="K28" i="117"/>
  <c r="J28" i="117"/>
  <c r="I28" i="117"/>
  <c r="H28" i="117"/>
  <c r="G28" i="117"/>
  <c r="F28" i="117"/>
  <c r="D28" i="117"/>
  <c r="C28" i="117"/>
  <c r="B28" i="117"/>
  <c r="O28" i="118"/>
  <c r="N28" i="118"/>
  <c r="M28" i="118"/>
  <c r="L28" i="118"/>
  <c r="K28" i="118"/>
  <c r="J28" i="118"/>
  <c r="I28" i="118"/>
  <c r="H28" i="118"/>
  <c r="G28" i="118"/>
  <c r="F28" i="118"/>
  <c r="D28" i="118"/>
  <c r="C28" i="118"/>
  <c r="B28" i="118"/>
  <c r="O28" i="119"/>
  <c r="N28" i="119"/>
  <c r="M28" i="119"/>
  <c r="S28" i="119" s="1"/>
  <c r="L28" i="119"/>
  <c r="K28" i="119"/>
  <c r="J28" i="119"/>
  <c r="I28" i="119"/>
  <c r="H28" i="119"/>
  <c r="G28" i="119"/>
  <c r="F28" i="119"/>
  <c r="D28" i="119"/>
  <c r="C28" i="119"/>
  <c r="B28" i="119"/>
  <c r="O28" i="120"/>
  <c r="S28" i="120" s="1"/>
  <c r="N28" i="120"/>
  <c r="M28" i="120"/>
  <c r="L28" i="120"/>
  <c r="K28" i="120"/>
  <c r="J28" i="120"/>
  <c r="I28" i="120"/>
  <c r="H28" i="120"/>
  <c r="G28" i="120"/>
  <c r="F28" i="120"/>
  <c r="D28" i="120"/>
  <c r="C28" i="120"/>
  <c r="B28" i="120"/>
  <c r="O28" i="121"/>
  <c r="N28" i="121"/>
  <c r="M28" i="121"/>
  <c r="L28" i="121"/>
  <c r="K28" i="121"/>
  <c r="J28" i="121"/>
  <c r="I28" i="121"/>
  <c r="H28" i="121"/>
  <c r="G28" i="121"/>
  <c r="F28" i="121"/>
  <c r="D28" i="121"/>
  <c r="C28" i="121"/>
  <c r="B28" i="121"/>
  <c r="O28" i="122"/>
  <c r="N28" i="122"/>
  <c r="M28" i="122"/>
  <c r="L28" i="122"/>
  <c r="K28" i="122"/>
  <c r="J28" i="122"/>
  <c r="I28" i="122"/>
  <c r="H28" i="122"/>
  <c r="G28" i="122"/>
  <c r="F28" i="122"/>
  <c r="D28" i="122"/>
  <c r="C28" i="122"/>
  <c r="B28" i="122"/>
  <c r="O28" i="123"/>
  <c r="N28" i="123"/>
  <c r="M28" i="123"/>
  <c r="L28" i="123"/>
  <c r="K28" i="123"/>
  <c r="J28" i="123"/>
  <c r="I28" i="123"/>
  <c r="H28" i="123"/>
  <c r="G28" i="123"/>
  <c r="F28" i="123"/>
  <c r="D28" i="123"/>
  <c r="C28" i="123"/>
  <c r="B28" i="123"/>
  <c r="O28" i="124"/>
  <c r="N28" i="124"/>
  <c r="M28" i="124"/>
  <c r="L28" i="124"/>
  <c r="K28" i="124"/>
  <c r="J28" i="124"/>
  <c r="I28" i="124"/>
  <c r="H28" i="124"/>
  <c r="G28" i="124"/>
  <c r="F28" i="124"/>
  <c r="D28" i="124"/>
  <c r="C28" i="124"/>
  <c r="B28" i="124"/>
  <c r="O28" i="125"/>
  <c r="N28" i="125"/>
  <c r="M28" i="125"/>
  <c r="L28" i="125"/>
  <c r="K28" i="125"/>
  <c r="J28" i="125"/>
  <c r="I28" i="125"/>
  <c r="H28" i="125"/>
  <c r="G28" i="125"/>
  <c r="F28" i="125"/>
  <c r="D28" i="125"/>
  <c r="C28" i="125"/>
  <c r="B28" i="125"/>
  <c r="O28" i="126"/>
  <c r="N28" i="126"/>
  <c r="M28" i="126"/>
  <c r="L28" i="126"/>
  <c r="K28" i="126"/>
  <c r="J28" i="126"/>
  <c r="I28" i="126"/>
  <c r="H28" i="126"/>
  <c r="G28" i="126"/>
  <c r="F28" i="126"/>
  <c r="D28" i="126"/>
  <c r="C28" i="126"/>
  <c r="B28" i="126"/>
  <c r="O28" i="127"/>
  <c r="N28" i="127"/>
  <c r="R28" i="127" s="1"/>
  <c r="M28" i="127"/>
  <c r="L28" i="127"/>
  <c r="K28" i="127"/>
  <c r="J28" i="127"/>
  <c r="I28" i="127"/>
  <c r="H28" i="127"/>
  <c r="G28" i="127"/>
  <c r="F28" i="127"/>
  <c r="D28" i="127"/>
  <c r="C28" i="127"/>
  <c r="B28" i="127"/>
  <c r="O28" i="128"/>
  <c r="N28" i="128"/>
  <c r="R28" i="128" s="1"/>
  <c r="M28" i="128"/>
  <c r="S28" i="128" s="1"/>
  <c r="L28" i="128"/>
  <c r="K28" i="128"/>
  <c r="J28" i="128"/>
  <c r="I28" i="128"/>
  <c r="H28" i="128"/>
  <c r="G28" i="128"/>
  <c r="F28" i="128"/>
  <c r="D28" i="128"/>
  <c r="C28" i="128"/>
  <c r="B28" i="128"/>
  <c r="O28" i="129"/>
  <c r="N28" i="129"/>
  <c r="M28" i="129"/>
  <c r="L28" i="129"/>
  <c r="R28" i="129" s="1"/>
  <c r="K28" i="129"/>
  <c r="J28" i="129"/>
  <c r="I28" i="129"/>
  <c r="H28" i="129"/>
  <c r="G28" i="129"/>
  <c r="F28" i="129"/>
  <c r="D28" i="129"/>
  <c r="C28" i="129"/>
  <c r="B28" i="129"/>
  <c r="O28" i="130"/>
  <c r="N28" i="130"/>
  <c r="M28" i="130"/>
  <c r="L28" i="130"/>
  <c r="K28" i="130"/>
  <c r="J28" i="130"/>
  <c r="I28" i="130"/>
  <c r="H28" i="130"/>
  <c r="G28" i="130"/>
  <c r="F28" i="130"/>
  <c r="D28" i="130"/>
  <c r="C28" i="130"/>
  <c r="B28" i="130"/>
  <c r="O28" i="131"/>
  <c r="N28" i="131"/>
  <c r="M28" i="131"/>
  <c r="L28" i="131"/>
  <c r="K28" i="131"/>
  <c r="J28" i="131"/>
  <c r="I28" i="131"/>
  <c r="H28" i="131"/>
  <c r="G28" i="131"/>
  <c r="F28" i="131"/>
  <c r="D28" i="131"/>
  <c r="C28" i="131"/>
  <c r="B28" i="131"/>
  <c r="O28" i="132"/>
  <c r="N28" i="132"/>
  <c r="M28" i="132"/>
  <c r="L28" i="132"/>
  <c r="K28" i="132"/>
  <c r="J28" i="132"/>
  <c r="I28" i="132"/>
  <c r="H28" i="132"/>
  <c r="G28" i="132"/>
  <c r="F28" i="132"/>
  <c r="D28" i="132"/>
  <c r="C28" i="132"/>
  <c r="B28" i="132"/>
  <c r="O28" i="133"/>
  <c r="N28" i="133"/>
  <c r="M28" i="133"/>
  <c r="L28" i="133"/>
  <c r="K28" i="133"/>
  <c r="J28" i="133"/>
  <c r="I28" i="133"/>
  <c r="H28" i="133"/>
  <c r="G28" i="133"/>
  <c r="F28" i="133"/>
  <c r="D28" i="133"/>
  <c r="C28" i="133"/>
  <c r="B28" i="133"/>
  <c r="O28" i="134"/>
  <c r="N28" i="134"/>
  <c r="M28" i="134"/>
  <c r="L28" i="134"/>
  <c r="K28" i="134"/>
  <c r="J28" i="134"/>
  <c r="I28" i="134"/>
  <c r="H28" i="134"/>
  <c r="G28" i="134"/>
  <c r="F28" i="134"/>
  <c r="D28" i="134"/>
  <c r="C28" i="134"/>
  <c r="B28" i="134"/>
  <c r="O28" i="135"/>
  <c r="N28" i="135"/>
  <c r="M28" i="135"/>
  <c r="L28" i="135"/>
  <c r="K28" i="135"/>
  <c r="J28" i="135"/>
  <c r="I28" i="135"/>
  <c r="H28" i="135"/>
  <c r="G28" i="135"/>
  <c r="F28" i="135"/>
  <c r="D28" i="135"/>
  <c r="C28" i="135"/>
  <c r="B28" i="135"/>
  <c r="O28" i="136"/>
  <c r="N28" i="136"/>
  <c r="M28" i="136"/>
  <c r="L28" i="136"/>
  <c r="K28" i="136"/>
  <c r="J28" i="136"/>
  <c r="I28" i="136"/>
  <c r="H28" i="136"/>
  <c r="G28" i="136"/>
  <c r="F28" i="136"/>
  <c r="D28" i="136"/>
  <c r="C28" i="136"/>
  <c r="B28" i="136"/>
  <c r="O28" i="137"/>
  <c r="N28" i="137"/>
  <c r="M28" i="137"/>
  <c r="L28" i="137"/>
  <c r="K28" i="137"/>
  <c r="J28" i="137"/>
  <c r="I28" i="137"/>
  <c r="H28" i="137"/>
  <c r="G28" i="137"/>
  <c r="F28" i="137"/>
  <c r="D28" i="137"/>
  <c r="C28" i="137"/>
  <c r="B28" i="137"/>
  <c r="O28" i="138"/>
  <c r="N28" i="138"/>
  <c r="M28" i="138"/>
  <c r="L28" i="138"/>
  <c r="K28" i="138"/>
  <c r="J28" i="138"/>
  <c r="I28" i="138"/>
  <c r="H28" i="138"/>
  <c r="G28" i="138"/>
  <c r="F28" i="138"/>
  <c r="D28" i="138"/>
  <c r="C28" i="138"/>
  <c r="B28" i="138"/>
  <c r="O28" i="139"/>
  <c r="N28" i="139"/>
  <c r="M28" i="139"/>
  <c r="L28" i="139"/>
  <c r="K28" i="139"/>
  <c r="J28" i="139"/>
  <c r="I28" i="139"/>
  <c r="H28" i="139"/>
  <c r="G28" i="139"/>
  <c r="F28" i="139"/>
  <c r="D28" i="139"/>
  <c r="C28" i="139"/>
  <c r="B28" i="139"/>
  <c r="O28" i="140"/>
  <c r="N28" i="140"/>
  <c r="M28" i="140"/>
  <c r="L28" i="140"/>
  <c r="K28" i="140"/>
  <c r="J28" i="140"/>
  <c r="I28" i="140"/>
  <c r="H28" i="140"/>
  <c r="G28" i="140"/>
  <c r="F28" i="140"/>
  <c r="D28" i="140"/>
  <c r="C28" i="140"/>
  <c r="B28" i="140"/>
  <c r="O28" i="141"/>
  <c r="S28" i="141" s="1"/>
  <c r="N28" i="141"/>
  <c r="M28" i="141"/>
  <c r="L28" i="141"/>
  <c r="K28" i="141"/>
  <c r="J28" i="141"/>
  <c r="I28" i="141"/>
  <c r="H28" i="141"/>
  <c r="G28" i="141"/>
  <c r="F28" i="141"/>
  <c r="D28" i="141"/>
  <c r="C28" i="141"/>
  <c r="B28" i="141"/>
  <c r="O28" i="142"/>
  <c r="N28" i="142"/>
  <c r="M28" i="142"/>
  <c r="L28" i="142"/>
  <c r="K28" i="142"/>
  <c r="J28" i="142"/>
  <c r="I28" i="142"/>
  <c r="H28" i="142"/>
  <c r="G28" i="142"/>
  <c r="F28" i="142"/>
  <c r="D28" i="142"/>
  <c r="C28" i="142"/>
  <c r="B28" i="142"/>
  <c r="O28" i="143"/>
  <c r="N28" i="143"/>
  <c r="M28" i="143"/>
  <c r="L28" i="143"/>
  <c r="K28" i="143"/>
  <c r="J28" i="143"/>
  <c r="I28" i="143"/>
  <c r="H28" i="143"/>
  <c r="G28" i="143"/>
  <c r="F28" i="143"/>
  <c r="D28" i="143"/>
  <c r="C28" i="143"/>
  <c r="B28" i="143"/>
  <c r="O28" i="144"/>
  <c r="N28" i="144"/>
  <c r="M28" i="144"/>
  <c r="L28" i="144"/>
  <c r="K28" i="144"/>
  <c r="J28" i="144"/>
  <c r="I28" i="144"/>
  <c r="H28" i="144"/>
  <c r="G28" i="144"/>
  <c r="F28" i="144"/>
  <c r="D28" i="144"/>
  <c r="C28" i="144"/>
  <c r="B28" i="144"/>
  <c r="O28" i="145"/>
  <c r="N28" i="145"/>
  <c r="M28" i="145"/>
  <c r="L28" i="145"/>
  <c r="K28" i="145"/>
  <c r="J28" i="145"/>
  <c r="I28" i="145"/>
  <c r="H28" i="145"/>
  <c r="G28" i="145"/>
  <c r="F28" i="145"/>
  <c r="D28" i="145"/>
  <c r="C28" i="145"/>
  <c r="B28" i="145"/>
  <c r="O28" i="146"/>
  <c r="N28" i="146"/>
  <c r="M28" i="146"/>
  <c r="L28" i="146"/>
  <c r="K28" i="146"/>
  <c r="J28" i="146"/>
  <c r="I28" i="146"/>
  <c r="H28" i="146"/>
  <c r="G28" i="146"/>
  <c r="F28" i="146"/>
  <c r="D28" i="146"/>
  <c r="C28" i="146"/>
  <c r="B28" i="146"/>
  <c r="O28" i="147"/>
  <c r="N28" i="147"/>
  <c r="M28" i="147"/>
  <c r="L28" i="147"/>
  <c r="K28" i="147"/>
  <c r="J28" i="147"/>
  <c r="I28" i="147"/>
  <c r="H28" i="147"/>
  <c r="G28" i="147"/>
  <c r="F28" i="147"/>
  <c r="D28" i="147"/>
  <c r="C28" i="147"/>
  <c r="B28" i="147"/>
  <c r="O28" i="148"/>
  <c r="N28" i="148"/>
  <c r="M28" i="148"/>
  <c r="L28" i="148"/>
  <c r="K28" i="148"/>
  <c r="J28" i="148"/>
  <c r="I28" i="148"/>
  <c r="H28" i="148"/>
  <c r="G28" i="148"/>
  <c r="F28" i="148"/>
  <c r="D28" i="148"/>
  <c r="C28" i="148"/>
  <c r="B28" i="148"/>
  <c r="O28" i="149"/>
  <c r="N28" i="149"/>
  <c r="M28" i="149"/>
  <c r="L28" i="149"/>
  <c r="K28" i="149"/>
  <c r="J28" i="149"/>
  <c r="I28" i="149"/>
  <c r="H28" i="149"/>
  <c r="G28" i="149"/>
  <c r="F28" i="149"/>
  <c r="D28" i="149"/>
  <c r="C28" i="149"/>
  <c r="B28" i="149"/>
  <c r="O28" i="150"/>
  <c r="N28" i="150"/>
  <c r="M28" i="150"/>
  <c r="L28" i="150"/>
  <c r="K28" i="150"/>
  <c r="J28" i="150"/>
  <c r="I28" i="150"/>
  <c r="H28" i="150"/>
  <c r="G28" i="150"/>
  <c r="F28" i="150"/>
  <c r="D28" i="150"/>
  <c r="C28" i="150"/>
  <c r="B28" i="150"/>
  <c r="O28" i="151"/>
  <c r="N28" i="151"/>
  <c r="M28" i="151"/>
  <c r="L28" i="151"/>
  <c r="K28" i="151"/>
  <c r="J28" i="151"/>
  <c r="I28" i="151"/>
  <c r="H28" i="151"/>
  <c r="G28" i="151"/>
  <c r="F28" i="151"/>
  <c r="D28" i="151"/>
  <c r="C28" i="151"/>
  <c r="B28" i="151"/>
  <c r="O28" i="152"/>
  <c r="N28" i="152"/>
  <c r="M28" i="152"/>
  <c r="L28" i="152"/>
  <c r="K28" i="152"/>
  <c r="J28" i="152"/>
  <c r="I28" i="152"/>
  <c r="H28" i="152"/>
  <c r="G28" i="152"/>
  <c r="F28" i="152"/>
  <c r="D28" i="152"/>
  <c r="C28" i="152"/>
  <c r="B28" i="152"/>
  <c r="O28" i="153"/>
  <c r="N28" i="153"/>
  <c r="M28" i="153"/>
  <c r="L28" i="153"/>
  <c r="K28" i="153"/>
  <c r="J28" i="153"/>
  <c r="I28" i="153"/>
  <c r="H28" i="153"/>
  <c r="G28" i="153"/>
  <c r="F28" i="153"/>
  <c r="D28" i="153"/>
  <c r="C28" i="153"/>
  <c r="B28" i="153"/>
  <c r="O28" i="154"/>
  <c r="N28" i="154"/>
  <c r="M28" i="154"/>
  <c r="L28" i="154"/>
  <c r="K28" i="154"/>
  <c r="J28" i="154"/>
  <c r="I28" i="154"/>
  <c r="H28" i="154"/>
  <c r="G28" i="154"/>
  <c r="F28" i="154"/>
  <c r="D28" i="154"/>
  <c r="C28" i="154"/>
  <c r="B28" i="154"/>
  <c r="O28" i="155"/>
  <c r="N28" i="155"/>
  <c r="M28" i="155"/>
  <c r="L28" i="155"/>
  <c r="K28" i="155"/>
  <c r="J28" i="155"/>
  <c r="I28" i="155"/>
  <c r="H28" i="155"/>
  <c r="G28" i="155"/>
  <c r="F28" i="155"/>
  <c r="D28" i="155"/>
  <c r="C28" i="155"/>
  <c r="B28" i="155"/>
  <c r="O28" i="156"/>
  <c r="N28" i="156"/>
  <c r="R28" i="156" s="1"/>
  <c r="M28" i="156"/>
  <c r="S28" i="156" s="1"/>
  <c r="L28" i="156"/>
  <c r="K28" i="156"/>
  <c r="J28" i="156"/>
  <c r="I28" i="156"/>
  <c r="H28" i="156"/>
  <c r="G28" i="156"/>
  <c r="F28" i="156"/>
  <c r="D28" i="156"/>
  <c r="C28" i="156"/>
  <c r="B28" i="156"/>
  <c r="O28" i="157"/>
  <c r="N28" i="157"/>
  <c r="M28" i="157"/>
  <c r="L28" i="157"/>
  <c r="R28" i="157" s="1"/>
  <c r="K28" i="157"/>
  <c r="J28" i="157"/>
  <c r="I28" i="157"/>
  <c r="H28" i="157"/>
  <c r="G28" i="157"/>
  <c r="F28" i="157"/>
  <c r="D28" i="157"/>
  <c r="C28" i="157"/>
  <c r="B28" i="157"/>
  <c r="O28" i="158"/>
  <c r="N28" i="158"/>
  <c r="M28" i="158"/>
  <c r="L28" i="158"/>
  <c r="K28" i="158"/>
  <c r="J28" i="158"/>
  <c r="I28" i="158"/>
  <c r="H28" i="158"/>
  <c r="G28" i="158"/>
  <c r="F28" i="158"/>
  <c r="D28" i="158"/>
  <c r="C28" i="158"/>
  <c r="B28" i="158"/>
  <c r="O28" i="159"/>
  <c r="N28" i="159"/>
  <c r="M28" i="159"/>
  <c r="L28" i="159"/>
  <c r="K28" i="159"/>
  <c r="J28" i="159"/>
  <c r="I28" i="159"/>
  <c r="H28" i="159"/>
  <c r="G28" i="159"/>
  <c r="F28" i="159"/>
  <c r="D28" i="159"/>
  <c r="C28" i="159"/>
  <c r="B28" i="159"/>
  <c r="O28" i="160"/>
  <c r="N28" i="160"/>
  <c r="M28" i="160"/>
  <c r="L28" i="160"/>
  <c r="K28" i="160"/>
  <c r="J28" i="160"/>
  <c r="I28" i="160"/>
  <c r="H28" i="160"/>
  <c r="G28" i="160"/>
  <c r="F28" i="160"/>
  <c r="D28" i="160"/>
  <c r="C28" i="160"/>
  <c r="B28" i="160"/>
  <c r="O28" i="161"/>
  <c r="N28" i="161"/>
  <c r="M28" i="161"/>
  <c r="L28" i="161"/>
  <c r="K28" i="161"/>
  <c r="J28" i="161"/>
  <c r="I28" i="161"/>
  <c r="H28" i="161"/>
  <c r="G28" i="161"/>
  <c r="F28" i="161"/>
  <c r="D28" i="161"/>
  <c r="C28" i="161"/>
  <c r="B28" i="161"/>
  <c r="O28" i="162"/>
  <c r="N28" i="162"/>
  <c r="M28" i="162"/>
  <c r="L28" i="162"/>
  <c r="K28" i="162"/>
  <c r="J28" i="162"/>
  <c r="I28" i="162"/>
  <c r="H28" i="162"/>
  <c r="G28" i="162"/>
  <c r="F28" i="162"/>
  <c r="D28" i="162"/>
  <c r="C28" i="162"/>
  <c r="B28" i="162"/>
  <c r="O28" i="163"/>
  <c r="N28" i="163"/>
  <c r="M28" i="163"/>
  <c r="L28" i="163"/>
  <c r="K28" i="163"/>
  <c r="J28" i="163"/>
  <c r="I28" i="163"/>
  <c r="H28" i="163"/>
  <c r="G28" i="163"/>
  <c r="F28" i="163"/>
  <c r="D28" i="163"/>
  <c r="C28" i="163"/>
  <c r="B28" i="163"/>
  <c r="O28" i="164"/>
  <c r="N28" i="164"/>
  <c r="M28" i="164"/>
  <c r="L28" i="164"/>
  <c r="K28" i="164"/>
  <c r="J28" i="164"/>
  <c r="I28" i="164"/>
  <c r="H28" i="164"/>
  <c r="G28" i="164"/>
  <c r="F28" i="164"/>
  <c r="D28" i="164"/>
  <c r="C28" i="164"/>
  <c r="B28" i="164"/>
  <c r="O28" i="165"/>
  <c r="N28" i="165"/>
  <c r="M28" i="165"/>
  <c r="L28" i="165"/>
  <c r="K28" i="165"/>
  <c r="J28" i="165"/>
  <c r="I28" i="165"/>
  <c r="H28" i="165"/>
  <c r="G28" i="165"/>
  <c r="F28" i="165"/>
  <c r="D28" i="165"/>
  <c r="C28" i="165"/>
  <c r="B28" i="165"/>
  <c r="O28" i="166"/>
  <c r="N28" i="166"/>
  <c r="M28" i="166"/>
  <c r="L28" i="166"/>
  <c r="K28" i="166"/>
  <c r="J28" i="166"/>
  <c r="I28" i="166"/>
  <c r="H28" i="166"/>
  <c r="G28" i="166"/>
  <c r="F28" i="166"/>
  <c r="D28" i="166"/>
  <c r="C28" i="166"/>
  <c r="B28" i="166"/>
  <c r="O28" i="167"/>
  <c r="N28" i="167"/>
  <c r="M28" i="167"/>
  <c r="L28" i="167"/>
  <c r="K28" i="167"/>
  <c r="J28" i="167"/>
  <c r="I28" i="167"/>
  <c r="H28" i="167"/>
  <c r="G28" i="167"/>
  <c r="F28" i="167"/>
  <c r="D28" i="167"/>
  <c r="C28" i="167"/>
  <c r="B28" i="167"/>
  <c r="O28" i="168"/>
  <c r="N28" i="168"/>
  <c r="M28" i="168"/>
  <c r="L28" i="168"/>
  <c r="K28" i="168"/>
  <c r="J28" i="168"/>
  <c r="I28" i="168"/>
  <c r="H28" i="168"/>
  <c r="G28" i="168"/>
  <c r="F28" i="168"/>
  <c r="D28" i="168"/>
  <c r="C28" i="168"/>
  <c r="B28" i="168"/>
  <c r="O28" i="169"/>
  <c r="N28" i="169"/>
  <c r="M28" i="169"/>
  <c r="L28" i="169"/>
  <c r="K28" i="169"/>
  <c r="J28" i="169"/>
  <c r="I28" i="169"/>
  <c r="H28" i="169"/>
  <c r="G28" i="169"/>
  <c r="F28" i="169"/>
  <c r="D28" i="169"/>
  <c r="C28" i="169"/>
  <c r="B28" i="169"/>
  <c r="O28" i="170"/>
  <c r="N28" i="170"/>
  <c r="M28" i="170"/>
  <c r="L28" i="170"/>
  <c r="K28" i="170"/>
  <c r="J28" i="170"/>
  <c r="I28" i="170"/>
  <c r="H28" i="170"/>
  <c r="G28" i="170"/>
  <c r="F28" i="170"/>
  <c r="D28" i="170"/>
  <c r="C28" i="170"/>
  <c r="B28" i="170"/>
  <c r="O28" i="171"/>
  <c r="N28" i="171"/>
  <c r="M28" i="171"/>
  <c r="L28" i="171"/>
  <c r="K28" i="171"/>
  <c r="J28" i="171"/>
  <c r="I28" i="171"/>
  <c r="H28" i="171"/>
  <c r="G28" i="171"/>
  <c r="F28" i="171"/>
  <c r="D28" i="171"/>
  <c r="C28" i="171"/>
  <c r="B28" i="171"/>
  <c r="O28" i="172"/>
  <c r="N28" i="172"/>
  <c r="M28" i="172"/>
  <c r="L28" i="172"/>
  <c r="K28" i="172"/>
  <c r="J28" i="172"/>
  <c r="I28" i="172"/>
  <c r="H28" i="172"/>
  <c r="G28" i="172"/>
  <c r="F28" i="172"/>
  <c r="D28" i="172"/>
  <c r="C28" i="172"/>
  <c r="B28" i="172"/>
  <c r="O28" i="173"/>
  <c r="N28" i="173"/>
  <c r="M28" i="173"/>
  <c r="L28" i="173"/>
  <c r="K28" i="173"/>
  <c r="J28" i="173"/>
  <c r="I28" i="173"/>
  <c r="H28" i="173"/>
  <c r="G28" i="173"/>
  <c r="F28" i="173"/>
  <c r="D28" i="173"/>
  <c r="C28" i="173"/>
  <c r="B28" i="173"/>
  <c r="O28" i="174"/>
  <c r="N28" i="174"/>
  <c r="M28" i="174"/>
  <c r="L28" i="174"/>
  <c r="K28" i="174"/>
  <c r="J28" i="174"/>
  <c r="I28" i="174"/>
  <c r="H28" i="174"/>
  <c r="G28" i="174"/>
  <c r="F28" i="174"/>
  <c r="D28" i="174"/>
  <c r="C28" i="174"/>
  <c r="B28" i="174"/>
  <c r="O28" i="175"/>
  <c r="N28" i="175"/>
  <c r="M28" i="175"/>
  <c r="L28" i="175"/>
  <c r="K28" i="175"/>
  <c r="J28" i="175"/>
  <c r="I28" i="175"/>
  <c r="H28" i="175"/>
  <c r="G28" i="175"/>
  <c r="F28" i="175"/>
  <c r="D28" i="175"/>
  <c r="C28" i="175"/>
  <c r="B28" i="175"/>
  <c r="O28" i="176"/>
  <c r="N28" i="176"/>
  <c r="M28" i="176"/>
  <c r="L28" i="176"/>
  <c r="K28" i="176"/>
  <c r="J28" i="176"/>
  <c r="I28" i="176"/>
  <c r="H28" i="176"/>
  <c r="G28" i="176"/>
  <c r="F28" i="176"/>
  <c r="D28" i="176"/>
  <c r="C28" i="176"/>
  <c r="B28" i="176"/>
  <c r="O28" i="177"/>
  <c r="N28" i="177"/>
  <c r="M28" i="177"/>
  <c r="L28" i="177"/>
  <c r="R28" i="177" s="1"/>
  <c r="K28" i="177"/>
  <c r="J28" i="177"/>
  <c r="I28" i="177"/>
  <c r="H28" i="177"/>
  <c r="G28" i="177"/>
  <c r="F28" i="177"/>
  <c r="D28" i="177"/>
  <c r="C28" i="177"/>
  <c r="B28" i="177"/>
  <c r="O28" i="178"/>
  <c r="N28" i="178"/>
  <c r="M28" i="178"/>
  <c r="L28" i="178"/>
  <c r="K28" i="178"/>
  <c r="J28" i="178"/>
  <c r="I28" i="178"/>
  <c r="H28" i="178"/>
  <c r="G28" i="178"/>
  <c r="F28" i="178"/>
  <c r="D28" i="178"/>
  <c r="C28" i="178"/>
  <c r="B28" i="178"/>
  <c r="O28" i="179"/>
  <c r="N28" i="179"/>
  <c r="M28" i="179"/>
  <c r="L28" i="179"/>
  <c r="K28" i="179"/>
  <c r="J28" i="179"/>
  <c r="I28" i="179"/>
  <c r="H28" i="179"/>
  <c r="G28" i="179"/>
  <c r="F28" i="179"/>
  <c r="D28" i="179"/>
  <c r="C28" i="179"/>
  <c r="B28" i="179"/>
  <c r="O28" i="180"/>
  <c r="N28" i="180"/>
  <c r="M28" i="180"/>
  <c r="L28" i="180"/>
  <c r="K28" i="180"/>
  <c r="J28" i="180"/>
  <c r="I28" i="180"/>
  <c r="H28" i="180"/>
  <c r="G28" i="180"/>
  <c r="F28" i="180"/>
  <c r="D28" i="180"/>
  <c r="C28" i="180"/>
  <c r="B28" i="180"/>
  <c r="O28" i="181"/>
  <c r="N28" i="181"/>
  <c r="M28" i="181"/>
  <c r="L28" i="181"/>
  <c r="K28" i="181"/>
  <c r="J28" i="181"/>
  <c r="I28" i="181"/>
  <c r="H28" i="181"/>
  <c r="G28" i="181"/>
  <c r="F28" i="181"/>
  <c r="D28" i="181"/>
  <c r="C28" i="181"/>
  <c r="B28" i="181"/>
  <c r="O28" i="182"/>
  <c r="N28" i="182"/>
  <c r="M28" i="182"/>
  <c r="L28" i="182"/>
  <c r="K28" i="182"/>
  <c r="J28" i="182"/>
  <c r="I28" i="182"/>
  <c r="H28" i="182"/>
  <c r="G28" i="182"/>
  <c r="F28" i="182"/>
  <c r="D28" i="182"/>
  <c r="C28" i="182"/>
  <c r="B28" i="182"/>
  <c r="O28" i="183"/>
  <c r="N28" i="183"/>
  <c r="M28" i="183"/>
  <c r="L28" i="183"/>
  <c r="K28" i="183"/>
  <c r="J28" i="183"/>
  <c r="I28" i="183"/>
  <c r="H28" i="183"/>
  <c r="G28" i="183"/>
  <c r="F28" i="183"/>
  <c r="D28" i="183"/>
  <c r="C28" i="183"/>
  <c r="B28" i="183"/>
  <c r="O28" i="184"/>
  <c r="N28" i="184"/>
  <c r="M28" i="184"/>
  <c r="L28" i="184"/>
  <c r="K28" i="184"/>
  <c r="J28" i="184"/>
  <c r="I28" i="184"/>
  <c r="H28" i="184"/>
  <c r="G28" i="184"/>
  <c r="F28" i="184"/>
  <c r="D28" i="184"/>
  <c r="C28" i="184"/>
  <c r="B28" i="184"/>
  <c r="O28" i="185"/>
  <c r="N28" i="185"/>
  <c r="R28" i="185" s="1"/>
  <c r="M28" i="185"/>
  <c r="L28" i="185"/>
  <c r="K28" i="185"/>
  <c r="J28" i="185"/>
  <c r="I28" i="185"/>
  <c r="H28" i="185"/>
  <c r="G28" i="185"/>
  <c r="F28" i="185"/>
  <c r="D28" i="185"/>
  <c r="C28" i="185"/>
  <c r="B28" i="185"/>
  <c r="O28" i="186"/>
  <c r="N28" i="186"/>
  <c r="M28" i="186"/>
  <c r="L28" i="186"/>
  <c r="K28" i="186"/>
  <c r="J28" i="186"/>
  <c r="I28" i="186"/>
  <c r="H28" i="186"/>
  <c r="G28" i="186"/>
  <c r="F28" i="186"/>
  <c r="D28" i="186"/>
  <c r="C28" i="186"/>
  <c r="B28" i="186"/>
  <c r="O28" i="187"/>
  <c r="N28" i="187"/>
  <c r="M28" i="187"/>
  <c r="L28" i="187"/>
  <c r="K28" i="187"/>
  <c r="J28" i="187"/>
  <c r="I28" i="187"/>
  <c r="H28" i="187"/>
  <c r="G28" i="187"/>
  <c r="F28" i="187"/>
  <c r="D28" i="187"/>
  <c r="C28" i="187"/>
  <c r="B28" i="187"/>
  <c r="O28" i="188"/>
  <c r="N28" i="188"/>
  <c r="M28" i="188"/>
  <c r="L28" i="188"/>
  <c r="K28" i="188"/>
  <c r="J28" i="188"/>
  <c r="I28" i="188"/>
  <c r="H28" i="188"/>
  <c r="G28" i="188"/>
  <c r="F28" i="188"/>
  <c r="D28" i="188"/>
  <c r="C28" i="188"/>
  <c r="B28" i="188"/>
  <c r="O28" i="189"/>
  <c r="N28" i="189"/>
  <c r="M28" i="189"/>
  <c r="L28" i="189"/>
  <c r="K28" i="189"/>
  <c r="J28" i="189"/>
  <c r="I28" i="189"/>
  <c r="H28" i="189"/>
  <c r="G28" i="189"/>
  <c r="F28" i="189"/>
  <c r="D28" i="189"/>
  <c r="C28" i="189"/>
  <c r="B28" i="189"/>
  <c r="O28" i="190"/>
  <c r="N28" i="190"/>
  <c r="M28" i="190"/>
  <c r="L28" i="190"/>
  <c r="K28" i="190"/>
  <c r="J28" i="190"/>
  <c r="I28" i="190"/>
  <c r="H28" i="190"/>
  <c r="G28" i="190"/>
  <c r="F28" i="190"/>
  <c r="D28" i="190"/>
  <c r="C28" i="190"/>
  <c r="B28" i="190"/>
  <c r="O28" i="191"/>
  <c r="N28" i="191"/>
  <c r="M28" i="191"/>
  <c r="L28" i="191"/>
  <c r="K28" i="191"/>
  <c r="J28" i="191"/>
  <c r="I28" i="191"/>
  <c r="H28" i="191"/>
  <c r="G28" i="191"/>
  <c r="F28" i="191"/>
  <c r="D28" i="191"/>
  <c r="C28" i="191"/>
  <c r="B28" i="191"/>
  <c r="O28" i="192"/>
  <c r="N28" i="192"/>
  <c r="M28" i="192"/>
  <c r="L28" i="192"/>
  <c r="K28" i="192"/>
  <c r="J28" i="192"/>
  <c r="I28" i="192"/>
  <c r="H28" i="192"/>
  <c r="G28" i="192"/>
  <c r="F28" i="192"/>
  <c r="D28" i="192"/>
  <c r="C28" i="192"/>
  <c r="B28" i="192"/>
  <c r="O28" i="193"/>
  <c r="N28" i="193"/>
  <c r="M28" i="193"/>
  <c r="L28" i="193"/>
  <c r="K28" i="193"/>
  <c r="J28" i="193"/>
  <c r="I28" i="193"/>
  <c r="H28" i="193"/>
  <c r="G28" i="193"/>
  <c r="F28" i="193"/>
  <c r="D28" i="193"/>
  <c r="C28" i="193"/>
  <c r="B28" i="193"/>
  <c r="O28" i="194"/>
  <c r="N28" i="194"/>
  <c r="M28" i="194"/>
  <c r="L28" i="194"/>
  <c r="K28" i="194"/>
  <c r="J28" i="194"/>
  <c r="I28" i="194"/>
  <c r="H28" i="194"/>
  <c r="G28" i="194"/>
  <c r="F28" i="194"/>
  <c r="D28" i="194"/>
  <c r="C28" i="194"/>
  <c r="B28" i="194"/>
  <c r="O28" i="195"/>
  <c r="N28" i="195"/>
  <c r="M28" i="195"/>
  <c r="L28" i="195"/>
  <c r="K28" i="195"/>
  <c r="J28" i="195"/>
  <c r="I28" i="195"/>
  <c r="H28" i="195"/>
  <c r="G28" i="195"/>
  <c r="F28" i="195"/>
  <c r="D28" i="195"/>
  <c r="C28" i="195"/>
  <c r="B28" i="195"/>
  <c r="O28" i="196"/>
  <c r="N28" i="196"/>
  <c r="M28" i="196"/>
  <c r="L28" i="196"/>
  <c r="K28" i="196"/>
  <c r="J28" i="196"/>
  <c r="I28" i="196"/>
  <c r="H28" i="196"/>
  <c r="G28" i="196"/>
  <c r="F28" i="196"/>
  <c r="D28" i="196"/>
  <c r="C28" i="196"/>
  <c r="B28" i="196"/>
  <c r="O28" i="197"/>
  <c r="N28" i="197"/>
  <c r="M28" i="197"/>
  <c r="L28" i="197"/>
  <c r="K28" i="197"/>
  <c r="J28" i="197"/>
  <c r="I28" i="197"/>
  <c r="H28" i="197"/>
  <c r="G28" i="197"/>
  <c r="F28" i="197"/>
  <c r="D28" i="197"/>
  <c r="C28" i="197"/>
  <c r="B28" i="197"/>
  <c r="O28" i="198"/>
  <c r="N28" i="198"/>
  <c r="M28" i="198"/>
  <c r="L28" i="198"/>
  <c r="K28" i="198"/>
  <c r="J28" i="198"/>
  <c r="I28" i="198"/>
  <c r="H28" i="198"/>
  <c r="G28" i="198"/>
  <c r="F28" i="198"/>
  <c r="D28" i="198"/>
  <c r="C28" i="198"/>
  <c r="B28" i="198"/>
  <c r="O28" i="199"/>
  <c r="N28" i="199"/>
  <c r="M28" i="199"/>
  <c r="L28" i="199"/>
  <c r="K28" i="199"/>
  <c r="J28" i="199"/>
  <c r="I28" i="199"/>
  <c r="H28" i="199"/>
  <c r="G28" i="199"/>
  <c r="F28" i="199"/>
  <c r="D28" i="199"/>
  <c r="C28" i="199"/>
  <c r="B28" i="199"/>
  <c r="O28" i="200"/>
  <c r="N28" i="200"/>
  <c r="M28" i="200"/>
  <c r="L28" i="200"/>
  <c r="K28" i="200"/>
  <c r="J28" i="200"/>
  <c r="I28" i="200"/>
  <c r="H28" i="200"/>
  <c r="G28" i="200"/>
  <c r="F28" i="200"/>
  <c r="D28" i="200"/>
  <c r="C28" i="200"/>
  <c r="B28" i="200"/>
  <c r="O28" i="201"/>
  <c r="N28" i="201"/>
  <c r="M28" i="201"/>
  <c r="L28" i="201"/>
  <c r="K28" i="201"/>
  <c r="J28" i="201"/>
  <c r="I28" i="201"/>
  <c r="H28" i="201"/>
  <c r="G28" i="201"/>
  <c r="F28" i="201"/>
  <c r="D28" i="201"/>
  <c r="C28" i="201"/>
  <c r="B28" i="201"/>
  <c r="O28" i="202"/>
  <c r="N28" i="202"/>
  <c r="M28" i="202"/>
  <c r="L28" i="202"/>
  <c r="K28" i="202"/>
  <c r="J28" i="202"/>
  <c r="I28" i="202"/>
  <c r="H28" i="202"/>
  <c r="G28" i="202"/>
  <c r="F28" i="202"/>
  <c r="D28" i="202"/>
  <c r="C28" i="202"/>
  <c r="B28" i="202"/>
  <c r="O28" i="203"/>
  <c r="N28" i="203"/>
  <c r="M28" i="203"/>
  <c r="L28" i="203"/>
  <c r="K28" i="203"/>
  <c r="J28" i="203"/>
  <c r="I28" i="203"/>
  <c r="H28" i="203"/>
  <c r="G28" i="203"/>
  <c r="F28" i="203"/>
  <c r="D28" i="203"/>
  <c r="C28" i="203"/>
  <c r="B28" i="203"/>
  <c r="O28" i="204"/>
  <c r="N28" i="204"/>
  <c r="M28" i="204"/>
  <c r="L28" i="204"/>
  <c r="K28" i="204"/>
  <c r="J28" i="204"/>
  <c r="I28" i="204"/>
  <c r="H28" i="204"/>
  <c r="G28" i="204"/>
  <c r="F28" i="204"/>
  <c r="D28" i="204"/>
  <c r="C28" i="204"/>
  <c r="B28" i="204"/>
  <c r="O28" i="205"/>
  <c r="N28" i="205"/>
  <c r="M28" i="205"/>
  <c r="L28" i="205"/>
  <c r="K28" i="205"/>
  <c r="J28" i="205"/>
  <c r="I28" i="205"/>
  <c r="H28" i="205"/>
  <c r="G28" i="205"/>
  <c r="F28" i="205"/>
  <c r="D28" i="205"/>
  <c r="C28" i="205"/>
  <c r="B28" i="205"/>
  <c r="O28" i="206"/>
  <c r="N28" i="206"/>
  <c r="M28" i="206"/>
  <c r="L28" i="206"/>
  <c r="K28" i="206"/>
  <c r="J28" i="206"/>
  <c r="I28" i="206"/>
  <c r="H28" i="206"/>
  <c r="G28" i="206"/>
  <c r="F28" i="206"/>
  <c r="D28" i="206"/>
  <c r="C28" i="206"/>
  <c r="B28" i="206"/>
  <c r="O28" i="207"/>
  <c r="N28" i="207"/>
  <c r="M28" i="207"/>
  <c r="L28" i="207"/>
  <c r="K28" i="207"/>
  <c r="J28" i="207"/>
  <c r="I28" i="207"/>
  <c r="H28" i="207"/>
  <c r="G28" i="207"/>
  <c r="F28" i="207"/>
  <c r="D28" i="207"/>
  <c r="C28" i="207"/>
  <c r="B28" i="207"/>
  <c r="O28" i="208"/>
  <c r="N28" i="208"/>
  <c r="M28" i="208"/>
  <c r="L28" i="208"/>
  <c r="K28" i="208"/>
  <c r="J28" i="208"/>
  <c r="I28" i="208"/>
  <c r="H28" i="208"/>
  <c r="G28" i="208"/>
  <c r="F28" i="208"/>
  <c r="D28" i="208"/>
  <c r="C28" i="208"/>
  <c r="B28" i="208"/>
  <c r="O28" i="209"/>
  <c r="N28" i="209"/>
  <c r="N8" i="209" s="1"/>
  <c r="M28" i="209"/>
  <c r="L28" i="209"/>
  <c r="K28" i="209"/>
  <c r="J28" i="209"/>
  <c r="I28" i="209"/>
  <c r="H28" i="209"/>
  <c r="G28" i="209"/>
  <c r="F28" i="209"/>
  <c r="D28" i="209"/>
  <c r="C28" i="209"/>
  <c r="B28" i="209"/>
  <c r="O28" i="210"/>
  <c r="N28" i="210"/>
  <c r="M28" i="210"/>
  <c r="L28" i="210"/>
  <c r="K28" i="210"/>
  <c r="J28" i="210"/>
  <c r="I28" i="210"/>
  <c r="H28" i="210"/>
  <c r="G28" i="210"/>
  <c r="F28" i="210"/>
  <c r="D28" i="210"/>
  <c r="C28" i="210"/>
  <c r="B28" i="210"/>
  <c r="O28" i="211"/>
  <c r="N28" i="211"/>
  <c r="M28" i="211"/>
  <c r="L28" i="211"/>
  <c r="R28" i="211" s="1"/>
  <c r="K28" i="211"/>
  <c r="J28" i="211"/>
  <c r="I28" i="211"/>
  <c r="H28" i="211"/>
  <c r="G28" i="211"/>
  <c r="F28" i="211"/>
  <c r="D28" i="211"/>
  <c r="C28" i="211"/>
  <c r="B28" i="211"/>
  <c r="O28" i="212"/>
  <c r="N28" i="212"/>
  <c r="M28" i="212"/>
  <c r="L28" i="212"/>
  <c r="K28" i="212"/>
  <c r="J28" i="212"/>
  <c r="I28" i="212"/>
  <c r="H28" i="212"/>
  <c r="G28" i="212"/>
  <c r="F28" i="212"/>
  <c r="D28" i="212"/>
  <c r="C28" i="212"/>
  <c r="B28" i="212"/>
  <c r="O28" i="213"/>
  <c r="N28" i="213"/>
  <c r="M28" i="213"/>
  <c r="L28" i="213"/>
  <c r="K28" i="213"/>
  <c r="J28" i="213"/>
  <c r="I28" i="213"/>
  <c r="H28" i="213"/>
  <c r="G28" i="213"/>
  <c r="F28" i="213"/>
  <c r="D28" i="213"/>
  <c r="C28" i="213"/>
  <c r="B28" i="213"/>
  <c r="O28" i="214"/>
  <c r="N28" i="214"/>
  <c r="M28" i="214"/>
  <c r="L28" i="214"/>
  <c r="K28" i="214"/>
  <c r="J28" i="214"/>
  <c r="I28" i="214"/>
  <c r="H28" i="214"/>
  <c r="G28" i="214"/>
  <c r="F28" i="214"/>
  <c r="D28" i="214"/>
  <c r="C28" i="214"/>
  <c r="B28" i="214"/>
  <c r="O28" i="215"/>
  <c r="N28" i="215"/>
  <c r="M28" i="215"/>
  <c r="L28" i="215"/>
  <c r="K28" i="215"/>
  <c r="J28" i="215"/>
  <c r="I28" i="215"/>
  <c r="H28" i="215"/>
  <c r="G28" i="215"/>
  <c r="F28" i="215"/>
  <c r="D28" i="215"/>
  <c r="C28" i="215"/>
  <c r="B28" i="215"/>
  <c r="O28" i="216"/>
  <c r="N28" i="216"/>
  <c r="M28" i="216"/>
  <c r="L28" i="216"/>
  <c r="K28" i="216"/>
  <c r="J28" i="216"/>
  <c r="I28" i="216"/>
  <c r="H28" i="216"/>
  <c r="G28" i="216"/>
  <c r="F28" i="216"/>
  <c r="D28" i="216"/>
  <c r="C28" i="216"/>
  <c r="B28" i="216"/>
  <c r="O28" i="217"/>
  <c r="N28" i="217"/>
  <c r="M28" i="217"/>
  <c r="L28" i="217"/>
  <c r="K28" i="217"/>
  <c r="J28" i="217"/>
  <c r="I28" i="217"/>
  <c r="H28" i="217"/>
  <c r="G28" i="217"/>
  <c r="F28" i="217"/>
  <c r="D28" i="217"/>
  <c r="C28" i="217"/>
  <c r="B28" i="217"/>
  <c r="O28" i="218"/>
  <c r="N28" i="218"/>
  <c r="M28" i="218"/>
  <c r="L28" i="218"/>
  <c r="K28" i="218"/>
  <c r="J28" i="218"/>
  <c r="I28" i="218"/>
  <c r="H28" i="218"/>
  <c r="G28" i="218"/>
  <c r="F28" i="218"/>
  <c r="D28" i="218"/>
  <c r="C28" i="218"/>
  <c r="B28" i="218"/>
  <c r="O28" i="219"/>
  <c r="N28" i="219"/>
  <c r="M28" i="219"/>
  <c r="L28" i="219"/>
  <c r="K28" i="219"/>
  <c r="J28" i="219"/>
  <c r="I28" i="219"/>
  <c r="H28" i="219"/>
  <c r="G28" i="219"/>
  <c r="F28" i="219"/>
  <c r="D28" i="219"/>
  <c r="C28" i="219"/>
  <c r="B28" i="219"/>
  <c r="O28" i="220"/>
  <c r="N28" i="220"/>
  <c r="M28" i="220"/>
  <c r="L28" i="220"/>
  <c r="K28" i="220"/>
  <c r="J28" i="220"/>
  <c r="I28" i="220"/>
  <c r="H28" i="220"/>
  <c r="G28" i="220"/>
  <c r="F28" i="220"/>
  <c r="D28" i="220"/>
  <c r="C28" i="220"/>
  <c r="B28" i="220"/>
  <c r="O28" i="221"/>
  <c r="N28" i="221"/>
  <c r="M28" i="221"/>
  <c r="L28" i="221"/>
  <c r="K28" i="221"/>
  <c r="J28" i="221"/>
  <c r="I28" i="221"/>
  <c r="H28" i="221"/>
  <c r="G28" i="221"/>
  <c r="F28" i="221"/>
  <c r="D28" i="221"/>
  <c r="C28" i="221"/>
  <c r="B28" i="221"/>
  <c r="O28" i="222"/>
  <c r="N28" i="222"/>
  <c r="M28" i="222"/>
  <c r="L28" i="222"/>
  <c r="K28" i="222"/>
  <c r="J28" i="222"/>
  <c r="I28" i="222"/>
  <c r="H28" i="222"/>
  <c r="G28" i="222"/>
  <c r="F28" i="222"/>
  <c r="D28" i="222"/>
  <c r="C28" i="222"/>
  <c r="B28" i="222"/>
  <c r="O28" i="223"/>
  <c r="N28" i="223"/>
  <c r="M28" i="223"/>
  <c r="L28" i="223"/>
  <c r="K28" i="223"/>
  <c r="J28" i="223"/>
  <c r="I28" i="223"/>
  <c r="H28" i="223"/>
  <c r="G28" i="223"/>
  <c r="F28" i="223"/>
  <c r="D28" i="223"/>
  <c r="C28" i="223"/>
  <c r="B28" i="223"/>
  <c r="O28" i="224"/>
  <c r="N28" i="224"/>
  <c r="M28" i="224"/>
  <c r="L28" i="224"/>
  <c r="K28" i="224"/>
  <c r="J28" i="224"/>
  <c r="I28" i="224"/>
  <c r="H28" i="224"/>
  <c r="G28" i="224"/>
  <c r="F28" i="224"/>
  <c r="D28" i="224"/>
  <c r="C28" i="224"/>
  <c r="B28" i="224"/>
  <c r="O28" i="225"/>
  <c r="N28" i="225"/>
  <c r="M28" i="225"/>
  <c r="L28" i="225"/>
  <c r="K28" i="225"/>
  <c r="J28" i="225"/>
  <c r="I28" i="225"/>
  <c r="H28" i="225"/>
  <c r="G28" i="225"/>
  <c r="F28" i="225"/>
  <c r="D28" i="225"/>
  <c r="C28" i="225"/>
  <c r="B28" i="225"/>
  <c r="O28" i="226"/>
  <c r="N28" i="226"/>
  <c r="M28" i="226"/>
  <c r="L28" i="226"/>
  <c r="K28" i="226"/>
  <c r="J28" i="226"/>
  <c r="I28" i="226"/>
  <c r="H28" i="226"/>
  <c r="G28" i="226"/>
  <c r="F28" i="226"/>
  <c r="D28" i="226"/>
  <c r="C28" i="226"/>
  <c r="B28" i="226"/>
  <c r="O28" i="227"/>
  <c r="N28" i="227"/>
  <c r="M28" i="227"/>
  <c r="L28" i="227"/>
  <c r="K28" i="227"/>
  <c r="J28" i="227"/>
  <c r="I28" i="227"/>
  <c r="H28" i="227"/>
  <c r="G28" i="227"/>
  <c r="F28" i="227"/>
  <c r="D28" i="227"/>
  <c r="C28" i="227"/>
  <c r="B28" i="227"/>
  <c r="O28" i="228"/>
  <c r="N28" i="228"/>
  <c r="M28" i="228"/>
  <c r="L28" i="228"/>
  <c r="K28" i="228"/>
  <c r="J28" i="228"/>
  <c r="I28" i="228"/>
  <c r="H28" i="228"/>
  <c r="G28" i="228"/>
  <c r="F28" i="228"/>
  <c r="D28" i="228"/>
  <c r="C28" i="228"/>
  <c r="B28" i="228"/>
  <c r="O28" i="229"/>
  <c r="N28" i="229"/>
  <c r="M28" i="229"/>
  <c r="L28" i="229"/>
  <c r="K28" i="229"/>
  <c r="J28" i="229"/>
  <c r="I28" i="229"/>
  <c r="H28" i="229"/>
  <c r="G28" i="229"/>
  <c r="F28" i="229"/>
  <c r="D28" i="229"/>
  <c r="C28" i="229"/>
  <c r="B28" i="229"/>
  <c r="O28" i="230"/>
  <c r="N28" i="230"/>
  <c r="M28" i="230"/>
  <c r="L28" i="230"/>
  <c r="K28" i="230"/>
  <c r="J28" i="230"/>
  <c r="I28" i="230"/>
  <c r="H28" i="230"/>
  <c r="G28" i="230"/>
  <c r="F28" i="230"/>
  <c r="D28" i="230"/>
  <c r="C28" i="230"/>
  <c r="B28" i="230"/>
  <c r="O28" i="231"/>
  <c r="N28" i="231"/>
  <c r="M28" i="231"/>
  <c r="L28" i="231"/>
  <c r="K28" i="231"/>
  <c r="J28" i="231"/>
  <c r="I28" i="231"/>
  <c r="H28" i="231"/>
  <c r="G28" i="231"/>
  <c r="F28" i="231"/>
  <c r="D28" i="231"/>
  <c r="C28" i="231"/>
  <c r="B28" i="231"/>
  <c r="O28" i="232"/>
  <c r="N28" i="232"/>
  <c r="M28" i="232"/>
  <c r="L28" i="232"/>
  <c r="K28" i="232"/>
  <c r="J28" i="232"/>
  <c r="I28" i="232"/>
  <c r="H28" i="232"/>
  <c r="G28" i="232"/>
  <c r="F28" i="232"/>
  <c r="D28" i="232"/>
  <c r="C28" i="232"/>
  <c r="B28" i="232"/>
  <c r="O28" i="233"/>
  <c r="N28" i="233"/>
  <c r="M28" i="233"/>
  <c r="L28" i="233"/>
  <c r="K28" i="233"/>
  <c r="J28" i="233"/>
  <c r="I28" i="233"/>
  <c r="H28" i="233"/>
  <c r="G28" i="233"/>
  <c r="F28" i="233"/>
  <c r="D28" i="233"/>
  <c r="C28" i="233"/>
  <c r="B28" i="233"/>
  <c r="O28" i="234"/>
  <c r="N28" i="234"/>
  <c r="M28" i="234"/>
  <c r="L28" i="234"/>
  <c r="K28" i="234"/>
  <c r="J28" i="234"/>
  <c r="I28" i="234"/>
  <c r="H28" i="234"/>
  <c r="G28" i="234"/>
  <c r="F28" i="234"/>
  <c r="D28" i="234"/>
  <c r="C28" i="234"/>
  <c r="B28" i="234"/>
  <c r="O28" i="235"/>
  <c r="N28" i="235"/>
  <c r="M28" i="235"/>
  <c r="L28" i="235"/>
  <c r="K28" i="235"/>
  <c r="J28" i="235"/>
  <c r="I28" i="235"/>
  <c r="H28" i="235"/>
  <c r="G28" i="235"/>
  <c r="F28" i="235"/>
  <c r="D28" i="235"/>
  <c r="C28" i="235"/>
  <c r="B28" i="235"/>
  <c r="O28" i="236"/>
  <c r="N28" i="236"/>
  <c r="M28" i="236"/>
  <c r="M8" i="236" s="1"/>
  <c r="M61" i="236" s="1"/>
  <c r="M65" i="236" s="1"/>
  <c r="L28" i="236"/>
  <c r="K28" i="236"/>
  <c r="J28" i="236"/>
  <c r="I28" i="236"/>
  <c r="H28" i="236"/>
  <c r="G28" i="236"/>
  <c r="F28" i="236"/>
  <c r="D28" i="236"/>
  <c r="C28" i="236"/>
  <c r="B28" i="236"/>
  <c r="O28" i="237"/>
  <c r="N28" i="237"/>
  <c r="M28" i="237"/>
  <c r="L28" i="237"/>
  <c r="K28" i="237"/>
  <c r="J28" i="237"/>
  <c r="I28" i="237"/>
  <c r="H28" i="237"/>
  <c r="G28" i="237"/>
  <c r="F28" i="237"/>
  <c r="D28" i="237"/>
  <c r="C28" i="237"/>
  <c r="B28" i="237"/>
  <c r="O28" i="238"/>
  <c r="N28" i="238"/>
  <c r="M28" i="238"/>
  <c r="L28" i="238"/>
  <c r="K28" i="238"/>
  <c r="J28" i="238"/>
  <c r="I28" i="238"/>
  <c r="H28" i="238"/>
  <c r="G28" i="238"/>
  <c r="F28" i="238"/>
  <c r="D28" i="238"/>
  <c r="C28" i="238"/>
  <c r="B28" i="238"/>
  <c r="O28" i="239"/>
  <c r="N28" i="239"/>
  <c r="M28" i="239"/>
  <c r="L28" i="239"/>
  <c r="K28" i="239"/>
  <c r="J28" i="239"/>
  <c r="I28" i="239"/>
  <c r="H28" i="239"/>
  <c r="G28" i="239"/>
  <c r="F28" i="239"/>
  <c r="D28" i="239"/>
  <c r="C28" i="239"/>
  <c r="B28" i="239"/>
  <c r="O28" i="240"/>
  <c r="N28" i="240"/>
  <c r="M28" i="240"/>
  <c r="L28" i="240"/>
  <c r="K28" i="240"/>
  <c r="J28" i="240"/>
  <c r="I28" i="240"/>
  <c r="H28" i="240"/>
  <c r="G28" i="240"/>
  <c r="F28" i="240"/>
  <c r="D28" i="240"/>
  <c r="C28" i="240"/>
  <c r="B28" i="240"/>
  <c r="O28" i="241"/>
  <c r="N28" i="241"/>
  <c r="M28" i="241"/>
  <c r="L28" i="241"/>
  <c r="R28" i="241" s="1"/>
  <c r="K28" i="241"/>
  <c r="J28" i="241"/>
  <c r="I28" i="241"/>
  <c r="H28" i="241"/>
  <c r="G28" i="241"/>
  <c r="F28" i="241"/>
  <c r="D28" i="241"/>
  <c r="C28" i="241"/>
  <c r="B28" i="241"/>
  <c r="O28" i="242"/>
  <c r="N28" i="242"/>
  <c r="M28" i="242"/>
  <c r="L28" i="242"/>
  <c r="K28" i="242"/>
  <c r="J28" i="242"/>
  <c r="I28" i="242"/>
  <c r="H28" i="242"/>
  <c r="G28" i="242"/>
  <c r="F28" i="242"/>
  <c r="D28" i="242"/>
  <c r="C28" i="242"/>
  <c r="B28" i="242"/>
  <c r="O28" i="243"/>
  <c r="N28" i="243"/>
  <c r="M28" i="243"/>
  <c r="L28" i="243"/>
  <c r="K28" i="243"/>
  <c r="J28" i="243"/>
  <c r="I28" i="243"/>
  <c r="H28" i="243"/>
  <c r="G28" i="243"/>
  <c r="F28" i="243"/>
  <c r="D28" i="243"/>
  <c r="C28" i="243"/>
  <c r="B28" i="243"/>
  <c r="O28" i="244"/>
  <c r="N28" i="244"/>
  <c r="M28" i="244"/>
  <c r="L28" i="244"/>
  <c r="K28" i="244"/>
  <c r="J28" i="244"/>
  <c r="I28" i="244"/>
  <c r="H28" i="244"/>
  <c r="G28" i="244"/>
  <c r="F28" i="244"/>
  <c r="D28" i="244"/>
  <c r="C28" i="244"/>
  <c r="B28" i="244"/>
  <c r="O28" i="245"/>
  <c r="N28" i="245"/>
  <c r="M28" i="245"/>
  <c r="L28" i="245"/>
  <c r="K28" i="245"/>
  <c r="J28" i="245"/>
  <c r="I28" i="245"/>
  <c r="H28" i="245"/>
  <c r="G28" i="245"/>
  <c r="F28" i="245"/>
  <c r="D28" i="245"/>
  <c r="C28" i="245"/>
  <c r="B28" i="245"/>
  <c r="O28" i="246"/>
  <c r="S28" i="246" s="1"/>
  <c r="N28" i="246"/>
  <c r="M28" i="246"/>
  <c r="L28" i="246"/>
  <c r="K28" i="246"/>
  <c r="J28" i="246"/>
  <c r="I28" i="246"/>
  <c r="H28" i="246"/>
  <c r="G28" i="246"/>
  <c r="F28" i="246"/>
  <c r="D28" i="246"/>
  <c r="C28" i="246"/>
  <c r="B28" i="246"/>
  <c r="O28" i="247"/>
  <c r="N28" i="247"/>
  <c r="M28" i="247"/>
  <c r="L28" i="247"/>
  <c r="K28" i="247"/>
  <c r="J28" i="247"/>
  <c r="I28" i="247"/>
  <c r="H28" i="247"/>
  <c r="G28" i="247"/>
  <c r="F28" i="247"/>
  <c r="D28" i="247"/>
  <c r="C28" i="247"/>
  <c r="B28" i="247"/>
  <c r="O28" i="248"/>
  <c r="S28" i="248" s="1"/>
  <c r="N28" i="248"/>
  <c r="M28" i="248"/>
  <c r="L28" i="248"/>
  <c r="K28" i="248"/>
  <c r="J28" i="248"/>
  <c r="I28" i="248"/>
  <c r="H28" i="248"/>
  <c r="G28" i="248"/>
  <c r="F28" i="248"/>
  <c r="D28" i="248"/>
  <c r="C28" i="248"/>
  <c r="B28" i="248"/>
  <c r="O28" i="249"/>
  <c r="N28" i="249"/>
  <c r="M28" i="249"/>
  <c r="L28" i="249"/>
  <c r="K28" i="249"/>
  <c r="J28" i="249"/>
  <c r="I28" i="249"/>
  <c r="H28" i="249"/>
  <c r="G28" i="249"/>
  <c r="F28" i="249"/>
  <c r="D28" i="249"/>
  <c r="C28" i="249"/>
  <c r="B28" i="249"/>
  <c r="O28" i="250"/>
  <c r="N28" i="250"/>
  <c r="M28" i="250"/>
  <c r="L28" i="250"/>
  <c r="K28" i="250"/>
  <c r="J28" i="250"/>
  <c r="I28" i="250"/>
  <c r="H28" i="250"/>
  <c r="G28" i="250"/>
  <c r="F28" i="250"/>
  <c r="D28" i="250"/>
  <c r="C28" i="250"/>
  <c r="B28" i="250"/>
  <c r="O28" i="251"/>
  <c r="N28" i="251"/>
  <c r="R28" i="251" s="1"/>
  <c r="M28" i="251"/>
  <c r="L28" i="251"/>
  <c r="K28" i="251"/>
  <c r="J28" i="251"/>
  <c r="I28" i="251"/>
  <c r="H28" i="251"/>
  <c r="G28" i="251"/>
  <c r="F28" i="251"/>
  <c r="D28" i="251"/>
  <c r="C28" i="251"/>
  <c r="B28" i="251"/>
  <c r="O28" i="252"/>
  <c r="N28" i="252"/>
  <c r="M28" i="252"/>
  <c r="L28" i="252"/>
  <c r="K28" i="252"/>
  <c r="J28" i="252"/>
  <c r="I28" i="252"/>
  <c r="H28" i="252"/>
  <c r="G28" i="252"/>
  <c r="F28" i="252"/>
  <c r="D28" i="252"/>
  <c r="C28" i="252"/>
  <c r="B28" i="252"/>
  <c r="O28" i="253"/>
  <c r="N28" i="253"/>
  <c r="R28" i="253" s="1"/>
  <c r="M28" i="253"/>
  <c r="L28" i="253"/>
  <c r="K28" i="253"/>
  <c r="J28" i="253"/>
  <c r="I28" i="253"/>
  <c r="H28" i="253"/>
  <c r="G28" i="253"/>
  <c r="F28" i="253"/>
  <c r="D28" i="253"/>
  <c r="C28" i="253"/>
  <c r="B28" i="253"/>
  <c r="O28" i="254"/>
  <c r="N28" i="254"/>
  <c r="M28" i="254"/>
  <c r="L28" i="254"/>
  <c r="K28" i="254"/>
  <c r="J28" i="254"/>
  <c r="I28" i="254"/>
  <c r="H28" i="254"/>
  <c r="G28" i="254"/>
  <c r="F28" i="254"/>
  <c r="D28" i="254"/>
  <c r="C28" i="254"/>
  <c r="B28" i="254"/>
  <c r="O28" i="255"/>
  <c r="N28" i="255"/>
  <c r="M28" i="255"/>
  <c r="L28" i="255"/>
  <c r="K28" i="255"/>
  <c r="J28" i="255"/>
  <c r="I28" i="255"/>
  <c r="H28" i="255"/>
  <c r="G28" i="255"/>
  <c r="F28" i="255"/>
  <c r="D28" i="255"/>
  <c r="C28" i="255"/>
  <c r="B28" i="255"/>
  <c r="O28" i="256"/>
  <c r="N28" i="256"/>
  <c r="M28" i="256"/>
  <c r="S28" i="256" s="1"/>
  <c r="L28" i="256"/>
  <c r="K28" i="256"/>
  <c r="J28" i="256"/>
  <c r="I28" i="256"/>
  <c r="H28" i="256"/>
  <c r="G28" i="256"/>
  <c r="F28" i="256"/>
  <c r="D28" i="256"/>
  <c r="C28" i="256"/>
  <c r="B28" i="256"/>
  <c r="O28" i="257"/>
  <c r="N28" i="257"/>
  <c r="M28" i="257"/>
  <c r="L28" i="257"/>
  <c r="K28" i="257"/>
  <c r="J28" i="257"/>
  <c r="I28" i="257"/>
  <c r="H28" i="257"/>
  <c r="G28" i="257"/>
  <c r="F28" i="257"/>
  <c r="D28" i="257"/>
  <c r="C28" i="257"/>
  <c r="B28" i="257"/>
  <c r="O28" i="1"/>
  <c r="N28" i="1"/>
  <c r="M28" i="1"/>
  <c r="L28" i="1"/>
  <c r="K28" i="1"/>
  <c r="J28" i="1"/>
  <c r="I28" i="1"/>
  <c r="H28" i="1"/>
  <c r="G28" i="1"/>
  <c r="F28" i="1"/>
  <c r="D28" i="1"/>
  <c r="C28" i="1"/>
  <c r="B28" i="1"/>
  <c r="W9" i="2"/>
  <c r="W8" i="2" s="1"/>
  <c r="W61" i="2" s="1"/>
  <c r="W65" i="2" s="1"/>
  <c r="V9" i="2"/>
  <c r="W9" i="3"/>
  <c r="V9" i="3"/>
  <c r="V8" i="3" s="1"/>
  <c r="V61" i="3" s="1"/>
  <c r="V65" i="3" s="1"/>
  <c r="W9" i="4"/>
  <c r="W8" i="4" s="1"/>
  <c r="W61" i="4" s="1"/>
  <c r="W65" i="4" s="1"/>
  <c r="V9" i="4"/>
  <c r="V8" i="4" s="1"/>
  <c r="V61" i="4" s="1"/>
  <c r="V65" i="4" s="1"/>
  <c r="W9" i="5"/>
  <c r="V9" i="5"/>
  <c r="V8" i="5" s="1"/>
  <c r="V61" i="5" s="1"/>
  <c r="V65" i="5" s="1"/>
  <c r="W9" i="6"/>
  <c r="W8" i="6" s="1"/>
  <c r="V9" i="6"/>
  <c r="V8" i="6" s="1"/>
  <c r="V61" i="6" s="1"/>
  <c r="V65" i="6" s="1"/>
  <c r="W9" i="7"/>
  <c r="V9" i="7"/>
  <c r="V8" i="7" s="1"/>
  <c r="V61" i="7" s="1"/>
  <c r="V65" i="7" s="1"/>
  <c r="W9" i="8"/>
  <c r="W8" i="8" s="1"/>
  <c r="W61" i="8" s="1"/>
  <c r="W65" i="8" s="1"/>
  <c r="V9" i="8"/>
  <c r="V8" i="8" s="1"/>
  <c r="W9" i="9"/>
  <c r="W8" i="9" s="1"/>
  <c r="V9" i="9"/>
  <c r="V8" i="9" s="1"/>
  <c r="W9" i="10"/>
  <c r="V9" i="10"/>
  <c r="W9" i="11"/>
  <c r="V9" i="11"/>
  <c r="V8" i="11" s="1"/>
  <c r="V61" i="11" s="1"/>
  <c r="V65" i="11" s="1"/>
  <c r="W9" i="12"/>
  <c r="W8" i="12" s="1"/>
  <c r="V9" i="12"/>
  <c r="V8" i="12" s="1"/>
  <c r="W9" i="13"/>
  <c r="W8" i="13" s="1"/>
  <c r="W61" i="13" s="1"/>
  <c r="W65" i="13" s="1"/>
  <c r="V9" i="13"/>
  <c r="V8" i="13" s="1"/>
  <c r="V61" i="13" s="1"/>
  <c r="V65" i="13" s="1"/>
  <c r="W9" i="14"/>
  <c r="V9" i="14"/>
  <c r="W9" i="15"/>
  <c r="V9" i="15"/>
  <c r="V8" i="15" s="1"/>
  <c r="V61" i="15" s="1"/>
  <c r="V65" i="15" s="1"/>
  <c r="W9" i="16"/>
  <c r="W8" i="16" s="1"/>
  <c r="V9" i="16"/>
  <c r="V8" i="16" s="1"/>
  <c r="W9" i="17"/>
  <c r="W8" i="17" s="1"/>
  <c r="W61" i="17" s="1"/>
  <c r="W65" i="17" s="1"/>
  <c r="V9" i="17"/>
  <c r="W9" i="18"/>
  <c r="W8" i="18" s="1"/>
  <c r="V9" i="18"/>
  <c r="W9" i="19"/>
  <c r="V9" i="19"/>
  <c r="V8" i="19" s="1"/>
  <c r="V61" i="19" s="1"/>
  <c r="V65" i="19" s="1"/>
  <c r="W9" i="20"/>
  <c r="V9" i="20"/>
  <c r="V8" i="20" s="1"/>
  <c r="W9" i="21"/>
  <c r="V9" i="21"/>
  <c r="W9" i="22"/>
  <c r="W8" i="22" s="1"/>
  <c r="V9" i="22"/>
  <c r="W9" i="23"/>
  <c r="V9" i="23"/>
  <c r="W9" i="24"/>
  <c r="W8" i="24" s="1"/>
  <c r="V9" i="24"/>
  <c r="V8" i="24" s="1"/>
  <c r="W9" i="25"/>
  <c r="W8" i="25" s="1"/>
  <c r="W61" i="25" s="1"/>
  <c r="W65" i="25" s="1"/>
  <c r="V9" i="25"/>
  <c r="W9" i="26"/>
  <c r="V9" i="26"/>
  <c r="V8" i="26"/>
  <c r="V61" i="26" s="1"/>
  <c r="V65" i="26" s="1"/>
  <c r="W9" i="27"/>
  <c r="V9" i="27"/>
  <c r="V8" i="27" s="1"/>
  <c r="V61" i="27" s="1"/>
  <c r="V65" i="27" s="1"/>
  <c r="W9" i="28"/>
  <c r="W8" i="28" s="1"/>
  <c r="V9" i="28"/>
  <c r="V8" i="28" s="1"/>
  <c r="W9" i="29"/>
  <c r="W8" i="29" s="1"/>
  <c r="W61" i="29" s="1"/>
  <c r="W65" i="29" s="1"/>
  <c r="V9" i="29"/>
  <c r="V8" i="29" s="1"/>
  <c r="V61" i="29" s="1"/>
  <c r="V65" i="29" s="1"/>
  <c r="W9" i="30"/>
  <c r="V9" i="30"/>
  <c r="V8" i="30" s="1"/>
  <c r="V61" i="30" s="1"/>
  <c r="V65" i="30" s="1"/>
  <c r="W9" i="31"/>
  <c r="V9" i="31"/>
  <c r="V8" i="31" s="1"/>
  <c r="V61" i="31" s="1"/>
  <c r="V65" i="31" s="1"/>
  <c r="W9" i="32"/>
  <c r="W8" i="32" s="1"/>
  <c r="V9" i="32"/>
  <c r="W9" i="33"/>
  <c r="W8" i="33" s="1"/>
  <c r="W61" i="33" s="1"/>
  <c r="W65" i="33" s="1"/>
  <c r="V9" i="33"/>
  <c r="V8" i="33" s="1"/>
  <c r="V61" i="33" s="1"/>
  <c r="W9" i="34"/>
  <c r="W8" i="34" s="1"/>
  <c r="W61" i="34" s="1"/>
  <c r="W65" i="34" s="1"/>
  <c r="V9" i="34"/>
  <c r="W9" i="35"/>
  <c r="V9" i="35"/>
  <c r="V8" i="35" s="1"/>
  <c r="V61" i="35" s="1"/>
  <c r="V65" i="35" s="1"/>
  <c r="W9" i="36"/>
  <c r="W8" i="36" s="1"/>
  <c r="V9" i="36"/>
  <c r="V8" i="36" s="1"/>
  <c r="W9" i="37"/>
  <c r="W8" i="37" s="1"/>
  <c r="W61" i="37" s="1"/>
  <c r="W65" i="37" s="1"/>
  <c r="V9" i="37"/>
  <c r="V8" i="37" s="1"/>
  <c r="V61" i="37" s="1"/>
  <c r="V65" i="37" s="1"/>
  <c r="W9" i="38"/>
  <c r="W8" i="38" s="1"/>
  <c r="W61" i="38" s="1"/>
  <c r="W65" i="38" s="1"/>
  <c r="V9" i="38"/>
  <c r="W9" i="39"/>
  <c r="V9" i="39"/>
  <c r="V8" i="39" s="1"/>
  <c r="V61" i="39" s="1"/>
  <c r="V65" i="39" s="1"/>
  <c r="W9" i="40"/>
  <c r="W8" i="40" s="1"/>
  <c r="V9" i="40"/>
  <c r="V8" i="40" s="1"/>
  <c r="V61" i="40" s="1"/>
  <c r="V65" i="40" s="1"/>
  <c r="W9" i="41"/>
  <c r="V9" i="41"/>
  <c r="V8" i="41" s="1"/>
  <c r="W9" i="42"/>
  <c r="W8" i="42" s="1"/>
  <c r="V9" i="42"/>
  <c r="W9" i="43"/>
  <c r="V9" i="43"/>
  <c r="V8" i="43" s="1"/>
  <c r="W9" i="44"/>
  <c r="W8" i="44" s="1"/>
  <c r="V9" i="44"/>
  <c r="V8" i="44" s="1"/>
  <c r="W9" i="45"/>
  <c r="W8" i="45" s="1"/>
  <c r="W61" i="45" s="1"/>
  <c r="V9" i="45"/>
  <c r="W9" i="46"/>
  <c r="W8" i="46" s="1"/>
  <c r="V9" i="46"/>
  <c r="W9" i="47"/>
  <c r="V9" i="47"/>
  <c r="V8" i="47" s="1"/>
  <c r="V61" i="47" s="1"/>
  <c r="V65" i="47" s="1"/>
  <c r="W9" i="48"/>
  <c r="W8" i="48" s="1"/>
  <c r="V9" i="48"/>
  <c r="W9" i="49"/>
  <c r="W8" i="49" s="1"/>
  <c r="W61" i="49" s="1"/>
  <c r="W65" i="49" s="1"/>
  <c r="V9" i="49"/>
  <c r="W9" i="50"/>
  <c r="W8" i="50" s="1"/>
  <c r="V9" i="50"/>
  <c r="W9" i="51"/>
  <c r="V9" i="51"/>
  <c r="V8" i="51" s="1"/>
  <c r="V61" i="51" s="1"/>
  <c r="V65" i="51" s="1"/>
  <c r="W9" i="52"/>
  <c r="W8" i="52" s="1"/>
  <c r="W61" i="52" s="1"/>
  <c r="W65" i="52" s="1"/>
  <c r="V9" i="52"/>
  <c r="V8" i="52" s="1"/>
  <c r="V61" i="52" s="1"/>
  <c r="V65" i="52" s="1"/>
  <c r="W9" i="53"/>
  <c r="V9" i="53"/>
  <c r="V8" i="53" s="1"/>
  <c r="W9" i="54"/>
  <c r="W8" i="54" s="1"/>
  <c r="V9" i="54"/>
  <c r="W9" i="55"/>
  <c r="V9" i="55"/>
  <c r="V8" i="55" s="1"/>
  <c r="V61" i="55" s="1"/>
  <c r="V65" i="55" s="1"/>
  <c r="W9" i="56"/>
  <c r="W8" i="56" s="1"/>
  <c r="W61" i="56" s="1"/>
  <c r="W65" i="56" s="1"/>
  <c r="V9" i="56"/>
  <c r="V8" i="56" s="1"/>
  <c r="W9" i="57"/>
  <c r="W8" i="57" s="1"/>
  <c r="W61" i="57" s="1"/>
  <c r="W65" i="57" s="1"/>
  <c r="V9" i="57"/>
  <c r="V8" i="57" s="1"/>
  <c r="V61" i="57" s="1"/>
  <c r="V65" i="57" s="1"/>
  <c r="W9" i="58"/>
  <c r="W8" i="58" s="1"/>
  <c r="W61" i="58" s="1"/>
  <c r="W65" i="58" s="1"/>
  <c r="V9" i="58"/>
  <c r="W9" i="59"/>
  <c r="W8" i="59" s="1"/>
  <c r="W61" i="59" s="1"/>
  <c r="W65" i="59" s="1"/>
  <c r="V9" i="59"/>
  <c r="W9" i="60"/>
  <c r="W8" i="60" s="1"/>
  <c r="V9" i="60"/>
  <c r="V8" i="60" s="1"/>
  <c r="W9" i="61"/>
  <c r="W8" i="61" s="1"/>
  <c r="W61" i="61" s="1"/>
  <c r="W65" i="61" s="1"/>
  <c r="V9" i="61"/>
  <c r="V8" i="61" s="1"/>
  <c r="V61" i="61" s="1"/>
  <c r="V65" i="61" s="1"/>
  <c r="W9" i="62"/>
  <c r="W8" i="62" s="1"/>
  <c r="W61" i="62" s="1"/>
  <c r="W65" i="62" s="1"/>
  <c r="V9" i="62"/>
  <c r="W9" i="63"/>
  <c r="V9" i="63"/>
  <c r="V8" i="63" s="1"/>
  <c r="V61" i="63" s="1"/>
  <c r="V65" i="63" s="1"/>
  <c r="W9" i="64"/>
  <c r="W8" i="64" s="1"/>
  <c r="W61" i="64" s="1"/>
  <c r="W65" i="64" s="1"/>
  <c r="V9" i="64"/>
  <c r="V8" i="64" s="1"/>
  <c r="W9" i="65"/>
  <c r="W8" i="65" s="1"/>
  <c r="W61" i="65" s="1"/>
  <c r="W65" i="65" s="1"/>
  <c r="V9" i="65"/>
  <c r="W9" i="66"/>
  <c r="V9" i="66"/>
  <c r="W9" i="67"/>
  <c r="V9" i="67"/>
  <c r="V8" i="67" s="1"/>
  <c r="V61" i="67" s="1"/>
  <c r="V65" i="67" s="1"/>
  <c r="W9" i="68"/>
  <c r="W8" i="68" s="1"/>
  <c r="V9" i="68"/>
  <c r="V8" i="68" s="1"/>
  <c r="W9" i="69"/>
  <c r="W8" i="69" s="1"/>
  <c r="W61" i="69" s="1"/>
  <c r="W65" i="69" s="1"/>
  <c r="V9" i="69"/>
  <c r="W9" i="70"/>
  <c r="V9" i="70"/>
  <c r="W9" i="71"/>
  <c r="V9" i="71"/>
  <c r="V8" i="71" s="1"/>
  <c r="V61" i="71" s="1"/>
  <c r="V65" i="71" s="1"/>
  <c r="W9" i="72"/>
  <c r="W8" i="72" s="1"/>
  <c r="V9" i="72"/>
  <c r="V8" i="72" s="1"/>
  <c r="W9" i="73"/>
  <c r="W8" i="73" s="1"/>
  <c r="W61" i="73" s="1"/>
  <c r="W65" i="73" s="1"/>
  <c r="V9" i="73"/>
  <c r="V8" i="73" s="1"/>
  <c r="V61" i="73" s="1"/>
  <c r="V65" i="73" s="1"/>
  <c r="W9" i="74"/>
  <c r="V9" i="74"/>
  <c r="W9" i="75"/>
  <c r="V9" i="75"/>
  <c r="V8" i="75" s="1"/>
  <c r="V61" i="75" s="1"/>
  <c r="V65" i="75" s="1"/>
  <c r="W9" i="76"/>
  <c r="W8" i="76" s="1"/>
  <c r="V9" i="76"/>
  <c r="W9" i="77"/>
  <c r="W8" i="77" s="1"/>
  <c r="W61" i="77" s="1"/>
  <c r="W65" i="77" s="1"/>
  <c r="V9" i="77"/>
  <c r="V8" i="77" s="1"/>
  <c r="V61" i="77" s="1"/>
  <c r="V65" i="77" s="1"/>
  <c r="W9" i="78"/>
  <c r="W8" i="78" s="1"/>
  <c r="W61" i="78" s="1"/>
  <c r="W65" i="78" s="1"/>
  <c r="V9" i="78"/>
  <c r="W9" i="79"/>
  <c r="V9" i="79"/>
  <c r="V8" i="79" s="1"/>
  <c r="V61" i="79" s="1"/>
  <c r="V65" i="79" s="1"/>
  <c r="W9" i="80"/>
  <c r="W8" i="80" s="1"/>
  <c r="V9" i="80"/>
  <c r="V8" i="80" s="1"/>
  <c r="W9" i="81"/>
  <c r="V9" i="81"/>
  <c r="W9" i="82"/>
  <c r="W8" i="82" s="1"/>
  <c r="W61" i="82" s="1"/>
  <c r="W65" i="82" s="1"/>
  <c r="V9" i="82"/>
  <c r="W9" i="83"/>
  <c r="V9" i="83"/>
  <c r="W9" i="84"/>
  <c r="W8" i="84" s="1"/>
  <c r="V9" i="84"/>
  <c r="V8" i="84" s="1"/>
  <c r="W9" i="85"/>
  <c r="V9" i="85"/>
  <c r="V8" i="85" s="1"/>
  <c r="V61" i="85" s="1"/>
  <c r="V65" i="85" s="1"/>
  <c r="W9" i="86"/>
  <c r="W8" i="86" s="1"/>
  <c r="W61" i="86" s="1"/>
  <c r="W65" i="86" s="1"/>
  <c r="V9" i="86"/>
  <c r="W9" i="87"/>
  <c r="W8" i="87" s="1"/>
  <c r="W61" i="87" s="1"/>
  <c r="W65" i="87" s="1"/>
  <c r="V9" i="87"/>
  <c r="W9" i="88"/>
  <c r="W8" i="88" s="1"/>
  <c r="V9" i="88"/>
  <c r="V8" i="88" s="1"/>
  <c r="V61" i="88" s="1"/>
  <c r="V65" i="88" s="1"/>
  <c r="W9" i="89"/>
  <c r="W8" i="89" s="1"/>
  <c r="W61" i="89" s="1"/>
  <c r="W65" i="89" s="1"/>
  <c r="V9" i="89"/>
  <c r="V8" i="89" s="1"/>
  <c r="V61" i="89" s="1"/>
  <c r="V65" i="89" s="1"/>
  <c r="W9" i="90"/>
  <c r="W8" i="90" s="1"/>
  <c r="W61" i="90" s="1"/>
  <c r="W65" i="90" s="1"/>
  <c r="V9" i="90"/>
  <c r="W9" i="91"/>
  <c r="V9" i="91"/>
  <c r="V8" i="91" s="1"/>
  <c r="V61" i="91" s="1"/>
  <c r="V65" i="91" s="1"/>
  <c r="W9" i="92"/>
  <c r="W8" i="92" s="1"/>
  <c r="W61" i="92" s="1"/>
  <c r="W65" i="92" s="1"/>
  <c r="V9" i="92"/>
  <c r="W9" i="93"/>
  <c r="W8" i="93" s="1"/>
  <c r="W61" i="93" s="1"/>
  <c r="W65" i="93" s="1"/>
  <c r="V9" i="93"/>
  <c r="V8" i="93" s="1"/>
  <c r="V61" i="93" s="1"/>
  <c r="W9" i="94"/>
  <c r="W8" i="94" s="1"/>
  <c r="V9" i="94"/>
  <c r="W9" i="95"/>
  <c r="V9" i="95"/>
  <c r="V8" i="95" s="1"/>
  <c r="V61" i="95" s="1"/>
  <c r="V65" i="95" s="1"/>
  <c r="W9" i="96"/>
  <c r="V9" i="96"/>
  <c r="V8" i="96" s="1"/>
  <c r="V61" i="96" s="1"/>
  <c r="V65" i="96" s="1"/>
  <c r="W9" i="97"/>
  <c r="W8" i="97" s="1"/>
  <c r="W61" i="97" s="1"/>
  <c r="W65" i="97" s="1"/>
  <c r="V9" i="97"/>
  <c r="W9" i="98"/>
  <c r="V9" i="98"/>
  <c r="W9" i="99"/>
  <c r="V9" i="99"/>
  <c r="V8" i="99" s="1"/>
  <c r="V61" i="99" s="1"/>
  <c r="V65" i="99" s="1"/>
  <c r="W9" i="100"/>
  <c r="W8" i="100" s="1"/>
  <c r="W61" i="100" s="1"/>
  <c r="W65" i="100" s="1"/>
  <c r="V9" i="100"/>
  <c r="V8" i="100" s="1"/>
  <c r="W9" i="101"/>
  <c r="V9" i="101"/>
  <c r="W9" i="102"/>
  <c r="W8" i="102" s="1"/>
  <c r="W61" i="102" s="1"/>
  <c r="W65" i="102" s="1"/>
  <c r="V9" i="102"/>
  <c r="W9" i="103"/>
  <c r="V9" i="103"/>
  <c r="W9" i="104"/>
  <c r="W8" i="104" s="1"/>
  <c r="V9" i="104"/>
  <c r="V8" i="104" s="1"/>
  <c r="V61" i="104" s="1"/>
  <c r="V65" i="104" s="1"/>
  <c r="W9" i="105"/>
  <c r="W8" i="105" s="1"/>
  <c r="W61" i="105" s="1"/>
  <c r="W65" i="105" s="1"/>
  <c r="V9" i="105"/>
  <c r="V8" i="105" s="1"/>
  <c r="V61" i="105" s="1"/>
  <c r="V65" i="105" s="1"/>
  <c r="W9" i="106"/>
  <c r="V9" i="106"/>
  <c r="W9" i="107"/>
  <c r="V9" i="107"/>
  <c r="V8" i="107" s="1"/>
  <c r="V61" i="107" s="1"/>
  <c r="V65" i="107" s="1"/>
  <c r="W9" i="108"/>
  <c r="W8" i="108" s="1"/>
  <c r="V9" i="108"/>
  <c r="W9" i="109"/>
  <c r="W8" i="109" s="1"/>
  <c r="W61" i="109" s="1"/>
  <c r="W65" i="109" s="1"/>
  <c r="V9" i="109"/>
  <c r="W9" i="110"/>
  <c r="W8" i="110" s="1"/>
  <c r="W61" i="110" s="1"/>
  <c r="W65" i="110" s="1"/>
  <c r="V9" i="110"/>
  <c r="W9" i="111"/>
  <c r="V9" i="111"/>
  <c r="V8" i="111" s="1"/>
  <c r="W9" i="112"/>
  <c r="W8" i="112" s="1"/>
  <c r="W61" i="112" s="1"/>
  <c r="W65" i="112" s="1"/>
  <c r="V9" i="112"/>
  <c r="V8" i="112" s="1"/>
  <c r="V61" i="112" s="1"/>
  <c r="V65" i="112" s="1"/>
  <c r="W9" i="113"/>
  <c r="W8" i="113" s="1"/>
  <c r="W61" i="113" s="1"/>
  <c r="W65" i="113" s="1"/>
  <c r="V9" i="113"/>
  <c r="V8" i="113" s="1"/>
  <c r="V61" i="113" s="1"/>
  <c r="V65" i="113" s="1"/>
  <c r="W9" i="114"/>
  <c r="W8" i="114" s="1"/>
  <c r="W61" i="114" s="1"/>
  <c r="W65" i="114" s="1"/>
  <c r="V9" i="114"/>
  <c r="W9" i="115"/>
  <c r="V9" i="115"/>
  <c r="V8" i="115" s="1"/>
  <c r="V61" i="115" s="1"/>
  <c r="V65" i="115" s="1"/>
  <c r="W9" i="116"/>
  <c r="W8" i="116" s="1"/>
  <c r="W61" i="116" s="1"/>
  <c r="W65" i="116" s="1"/>
  <c r="V9" i="116"/>
  <c r="V8" i="116" s="1"/>
  <c r="W9" i="117"/>
  <c r="W8" i="117" s="1"/>
  <c r="W61" i="117" s="1"/>
  <c r="W65" i="117" s="1"/>
  <c r="V9" i="117"/>
  <c r="V8" i="117" s="1"/>
  <c r="V61" i="117" s="1"/>
  <c r="V65" i="117" s="1"/>
  <c r="W9" i="118"/>
  <c r="V9" i="118"/>
  <c r="W9" i="119"/>
  <c r="W8" i="119" s="1"/>
  <c r="W61" i="119" s="1"/>
  <c r="W65" i="119" s="1"/>
  <c r="V9" i="119"/>
  <c r="V8" i="119" s="1"/>
  <c r="W9" i="120"/>
  <c r="W8" i="120" s="1"/>
  <c r="W61" i="120" s="1"/>
  <c r="W65" i="120" s="1"/>
  <c r="V9" i="120"/>
  <c r="W9" i="121"/>
  <c r="W8" i="121" s="1"/>
  <c r="V9" i="121"/>
  <c r="V8" i="121" s="1"/>
  <c r="V61" i="121" s="1"/>
  <c r="V65" i="121" s="1"/>
  <c r="W9" i="122"/>
  <c r="W8" i="122" s="1"/>
  <c r="W61" i="122" s="1"/>
  <c r="W65" i="122" s="1"/>
  <c r="V9" i="122"/>
  <c r="W9" i="123"/>
  <c r="V9" i="123"/>
  <c r="V8" i="123" s="1"/>
  <c r="V61" i="123" s="1"/>
  <c r="V65" i="123" s="1"/>
  <c r="W9" i="124"/>
  <c r="W8" i="124" s="1"/>
  <c r="W61" i="124" s="1"/>
  <c r="V9" i="124"/>
  <c r="V8" i="124" s="1"/>
  <c r="W9" i="125"/>
  <c r="W8" i="125" s="1"/>
  <c r="W61" i="125" s="1"/>
  <c r="W65" i="125" s="1"/>
  <c r="V9" i="125"/>
  <c r="W9" i="126"/>
  <c r="W8" i="126" s="1"/>
  <c r="W61" i="126" s="1"/>
  <c r="W65" i="126" s="1"/>
  <c r="V9" i="126"/>
  <c r="W9" i="127"/>
  <c r="V9" i="127"/>
  <c r="V8" i="127" s="1"/>
  <c r="W9" i="128"/>
  <c r="W8" i="128" s="1"/>
  <c r="V9" i="128"/>
  <c r="V8" i="128" s="1"/>
  <c r="V61" i="128" s="1"/>
  <c r="V65" i="128" s="1"/>
  <c r="W9" i="129"/>
  <c r="V9" i="129"/>
  <c r="V8" i="129" s="1"/>
  <c r="W9" i="130"/>
  <c r="V9" i="130"/>
  <c r="W9" i="131"/>
  <c r="V9" i="131"/>
  <c r="V8" i="131" s="1"/>
  <c r="V61" i="131" s="1"/>
  <c r="V65" i="131" s="1"/>
  <c r="W9" i="132"/>
  <c r="V9" i="132"/>
  <c r="V8" i="132" s="1"/>
  <c r="V61" i="132" s="1"/>
  <c r="V65" i="132" s="1"/>
  <c r="W9" i="133"/>
  <c r="W8" i="133" s="1"/>
  <c r="W61" i="133" s="1"/>
  <c r="W65" i="133" s="1"/>
  <c r="V9" i="133"/>
  <c r="V8" i="133" s="1"/>
  <c r="V61" i="133" s="1"/>
  <c r="V65" i="133" s="1"/>
  <c r="W9" i="134"/>
  <c r="W8" i="134" s="1"/>
  <c r="V9" i="134"/>
  <c r="W9" i="135"/>
  <c r="V9" i="135"/>
  <c r="V8" i="135" s="1"/>
  <c r="V61" i="135" s="1"/>
  <c r="V65" i="135" s="1"/>
  <c r="W9" i="136"/>
  <c r="W8" i="136" s="1"/>
  <c r="V9" i="136"/>
  <c r="W9" i="137"/>
  <c r="W8" i="137" s="1"/>
  <c r="W61" i="137" s="1"/>
  <c r="W65" i="137" s="1"/>
  <c r="V9" i="137"/>
  <c r="V8" i="137" s="1"/>
  <c r="V61" i="137" s="1"/>
  <c r="V65" i="137" s="1"/>
  <c r="W9" i="138"/>
  <c r="W8" i="138" s="1"/>
  <c r="W61" i="138" s="1"/>
  <c r="W65" i="138" s="1"/>
  <c r="V9" i="138"/>
  <c r="W9" i="139"/>
  <c r="V9" i="139"/>
  <c r="W9" i="140"/>
  <c r="V9" i="140"/>
  <c r="V8" i="140" s="1"/>
  <c r="W9" i="141"/>
  <c r="W8" i="141" s="1"/>
  <c r="W61" i="141" s="1"/>
  <c r="W65" i="141" s="1"/>
  <c r="V9" i="141"/>
  <c r="V8" i="141" s="1"/>
  <c r="W9" i="142"/>
  <c r="V9" i="142"/>
  <c r="W9" i="143"/>
  <c r="V9" i="143"/>
  <c r="V8" i="143" s="1"/>
  <c r="V61" i="143" s="1"/>
  <c r="V65" i="143" s="1"/>
  <c r="W9" i="144"/>
  <c r="W8" i="144" s="1"/>
  <c r="W61" i="144" s="1"/>
  <c r="W65" i="144" s="1"/>
  <c r="V9" i="144"/>
  <c r="V8" i="144" s="1"/>
  <c r="W9" i="145"/>
  <c r="W8" i="145" s="1"/>
  <c r="W61" i="145" s="1"/>
  <c r="W65" i="145" s="1"/>
  <c r="V9" i="145"/>
  <c r="V8" i="145" s="1"/>
  <c r="V61" i="145" s="1"/>
  <c r="V65" i="145" s="1"/>
  <c r="W9" i="146"/>
  <c r="W8" i="146" s="1"/>
  <c r="W61" i="146" s="1"/>
  <c r="W65" i="146" s="1"/>
  <c r="V9" i="146"/>
  <c r="W9" i="147"/>
  <c r="V9" i="147"/>
  <c r="V8" i="147" s="1"/>
  <c r="V61" i="147" s="1"/>
  <c r="V65" i="147" s="1"/>
  <c r="W9" i="148"/>
  <c r="W8" i="148" s="1"/>
  <c r="W61" i="148" s="1"/>
  <c r="W65" i="148" s="1"/>
  <c r="V9" i="148"/>
  <c r="V8" i="148" s="1"/>
  <c r="V61" i="148" s="1"/>
  <c r="V65" i="148" s="1"/>
  <c r="W9" i="149"/>
  <c r="W8" i="149" s="1"/>
  <c r="W61" i="149" s="1"/>
  <c r="W65" i="149" s="1"/>
  <c r="V9" i="149"/>
  <c r="V8" i="149" s="1"/>
  <c r="V61" i="149" s="1"/>
  <c r="V65" i="149" s="1"/>
  <c r="W9" i="150"/>
  <c r="W8" i="150" s="1"/>
  <c r="W61" i="150" s="1"/>
  <c r="W65" i="150" s="1"/>
  <c r="V9" i="150"/>
  <c r="W9" i="151"/>
  <c r="V9" i="151"/>
  <c r="V8" i="151" s="1"/>
  <c r="V61" i="151" s="1"/>
  <c r="V65" i="151" s="1"/>
  <c r="W9" i="152"/>
  <c r="W8" i="152" s="1"/>
  <c r="V9" i="152"/>
  <c r="V8" i="152" s="1"/>
  <c r="W9" i="153"/>
  <c r="V9" i="153"/>
  <c r="V8" i="153" s="1"/>
  <c r="V61" i="153" s="1"/>
  <c r="V65" i="153" s="1"/>
  <c r="W9" i="154"/>
  <c r="W8" i="154" s="1"/>
  <c r="W61" i="154" s="1"/>
  <c r="W65" i="154" s="1"/>
  <c r="V9" i="154"/>
  <c r="W9" i="155"/>
  <c r="V9" i="155"/>
  <c r="W9" i="156"/>
  <c r="V9" i="156"/>
  <c r="W9" i="157"/>
  <c r="V9" i="157"/>
  <c r="V8" i="157" s="1"/>
  <c r="V61" i="157" s="1"/>
  <c r="V65" i="157" s="1"/>
  <c r="W9" i="158"/>
  <c r="V9" i="158"/>
  <c r="W8" i="158"/>
  <c r="W9" i="159"/>
  <c r="V9" i="159"/>
  <c r="V8" i="159" s="1"/>
  <c r="W9" i="160"/>
  <c r="W8" i="160" s="1"/>
  <c r="V9" i="160"/>
  <c r="V8" i="160" s="1"/>
  <c r="W9" i="161"/>
  <c r="W8" i="161" s="1"/>
  <c r="W61" i="161" s="1"/>
  <c r="W65" i="161" s="1"/>
  <c r="V9" i="161"/>
  <c r="V8" i="161" s="1"/>
  <c r="V61" i="161" s="1"/>
  <c r="V65" i="161" s="1"/>
  <c r="W9" i="162"/>
  <c r="V9" i="162"/>
  <c r="W9" i="163"/>
  <c r="V9" i="163"/>
  <c r="V8" i="163" s="1"/>
  <c r="V61" i="163" s="1"/>
  <c r="V65" i="163" s="1"/>
  <c r="W9" i="164"/>
  <c r="W8" i="164" s="1"/>
  <c r="W61" i="164" s="1"/>
  <c r="W65" i="164" s="1"/>
  <c r="V9" i="164"/>
  <c r="V8" i="164" s="1"/>
  <c r="V61" i="164" s="1"/>
  <c r="V65" i="164" s="1"/>
  <c r="W9" i="165"/>
  <c r="W8" i="165" s="1"/>
  <c r="W61" i="165" s="1"/>
  <c r="W65" i="165" s="1"/>
  <c r="V9" i="165"/>
  <c r="W9" i="166"/>
  <c r="W8" i="166" s="1"/>
  <c r="V9" i="166"/>
  <c r="W9" i="167"/>
  <c r="V9" i="167"/>
  <c r="V8" i="167" s="1"/>
  <c r="V61" i="167" s="1"/>
  <c r="V65" i="167" s="1"/>
  <c r="W9" i="168"/>
  <c r="W8" i="168" s="1"/>
  <c r="W61" i="168" s="1"/>
  <c r="W65" i="168" s="1"/>
  <c r="V9" i="168"/>
  <c r="V8" i="168" s="1"/>
  <c r="V61" i="168" s="1"/>
  <c r="V65" i="168" s="1"/>
  <c r="W9" i="169"/>
  <c r="W8" i="169" s="1"/>
  <c r="W61" i="169" s="1"/>
  <c r="W65" i="169" s="1"/>
  <c r="V9" i="169"/>
  <c r="V8" i="169" s="1"/>
  <c r="V61" i="169" s="1"/>
  <c r="V65" i="169" s="1"/>
  <c r="W9" i="170"/>
  <c r="W8" i="170" s="1"/>
  <c r="W61" i="170" s="1"/>
  <c r="W65" i="170" s="1"/>
  <c r="V9" i="170"/>
  <c r="W9" i="171"/>
  <c r="V9" i="171"/>
  <c r="V8" i="171" s="1"/>
  <c r="V61" i="171" s="1"/>
  <c r="V65" i="171" s="1"/>
  <c r="W9" i="172"/>
  <c r="W8" i="172" s="1"/>
  <c r="V9" i="172"/>
  <c r="V8" i="172" s="1"/>
  <c r="V61" i="172" s="1"/>
  <c r="V65" i="172" s="1"/>
  <c r="W9" i="173"/>
  <c r="V9" i="173"/>
  <c r="V8" i="173" s="1"/>
  <c r="W9" i="174"/>
  <c r="W8" i="174" s="1"/>
  <c r="V9" i="174"/>
  <c r="W9" i="175"/>
  <c r="V9" i="175"/>
  <c r="W9" i="176"/>
  <c r="W8" i="176" s="1"/>
  <c r="W61" i="176" s="1"/>
  <c r="W65" i="176" s="1"/>
  <c r="V9" i="176"/>
  <c r="V8" i="176" s="1"/>
  <c r="V61" i="176" s="1"/>
  <c r="V65" i="176" s="1"/>
  <c r="W9" i="177"/>
  <c r="W8" i="177" s="1"/>
  <c r="W61" i="177" s="1"/>
  <c r="W65" i="177" s="1"/>
  <c r="V9" i="177"/>
  <c r="V8" i="177" s="1"/>
  <c r="V61" i="177" s="1"/>
  <c r="V65" i="177" s="1"/>
  <c r="W9" i="178"/>
  <c r="W8" i="178" s="1"/>
  <c r="W61" i="178" s="1"/>
  <c r="W65" i="178" s="1"/>
  <c r="V9" i="178"/>
  <c r="W9" i="179"/>
  <c r="V9" i="179"/>
  <c r="V8" i="179" s="1"/>
  <c r="W9" i="180"/>
  <c r="W8" i="180" s="1"/>
  <c r="W61" i="180" s="1"/>
  <c r="W65" i="180" s="1"/>
  <c r="V9" i="180"/>
  <c r="W9" i="181"/>
  <c r="W8" i="181" s="1"/>
  <c r="W61" i="181" s="1"/>
  <c r="W65" i="181" s="1"/>
  <c r="V9" i="181"/>
  <c r="W9" i="182"/>
  <c r="W8" i="182" s="1"/>
  <c r="W61" i="182" s="1"/>
  <c r="W65" i="182" s="1"/>
  <c r="V9" i="182"/>
  <c r="W9" i="183"/>
  <c r="V9" i="183"/>
  <c r="W9" i="184"/>
  <c r="V9" i="184"/>
  <c r="W9" i="185"/>
  <c r="V9" i="185"/>
  <c r="W9" i="186"/>
  <c r="V9" i="186"/>
  <c r="W9" i="187"/>
  <c r="V9" i="187"/>
  <c r="V8" i="187" s="1"/>
  <c r="V61" i="187" s="1"/>
  <c r="V65" i="187" s="1"/>
  <c r="W9" i="188"/>
  <c r="W8" i="188" s="1"/>
  <c r="W61" i="188" s="1"/>
  <c r="W65" i="188" s="1"/>
  <c r="V9" i="188"/>
  <c r="V8" i="188" s="1"/>
  <c r="V61" i="188" s="1"/>
  <c r="V65" i="188" s="1"/>
  <c r="W9" i="189"/>
  <c r="W8" i="189" s="1"/>
  <c r="W61" i="189" s="1"/>
  <c r="W65" i="189" s="1"/>
  <c r="V9" i="189"/>
  <c r="V8" i="189" s="1"/>
  <c r="V61" i="189" s="1"/>
  <c r="V65" i="189" s="1"/>
  <c r="W9" i="190"/>
  <c r="W8" i="190" s="1"/>
  <c r="W61" i="190" s="1"/>
  <c r="W65" i="190" s="1"/>
  <c r="V9" i="190"/>
  <c r="W9" i="191"/>
  <c r="V9" i="191"/>
  <c r="V8" i="191" s="1"/>
  <c r="V61" i="191" s="1"/>
  <c r="V65" i="191" s="1"/>
  <c r="W9" i="192"/>
  <c r="W8" i="192" s="1"/>
  <c r="W61" i="192" s="1"/>
  <c r="W65" i="192" s="1"/>
  <c r="V9" i="192"/>
  <c r="V8" i="192" s="1"/>
  <c r="V61" i="192" s="1"/>
  <c r="V65" i="192" s="1"/>
  <c r="W9" i="193"/>
  <c r="W8" i="193" s="1"/>
  <c r="W61" i="193" s="1"/>
  <c r="W65" i="193" s="1"/>
  <c r="V9" i="193"/>
  <c r="V8" i="193" s="1"/>
  <c r="W9" i="194"/>
  <c r="W8" i="194" s="1"/>
  <c r="W61" i="194" s="1"/>
  <c r="W65" i="194" s="1"/>
  <c r="V9" i="194"/>
  <c r="W9" i="195"/>
  <c r="V9" i="195"/>
  <c r="V8" i="195" s="1"/>
  <c r="V61" i="195" s="1"/>
  <c r="V65" i="195" s="1"/>
  <c r="W9" i="196"/>
  <c r="W8" i="196" s="1"/>
  <c r="W61" i="196" s="1"/>
  <c r="W65" i="196" s="1"/>
  <c r="V9" i="196"/>
  <c r="V8" i="196" s="1"/>
  <c r="W9" i="197"/>
  <c r="W8" i="197" s="1"/>
  <c r="W61" i="197" s="1"/>
  <c r="W65" i="197" s="1"/>
  <c r="V9" i="197"/>
  <c r="V8" i="197" s="1"/>
  <c r="V61" i="197" s="1"/>
  <c r="V65" i="197" s="1"/>
  <c r="W9" i="198"/>
  <c r="W8" i="198" s="1"/>
  <c r="W61" i="198" s="1"/>
  <c r="W65" i="198" s="1"/>
  <c r="V9" i="198"/>
  <c r="W9" i="199"/>
  <c r="V9" i="199"/>
  <c r="V8" i="199" s="1"/>
  <c r="W9" i="200"/>
  <c r="W8" i="200" s="1"/>
  <c r="W61" i="200" s="1"/>
  <c r="W65" i="200" s="1"/>
  <c r="V9" i="200"/>
  <c r="V8" i="200" s="1"/>
  <c r="W9" i="201"/>
  <c r="W8" i="201" s="1"/>
  <c r="W61" i="201" s="1"/>
  <c r="W65" i="201" s="1"/>
  <c r="V9" i="201"/>
  <c r="V8" i="201" s="1"/>
  <c r="W9" i="202"/>
  <c r="W8" i="202" s="1"/>
  <c r="W61" i="202" s="1"/>
  <c r="W65" i="202" s="1"/>
  <c r="V9" i="202"/>
  <c r="V8" i="202" s="1"/>
  <c r="V61" i="202" s="1"/>
  <c r="V65" i="202" s="1"/>
  <c r="W9" i="203"/>
  <c r="V9" i="203"/>
  <c r="V8" i="203" s="1"/>
  <c r="W9" i="204"/>
  <c r="W8" i="204" s="1"/>
  <c r="W61" i="204" s="1"/>
  <c r="W65" i="204" s="1"/>
  <c r="V9" i="204"/>
  <c r="V8" i="204" s="1"/>
  <c r="V61" i="204" s="1"/>
  <c r="V65" i="204" s="1"/>
  <c r="W9" i="205"/>
  <c r="W8" i="205" s="1"/>
  <c r="V9" i="205"/>
  <c r="V8" i="205" s="1"/>
  <c r="V61" i="205" s="1"/>
  <c r="V65" i="205" s="1"/>
  <c r="W9" i="206"/>
  <c r="V9" i="206"/>
  <c r="W9" i="207"/>
  <c r="V9" i="207"/>
  <c r="V8" i="207" s="1"/>
  <c r="W9" i="208"/>
  <c r="W8" i="208" s="1"/>
  <c r="W61" i="208" s="1"/>
  <c r="W65" i="208" s="1"/>
  <c r="V9" i="208"/>
  <c r="V8" i="208" s="1"/>
  <c r="V61" i="208" s="1"/>
  <c r="V65" i="208" s="1"/>
  <c r="W9" i="209"/>
  <c r="V9" i="209"/>
  <c r="V8" i="209" s="1"/>
  <c r="W9" i="210"/>
  <c r="W8" i="210" s="1"/>
  <c r="W61" i="210" s="1"/>
  <c r="W65" i="210" s="1"/>
  <c r="V9" i="210"/>
  <c r="W9" i="211"/>
  <c r="V9" i="211"/>
  <c r="V8" i="211" s="1"/>
  <c r="V61" i="211" s="1"/>
  <c r="V65" i="211" s="1"/>
  <c r="W9" i="212"/>
  <c r="W8" i="212" s="1"/>
  <c r="W61" i="212" s="1"/>
  <c r="W65" i="212" s="1"/>
  <c r="V9" i="212"/>
  <c r="V8" i="212" s="1"/>
  <c r="W9" i="213"/>
  <c r="V9" i="213"/>
  <c r="W9" i="214"/>
  <c r="W8" i="214" s="1"/>
  <c r="V9" i="214"/>
  <c r="W9" i="215"/>
  <c r="V9" i="215"/>
  <c r="V8" i="215" s="1"/>
  <c r="W9" i="216"/>
  <c r="W8" i="216" s="1"/>
  <c r="W61" i="216" s="1"/>
  <c r="W65" i="216" s="1"/>
  <c r="V9" i="216"/>
  <c r="V8" i="216" s="1"/>
  <c r="W9" i="217"/>
  <c r="V9" i="217"/>
  <c r="V8" i="217" s="1"/>
  <c r="V61" i="217" s="1"/>
  <c r="V65" i="217" s="1"/>
  <c r="W9" i="218"/>
  <c r="W8" i="218" s="1"/>
  <c r="W61" i="218" s="1"/>
  <c r="W65" i="218" s="1"/>
  <c r="V9" i="218"/>
  <c r="W9" i="219"/>
  <c r="V9" i="219"/>
  <c r="V8" i="219" s="1"/>
  <c r="W9" i="220"/>
  <c r="W8" i="220" s="1"/>
  <c r="W61" i="220" s="1"/>
  <c r="W65" i="220" s="1"/>
  <c r="V9" i="220"/>
  <c r="V8" i="220" s="1"/>
  <c r="V61" i="220" s="1"/>
  <c r="V65" i="220" s="1"/>
  <c r="W9" i="221"/>
  <c r="W8" i="221" s="1"/>
  <c r="W61" i="221" s="1"/>
  <c r="W65" i="221" s="1"/>
  <c r="V9" i="221"/>
  <c r="V8" i="221" s="1"/>
  <c r="W9" i="222"/>
  <c r="W8" i="222" s="1"/>
  <c r="W61" i="222" s="1"/>
  <c r="W65" i="222" s="1"/>
  <c r="V9" i="222"/>
  <c r="W9" i="223"/>
  <c r="V9" i="223"/>
  <c r="V8" i="223" s="1"/>
  <c r="V61" i="223" s="1"/>
  <c r="V65" i="223" s="1"/>
  <c r="W9" i="224"/>
  <c r="W8" i="224" s="1"/>
  <c r="W61" i="224" s="1"/>
  <c r="W65" i="224" s="1"/>
  <c r="V9" i="224"/>
  <c r="V8" i="224" s="1"/>
  <c r="W9" i="225"/>
  <c r="W8" i="225" s="1"/>
  <c r="W61" i="225" s="1"/>
  <c r="W65" i="225" s="1"/>
  <c r="V9" i="225"/>
  <c r="V8" i="225" s="1"/>
  <c r="V61" i="225" s="1"/>
  <c r="V65" i="225" s="1"/>
  <c r="W9" i="226"/>
  <c r="W8" i="226" s="1"/>
  <c r="W61" i="226" s="1"/>
  <c r="W65" i="226" s="1"/>
  <c r="V9" i="226"/>
  <c r="W9" i="227"/>
  <c r="W8" i="227" s="1"/>
  <c r="V9" i="227"/>
  <c r="V8" i="227" s="1"/>
  <c r="V61" i="227" s="1"/>
  <c r="V65" i="227" s="1"/>
  <c r="W9" i="228"/>
  <c r="V9" i="228"/>
  <c r="V8" i="228" s="1"/>
  <c r="V61" i="228" s="1"/>
  <c r="V65" i="228" s="1"/>
  <c r="W9" i="229"/>
  <c r="W8" i="229" s="1"/>
  <c r="W61" i="229" s="1"/>
  <c r="W65" i="229" s="1"/>
  <c r="V9" i="229"/>
  <c r="V8" i="229" s="1"/>
  <c r="V61" i="229" s="1"/>
  <c r="V65" i="229" s="1"/>
  <c r="W9" i="230"/>
  <c r="W8" i="230" s="1"/>
  <c r="W61" i="230" s="1"/>
  <c r="W65" i="230" s="1"/>
  <c r="V9" i="230"/>
  <c r="W9" i="231"/>
  <c r="V9" i="231"/>
  <c r="V8" i="231" s="1"/>
  <c r="W9" i="232"/>
  <c r="W8" i="232" s="1"/>
  <c r="W61" i="232" s="1"/>
  <c r="W65" i="232" s="1"/>
  <c r="V9" i="232"/>
  <c r="V8" i="232" s="1"/>
  <c r="W9" i="233"/>
  <c r="W8" i="233" s="1"/>
  <c r="W61" i="233" s="1"/>
  <c r="W65" i="233" s="1"/>
  <c r="V9" i="233"/>
  <c r="V8" i="233" s="1"/>
  <c r="V61" i="233" s="1"/>
  <c r="V65" i="233" s="1"/>
  <c r="W9" i="234"/>
  <c r="W8" i="234" s="1"/>
  <c r="W61" i="234" s="1"/>
  <c r="W65" i="234" s="1"/>
  <c r="V9" i="234"/>
  <c r="W9" i="235"/>
  <c r="V9" i="235"/>
  <c r="V8" i="235" s="1"/>
  <c r="V61" i="235" s="1"/>
  <c r="V65" i="235" s="1"/>
  <c r="W9" i="236"/>
  <c r="W8" i="236" s="1"/>
  <c r="W61" i="236" s="1"/>
  <c r="W65" i="236" s="1"/>
  <c r="V9" i="236"/>
  <c r="V8" i="236" s="1"/>
  <c r="W9" i="237"/>
  <c r="W8" i="237" s="1"/>
  <c r="W61" i="237" s="1"/>
  <c r="W65" i="237" s="1"/>
  <c r="V9" i="237"/>
  <c r="V8" i="237" s="1"/>
  <c r="V61" i="237" s="1"/>
  <c r="V65" i="237" s="1"/>
  <c r="W9" i="238"/>
  <c r="W8" i="238" s="1"/>
  <c r="W61" i="238" s="1"/>
  <c r="W65" i="238" s="1"/>
  <c r="V9" i="238"/>
  <c r="W9" i="239"/>
  <c r="V9" i="239"/>
  <c r="V8" i="239" s="1"/>
  <c r="V61" i="239" s="1"/>
  <c r="V65" i="239" s="1"/>
  <c r="W9" i="240"/>
  <c r="W8" i="240" s="1"/>
  <c r="W61" i="240" s="1"/>
  <c r="W65" i="240" s="1"/>
  <c r="V9" i="240"/>
  <c r="W9" i="241"/>
  <c r="W8" i="241" s="1"/>
  <c r="W61" i="241" s="1"/>
  <c r="W65" i="241" s="1"/>
  <c r="V9" i="241"/>
  <c r="W9" i="242"/>
  <c r="W8" i="242" s="1"/>
  <c r="V9" i="242"/>
  <c r="W9" i="243"/>
  <c r="V9" i="243"/>
  <c r="V8" i="243" s="1"/>
  <c r="W9" i="244"/>
  <c r="W8" i="244" s="1"/>
  <c r="W61" i="244" s="1"/>
  <c r="W65" i="244" s="1"/>
  <c r="V9" i="244"/>
  <c r="V8" i="244" s="1"/>
  <c r="V61" i="244" s="1"/>
  <c r="V65" i="244" s="1"/>
  <c r="W9" i="245"/>
  <c r="W8" i="245" s="1"/>
  <c r="W61" i="245" s="1"/>
  <c r="W65" i="245" s="1"/>
  <c r="V9" i="245"/>
  <c r="V8" i="245" s="1"/>
  <c r="W9" i="246"/>
  <c r="W8" i="246" s="1"/>
  <c r="W61" i="246" s="1"/>
  <c r="W65" i="246" s="1"/>
  <c r="V9" i="246"/>
  <c r="W9" i="247"/>
  <c r="V9" i="247"/>
  <c r="V8" i="247" s="1"/>
  <c r="V61" i="247" s="1"/>
  <c r="V65" i="247" s="1"/>
  <c r="W9" i="248"/>
  <c r="W8" i="248" s="1"/>
  <c r="W61" i="248" s="1"/>
  <c r="W65" i="248" s="1"/>
  <c r="V9" i="248"/>
  <c r="V8" i="248" s="1"/>
  <c r="W9" i="249"/>
  <c r="W8" i="249" s="1"/>
  <c r="V9" i="249"/>
  <c r="V8" i="249" s="1"/>
  <c r="V61" i="249" s="1"/>
  <c r="V65" i="249" s="1"/>
  <c r="W9" i="250"/>
  <c r="V9" i="250"/>
  <c r="W9" i="251"/>
  <c r="V9" i="251"/>
  <c r="V8" i="251" s="1"/>
  <c r="V61" i="251" s="1"/>
  <c r="V65" i="251" s="1"/>
  <c r="W9" i="252"/>
  <c r="W8" i="252" s="1"/>
  <c r="W61" i="252" s="1"/>
  <c r="W65" i="252" s="1"/>
  <c r="V9" i="252"/>
  <c r="V8" i="252" s="1"/>
  <c r="W9" i="253"/>
  <c r="V9" i="253"/>
  <c r="W9" i="254"/>
  <c r="W8" i="254" s="1"/>
  <c r="W61" i="254" s="1"/>
  <c r="W65" i="254" s="1"/>
  <c r="V9" i="254"/>
  <c r="W9" i="255"/>
  <c r="V9" i="255"/>
  <c r="V8" i="255" s="1"/>
  <c r="V61" i="255" s="1"/>
  <c r="V65" i="255" s="1"/>
  <c r="W9" i="256"/>
  <c r="W8" i="256" s="1"/>
  <c r="W61" i="256" s="1"/>
  <c r="W65" i="256" s="1"/>
  <c r="V9" i="256"/>
  <c r="V8" i="256" s="1"/>
  <c r="W9" i="257"/>
  <c r="W8" i="257" s="1"/>
  <c r="V9" i="257"/>
  <c r="V8" i="257" s="1"/>
  <c r="V61" i="257" s="1"/>
  <c r="V65" i="257" s="1"/>
  <c r="W9" i="1"/>
  <c r="W8" i="1" s="1"/>
  <c r="W61" i="1" s="1"/>
  <c r="W65" i="1" s="1"/>
  <c r="V9" i="1"/>
  <c r="O9" i="2"/>
  <c r="O8" i="2" s="1"/>
  <c r="O61" i="2" s="1"/>
  <c r="O65" i="2" s="1"/>
  <c r="N9" i="2"/>
  <c r="N8" i="2" s="1"/>
  <c r="M9" i="2"/>
  <c r="M8" i="2" s="1"/>
  <c r="L9" i="2"/>
  <c r="K9" i="2"/>
  <c r="J9" i="2"/>
  <c r="J8" i="2" s="1"/>
  <c r="I9" i="2"/>
  <c r="H9" i="2"/>
  <c r="G9" i="2"/>
  <c r="F9" i="2"/>
  <c r="F8" i="2" s="1"/>
  <c r="F61" i="2" s="1"/>
  <c r="F65" i="2" s="1"/>
  <c r="D9" i="2"/>
  <c r="D8" i="2" s="1"/>
  <c r="D61" i="2" s="1"/>
  <c r="D65" i="2" s="1"/>
  <c r="C9" i="2"/>
  <c r="C8" i="2" s="1"/>
  <c r="C61" i="2" s="1"/>
  <c r="C65" i="2" s="1"/>
  <c r="B9" i="2"/>
  <c r="B8" i="2" s="1"/>
  <c r="B61" i="2" s="1"/>
  <c r="B65" i="2" s="1"/>
  <c r="L8" i="2"/>
  <c r="L61" i="2" s="1"/>
  <c r="L65" i="2" s="1"/>
  <c r="K8" i="2"/>
  <c r="K61" i="2" s="1"/>
  <c r="K65" i="2" s="1"/>
  <c r="H8" i="2"/>
  <c r="G8" i="2"/>
  <c r="G61" i="2" s="1"/>
  <c r="G65" i="2" s="1"/>
  <c r="O9" i="3"/>
  <c r="O8" i="3" s="1"/>
  <c r="N9" i="3"/>
  <c r="N8" i="3" s="1"/>
  <c r="M9" i="3"/>
  <c r="M8" i="3" s="1"/>
  <c r="L9" i="3"/>
  <c r="L8" i="3" s="1"/>
  <c r="K9" i="3"/>
  <c r="K8" i="3" s="1"/>
  <c r="K61" i="3" s="1"/>
  <c r="K65" i="3" s="1"/>
  <c r="J9" i="3"/>
  <c r="J8" i="3" s="1"/>
  <c r="J61" i="3" s="1"/>
  <c r="J65" i="3" s="1"/>
  <c r="I9" i="3"/>
  <c r="H9" i="3"/>
  <c r="G9" i="3"/>
  <c r="F9" i="3"/>
  <c r="F8" i="3" s="1"/>
  <c r="D9" i="3"/>
  <c r="D8" i="3" s="1"/>
  <c r="C9" i="3"/>
  <c r="C8" i="3" s="1"/>
  <c r="B9" i="3"/>
  <c r="B8" i="3" s="1"/>
  <c r="I8" i="3"/>
  <c r="I61" i="3" s="1"/>
  <c r="I65" i="3" s="1"/>
  <c r="H8" i="3"/>
  <c r="H61" i="3" s="1"/>
  <c r="H65" i="3" s="1"/>
  <c r="G8" i="3"/>
  <c r="O9" i="4"/>
  <c r="N9" i="4"/>
  <c r="N8" i="4" s="1"/>
  <c r="M9" i="4"/>
  <c r="M8" i="4" s="1"/>
  <c r="L9" i="4"/>
  <c r="L8" i="4" s="1"/>
  <c r="K9" i="4"/>
  <c r="K8" i="4" s="1"/>
  <c r="K61" i="4" s="1"/>
  <c r="K65" i="4" s="1"/>
  <c r="J9" i="4"/>
  <c r="I9" i="4"/>
  <c r="I8" i="4" s="1"/>
  <c r="I61" i="4" s="1"/>
  <c r="I65" i="4" s="1"/>
  <c r="H9" i="4"/>
  <c r="H8" i="4" s="1"/>
  <c r="H61" i="4" s="1"/>
  <c r="H65" i="4" s="1"/>
  <c r="G9" i="4"/>
  <c r="G8" i="4" s="1"/>
  <c r="F9" i="4"/>
  <c r="F8" i="4" s="1"/>
  <c r="F61" i="4" s="1"/>
  <c r="F65" i="4" s="1"/>
  <c r="D9" i="4"/>
  <c r="D8" i="4" s="1"/>
  <c r="C9" i="4"/>
  <c r="C8" i="4" s="1"/>
  <c r="B9" i="4"/>
  <c r="B8" i="4" s="1"/>
  <c r="B61" i="4" s="1"/>
  <c r="B65" i="4" s="1"/>
  <c r="O9" i="5"/>
  <c r="O8" i="5" s="1"/>
  <c r="N9" i="5"/>
  <c r="N8" i="5" s="1"/>
  <c r="M9" i="5"/>
  <c r="L9" i="5"/>
  <c r="K9" i="5"/>
  <c r="J9" i="5"/>
  <c r="I9" i="5"/>
  <c r="I8" i="5" s="1"/>
  <c r="I61" i="5" s="1"/>
  <c r="I65" i="5" s="1"/>
  <c r="H9" i="5"/>
  <c r="H8" i="5" s="1"/>
  <c r="H61" i="5" s="1"/>
  <c r="H65" i="5" s="1"/>
  <c r="G9" i="5"/>
  <c r="G8" i="5" s="1"/>
  <c r="F9" i="5"/>
  <c r="D9" i="5"/>
  <c r="D8" i="5" s="1"/>
  <c r="D61" i="5" s="1"/>
  <c r="D65" i="5" s="1"/>
  <c r="C9" i="5"/>
  <c r="C8" i="5" s="1"/>
  <c r="C61" i="5" s="1"/>
  <c r="C65" i="5" s="1"/>
  <c r="B9" i="5"/>
  <c r="B8" i="5" s="1"/>
  <c r="B61" i="5" s="1"/>
  <c r="B65" i="5" s="1"/>
  <c r="L8" i="5"/>
  <c r="L61" i="5" s="1"/>
  <c r="L65" i="5" s="1"/>
  <c r="K8" i="5"/>
  <c r="K61" i="5" s="1"/>
  <c r="K65" i="5" s="1"/>
  <c r="O9" i="6"/>
  <c r="N9" i="6"/>
  <c r="N8" i="6" s="1"/>
  <c r="N61" i="6" s="1"/>
  <c r="M9" i="6"/>
  <c r="M8" i="6" s="1"/>
  <c r="L9" i="6"/>
  <c r="L8" i="6" s="1"/>
  <c r="K9" i="6"/>
  <c r="K8" i="6" s="1"/>
  <c r="K61" i="6" s="1"/>
  <c r="K65" i="6" s="1"/>
  <c r="J9" i="6"/>
  <c r="I9" i="6"/>
  <c r="I8" i="6" s="1"/>
  <c r="I61" i="6" s="1"/>
  <c r="I65" i="6" s="1"/>
  <c r="H9" i="6"/>
  <c r="H8" i="6" s="1"/>
  <c r="G9" i="6"/>
  <c r="G8" i="6" s="1"/>
  <c r="F9" i="6"/>
  <c r="F8" i="6" s="1"/>
  <c r="F61" i="6" s="1"/>
  <c r="D9" i="6"/>
  <c r="D8" i="6" s="1"/>
  <c r="C9" i="6"/>
  <c r="C8" i="6" s="1"/>
  <c r="C61" i="6" s="1"/>
  <c r="C65" i="6" s="1"/>
  <c r="B9" i="6"/>
  <c r="B8" i="6" s="1"/>
  <c r="B61" i="6" s="1"/>
  <c r="B65" i="6" s="1"/>
  <c r="O9" i="7"/>
  <c r="O8" i="7" s="1"/>
  <c r="N9" i="7"/>
  <c r="N8" i="7" s="1"/>
  <c r="N61" i="7" s="1"/>
  <c r="N65" i="7" s="1"/>
  <c r="M9" i="7"/>
  <c r="M8" i="7" s="1"/>
  <c r="L9" i="7"/>
  <c r="L8" i="7" s="1"/>
  <c r="K9" i="7"/>
  <c r="K8" i="7" s="1"/>
  <c r="J9" i="7"/>
  <c r="J8" i="7" s="1"/>
  <c r="I9" i="7"/>
  <c r="I8" i="7" s="1"/>
  <c r="H9" i="7"/>
  <c r="H8" i="7" s="1"/>
  <c r="G9" i="7"/>
  <c r="G8" i="7" s="1"/>
  <c r="F9" i="7"/>
  <c r="F8" i="7" s="1"/>
  <c r="D9" i="7"/>
  <c r="D8" i="7" s="1"/>
  <c r="D61" i="7" s="1"/>
  <c r="D65" i="7" s="1"/>
  <c r="C9" i="7"/>
  <c r="C8" i="7" s="1"/>
  <c r="C61" i="7" s="1"/>
  <c r="C65" i="7" s="1"/>
  <c r="B9" i="7"/>
  <c r="B8" i="7" s="1"/>
  <c r="B61" i="7" s="1"/>
  <c r="B65" i="7" s="1"/>
  <c r="O9" i="8"/>
  <c r="O8" i="8" s="1"/>
  <c r="O61" i="8" s="1"/>
  <c r="O65" i="8" s="1"/>
  <c r="N9" i="8"/>
  <c r="N8" i="8" s="1"/>
  <c r="M9" i="8"/>
  <c r="M8" i="8" s="1"/>
  <c r="L9" i="8"/>
  <c r="L8" i="8" s="1"/>
  <c r="K9" i="8"/>
  <c r="K8" i="8" s="1"/>
  <c r="J9" i="8"/>
  <c r="J8" i="8" s="1"/>
  <c r="J61" i="8" s="1"/>
  <c r="J65" i="8" s="1"/>
  <c r="I9" i="8"/>
  <c r="H9" i="8"/>
  <c r="H8" i="8" s="1"/>
  <c r="G9" i="8"/>
  <c r="G8" i="8" s="1"/>
  <c r="G61" i="8" s="1"/>
  <c r="G65" i="8" s="1"/>
  <c r="F9" i="8"/>
  <c r="F8" i="8" s="1"/>
  <c r="F61" i="8" s="1"/>
  <c r="F65" i="8" s="1"/>
  <c r="D9" i="8"/>
  <c r="D8" i="8" s="1"/>
  <c r="D61" i="8" s="1"/>
  <c r="D65" i="8" s="1"/>
  <c r="C9" i="8"/>
  <c r="C8" i="8" s="1"/>
  <c r="B9" i="8"/>
  <c r="B8" i="8" s="1"/>
  <c r="O9" i="9"/>
  <c r="O8" i="9" s="1"/>
  <c r="O61" i="9" s="1"/>
  <c r="O65" i="9" s="1"/>
  <c r="N9" i="9"/>
  <c r="N8" i="9" s="1"/>
  <c r="M9" i="9"/>
  <c r="M8" i="9" s="1"/>
  <c r="L9" i="9"/>
  <c r="L8" i="9" s="1"/>
  <c r="K9" i="9"/>
  <c r="K8" i="9" s="1"/>
  <c r="J9" i="9"/>
  <c r="I9" i="9"/>
  <c r="H9" i="9"/>
  <c r="H8" i="9" s="1"/>
  <c r="G9" i="9"/>
  <c r="G8" i="9" s="1"/>
  <c r="F9" i="9"/>
  <c r="F8" i="9" s="1"/>
  <c r="D9" i="9"/>
  <c r="D8" i="9" s="1"/>
  <c r="C9" i="9"/>
  <c r="C8" i="9" s="1"/>
  <c r="B9" i="9"/>
  <c r="B8" i="9" s="1"/>
  <c r="B61" i="9" s="1"/>
  <c r="B65" i="9" s="1"/>
  <c r="O9" i="10"/>
  <c r="O8" i="10" s="1"/>
  <c r="O61" i="10" s="1"/>
  <c r="O65" i="10" s="1"/>
  <c r="N9" i="10"/>
  <c r="N8" i="10" s="1"/>
  <c r="M9" i="10"/>
  <c r="M8" i="10" s="1"/>
  <c r="L9" i="10"/>
  <c r="L8" i="10" s="1"/>
  <c r="K9" i="10"/>
  <c r="K8" i="10" s="1"/>
  <c r="K61" i="10" s="1"/>
  <c r="K65" i="10" s="1"/>
  <c r="J9" i="10"/>
  <c r="J8" i="10" s="1"/>
  <c r="J61" i="10" s="1"/>
  <c r="J65" i="10" s="1"/>
  <c r="I9" i="10"/>
  <c r="I8" i="10" s="1"/>
  <c r="H9" i="10"/>
  <c r="H8" i="10" s="1"/>
  <c r="H61" i="10" s="1"/>
  <c r="H65" i="10" s="1"/>
  <c r="G9" i="10"/>
  <c r="G8" i="10" s="1"/>
  <c r="G61" i="10" s="1"/>
  <c r="G65" i="10" s="1"/>
  <c r="F9" i="10"/>
  <c r="F8" i="10" s="1"/>
  <c r="D9" i="10"/>
  <c r="C9" i="10"/>
  <c r="C8" i="10" s="1"/>
  <c r="B9" i="10"/>
  <c r="B8" i="10" s="1"/>
  <c r="D8" i="10"/>
  <c r="D61" i="10" s="1"/>
  <c r="D65" i="10" s="1"/>
  <c r="O9" i="11"/>
  <c r="O8" i="11" s="1"/>
  <c r="N9" i="11"/>
  <c r="N8" i="11" s="1"/>
  <c r="N61" i="11" s="1"/>
  <c r="N65" i="11" s="1"/>
  <c r="M9" i="11"/>
  <c r="L9" i="11"/>
  <c r="L8" i="11" s="1"/>
  <c r="K9" i="11"/>
  <c r="J9" i="11"/>
  <c r="J8" i="11" s="1"/>
  <c r="I9" i="11"/>
  <c r="I8" i="11" s="1"/>
  <c r="H9" i="11"/>
  <c r="H8" i="11" s="1"/>
  <c r="H61" i="11" s="1"/>
  <c r="H65" i="11" s="1"/>
  <c r="G9" i="11"/>
  <c r="G8" i="11" s="1"/>
  <c r="G61" i="11" s="1"/>
  <c r="G65" i="11" s="1"/>
  <c r="F9" i="11"/>
  <c r="F8" i="11" s="1"/>
  <c r="F61" i="11" s="1"/>
  <c r="F65" i="11" s="1"/>
  <c r="D9" i="11"/>
  <c r="C9" i="11"/>
  <c r="C8" i="11" s="1"/>
  <c r="B9" i="11"/>
  <c r="B8" i="11" s="1"/>
  <c r="M8" i="11"/>
  <c r="K8" i="11"/>
  <c r="D8" i="11"/>
  <c r="O9" i="12"/>
  <c r="O8" i="12" s="1"/>
  <c r="O61" i="12" s="1"/>
  <c r="O65" i="12" s="1"/>
  <c r="N9" i="12"/>
  <c r="N8" i="12" s="1"/>
  <c r="M9" i="12"/>
  <c r="L9" i="12"/>
  <c r="L8" i="12" s="1"/>
  <c r="K9" i="12"/>
  <c r="J9" i="12"/>
  <c r="J8" i="12" s="1"/>
  <c r="J61" i="12" s="1"/>
  <c r="J65" i="12" s="1"/>
  <c r="I9" i="12"/>
  <c r="H9" i="12"/>
  <c r="H8" i="12" s="1"/>
  <c r="H61" i="12" s="1"/>
  <c r="H65" i="12" s="1"/>
  <c r="G9" i="12"/>
  <c r="G8" i="12" s="1"/>
  <c r="G61" i="12" s="1"/>
  <c r="G65" i="12" s="1"/>
  <c r="F9" i="12"/>
  <c r="F8" i="12" s="1"/>
  <c r="D9" i="12"/>
  <c r="D8" i="12" s="1"/>
  <c r="C9" i="12"/>
  <c r="C8" i="12" s="1"/>
  <c r="B9" i="12"/>
  <c r="B8" i="12" s="1"/>
  <c r="M8" i="12"/>
  <c r="K8" i="12"/>
  <c r="O9" i="13"/>
  <c r="O8" i="13" s="1"/>
  <c r="O61" i="13" s="1"/>
  <c r="O65" i="13" s="1"/>
  <c r="N9" i="13"/>
  <c r="N8" i="13" s="1"/>
  <c r="M9" i="13"/>
  <c r="M8" i="13" s="1"/>
  <c r="L9" i="13"/>
  <c r="L8" i="13" s="1"/>
  <c r="K9" i="13"/>
  <c r="J9" i="13"/>
  <c r="I9" i="13"/>
  <c r="I8" i="13" s="1"/>
  <c r="H9" i="13"/>
  <c r="H8" i="13" s="1"/>
  <c r="H61" i="13" s="1"/>
  <c r="H65" i="13" s="1"/>
  <c r="G9" i="13"/>
  <c r="F9" i="13"/>
  <c r="F8" i="13" s="1"/>
  <c r="D9" i="13"/>
  <c r="D8" i="13" s="1"/>
  <c r="C9" i="13"/>
  <c r="C8" i="13" s="1"/>
  <c r="B9" i="13"/>
  <c r="K8" i="13"/>
  <c r="K61" i="13" s="1"/>
  <c r="K65" i="13" s="1"/>
  <c r="O9" i="14"/>
  <c r="O8" i="14" s="1"/>
  <c r="O61" i="14" s="1"/>
  <c r="O65" i="14" s="1"/>
  <c r="N9" i="14"/>
  <c r="M9" i="14"/>
  <c r="L9" i="14"/>
  <c r="L8" i="14" s="1"/>
  <c r="K9" i="14"/>
  <c r="J9" i="14"/>
  <c r="J8" i="14" s="1"/>
  <c r="J61" i="14" s="1"/>
  <c r="J65" i="14" s="1"/>
  <c r="I9" i="14"/>
  <c r="H9" i="14"/>
  <c r="H8" i="14" s="1"/>
  <c r="H61" i="14" s="1"/>
  <c r="H65" i="14" s="1"/>
  <c r="G9" i="14"/>
  <c r="G8" i="14" s="1"/>
  <c r="G61" i="14" s="1"/>
  <c r="G65" i="14" s="1"/>
  <c r="F9" i="14"/>
  <c r="F8" i="14" s="1"/>
  <c r="F61" i="14" s="1"/>
  <c r="F65" i="14" s="1"/>
  <c r="D9" i="14"/>
  <c r="D8" i="14" s="1"/>
  <c r="C9" i="14"/>
  <c r="C8" i="14" s="1"/>
  <c r="B9" i="14"/>
  <c r="K8" i="14"/>
  <c r="B8" i="14"/>
  <c r="O9" i="15"/>
  <c r="O8" i="15" s="1"/>
  <c r="N9" i="15"/>
  <c r="N8" i="15" s="1"/>
  <c r="M9" i="15"/>
  <c r="L9" i="15"/>
  <c r="K9" i="15"/>
  <c r="J9" i="15"/>
  <c r="J8" i="15" s="1"/>
  <c r="I9" i="15"/>
  <c r="I8" i="15" s="1"/>
  <c r="I61" i="15" s="1"/>
  <c r="I65" i="15" s="1"/>
  <c r="H9" i="15"/>
  <c r="H8" i="15" s="1"/>
  <c r="H61" i="15" s="1"/>
  <c r="H65" i="15" s="1"/>
  <c r="G9" i="15"/>
  <c r="F9" i="15"/>
  <c r="F8" i="15" s="1"/>
  <c r="D9" i="15"/>
  <c r="D8" i="15" s="1"/>
  <c r="C9" i="15"/>
  <c r="B9" i="15"/>
  <c r="M8" i="15"/>
  <c r="L8" i="15"/>
  <c r="G8" i="15"/>
  <c r="O9" i="16"/>
  <c r="O8" i="16" s="1"/>
  <c r="N9" i="16"/>
  <c r="M9" i="16"/>
  <c r="M8" i="16" s="1"/>
  <c r="L9" i="16"/>
  <c r="L8" i="16" s="1"/>
  <c r="K9" i="16"/>
  <c r="J9" i="16"/>
  <c r="J8" i="16" s="1"/>
  <c r="I9" i="16"/>
  <c r="I8" i="16" s="1"/>
  <c r="I61" i="16" s="1"/>
  <c r="I65" i="16" s="1"/>
  <c r="H9" i="16"/>
  <c r="H8" i="16" s="1"/>
  <c r="H61" i="16" s="1"/>
  <c r="H65" i="16" s="1"/>
  <c r="G9" i="16"/>
  <c r="G8" i="16" s="1"/>
  <c r="F9" i="16"/>
  <c r="D9" i="16"/>
  <c r="D8" i="16" s="1"/>
  <c r="D61" i="16" s="1"/>
  <c r="D65" i="16" s="1"/>
  <c r="C9" i="16"/>
  <c r="C8" i="16" s="1"/>
  <c r="B9" i="16"/>
  <c r="B8" i="16" s="1"/>
  <c r="K8" i="16"/>
  <c r="O9" i="17"/>
  <c r="O8" i="17" s="1"/>
  <c r="N9" i="17"/>
  <c r="N8" i="17" s="1"/>
  <c r="N61" i="17" s="1"/>
  <c r="N65" i="17" s="1"/>
  <c r="M9" i="17"/>
  <c r="L9" i="17"/>
  <c r="K9" i="17"/>
  <c r="K8" i="17" s="1"/>
  <c r="J9" i="17"/>
  <c r="I9" i="17"/>
  <c r="I8" i="17" s="1"/>
  <c r="H9" i="17"/>
  <c r="G9" i="17"/>
  <c r="G8" i="17" s="1"/>
  <c r="F9" i="17"/>
  <c r="F8" i="17" s="1"/>
  <c r="D9" i="17"/>
  <c r="C9" i="17"/>
  <c r="B9" i="17"/>
  <c r="O9" i="18"/>
  <c r="O8" i="18" s="1"/>
  <c r="O61" i="18" s="1"/>
  <c r="O65" i="18" s="1"/>
  <c r="N9" i="18"/>
  <c r="N8" i="18" s="1"/>
  <c r="M9" i="18"/>
  <c r="S9" i="18" s="1"/>
  <c r="L9" i="18"/>
  <c r="K9" i="18"/>
  <c r="K8" i="18" s="1"/>
  <c r="K61" i="18" s="1"/>
  <c r="K65" i="18" s="1"/>
  <c r="J9" i="18"/>
  <c r="I9" i="18"/>
  <c r="H9" i="18"/>
  <c r="H8" i="18" s="1"/>
  <c r="G9" i="18"/>
  <c r="G8" i="18" s="1"/>
  <c r="G61" i="18" s="1"/>
  <c r="G65" i="18" s="1"/>
  <c r="F9" i="18"/>
  <c r="F8" i="18" s="1"/>
  <c r="D9" i="18"/>
  <c r="D8" i="18" s="1"/>
  <c r="C9" i="18"/>
  <c r="C8" i="18" s="1"/>
  <c r="B9" i="18"/>
  <c r="B8" i="18" s="1"/>
  <c r="B61" i="18" s="1"/>
  <c r="B65" i="18" s="1"/>
  <c r="L8" i="18"/>
  <c r="O9" i="19"/>
  <c r="N9" i="19"/>
  <c r="N8" i="19" s="1"/>
  <c r="M9" i="19"/>
  <c r="M8" i="19" s="1"/>
  <c r="L9" i="19"/>
  <c r="K9" i="19"/>
  <c r="K8" i="19" s="1"/>
  <c r="J9" i="19"/>
  <c r="I9" i="19"/>
  <c r="H9" i="19"/>
  <c r="H8" i="19" s="1"/>
  <c r="G9" i="19"/>
  <c r="G8" i="19" s="1"/>
  <c r="F9" i="19"/>
  <c r="F8" i="19" s="1"/>
  <c r="D9" i="19"/>
  <c r="D8" i="19" s="1"/>
  <c r="C9" i="19"/>
  <c r="C8" i="19" s="1"/>
  <c r="B9" i="19"/>
  <c r="B8" i="19" s="1"/>
  <c r="O9" i="20"/>
  <c r="N9" i="20"/>
  <c r="N8" i="20" s="1"/>
  <c r="M9" i="20"/>
  <c r="M8" i="20" s="1"/>
  <c r="L9" i="20"/>
  <c r="K9" i="20"/>
  <c r="J9" i="20"/>
  <c r="I9" i="20"/>
  <c r="H9" i="20"/>
  <c r="G9" i="20"/>
  <c r="F9" i="20"/>
  <c r="D9" i="20"/>
  <c r="D8" i="20" s="1"/>
  <c r="C9" i="20"/>
  <c r="C8" i="20" s="1"/>
  <c r="B9" i="20"/>
  <c r="L8" i="20"/>
  <c r="K8" i="20"/>
  <c r="J8" i="20"/>
  <c r="J61" i="20" s="1"/>
  <c r="J65" i="20" s="1"/>
  <c r="I8" i="20"/>
  <c r="H8" i="20"/>
  <c r="H61" i="20" s="1"/>
  <c r="H65" i="20" s="1"/>
  <c r="B8" i="20"/>
  <c r="O9" i="21"/>
  <c r="O8" i="21" s="1"/>
  <c r="N9" i="21"/>
  <c r="R9" i="21" s="1"/>
  <c r="M9" i="21"/>
  <c r="L9" i="21"/>
  <c r="K9" i="21"/>
  <c r="J9" i="21"/>
  <c r="I9" i="21"/>
  <c r="H9" i="21"/>
  <c r="H8" i="21" s="1"/>
  <c r="G9" i="21"/>
  <c r="G8" i="21" s="1"/>
  <c r="F9" i="21"/>
  <c r="F8" i="21" s="1"/>
  <c r="D9" i="21"/>
  <c r="C9" i="21"/>
  <c r="C8" i="21" s="1"/>
  <c r="B9" i="21"/>
  <c r="D8" i="21"/>
  <c r="D61" i="21" s="1"/>
  <c r="D65" i="21" s="1"/>
  <c r="O9" i="22"/>
  <c r="N9" i="22"/>
  <c r="M9" i="22"/>
  <c r="M8" i="22" s="1"/>
  <c r="L9" i="22"/>
  <c r="L8" i="22" s="1"/>
  <c r="K9" i="22"/>
  <c r="J9" i="22"/>
  <c r="I9" i="22"/>
  <c r="H9" i="22"/>
  <c r="G9" i="22"/>
  <c r="F9" i="22"/>
  <c r="D9" i="22"/>
  <c r="D8" i="22" s="1"/>
  <c r="C9" i="22"/>
  <c r="C8" i="22" s="1"/>
  <c r="B9" i="22"/>
  <c r="O9" i="23"/>
  <c r="N9" i="23"/>
  <c r="N8" i="23" s="1"/>
  <c r="M9" i="23"/>
  <c r="M8" i="23" s="1"/>
  <c r="L9" i="23"/>
  <c r="L8" i="23" s="1"/>
  <c r="K9" i="23"/>
  <c r="K8" i="23" s="1"/>
  <c r="J9" i="23"/>
  <c r="I9" i="23"/>
  <c r="H9" i="23"/>
  <c r="H8" i="23" s="1"/>
  <c r="H61" i="23" s="1"/>
  <c r="H65" i="23" s="1"/>
  <c r="G9" i="23"/>
  <c r="F9" i="23"/>
  <c r="F8" i="23" s="1"/>
  <c r="D9" i="23"/>
  <c r="D8" i="23" s="1"/>
  <c r="C9" i="23"/>
  <c r="C8" i="23" s="1"/>
  <c r="B9" i="23"/>
  <c r="B8" i="23" s="1"/>
  <c r="J8" i="23"/>
  <c r="I8" i="23"/>
  <c r="O9" i="24"/>
  <c r="O8" i="24" s="1"/>
  <c r="N9" i="24"/>
  <c r="N8" i="24" s="1"/>
  <c r="N61" i="24" s="1"/>
  <c r="N65" i="24" s="1"/>
  <c r="M9" i="24"/>
  <c r="L9" i="24"/>
  <c r="K9" i="24"/>
  <c r="J9" i="24"/>
  <c r="J8" i="24" s="1"/>
  <c r="I9" i="24"/>
  <c r="I8" i="24" s="1"/>
  <c r="I61" i="24" s="1"/>
  <c r="I65" i="24" s="1"/>
  <c r="H9" i="24"/>
  <c r="H8" i="24" s="1"/>
  <c r="G9" i="24"/>
  <c r="F9" i="24"/>
  <c r="D9" i="24"/>
  <c r="C9" i="24"/>
  <c r="B9" i="24"/>
  <c r="B8" i="24" s="1"/>
  <c r="M8" i="24"/>
  <c r="L8" i="24"/>
  <c r="K8" i="24"/>
  <c r="D8" i="24"/>
  <c r="D61" i="24" s="1"/>
  <c r="D65" i="24" s="1"/>
  <c r="C8" i="24"/>
  <c r="C61" i="24" s="1"/>
  <c r="C65" i="24" s="1"/>
  <c r="O9" i="25"/>
  <c r="O8" i="25" s="1"/>
  <c r="N9" i="25"/>
  <c r="N8" i="25" s="1"/>
  <c r="M9" i="25"/>
  <c r="L9" i="25"/>
  <c r="K9" i="25"/>
  <c r="K8" i="25" s="1"/>
  <c r="J9" i="25"/>
  <c r="I9" i="25"/>
  <c r="I8" i="25" s="1"/>
  <c r="I61" i="25" s="1"/>
  <c r="I65" i="25" s="1"/>
  <c r="H9" i="25"/>
  <c r="H8" i="25" s="1"/>
  <c r="H61" i="25" s="1"/>
  <c r="H65" i="25" s="1"/>
  <c r="G9" i="25"/>
  <c r="G8" i="25" s="1"/>
  <c r="F9" i="25"/>
  <c r="F8" i="25" s="1"/>
  <c r="D9" i="25"/>
  <c r="C9" i="25"/>
  <c r="B9" i="25"/>
  <c r="O9" i="26"/>
  <c r="O8" i="26" s="1"/>
  <c r="O61" i="26" s="1"/>
  <c r="O65" i="26" s="1"/>
  <c r="N9" i="26"/>
  <c r="N8" i="26" s="1"/>
  <c r="N61" i="26" s="1"/>
  <c r="N65" i="26" s="1"/>
  <c r="M9" i="26"/>
  <c r="M8" i="26" s="1"/>
  <c r="L9" i="26"/>
  <c r="L8" i="26" s="1"/>
  <c r="K9" i="26"/>
  <c r="J9" i="26"/>
  <c r="J8" i="26" s="1"/>
  <c r="I9" i="26"/>
  <c r="H9" i="26"/>
  <c r="G9" i="26"/>
  <c r="G8" i="26" s="1"/>
  <c r="G61" i="26" s="1"/>
  <c r="G65" i="26" s="1"/>
  <c r="F9" i="26"/>
  <c r="F8" i="26" s="1"/>
  <c r="F61" i="26" s="1"/>
  <c r="F65" i="26" s="1"/>
  <c r="D9" i="26"/>
  <c r="D8" i="26" s="1"/>
  <c r="D61" i="26" s="1"/>
  <c r="D65" i="26" s="1"/>
  <c r="C9" i="26"/>
  <c r="C8" i="26" s="1"/>
  <c r="C61" i="26" s="1"/>
  <c r="C65" i="26" s="1"/>
  <c r="B9" i="26"/>
  <c r="K8" i="26"/>
  <c r="B8" i="26"/>
  <c r="O9" i="27"/>
  <c r="O8" i="27" s="1"/>
  <c r="N9" i="27"/>
  <c r="M9" i="27"/>
  <c r="L9" i="27"/>
  <c r="L8" i="27" s="1"/>
  <c r="K9" i="27"/>
  <c r="J9" i="27"/>
  <c r="J8" i="27" s="1"/>
  <c r="J61" i="27" s="1"/>
  <c r="J65" i="27" s="1"/>
  <c r="I9" i="27"/>
  <c r="H9" i="27"/>
  <c r="H8" i="27" s="1"/>
  <c r="H61" i="27" s="1"/>
  <c r="H65" i="27" s="1"/>
  <c r="G9" i="27"/>
  <c r="F9" i="27"/>
  <c r="D9" i="27"/>
  <c r="C9" i="27"/>
  <c r="C8" i="27" s="1"/>
  <c r="B9" i="27"/>
  <c r="N8" i="27"/>
  <c r="M8" i="27"/>
  <c r="G8" i="27"/>
  <c r="D8" i="27"/>
  <c r="D61" i="27" s="1"/>
  <c r="D65" i="27" s="1"/>
  <c r="O9" i="28"/>
  <c r="O8" i="28" s="1"/>
  <c r="O61" i="28" s="1"/>
  <c r="O65" i="28" s="1"/>
  <c r="N9" i="28"/>
  <c r="M9" i="28"/>
  <c r="M8" i="28" s="1"/>
  <c r="M61" i="28" s="1"/>
  <c r="M65" i="28" s="1"/>
  <c r="S65" i="28" s="1"/>
  <c r="L9" i="28"/>
  <c r="L8" i="28" s="1"/>
  <c r="K9" i="28"/>
  <c r="K8" i="28" s="1"/>
  <c r="J9" i="28"/>
  <c r="J8" i="28" s="1"/>
  <c r="I9" i="28"/>
  <c r="H9" i="28"/>
  <c r="H8" i="28" s="1"/>
  <c r="H61" i="28" s="1"/>
  <c r="H65" i="28" s="1"/>
  <c r="G9" i="28"/>
  <c r="G8" i="28" s="1"/>
  <c r="G61" i="28" s="1"/>
  <c r="G65" i="28" s="1"/>
  <c r="F9" i="28"/>
  <c r="F8" i="28" s="1"/>
  <c r="D9" i="28"/>
  <c r="D8" i="28" s="1"/>
  <c r="D61" i="28" s="1"/>
  <c r="D65" i="28" s="1"/>
  <c r="C9" i="28"/>
  <c r="C8" i="28" s="1"/>
  <c r="B9" i="28"/>
  <c r="B8" i="28" s="1"/>
  <c r="I8" i="28"/>
  <c r="O9" i="29"/>
  <c r="O8" i="29" s="1"/>
  <c r="N9" i="29"/>
  <c r="N8" i="29" s="1"/>
  <c r="M9" i="29"/>
  <c r="M8" i="29" s="1"/>
  <c r="L9" i="29"/>
  <c r="L8" i="29" s="1"/>
  <c r="K9" i="29"/>
  <c r="K8" i="29" s="1"/>
  <c r="K61" i="29" s="1"/>
  <c r="K65" i="29" s="1"/>
  <c r="J9" i="29"/>
  <c r="I9" i="29"/>
  <c r="I8" i="29" s="1"/>
  <c r="H9" i="29"/>
  <c r="H8" i="29" s="1"/>
  <c r="H61" i="29" s="1"/>
  <c r="H65" i="29" s="1"/>
  <c r="G9" i="29"/>
  <c r="G8" i="29" s="1"/>
  <c r="F9" i="29"/>
  <c r="F8" i="29" s="1"/>
  <c r="D9" i="29"/>
  <c r="D8" i="29" s="1"/>
  <c r="C9" i="29"/>
  <c r="C8" i="29" s="1"/>
  <c r="B9" i="29"/>
  <c r="O9" i="30"/>
  <c r="O8" i="30" s="1"/>
  <c r="O61" i="30" s="1"/>
  <c r="O65" i="30" s="1"/>
  <c r="N9" i="30"/>
  <c r="N8" i="30" s="1"/>
  <c r="M9" i="30"/>
  <c r="M8" i="30" s="1"/>
  <c r="L9" i="30"/>
  <c r="K9" i="30"/>
  <c r="K8" i="30" s="1"/>
  <c r="K61" i="30" s="1"/>
  <c r="K65" i="30" s="1"/>
  <c r="J9" i="30"/>
  <c r="J8" i="30" s="1"/>
  <c r="J61" i="30" s="1"/>
  <c r="J65" i="30" s="1"/>
  <c r="I9" i="30"/>
  <c r="H9" i="30"/>
  <c r="G9" i="30"/>
  <c r="G8" i="30" s="1"/>
  <c r="G61" i="30" s="1"/>
  <c r="G65" i="30" s="1"/>
  <c r="F9" i="30"/>
  <c r="F8" i="30" s="1"/>
  <c r="D9" i="30"/>
  <c r="C9" i="30"/>
  <c r="C8" i="30" s="1"/>
  <c r="C61" i="30" s="1"/>
  <c r="C65" i="30" s="1"/>
  <c r="B9" i="30"/>
  <c r="L8" i="30"/>
  <c r="L61" i="30" s="1"/>
  <c r="L65" i="30" s="1"/>
  <c r="H8" i="30"/>
  <c r="H61" i="30" s="1"/>
  <c r="H65" i="30" s="1"/>
  <c r="D8" i="30"/>
  <c r="B8" i="30"/>
  <c r="B61" i="30" s="1"/>
  <c r="B65" i="30" s="1"/>
  <c r="O9" i="31"/>
  <c r="O8" i="31" s="1"/>
  <c r="O61" i="31" s="1"/>
  <c r="O65" i="31" s="1"/>
  <c r="N9" i="31"/>
  <c r="M9" i="31"/>
  <c r="M8" i="31" s="1"/>
  <c r="L9" i="31"/>
  <c r="K9" i="31"/>
  <c r="J9" i="31"/>
  <c r="J8" i="31" s="1"/>
  <c r="I9" i="31"/>
  <c r="H9" i="31"/>
  <c r="G9" i="31"/>
  <c r="G8" i="31" s="1"/>
  <c r="F9" i="31"/>
  <c r="F8" i="31" s="1"/>
  <c r="F61" i="31" s="1"/>
  <c r="F65" i="31" s="1"/>
  <c r="D9" i="31"/>
  <c r="D8" i="31" s="1"/>
  <c r="C9" i="31"/>
  <c r="C8" i="31" s="1"/>
  <c r="B9" i="31"/>
  <c r="B8" i="31" s="1"/>
  <c r="L8" i="31"/>
  <c r="K8" i="31"/>
  <c r="I8" i="31"/>
  <c r="I61" i="31" s="1"/>
  <c r="I65" i="31" s="1"/>
  <c r="H8" i="31"/>
  <c r="H61" i="31" s="1"/>
  <c r="H65" i="31" s="1"/>
  <c r="O9" i="32"/>
  <c r="O8" i="32" s="1"/>
  <c r="O61" i="32" s="1"/>
  <c r="O65" i="32" s="1"/>
  <c r="N9" i="32"/>
  <c r="N8" i="32" s="1"/>
  <c r="M9" i="32"/>
  <c r="M8" i="32" s="1"/>
  <c r="L9" i="32"/>
  <c r="L8" i="32" s="1"/>
  <c r="K9" i="32"/>
  <c r="K8" i="32" s="1"/>
  <c r="J9" i="32"/>
  <c r="J8" i="32" s="1"/>
  <c r="J61" i="32" s="1"/>
  <c r="J65" i="32" s="1"/>
  <c r="I9" i="32"/>
  <c r="I8" i="32" s="1"/>
  <c r="I61" i="32" s="1"/>
  <c r="I65" i="32" s="1"/>
  <c r="H9" i="32"/>
  <c r="H8" i="32" s="1"/>
  <c r="H61" i="32" s="1"/>
  <c r="H65" i="32" s="1"/>
  <c r="G9" i="32"/>
  <c r="G8" i="32" s="1"/>
  <c r="G61" i="32" s="1"/>
  <c r="G65" i="32" s="1"/>
  <c r="F9" i="32"/>
  <c r="F8" i="32" s="1"/>
  <c r="F61" i="32" s="1"/>
  <c r="F65" i="32" s="1"/>
  <c r="D9" i="32"/>
  <c r="C9" i="32"/>
  <c r="B9" i="32"/>
  <c r="D8" i="32"/>
  <c r="D61" i="32" s="1"/>
  <c r="D65" i="32" s="1"/>
  <c r="C8" i="32"/>
  <c r="B8" i="32"/>
  <c r="O9" i="33"/>
  <c r="O8" i="33" s="1"/>
  <c r="N9" i="33"/>
  <c r="N8" i="33" s="1"/>
  <c r="M9" i="33"/>
  <c r="M8" i="33" s="1"/>
  <c r="L9" i="33"/>
  <c r="K9" i="33"/>
  <c r="K8" i="33" s="1"/>
  <c r="J9" i="33"/>
  <c r="I9" i="33"/>
  <c r="I8" i="33" s="1"/>
  <c r="I61" i="33" s="1"/>
  <c r="I65" i="33" s="1"/>
  <c r="H9" i="33"/>
  <c r="H8" i="33" s="1"/>
  <c r="H61" i="33" s="1"/>
  <c r="H65" i="33" s="1"/>
  <c r="G9" i="33"/>
  <c r="G8" i="33" s="1"/>
  <c r="G61" i="33" s="1"/>
  <c r="G65" i="33" s="1"/>
  <c r="F9" i="33"/>
  <c r="F8" i="33" s="1"/>
  <c r="F61" i="33" s="1"/>
  <c r="F65" i="33" s="1"/>
  <c r="D9" i="33"/>
  <c r="D8" i="33" s="1"/>
  <c r="C9" i="33"/>
  <c r="B9" i="33"/>
  <c r="O9" i="34"/>
  <c r="O8" i="34" s="1"/>
  <c r="N9" i="34"/>
  <c r="M9" i="34"/>
  <c r="M8" i="34" s="1"/>
  <c r="L9" i="34"/>
  <c r="L8" i="34" s="1"/>
  <c r="K9" i="34"/>
  <c r="K8" i="34" s="1"/>
  <c r="J9" i="34"/>
  <c r="I9" i="34"/>
  <c r="H9" i="34"/>
  <c r="G9" i="34"/>
  <c r="G8" i="34" s="1"/>
  <c r="G61" i="34" s="1"/>
  <c r="G65" i="34" s="1"/>
  <c r="F9" i="34"/>
  <c r="D9" i="34"/>
  <c r="D8" i="34" s="1"/>
  <c r="D61" i="34" s="1"/>
  <c r="D65" i="34" s="1"/>
  <c r="C9" i="34"/>
  <c r="C8" i="34" s="1"/>
  <c r="B9" i="34"/>
  <c r="B8" i="34" s="1"/>
  <c r="J8" i="34"/>
  <c r="J61" i="34" s="1"/>
  <c r="J65" i="34" s="1"/>
  <c r="H8" i="34"/>
  <c r="H61" i="34" s="1"/>
  <c r="H65" i="34" s="1"/>
  <c r="O9" i="35"/>
  <c r="O8" i="35" s="1"/>
  <c r="N9" i="35"/>
  <c r="N8" i="35" s="1"/>
  <c r="M9" i="35"/>
  <c r="M8" i="35" s="1"/>
  <c r="L9" i="35"/>
  <c r="L8" i="35" s="1"/>
  <c r="K9" i="35"/>
  <c r="K8" i="35" s="1"/>
  <c r="K61" i="35" s="1"/>
  <c r="K65" i="35" s="1"/>
  <c r="J9" i="35"/>
  <c r="I9" i="35"/>
  <c r="H9" i="35"/>
  <c r="H8" i="35" s="1"/>
  <c r="H61" i="35" s="1"/>
  <c r="H65" i="35" s="1"/>
  <c r="G9" i="35"/>
  <c r="G8" i="35" s="1"/>
  <c r="F9" i="35"/>
  <c r="F8" i="35" s="1"/>
  <c r="D9" i="35"/>
  <c r="D8" i="35" s="1"/>
  <c r="C9" i="35"/>
  <c r="C8" i="35" s="1"/>
  <c r="B9" i="35"/>
  <c r="B8" i="35" s="1"/>
  <c r="B61" i="35" s="1"/>
  <c r="B65" i="35" s="1"/>
  <c r="J8" i="35"/>
  <c r="J61" i="35" s="1"/>
  <c r="J65" i="35" s="1"/>
  <c r="I8" i="35"/>
  <c r="I61" i="35" s="1"/>
  <c r="I65" i="35" s="1"/>
  <c r="O9" i="36"/>
  <c r="O8" i="36" s="1"/>
  <c r="O61" i="36" s="1"/>
  <c r="O65" i="36" s="1"/>
  <c r="N9" i="36"/>
  <c r="N8" i="36" s="1"/>
  <c r="M9" i="36"/>
  <c r="M8" i="36" s="1"/>
  <c r="L9" i="36"/>
  <c r="L8" i="36" s="1"/>
  <c r="L61" i="36" s="1"/>
  <c r="L65" i="36" s="1"/>
  <c r="K9" i="36"/>
  <c r="K8" i="36" s="1"/>
  <c r="J9" i="36"/>
  <c r="J8" i="36" s="1"/>
  <c r="J61" i="36" s="1"/>
  <c r="J65" i="36" s="1"/>
  <c r="I9" i="36"/>
  <c r="H9" i="36"/>
  <c r="H8" i="36" s="1"/>
  <c r="H61" i="36" s="1"/>
  <c r="H65" i="36" s="1"/>
  <c r="G9" i="36"/>
  <c r="G8" i="36" s="1"/>
  <c r="G61" i="36" s="1"/>
  <c r="G65" i="36" s="1"/>
  <c r="F9" i="36"/>
  <c r="F8" i="36" s="1"/>
  <c r="D9" i="36"/>
  <c r="D8" i="36" s="1"/>
  <c r="D61" i="36" s="1"/>
  <c r="D65" i="36" s="1"/>
  <c r="C9" i="36"/>
  <c r="C8" i="36" s="1"/>
  <c r="C61" i="36" s="1"/>
  <c r="C65" i="36" s="1"/>
  <c r="B9" i="36"/>
  <c r="B8" i="36" s="1"/>
  <c r="O9" i="37"/>
  <c r="N9" i="37"/>
  <c r="N8" i="37" s="1"/>
  <c r="M9" i="37"/>
  <c r="M8" i="37" s="1"/>
  <c r="L9" i="37"/>
  <c r="K9" i="37"/>
  <c r="J9" i="37"/>
  <c r="I9" i="37"/>
  <c r="H9" i="37"/>
  <c r="H8" i="37" s="1"/>
  <c r="H61" i="37" s="1"/>
  <c r="H65" i="37" s="1"/>
  <c r="G9" i="37"/>
  <c r="F9" i="37"/>
  <c r="F8" i="37" s="1"/>
  <c r="D9" i="37"/>
  <c r="D8" i="37" s="1"/>
  <c r="D61" i="37" s="1"/>
  <c r="D65" i="37" s="1"/>
  <c r="C9" i="37"/>
  <c r="C8" i="37" s="1"/>
  <c r="C61" i="37" s="1"/>
  <c r="C65" i="37" s="1"/>
  <c r="B9" i="37"/>
  <c r="I8" i="37"/>
  <c r="O9" i="38"/>
  <c r="O8" i="38" s="1"/>
  <c r="O61" i="38" s="1"/>
  <c r="O65" i="38" s="1"/>
  <c r="N9" i="38"/>
  <c r="N8" i="38" s="1"/>
  <c r="N61" i="38" s="1"/>
  <c r="N65" i="38" s="1"/>
  <c r="M9" i="38"/>
  <c r="L9" i="38"/>
  <c r="K9" i="38"/>
  <c r="K8" i="38" s="1"/>
  <c r="J9" i="38"/>
  <c r="I9" i="38"/>
  <c r="H9" i="38"/>
  <c r="G9" i="38"/>
  <c r="G8" i="38" s="1"/>
  <c r="G61" i="38" s="1"/>
  <c r="G65" i="38" s="1"/>
  <c r="F9" i="38"/>
  <c r="F8" i="38" s="1"/>
  <c r="F61" i="38" s="1"/>
  <c r="F65" i="38" s="1"/>
  <c r="D9" i="38"/>
  <c r="D8" i="38" s="1"/>
  <c r="C9" i="38"/>
  <c r="C8" i="38" s="1"/>
  <c r="C61" i="38" s="1"/>
  <c r="C65" i="38" s="1"/>
  <c r="B9" i="38"/>
  <c r="B8" i="38" s="1"/>
  <c r="B61" i="38" s="1"/>
  <c r="B65" i="38" s="1"/>
  <c r="J8" i="38"/>
  <c r="H8" i="38"/>
  <c r="H61" i="38" s="1"/>
  <c r="H65" i="38" s="1"/>
  <c r="O9" i="39"/>
  <c r="N9" i="39"/>
  <c r="N8" i="39" s="1"/>
  <c r="M9" i="39"/>
  <c r="L9" i="39"/>
  <c r="K9" i="39"/>
  <c r="K8" i="39" s="1"/>
  <c r="K61" i="39" s="1"/>
  <c r="K65" i="39" s="1"/>
  <c r="J9" i="39"/>
  <c r="J8" i="39" s="1"/>
  <c r="I9" i="39"/>
  <c r="I8" i="39" s="1"/>
  <c r="I61" i="39" s="1"/>
  <c r="I65" i="39" s="1"/>
  <c r="H9" i="39"/>
  <c r="G9" i="39"/>
  <c r="F9" i="39"/>
  <c r="D9" i="39"/>
  <c r="C9" i="39"/>
  <c r="B9" i="39"/>
  <c r="O9" i="40"/>
  <c r="O8" i="40" s="1"/>
  <c r="N9" i="40"/>
  <c r="N8" i="40" s="1"/>
  <c r="M9" i="40"/>
  <c r="M8" i="40" s="1"/>
  <c r="L9" i="40"/>
  <c r="L8" i="40" s="1"/>
  <c r="K9" i="40"/>
  <c r="K8" i="40" s="1"/>
  <c r="K61" i="40" s="1"/>
  <c r="K65" i="40" s="1"/>
  <c r="J9" i="40"/>
  <c r="J8" i="40" s="1"/>
  <c r="J61" i="40" s="1"/>
  <c r="J65" i="40" s="1"/>
  <c r="I9" i="40"/>
  <c r="H9" i="40"/>
  <c r="H8" i="40" s="1"/>
  <c r="G9" i="40"/>
  <c r="G8" i="40" s="1"/>
  <c r="F9" i="40"/>
  <c r="F8" i="40" s="1"/>
  <c r="D9" i="40"/>
  <c r="D8" i="40" s="1"/>
  <c r="C9" i="40"/>
  <c r="C8" i="40" s="1"/>
  <c r="C61" i="40" s="1"/>
  <c r="C65" i="40" s="1"/>
  <c r="B9" i="40"/>
  <c r="B8" i="40"/>
  <c r="O9" i="41"/>
  <c r="N9" i="41"/>
  <c r="N8" i="41" s="1"/>
  <c r="M9" i="41"/>
  <c r="L9" i="41"/>
  <c r="K9" i="41"/>
  <c r="J9" i="41"/>
  <c r="I9" i="41"/>
  <c r="I8" i="41" s="1"/>
  <c r="H9" i="41"/>
  <c r="H8" i="41" s="1"/>
  <c r="G9" i="41"/>
  <c r="G8" i="41" s="1"/>
  <c r="F9" i="41"/>
  <c r="F8" i="41" s="1"/>
  <c r="D9" i="41"/>
  <c r="D8" i="41" s="1"/>
  <c r="C9" i="41"/>
  <c r="B9" i="41"/>
  <c r="M8" i="41"/>
  <c r="L8" i="41"/>
  <c r="K8" i="41"/>
  <c r="K61" i="41" s="1"/>
  <c r="K65" i="41" s="1"/>
  <c r="C8" i="41"/>
  <c r="O9" i="42"/>
  <c r="O8" i="42" s="1"/>
  <c r="N9" i="42"/>
  <c r="M9" i="42"/>
  <c r="L9" i="42"/>
  <c r="L8" i="42" s="1"/>
  <c r="K9" i="42"/>
  <c r="K8" i="42" s="1"/>
  <c r="J9" i="42"/>
  <c r="I9" i="42"/>
  <c r="H9" i="42"/>
  <c r="G9" i="42"/>
  <c r="G8" i="42" s="1"/>
  <c r="F9" i="42"/>
  <c r="D9" i="42"/>
  <c r="C9" i="42"/>
  <c r="B9" i="42"/>
  <c r="B8" i="42" s="1"/>
  <c r="B61" i="42" s="1"/>
  <c r="B65" i="42" s="1"/>
  <c r="M8" i="42"/>
  <c r="M61" i="42" s="1"/>
  <c r="M65" i="42" s="1"/>
  <c r="H8" i="42"/>
  <c r="H61" i="42" s="1"/>
  <c r="H65" i="42" s="1"/>
  <c r="C8" i="42"/>
  <c r="C61" i="42" s="1"/>
  <c r="C65" i="42" s="1"/>
  <c r="O9" i="43"/>
  <c r="O8" i="43" s="1"/>
  <c r="N9" i="43"/>
  <c r="N8" i="43" s="1"/>
  <c r="M9" i="43"/>
  <c r="M8" i="43" s="1"/>
  <c r="L9" i="43"/>
  <c r="K9" i="43"/>
  <c r="K8" i="43" s="1"/>
  <c r="K61" i="43" s="1"/>
  <c r="K65" i="43" s="1"/>
  <c r="J9" i="43"/>
  <c r="J8" i="43" s="1"/>
  <c r="J61" i="43" s="1"/>
  <c r="J65" i="43" s="1"/>
  <c r="I9" i="43"/>
  <c r="I8" i="43" s="1"/>
  <c r="H9" i="43"/>
  <c r="H8" i="43" s="1"/>
  <c r="G9" i="43"/>
  <c r="G8" i="43" s="1"/>
  <c r="F9" i="43"/>
  <c r="F8" i="43" s="1"/>
  <c r="D9" i="43"/>
  <c r="C9" i="43"/>
  <c r="C8" i="43" s="1"/>
  <c r="B9" i="43"/>
  <c r="B8" i="43" s="1"/>
  <c r="B61" i="43" s="1"/>
  <c r="B65" i="43" s="1"/>
  <c r="D8" i="43"/>
  <c r="O9" i="44"/>
  <c r="N9" i="44"/>
  <c r="M9" i="44"/>
  <c r="L9" i="44"/>
  <c r="L8" i="44" s="1"/>
  <c r="K9" i="44"/>
  <c r="K8" i="44" s="1"/>
  <c r="J9" i="44"/>
  <c r="J8" i="44" s="1"/>
  <c r="J61" i="44" s="1"/>
  <c r="J65" i="44" s="1"/>
  <c r="I9" i="44"/>
  <c r="I8" i="44" s="1"/>
  <c r="H9" i="44"/>
  <c r="H8" i="44" s="1"/>
  <c r="H61" i="44" s="1"/>
  <c r="H65" i="44" s="1"/>
  <c r="G9" i="44"/>
  <c r="F9" i="44"/>
  <c r="D9" i="44"/>
  <c r="C9" i="44"/>
  <c r="B9" i="44"/>
  <c r="B8" i="44" s="1"/>
  <c r="C8" i="44"/>
  <c r="O9" i="45"/>
  <c r="N9" i="45"/>
  <c r="N8" i="45" s="1"/>
  <c r="M9" i="45"/>
  <c r="M8" i="45" s="1"/>
  <c r="L9" i="45"/>
  <c r="K9" i="45"/>
  <c r="J9" i="45"/>
  <c r="I9" i="45"/>
  <c r="H9" i="45"/>
  <c r="H8" i="45" s="1"/>
  <c r="G9" i="45"/>
  <c r="G8" i="45" s="1"/>
  <c r="F9" i="45"/>
  <c r="D9" i="45"/>
  <c r="C9" i="45"/>
  <c r="B9" i="45"/>
  <c r="L8" i="45"/>
  <c r="F8" i="45"/>
  <c r="D8" i="45"/>
  <c r="C8" i="45"/>
  <c r="O9" i="46"/>
  <c r="N9" i="46"/>
  <c r="N8" i="46" s="1"/>
  <c r="M9" i="46"/>
  <c r="L9" i="46"/>
  <c r="K9" i="46"/>
  <c r="J9" i="46"/>
  <c r="J8" i="46" s="1"/>
  <c r="I9" i="46"/>
  <c r="H9" i="46"/>
  <c r="G9" i="46"/>
  <c r="G8" i="46" s="1"/>
  <c r="G61" i="46" s="1"/>
  <c r="G65" i="46" s="1"/>
  <c r="F9" i="46"/>
  <c r="D9" i="46"/>
  <c r="C9" i="46"/>
  <c r="B9" i="46"/>
  <c r="B8" i="46" s="1"/>
  <c r="H8" i="46"/>
  <c r="H61" i="46" s="1"/>
  <c r="H65" i="46" s="1"/>
  <c r="O9" i="47"/>
  <c r="O8" i="47" s="1"/>
  <c r="N9" i="47"/>
  <c r="N8" i="47" s="1"/>
  <c r="M9" i="47"/>
  <c r="L9" i="47"/>
  <c r="L8" i="47" s="1"/>
  <c r="K9" i="47"/>
  <c r="K8" i="47" s="1"/>
  <c r="J9" i="47"/>
  <c r="I9" i="47"/>
  <c r="I8" i="47" s="1"/>
  <c r="I61" i="47" s="1"/>
  <c r="I65" i="47" s="1"/>
  <c r="H9" i="47"/>
  <c r="G9" i="47"/>
  <c r="G8" i="47" s="1"/>
  <c r="G61" i="47" s="1"/>
  <c r="G65" i="47" s="1"/>
  <c r="F9" i="47"/>
  <c r="F8" i="47" s="1"/>
  <c r="D9" i="47"/>
  <c r="D8" i="47" s="1"/>
  <c r="C9" i="47"/>
  <c r="C8" i="47" s="1"/>
  <c r="C61" i="47" s="1"/>
  <c r="C65" i="47" s="1"/>
  <c r="B9" i="47"/>
  <c r="B8" i="47" s="1"/>
  <c r="O9" i="48"/>
  <c r="N9" i="48"/>
  <c r="N8" i="48" s="1"/>
  <c r="M9" i="48"/>
  <c r="S9" i="48" s="1"/>
  <c r="L9" i="48"/>
  <c r="L8" i="48" s="1"/>
  <c r="K9" i="48"/>
  <c r="K8" i="48" s="1"/>
  <c r="J9" i="48"/>
  <c r="I9" i="48"/>
  <c r="I8" i="48" s="1"/>
  <c r="H9" i="48"/>
  <c r="H8" i="48" s="1"/>
  <c r="H61" i="48" s="1"/>
  <c r="G9" i="48"/>
  <c r="G8" i="48" s="1"/>
  <c r="F9" i="48"/>
  <c r="F8" i="48" s="1"/>
  <c r="D9" i="48"/>
  <c r="D8" i="48" s="1"/>
  <c r="D61" i="48" s="1"/>
  <c r="D65" i="48" s="1"/>
  <c r="C9" i="48"/>
  <c r="C8" i="48" s="1"/>
  <c r="C61" i="48" s="1"/>
  <c r="C65" i="48" s="1"/>
  <c r="B9" i="48"/>
  <c r="B8" i="48" s="1"/>
  <c r="O9" i="49"/>
  <c r="O8" i="49" s="1"/>
  <c r="N9" i="49"/>
  <c r="N8" i="49" s="1"/>
  <c r="N61" i="49" s="1"/>
  <c r="N65" i="49" s="1"/>
  <c r="M9" i="49"/>
  <c r="M8" i="49" s="1"/>
  <c r="M61" i="49" s="1"/>
  <c r="L9" i="49"/>
  <c r="L8" i="49" s="1"/>
  <c r="K9" i="49"/>
  <c r="K8" i="49" s="1"/>
  <c r="J9" i="49"/>
  <c r="I9" i="49"/>
  <c r="H9" i="49"/>
  <c r="G9" i="49"/>
  <c r="G8" i="49" s="1"/>
  <c r="F9" i="49"/>
  <c r="D9" i="49"/>
  <c r="C9" i="49"/>
  <c r="C8" i="49" s="1"/>
  <c r="B9" i="49"/>
  <c r="H8" i="49"/>
  <c r="H61" i="49" s="1"/>
  <c r="H65" i="49" s="1"/>
  <c r="O9" i="50"/>
  <c r="N9" i="50"/>
  <c r="N8" i="50" s="1"/>
  <c r="N61" i="50" s="1"/>
  <c r="N65" i="50" s="1"/>
  <c r="M9" i="50"/>
  <c r="M8" i="50" s="1"/>
  <c r="L9" i="50"/>
  <c r="L8" i="50" s="1"/>
  <c r="K9" i="50"/>
  <c r="K8" i="50" s="1"/>
  <c r="K61" i="50" s="1"/>
  <c r="K65" i="50" s="1"/>
  <c r="J9" i="50"/>
  <c r="J8" i="50" s="1"/>
  <c r="I9" i="50"/>
  <c r="H9" i="50"/>
  <c r="H8" i="50" s="1"/>
  <c r="H61" i="50" s="1"/>
  <c r="H65" i="50" s="1"/>
  <c r="G9" i="50"/>
  <c r="F9" i="50"/>
  <c r="F8" i="50" s="1"/>
  <c r="F61" i="50" s="1"/>
  <c r="F65" i="50" s="1"/>
  <c r="D9" i="50"/>
  <c r="D8" i="50" s="1"/>
  <c r="D61" i="50" s="1"/>
  <c r="D65" i="50" s="1"/>
  <c r="C9" i="50"/>
  <c r="C8" i="50" s="1"/>
  <c r="C61" i="50" s="1"/>
  <c r="C65" i="50" s="1"/>
  <c r="B9" i="50"/>
  <c r="B8" i="50"/>
  <c r="O9" i="51"/>
  <c r="O8" i="51" s="1"/>
  <c r="N9" i="51"/>
  <c r="N8" i="51" s="1"/>
  <c r="M9" i="51"/>
  <c r="M8" i="51" s="1"/>
  <c r="L9" i="51"/>
  <c r="L8" i="51" s="1"/>
  <c r="K9" i="51"/>
  <c r="K8" i="51" s="1"/>
  <c r="J9" i="51"/>
  <c r="I9" i="51"/>
  <c r="H9" i="51"/>
  <c r="H8" i="51" s="1"/>
  <c r="G9" i="51"/>
  <c r="G8" i="51" s="1"/>
  <c r="F9" i="51"/>
  <c r="F8" i="51" s="1"/>
  <c r="D9" i="51"/>
  <c r="D8" i="51" s="1"/>
  <c r="C9" i="51"/>
  <c r="C8" i="51" s="1"/>
  <c r="C61" i="51" s="1"/>
  <c r="C65" i="51" s="1"/>
  <c r="B9" i="51"/>
  <c r="B8" i="51" s="1"/>
  <c r="B61" i="51" s="1"/>
  <c r="B65" i="51" s="1"/>
  <c r="J8" i="51"/>
  <c r="O9" i="52"/>
  <c r="O8" i="52" s="1"/>
  <c r="O61" i="52" s="1"/>
  <c r="O65" i="52" s="1"/>
  <c r="N9" i="52"/>
  <c r="N8" i="52" s="1"/>
  <c r="N61" i="52" s="1"/>
  <c r="N65" i="52" s="1"/>
  <c r="M9" i="52"/>
  <c r="M8" i="52" s="1"/>
  <c r="L9" i="52"/>
  <c r="L8" i="52" s="1"/>
  <c r="L61" i="52" s="1"/>
  <c r="L65" i="52" s="1"/>
  <c r="K9" i="52"/>
  <c r="K8" i="52" s="1"/>
  <c r="K61" i="52" s="1"/>
  <c r="K65" i="52" s="1"/>
  <c r="J9" i="52"/>
  <c r="J8" i="52" s="1"/>
  <c r="I9" i="52"/>
  <c r="I8" i="52" s="1"/>
  <c r="H9" i="52"/>
  <c r="H8" i="52" s="1"/>
  <c r="H61" i="52" s="1"/>
  <c r="H65" i="52" s="1"/>
  <c r="G9" i="52"/>
  <c r="G8" i="52" s="1"/>
  <c r="G61" i="52" s="1"/>
  <c r="G65" i="52" s="1"/>
  <c r="F9" i="52"/>
  <c r="F8" i="52" s="1"/>
  <c r="D9" i="52"/>
  <c r="D8" i="52" s="1"/>
  <c r="D61" i="52" s="1"/>
  <c r="D65" i="52" s="1"/>
  <c r="C9" i="52"/>
  <c r="C8" i="52" s="1"/>
  <c r="C61" i="52" s="1"/>
  <c r="C65" i="52" s="1"/>
  <c r="B9" i="52"/>
  <c r="B8" i="52"/>
  <c r="B61" i="52" s="1"/>
  <c r="B65" i="52" s="1"/>
  <c r="O9" i="53"/>
  <c r="O8" i="53" s="1"/>
  <c r="N9" i="53"/>
  <c r="N8" i="53" s="1"/>
  <c r="N61" i="53" s="1"/>
  <c r="N65" i="53" s="1"/>
  <c r="M9" i="53"/>
  <c r="M8" i="53" s="1"/>
  <c r="L9" i="53"/>
  <c r="L8" i="53" s="1"/>
  <c r="K9" i="53"/>
  <c r="K8" i="53" s="1"/>
  <c r="K61" i="53" s="1"/>
  <c r="K65" i="53" s="1"/>
  <c r="J9" i="53"/>
  <c r="I9" i="53"/>
  <c r="I8" i="53" s="1"/>
  <c r="I61" i="53" s="1"/>
  <c r="I65" i="53" s="1"/>
  <c r="H9" i="53"/>
  <c r="H8" i="53" s="1"/>
  <c r="G9" i="53"/>
  <c r="G8" i="53" s="1"/>
  <c r="F9" i="53"/>
  <c r="D9" i="53"/>
  <c r="D8" i="53" s="1"/>
  <c r="C9" i="53"/>
  <c r="C8" i="53" s="1"/>
  <c r="B9" i="53"/>
  <c r="F8" i="53"/>
  <c r="F61" i="53" s="1"/>
  <c r="F65" i="53" s="1"/>
  <c r="O9" i="54"/>
  <c r="O8" i="54" s="1"/>
  <c r="N9" i="54"/>
  <c r="N8" i="54" s="1"/>
  <c r="M9" i="54"/>
  <c r="M8" i="54" s="1"/>
  <c r="L9" i="54"/>
  <c r="L8" i="54" s="1"/>
  <c r="L61" i="54" s="1"/>
  <c r="L65" i="54" s="1"/>
  <c r="K9" i="54"/>
  <c r="J9" i="54"/>
  <c r="J8" i="54" s="1"/>
  <c r="I9" i="54"/>
  <c r="H9" i="54"/>
  <c r="H8" i="54" s="1"/>
  <c r="G9" i="54"/>
  <c r="G8" i="54" s="1"/>
  <c r="F9" i="54"/>
  <c r="F8" i="54" s="1"/>
  <c r="F61" i="54" s="1"/>
  <c r="F65" i="54" s="1"/>
  <c r="D9" i="54"/>
  <c r="D8" i="54" s="1"/>
  <c r="D61" i="54" s="1"/>
  <c r="D65" i="54" s="1"/>
  <c r="C9" i="54"/>
  <c r="C8" i="54" s="1"/>
  <c r="C61" i="54" s="1"/>
  <c r="C65" i="54" s="1"/>
  <c r="B9" i="54"/>
  <c r="B8" i="54" s="1"/>
  <c r="K8" i="54"/>
  <c r="K61" i="54" s="1"/>
  <c r="K65" i="54" s="1"/>
  <c r="O9" i="55"/>
  <c r="O8" i="55" s="1"/>
  <c r="N9" i="55"/>
  <c r="N8" i="55" s="1"/>
  <c r="M9" i="55"/>
  <c r="M8" i="55" s="1"/>
  <c r="L9" i="55"/>
  <c r="L8" i="55" s="1"/>
  <c r="K9" i="55"/>
  <c r="K8" i="55" s="1"/>
  <c r="J9" i="55"/>
  <c r="J8" i="55" s="1"/>
  <c r="J61" i="55" s="1"/>
  <c r="J65" i="55" s="1"/>
  <c r="I9" i="55"/>
  <c r="I8" i="55" s="1"/>
  <c r="I61" i="55" s="1"/>
  <c r="I65" i="55" s="1"/>
  <c r="H9" i="55"/>
  <c r="H8" i="55" s="1"/>
  <c r="G9" i="55"/>
  <c r="F9" i="55"/>
  <c r="F8" i="55" s="1"/>
  <c r="D9" i="55"/>
  <c r="D8" i="55" s="1"/>
  <c r="C9" i="55"/>
  <c r="C8" i="55" s="1"/>
  <c r="B9" i="55"/>
  <c r="G8" i="55"/>
  <c r="G61" i="55" s="1"/>
  <c r="G65" i="55" s="1"/>
  <c r="O9" i="56"/>
  <c r="O8" i="56" s="1"/>
  <c r="N9" i="56"/>
  <c r="M9" i="56"/>
  <c r="M8" i="56" s="1"/>
  <c r="L9" i="56"/>
  <c r="L8" i="56" s="1"/>
  <c r="K9" i="56"/>
  <c r="K8" i="56" s="1"/>
  <c r="K61" i="56" s="1"/>
  <c r="K65" i="56" s="1"/>
  <c r="J9" i="56"/>
  <c r="J8" i="56" s="1"/>
  <c r="I9" i="56"/>
  <c r="I8" i="56" s="1"/>
  <c r="I61" i="56" s="1"/>
  <c r="I65" i="56" s="1"/>
  <c r="H9" i="56"/>
  <c r="H8" i="56" s="1"/>
  <c r="H61" i="56" s="1"/>
  <c r="H65" i="56" s="1"/>
  <c r="G9" i="56"/>
  <c r="G8" i="56" s="1"/>
  <c r="F9" i="56"/>
  <c r="D9" i="56"/>
  <c r="D8" i="56" s="1"/>
  <c r="C9" i="56"/>
  <c r="B9" i="56"/>
  <c r="B8" i="56" s="1"/>
  <c r="B61" i="56" s="1"/>
  <c r="B65" i="56" s="1"/>
  <c r="O9" i="57"/>
  <c r="O8" i="57" s="1"/>
  <c r="N9" i="57"/>
  <c r="N8" i="57" s="1"/>
  <c r="M9" i="57"/>
  <c r="L9" i="57"/>
  <c r="K9" i="57"/>
  <c r="K8" i="57" s="1"/>
  <c r="K61" i="57" s="1"/>
  <c r="K65" i="57" s="1"/>
  <c r="J9" i="57"/>
  <c r="I9" i="57"/>
  <c r="I8" i="57" s="1"/>
  <c r="H9" i="57"/>
  <c r="H8" i="57" s="1"/>
  <c r="H61" i="57" s="1"/>
  <c r="H65" i="57" s="1"/>
  <c r="G9" i="57"/>
  <c r="G8" i="57" s="1"/>
  <c r="F9" i="57"/>
  <c r="F8" i="57" s="1"/>
  <c r="D9" i="57"/>
  <c r="D8" i="57" s="1"/>
  <c r="C9" i="57"/>
  <c r="B9" i="57"/>
  <c r="M8" i="57"/>
  <c r="L8" i="57"/>
  <c r="L61" i="57" s="1"/>
  <c r="L65" i="57" s="1"/>
  <c r="O9" i="58"/>
  <c r="O8" i="58" s="1"/>
  <c r="O61" i="58" s="1"/>
  <c r="O65" i="58" s="1"/>
  <c r="N9" i="58"/>
  <c r="N8" i="58" s="1"/>
  <c r="M9" i="58"/>
  <c r="L9" i="58"/>
  <c r="L8" i="58" s="1"/>
  <c r="L61" i="58" s="1"/>
  <c r="L65" i="58" s="1"/>
  <c r="K9" i="58"/>
  <c r="K8" i="58" s="1"/>
  <c r="K61" i="58" s="1"/>
  <c r="K65" i="58" s="1"/>
  <c r="J9" i="58"/>
  <c r="J8" i="58" s="1"/>
  <c r="I9" i="58"/>
  <c r="H9" i="58"/>
  <c r="G9" i="58"/>
  <c r="G8" i="58" s="1"/>
  <c r="G61" i="58" s="1"/>
  <c r="G65" i="58" s="1"/>
  <c r="F9" i="58"/>
  <c r="F8" i="58" s="1"/>
  <c r="D9" i="58"/>
  <c r="C9" i="58"/>
  <c r="C8" i="58" s="1"/>
  <c r="C61" i="58" s="1"/>
  <c r="C65" i="58" s="1"/>
  <c r="B9" i="58"/>
  <c r="B8" i="58" s="1"/>
  <c r="B61" i="58" s="1"/>
  <c r="B65" i="58" s="1"/>
  <c r="D8" i="58"/>
  <c r="D61" i="58" s="1"/>
  <c r="D65" i="58" s="1"/>
  <c r="O9" i="59"/>
  <c r="O8" i="59" s="1"/>
  <c r="N9" i="59"/>
  <c r="N8" i="59" s="1"/>
  <c r="M9" i="59"/>
  <c r="M8" i="59" s="1"/>
  <c r="L9" i="59"/>
  <c r="L8" i="59" s="1"/>
  <c r="K9" i="59"/>
  <c r="K8" i="59" s="1"/>
  <c r="J9" i="59"/>
  <c r="J8" i="59" s="1"/>
  <c r="I9" i="59"/>
  <c r="I8" i="59" s="1"/>
  <c r="I61" i="59" s="1"/>
  <c r="I65" i="59" s="1"/>
  <c r="H9" i="59"/>
  <c r="H8" i="59" s="1"/>
  <c r="H61" i="59" s="1"/>
  <c r="H65" i="59" s="1"/>
  <c r="G9" i="59"/>
  <c r="G8" i="59" s="1"/>
  <c r="G61" i="59" s="1"/>
  <c r="G65" i="59" s="1"/>
  <c r="F9" i="59"/>
  <c r="D9" i="59"/>
  <c r="D8" i="59" s="1"/>
  <c r="C9" i="59"/>
  <c r="C8" i="59" s="1"/>
  <c r="B9" i="59"/>
  <c r="F8" i="59"/>
  <c r="F61" i="59" s="1"/>
  <c r="F65" i="59" s="1"/>
  <c r="B8" i="59"/>
  <c r="O9" i="60"/>
  <c r="O8" i="60" s="1"/>
  <c r="O61" i="60" s="1"/>
  <c r="O65" i="60" s="1"/>
  <c r="N9" i="60"/>
  <c r="N8" i="60" s="1"/>
  <c r="M9" i="60"/>
  <c r="M8" i="60" s="1"/>
  <c r="L9" i="60"/>
  <c r="L8" i="60" s="1"/>
  <c r="K9" i="60"/>
  <c r="J9" i="60"/>
  <c r="J8" i="60" s="1"/>
  <c r="J61" i="60" s="1"/>
  <c r="J65" i="60" s="1"/>
  <c r="I9" i="60"/>
  <c r="I8" i="60" s="1"/>
  <c r="I61" i="60" s="1"/>
  <c r="I65" i="60" s="1"/>
  <c r="H9" i="60"/>
  <c r="H8" i="60" s="1"/>
  <c r="H61" i="60" s="1"/>
  <c r="H65" i="60" s="1"/>
  <c r="G9" i="60"/>
  <c r="G8" i="60" s="1"/>
  <c r="G61" i="60" s="1"/>
  <c r="G65" i="60" s="1"/>
  <c r="F9" i="60"/>
  <c r="F8" i="60" s="1"/>
  <c r="F61" i="60" s="1"/>
  <c r="F65" i="60" s="1"/>
  <c r="D9" i="60"/>
  <c r="D8" i="60" s="1"/>
  <c r="C9" i="60"/>
  <c r="C8" i="60" s="1"/>
  <c r="B9" i="60"/>
  <c r="B8" i="60"/>
  <c r="O9" i="61"/>
  <c r="N9" i="61"/>
  <c r="N8" i="61" s="1"/>
  <c r="N61" i="61" s="1"/>
  <c r="N65" i="61" s="1"/>
  <c r="M9" i="61"/>
  <c r="L9" i="61"/>
  <c r="L8" i="61" s="1"/>
  <c r="K9" i="61"/>
  <c r="J9" i="61"/>
  <c r="I9" i="61"/>
  <c r="I8" i="61" s="1"/>
  <c r="H9" i="61"/>
  <c r="G9" i="61"/>
  <c r="F9" i="61"/>
  <c r="F8" i="61" s="1"/>
  <c r="F61" i="61" s="1"/>
  <c r="F65" i="61" s="1"/>
  <c r="D9" i="61"/>
  <c r="C9" i="61"/>
  <c r="B9" i="61"/>
  <c r="K8" i="61"/>
  <c r="H8" i="61"/>
  <c r="H61" i="61" s="1"/>
  <c r="H65" i="61" s="1"/>
  <c r="G8" i="61"/>
  <c r="G61" i="61" s="1"/>
  <c r="G65" i="61" s="1"/>
  <c r="C8" i="61"/>
  <c r="O9" i="62"/>
  <c r="O8" i="62" s="1"/>
  <c r="O61" i="62" s="1"/>
  <c r="O65" i="62" s="1"/>
  <c r="N9" i="62"/>
  <c r="N8" i="62" s="1"/>
  <c r="M9" i="62"/>
  <c r="L9" i="62"/>
  <c r="L8" i="62" s="1"/>
  <c r="K9" i="62"/>
  <c r="J9" i="62"/>
  <c r="J8" i="62" s="1"/>
  <c r="J61" i="62" s="1"/>
  <c r="J65" i="62" s="1"/>
  <c r="I9" i="62"/>
  <c r="H9" i="62"/>
  <c r="H8" i="62" s="1"/>
  <c r="G9" i="62"/>
  <c r="G8" i="62" s="1"/>
  <c r="G61" i="62" s="1"/>
  <c r="G65" i="62" s="1"/>
  <c r="F9" i="62"/>
  <c r="F8" i="62" s="1"/>
  <c r="F61" i="62" s="1"/>
  <c r="F65" i="62" s="1"/>
  <c r="D9" i="62"/>
  <c r="C9" i="62"/>
  <c r="C8" i="62" s="1"/>
  <c r="B9" i="62"/>
  <c r="B8" i="62" s="1"/>
  <c r="M8" i="62"/>
  <c r="K8" i="62"/>
  <c r="D8" i="62"/>
  <c r="D61" i="62" s="1"/>
  <c r="D65" i="62" s="1"/>
  <c r="O9" i="63"/>
  <c r="O8" i="63" s="1"/>
  <c r="O61" i="63" s="1"/>
  <c r="O65" i="63" s="1"/>
  <c r="N9" i="63"/>
  <c r="N8" i="63" s="1"/>
  <c r="M9" i="63"/>
  <c r="M8" i="63" s="1"/>
  <c r="L9" i="63"/>
  <c r="K9" i="63"/>
  <c r="K8" i="63" s="1"/>
  <c r="K61" i="63" s="1"/>
  <c r="J9" i="63"/>
  <c r="J8" i="63" s="1"/>
  <c r="I9" i="63"/>
  <c r="I8" i="63" s="1"/>
  <c r="H9" i="63"/>
  <c r="H8" i="63" s="1"/>
  <c r="H61" i="63" s="1"/>
  <c r="H65" i="63" s="1"/>
  <c r="G9" i="63"/>
  <c r="F9" i="63"/>
  <c r="F8" i="63" s="1"/>
  <c r="D9" i="63"/>
  <c r="D8" i="63" s="1"/>
  <c r="C9" i="63"/>
  <c r="B9" i="63"/>
  <c r="B8" i="63" s="1"/>
  <c r="B61" i="63" s="1"/>
  <c r="O9" i="64"/>
  <c r="N9" i="64"/>
  <c r="M9" i="64"/>
  <c r="M8" i="64" s="1"/>
  <c r="L9" i="64"/>
  <c r="K9" i="64"/>
  <c r="J9" i="64"/>
  <c r="J8" i="64" s="1"/>
  <c r="J61" i="64" s="1"/>
  <c r="J65" i="64" s="1"/>
  <c r="I9" i="64"/>
  <c r="H9" i="64"/>
  <c r="G9" i="64"/>
  <c r="F9" i="64"/>
  <c r="F8" i="64" s="1"/>
  <c r="D9" i="64"/>
  <c r="D8" i="64" s="1"/>
  <c r="C9" i="64"/>
  <c r="B9" i="64"/>
  <c r="N8" i="64"/>
  <c r="L8" i="64"/>
  <c r="C8" i="64"/>
  <c r="O9" i="65"/>
  <c r="O8" i="65" s="1"/>
  <c r="N9" i="65"/>
  <c r="N8" i="65" s="1"/>
  <c r="M9" i="65"/>
  <c r="L9" i="65"/>
  <c r="L8" i="65" s="1"/>
  <c r="K9" i="65"/>
  <c r="J9" i="65"/>
  <c r="I9" i="65"/>
  <c r="I8" i="65" s="1"/>
  <c r="I61" i="65" s="1"/>
  <c r="I65" i="65" s="1"/>
  <c r="H9" i="65"/>
  <c r="H8" i="65" s="1"/>
  <c r="H61" i="65" s="1"/>
  <c r="H65" i="65" s="1"/>
  <c r="G9" i="65"/>
  <c r="G8" i="65" s="1"/>
  <c r="F9" i="65"/>
  <c r="F8" i="65" s="1"/>
  <c r="D9" i="65"/>
  <c r="C9" i="65"/>
  <c r="C8" i="65" s="1"/>
  <c r="C61" i="65" s="1"/>
  <c r="C65" i="65" s="1"/>
  <c r="B9" i="65"/>
  <c r="O9" i="66"/>
  <c r="O8" i="66" s="1"/>
  <c r="O61" i="66" s="1"/>
  <c r="O65" i="66" s="1"/>
  <c r="N9" i="66"/>
  <c r="N8" i="66" s="1"/>
  <c r="M9" i="66"/>
  <c r="M8" i="66" s="1"/>
  <c r="L9" i="66"/>
  <c r="L8" i="66" s="1"/>
  <c r="K9" i="66"/>
  <c r="K8" i="66" s="1"/>
  <c r="K61" i="66" s="1"/>
  <c r="K65" i="66" s="1"/>
  <c r="J9" i="66"/>
  <c r="J8" i="66" s="1"/>
  <c r="J61" i="66" s="1"/>
  <c r="J65" i="66" s="1"/>
  <c r="I9" i="66"/>
  <c r="H9" i="66"/>
  <c r="H8" i="66" s="1"/>
  <c r="H61" i="66" s="1"/>
  <c r="H65" i="66" s="1"/>
  <c r="G9" i="66"/>
  <c r="G8" i="66" s="1"/>
  <c r="G61" i="66" s="1"/>
  <c r="G65" i="66" s="1"/>
  <c r="F9" i="66"/>
  <c r="F8" i="66" s="1"/>
  <c r="F61" i="66" s="1"/>
  <c r="F65" i="66" s="1"/>
  <c r="D9" i="66"/>
  <c r="D8" i="66" s="1"/>
  <c r="D61" i="66" s="1"/>
  <c r="D65" i="66" s="1"/>
  <c r="C9" i="66"/>
  <c r="C8" i="66" s="1"/>
  <c r="B9" i="66"/>
  <c r="B8" i="66" s="1"/>
  <c r="B61" i="66" s="1"/>
  <c r="B65" i="66" s="1"/>
  <c r="O9" i="67"/>
  <c r="O8" i="67" s="1"/>
  <c r="O61" i="67" s="1"/>
  <c r="O65" i="67" s="1"/>
  <c r="N9" i="67"/>
  <c r="N8" i="67" s="1"/>
  <c r="M9" i="67"/>
  <c r="M8" i="67" s="1"/>
  <c r="L9" i="67"/>
  <c r="K9" i="67"/>
  <c r="K8" i="67" s="1"/>
  <c r="J9" i="67"/>
  <c r="J8" i="67" s="1"/>
  <c r="J61" i="67" s="1"/>
  <c r="J65" i="67" s="1"/>
  <c r="I9" i="67"/>
  <c r="I8" i="67" s="1"/>
  <c r="H9" i="67"/>
  <c r="G9" i="67"/>
  <c r="G8" i="67" s="1"/>
  <c r="G61" i="67" s="1"/>
  <c r="G65" i="67" s="1"/>
  <c r="F9" i="67"/>
  <c r="F8" i="67" s="1"/>
  <c r="F61" i="67" s="1"/>
  <c r="F65" i="67" s="1"/>
  <c r="D9" i="67"/>
  <c r="D8" i="67" s="1"/>
  <c r="C9" i="67"/>
  <c r="C8" i="67" s="1"/>
  <c r="B9" i="67"/>
  <c r="L8" i="67"/>
  <c r="H8" i="67"/>
  <c r="H61" i="67" s="1"/>
  <c r="H65" i="67" s="1"/>
  <c r="B8" i="67"/>
  <c r="O9" i="68"/>
  <c r="O8" i="68" s="1"/>
  <c r="O61" i="68" s="1"/>
  <c r="O65" i="68" s="1"/>
  <c r="N9" i="68"/>
  <c r="N8" i="68" s="1"/>
  <c r="M9" i="68"/>
  <c r="L9" i="68"/>
  <c r="K9" i="68"/>
  <c r="J9" i="68"/>
  <c r="J8" i="68" s="1"/>
  <c r="J61" i="68" s="1"/>
  <c r="J65" i="68" s="1"/>
  <c r="I9" i="68"/>
  <c r="H9" i="68"/>
  <c r="H8" i="68" s="1"/>
  <c r="H61" i="68" s="1"/>
  <c r="H65" i="68" s="1"/>
  <c r="G9" i="68"/>
  <c r="G8" i="68" s="1"/>
  <c r="G61" i="68" s="1"/>
  <c r="G65" i="68" s="1"/>
  <c r="F9" i="68"/>
  <c r="F8" i="68" s="1"/>
  <c r="F61" i="68" s="1"/>
  <c r="F65" i="68" s="1"/>
  <c r="D9" i="68"/>
  <c r="D8" i="68" s="1"/>
  <c r="C9" i="68"/>
  <c r="B9" i="68"/>
  <c r="O9" i="69"/>
  <c r="O8" i="69" s="1"/>
  <c r="N9" i="69"/>
  <c r="N8" i="69" s="1"/>
  <c r="M9" i="69"/>
  <c r="M8" i="69" s="1"/>
  <c r="L9" i="69"/>
  <c r="L8" i="69" s="1"/>
  <c r="K9" i="69"/>
  <c r="K8" i="69" s="1"/>
  <c r="J9" i="69"/>
  <c r="I9" i="69"/>
  <c r="H9" i="69"/>
  <c r="G9" i="69"/>
  <c r="G8" i="69" s="1"/>
  <c r="F9" i="69"/>
  <c r="F8" i="69" s="1"/>
  <c r="D9" i="69"/>
  <c r="D8" i="69" s="1"/>
  <c r="C9" i="69"/>
  <c r="C8" i="69" s="1"/>
  <c r="B9" i="69"/>
  <c r="O9" i="70"/>
  <c r="N9" i="70"/>
  <c r="M9" i="70"/>
  <c r="L9" i="70"/>
  <c r="K9" i="70"/>
  <c r="K8" i="70" s="1"/>
  <c r="J9" i="70"/>
  <c r="J8" i="70" s="1"/>
  <c r="J61" i="70" s="1"/>
  <c r="J65" i="70" s="1"/>
  <c r="I9" i="70"/>
  <c r="H9" i="70"/>
  <c r="H8" i="70" s="1"/>
  <c r="H61" i="70" s="1"/>
  <c r="H65" i="70" s="1"/>
  <c r="G9" i="70"/>
  <c r="G8" i="70" s="1"/>
  <c r="G61" i="70" s="1"/>
  <c r="G65" i="70" s="1"/>
  <c r="F9" i="70"/>
  <c r="D9" i="70"/>
  <c r="C9" i="70"/>
  <c r="B9" i="70"/>
  <c r="B8" i="70" s="1"/>
  <c r="C8" i="70"/>
  <c r="O9" i="71"/>
  <c r="O8" i="71" s="1"/>
  <c r="N9" i="71"/>
  <c r="M9" i="71"/>
  <c r="L9" i="71"/>
  <c r="K9" i="71"/>
  <c r="K8" i="71" s="1"/>
  <c r="J9" i="71"/>
  <c r="I9" i="71"/>
  <c r="H9" i="71"/>
  <c r="H8" i="71" s="1"/>
  <c r="H61" i="71" s="1"/>
  <c r="H65" i="71" s="1"/>
  <c r="G9" i="71"/>
  <c r="G8" i="71" s="1"/>
  <c r="F9" i="71"/>
  <c r="F8" i="71" s="1"/>
  <c r="D9" i="71"/>
  <c r="C9" i="71"/>
  <c r="C8" i="71" s="1"/>
  <c r="B9" i="71"/>
  <c r="B8" i="71" s="1"/>
  <c r="N8" i="71"/>
  <c r="M8" i="71"/>
  <c r="L8" i="71"/>
  <c r="D8" i="71"/>
  <c r="O9" i="72"/>
  <c r="O8" i="72" s="1"/>
  <c r="O61" i="72" s="1"/>
  <c r="O65" i="72" s="1"/>
  <c r="N9" i="72"/>
  <c r="N8" i="72" s="1"/>
  <c r="N61" i="72" s="1"/>
  <c r="N65" i="72" s="1"/>
  <c r="M9" i="72"/>
  <c r="M8" i="72" s="1"/>
  <c r="L9" i="72"/>
  <c r="L8" i="72" s="1"/>
  <c r="K9" i="72"/>
  <c r="K8" i="72" s="1"/>
  <c r="J9" i="72"/>
  <c r="J8" i="72" s="1"/>
  <c r="I9" i="72"/>
  <c r="H9" i="72"/>
  <c r="H8" i="72" s="1"/>
  <c r="H61" i="72" s="1"/>
  <c r="H65" i="72" s="1"/>
  <c r="G9" i="72"/>
  <c r="G8" i="72" s="1"/>
  <c r="G61" i="72" s="1"/>
  <c r="G65" i="72" s="1"/>
  <c r="F9" i="72"/>
  <c r="F8" i="72" s="1"/>
  <c r="F61" i="72" s="1"/>
  <c r="F65" i="72" s="1"/>
  <c r="D9" i="72"/>
  <c r="D8" i="72" s="1"/>
  <c r="C9" i="72"/>
  <c r="B9" i="72"/>
  <c r="B8" i="72" s="1"/>
  <c r="I8" i="72"/>
  <c r="I61" i="72" s="1"/>
  <c r="I65" i="72" s="1"/>
  <c r="O9" i="73"/>
  <c r="O8" i="73" s="1"/>
  <c r="N9" i="73"/>
  <c r="N8" i="73" s="1"/>
  <c r="N61" i="73" s="1"/>
  <c r="N65" i="73" s="1"/>
  <c r="M9" i="73"/>
  <c r="M8" i="73" s="1"/>
  <c r="L9" i="73"/>
  <c r="L8" i="73" s="1"/>
  <c r="K9" i="73"/>
  <c r="K8" i="73" s="1"/>
  <c r="J9" i="73"/>
  <c r="I9" i="73"/>
  <c r="I8" i="73" s="1"/>
  <c r="H9" i="73"/>
  <c r="H8" i="73" s="1"/>
  <c r="H61" i="73" s="1"/>
  <c r="H65" i="73" s="1"/>
  <c r="G9" i="73"/>
  <c r="G8" i="73" s="1"/>
  <c r="G61" i="73" s="1"/>
  <c r="G65" i="73" s="1"/>
  <c r="F9" i="73"/>
  <c r="F8" i="73" s="1"/>
  <c r="F61" i="73" s="1"/>
  <c r="F65" i="73" s="1"/>
  <c r="D9" i="73"/>
  <c r="D8" i="73" s="1"/>
  <c r="D61" i="73" s="1"/>
  <c r="D65" i="73" s="1"/>
  <c r="C9" i="73"/>
  <c r="C8" i="73" s="1"/>
  <c r="B9" i="73"/>
  <c r="O9" i="74"/>
  <c r="N9" i="74"/>
  <c r="N8" i="74" s="1"/>
  <c r="M9" i="74"/>
  <c r="M8" i="74" s="1"/>
  <c r="L9" i="74"/>
  <c r="L8" i="74" s="1"/>
  <c r="K9" i="74"/>
  <c r="K8" i="74" s="1"/>
  <c r="J9" i="74"/>
  <c r="J8" i="74" s="1"/>
  <c r="J61" i="74" s="1"/>
  <c r="J65" i="74" s="1"/>
  <c r="I9" i="74"/>
  <c r="H9" i="74"/>
  <c r="H8" i="74" s="1"/>
  <c r="H61" i="74" s="1"/>
  <c r="H65" i="74" s="1"/>
  <c r="G9" i="74"/>
  <c r="F9" i="74"/>
  <c r="F8" i="74" s="1"/>
  <c r="F61" i="74" s="1"/>
  <c r="F65" i="74" s="1"/>
  <c r="D9" i="74"/>
  <c r="D8" i="74" s="1"/>
  <c r="D61" i="74" s="1"/>
  <c r="D65" i="74" s="1"/>
  <c r="C9" i="74"/>
  <c r="C8" i="74" s="1"/>
  <c r="B9" i="74"/>
  <c r="B8" i="74" s="1"/>
  <c r="O9" i="75"/>
  <c r="O8" i="75" s="1"/>
  <c r="N9" i="75"/>
  <c r="M9" i="75"/>
  <c r="M8" i="75" s="1"/>
  <c r="L9" i="75"/>
  <c r="L8" i="75" s="1"/>
  <c r="K9" i="75"/>
  <c r="J9" i="75"/>
  <c r="I9" i="75"/>
  <c r="I8" i="75" s="1"/>
  <c r="I61" i="75" s="1"/>
  <c r="I65" i="75" s="1"/>
  <c r="H9" i="75"/>
  <c r="H8" i="75" s="1"/>
  <c r="H61" i="75" s="1"/>
  <c r="H65" i="75" s="1"/>
  <c r="G9" i="75"/>
  <c r="G8" i="75" s="1"/>
  <c r="F9" i="75"/>
  <c r="F8" i="75" s="1"/>
  <c r="D9" i="75"/>
  <c r="C9" i="75"/>
  <c r="C8" i="75" s="1"/>
  <c r="B9" i="75"/>
  <c r="K8" i="75"/>
  <c r="K61" i="75" s="1"/>
  <c r="K65" i="75" s="1"/>
  <c r="J8" i="75"/>
  <c r="J61" i="75" s="1"/>
  <c r="J65" i="75" s="1"/>
  <c r="D8" i="75"/>
  <c r="B8" i="75"/>
  <c r="B61" i="75" s="1"/>
  <c r="B65" i="75" s="1"/>
  <c r="O9" i="76"/>
  <c r="O8" i="76" s="1"/>
  <c r="O61" i="76" s="1"/>
  <c r="O65" i="76" s="1"/>
  <c r="N9" i="76"/>
  <c r="N8" i="76" s="1"/>
  <c r="N61" i="76" s="1"/>
  <c r="N65" i="76" s="1"/>
  <c r="M9" i="76"/>
  <c r="M8" i="76" s="1"/>
  <c r="L9" i="76"/>
  <c r="L8" i="76" s="1"/>
  <c r="K9" i="76"/>
  <c r="J9" i="76"/>
  <c r="I9" i="76"/>
  <c r="I8" i="76" s="1"/>
  <c r="I61" i="76" s="1"/>
  <c r="I65" i="76" s="1"/>
  <c r="H9" i="76"/>
  <c r="H8" i="76" s="1"/>
  <c r="H61" i="76" s="1"/>
  <c r="H65" i="76" s="1"/>
  <c r="G9" i="76"/>
  <c r="G8" i="76" s="1"/>
  <c r="G61" i="76" s="1"/>
  <c r="G65" i="76" s="1"/>
  <c r="F9" i="76"/>
  <c r="F8" i="76" s="1"/>
  <c r="D9" i="76"/>
  <c r="C9" i="76"/>
  <c r="C8" i="76" s="1"/>
  <c r="C61" i="76" s="1"/>
  <c r="C65" i="76" s="1"/>
  <c r="B9" i="76"/>
  <c r="K8" i="76"/>
  <c r="K61" i="76" s="1"/>
  <c r="K65" i="76" s="1"/>
  <c r="J8" i="76"/>
  <c r="B8" i="76"/>
  <c r="O9" i="77"/>
  <c r="O8" i="77" s="1"/>
  <c r="N9" i="77"/>
  <c r="N8" i="77" s="1"/>
  <c r="M9" i="77"/>
  <c r="M8" i="77" s="1"/>
  <c r="L9" i="77"/>
  <c r="L8" i="77" s="1"/>
  <c r="L61" i="77" s="1"/>
  <c r="L65" i="77" s="1"/>
  <c r="K9" i="77"/>
  <c r="J9" i="77"/>
  <c r="I9" i="77"/>
  <c r="I8" i="77" s="1"/>
  <c r="H9" i="77"/>
  <c r="G9" i="77"/>
  <c r="G8" i="77" s="1"/>
  <c r="F9" i="77"/>
  <c r="F8" i="77" s="1"/>
  <c r="D9" i="77"/>
  <c r="D8" i="77" s="1"/>
  <c r="C9" i="77"/>
  <c r="C8" i="77" s="1"/>
  <c r="C61" i="77" s="1"/>
  <c r="C65" i="77" s="1"/>
  <c r="B9" i="77"/>
  <c r="O9" i="78"/>
  <c r="N9" i="78"/>
  <c r="N8" i="78" s="1"/>
  <c r="M9" i="78"/>
  <c r="M8" i="78" s="1"/>
  <c r="L9" i="78"/>
  <c r="L8" i="78" s="1"/>
  <c r="L61" i="78" s="1"/>
  <c r="L65" i="78" s="1"/>
  <c r="K9" i="78"/>
  <c r="K8" i="78" s="1"/>
  <c r="K61" i="78" s="1"/>
  <c r="K65" i="78" s="1"/>
  <c r="J9" i="78"/>
  <c r="J8" i="78" s="1"/>
  <c r="I9" i="78"/>
  <c r="H9" i="78"/>
  <c r="H8" i="78" s="1"/>
  <c r="H61" i="78" s="1"/>
  <c r="H65" i="78" s="1"/>
  <c r="G9" i="78"/>
  <c r="F9" i="78"/>
  <c r="F8" i="78" s="1"/>
  <c r="F61" i="78" s="1"/>
  <c r="F65" i="78" s="1"/>
  <c r="D9" i="78"/>
  <c r="D8" i="78" s="1"/>
  <c r="C9" i="78"/>
  <c r="C8" i="78" s="1"/>
  <c r="C61" i="78" s="1"/>
  <c r="C65" i="78" s="1"/>
  <c r="B9" i="78"/>
  <c r="B8" i="78" s="1"/>
  <c r="B61" i="78" s="1"/>
  <c r="B65" i="78" s="1"/>
  <c r="O9" i="79"/>
  <c r="O8" i="79" s="1"/>
  <c r="O61" i="79" s="1"/>
  <c r="O65" i="79" s="1"/>
  <c r="N9" i="79"/>
  <c r="N8" i="79" s="1"/>
  <c r="M9" i="79"/>
  <c r="M8" i="79" s="1"/>
  <c r="L9" i="79"/>
  <c r="L8" i="79" s="1"/>
  <c r="K9" i="79"/>
  <c r="K8" i="79" s="1"/>
  <c r="J9" i="79"/>
  <c r="J8" i="79" s="1"/>
  <c r="J61" i="79" s="1"/>
  <c r="J65" i="79" s="1"/>
  <c r="I9" i="79"/>
  <c r="I8" i="79" s="1"/>
  <c r="I61" i="79" s="1"/>
  <c r="I65" i="79" s="1"/>
  <c r="H9" i="79"/>
  <c r="G9" i="79"/>
  <c r="F9" i="79"/>
  <c r="F8" i="79" s="1"/>
  <c r="D9" i="79"/>
  <c r="D8" i="79" s="1"/>
  <c r="C9" i="79"/>
  <c r="B9" i="79"/>
  <c r="B8" i="79" s="1"/>
  <c r="H8" i="79"/>
  <c r="H61" i="79" s="1"/>
  <c r="H65" i="79" s="1"/>
  <c r="C8" i="79"/>
  <c r="O9" i="80"/>
  <c r="O8" i="80" s="1"/>
  <c r="O61" i="80" s="1"/>
  <c r="O65" i="80" s="1"/>
  <c r="N9" i="80"/>
  <c r="N8" i="80" s="1"/>
  <c r="M9" i="80"/>
  <c r="M8" i="80" s="1"/>
  <c r="M61" i="80" s="1"/>
  <c r="M65" i="80" s="1"/>
  <c r="L9" i="80"/>
  <c r="L8" i="80" s="1"/>
  <c r="K9" i="80"/>
  <c r="K8" i="80" s="1"/>
  <c r="K61" i="80" s="1"/>
  <c r="K65" i="80" s="1"/>
  <c r="J9" i="80"/>
  <c r="J8" i="80" s="1"/>
  <c r="J61" i="80" s="1"/>
  <c r="J65" i="80" s="1"/>
  <c r="I9" i="80"/>
  <c r="I8" i="80" s="1"/>
  <c r="I61" i="80" s="1"/>
  <c r="I65" i="80" s="1"/>
  <c r="H9" i="80"/>
  <c r="H8" i="80" s="1"/>
  <c r="H61" i="80" s="1"/>
  <c r="H65" i="80" s="1"/>
  <c r="G9" i="80"/>
  <c r="G8" i="80" s="1"/>
  <c r="G61" i="80" s="1"/>
  <c r="G65" i="80" s="1"/>
  <c r="F9" i="80"/>
  <c r="F8" i="80" s="1"/>
  <c r="D9" i="80"/>
  <c r="D8" i="80" s="1"/>
  <c r="C9" i="80"/>
  <c r="C8" i="80" s="1"/>
  <c r="B9" i="80"/>
  <c r="B8" i="80"/>
  <c r="B61" i="80" s="1"/>
  <c r="B65" i="80" s="1"/>
  <c r="O9" i="81"/>
  <c r="O8" i="81" s="1"/>
  <c r="N9" i="81"/>
  <c r="N8" i="81" s="1"/>
  <c r="M9" i="81"/>
  <c r="L9" i="81"/>
  <c r="L8" i="81" s="1"/>
  <c r="L61" i="81" s="1"/>
  <c r="L65" i="81" s="1"/>
  <c r="K9" i="81"/>
  <c r="K8" i="81" s="1"/>
  <c r="K61" i="81" s="1"/>
  <c r="K65" i="81" s="1"/>
  <c r="J9" i="81"/>
  <c r="I9" i="81"/>
  <c r="I8" i="81" s="1"/>
  <c r="I61" i="81" s="1"/>
  <c r="I65" i="81" s="1"/>
  <c r="H9" i="81"/>
  <c r="H8" i="81" s="1"/>
  <c r="H61" i="81" s="1"/>
  <c r="H65" i="81" s="1"/>
  <c r="G9" i="81"/>
  <c r="G8" i="81" s="1"/>
  <c r="F9" i="81"/>
  <c r="F8" i="81" s="1"/>
  <c r="D9" i="81"/>
  <c r="D8" i="81" s="1"/>
  <c r="C9" i="81"/>
  <c r="C8" i="81" s="1"/>
  <c r="C61" i="81" s="1"/>
  <c r="C65" i="81" s="1"/>
  <c r="B9" i="81"/>
  <c r="M8" i="81"/>
  <c r="M61" i="81" s="1"/>
  <c r="M65" i="81" s="1"/>
  <c r="O9" i="82"/>
  <c r="O8" i="82" s="1"/>
  <c r="O61" i="82" s="1"/>
  <c r="O65" i="82" s="1"/>
  <c r="N9" i="82"/>
  <c r="M9" i="82"/>
  <c r="M8" i="82" s="1"/>
  <c r="L9" i="82"/>
  <c r="K9" i="82"/>
  <c r="K8" i="82" s="1"/>
  <c r="J9" i="82"/>
  <c r="I9" i="82"/>
  <c r="H9" i="82"/>
  <c r="G9" i="82"/>
  <c r="G8" i="82" s="1"/>
  <c r="G61" i="82" s="1"/>
  <c r="G65" i="82" s="1"/>
  <c r="F9" i="82"/>
  <c r="D9" i="82"/>
  <c r="D8" i="82" s="1"/>
  <c r="D61" i="82" s="1"/>
  <c r="D65" i="82" s="1"/>
  <c r="C9" i="82"/>
  <c r="C8" i="82" s="1"/>
  <c r="C61" i="82" s="1"/>
  <c r="C65" i="82" s="1"/>
  <c r="B9" i="82"/>
  <c r="B8" i="82" s="1"/>
  <c r="B61" i="82" s="1"/>
  <c r="B65" i="82" s="1"/>
  <c r="J8" i="82"/>
  <c r="H8" i="82"/>
  <c r="H61" i="82" s="1"/>
  <c r="H65" i="82" s="1"/>
  <c r="O9" i="83"/>
  <c r="O8" i="83" s="1"/>
  <c r="N9" i="83"/>
  <c r="N8" i="83" s="1"/>
  <c r="M9" i="83"/>
  <c r="M8" i="83" s="1"/>
  <c r="L9" i="83"/>
  <c r="L8" i="83" s="1"/>
  <c r="K9" i="83"/>
  <c r="J9" i="83"/>
  <c r="J8" i="83" s="1"/>
  <c r="J61" i="83" s="1"/>
  <c r="J65" i="83" s="1"/>
  <c r="I9" i="83"/>
  <c r="H9" i="83"/>
  <c r="G9" i="83"/>
  <c r="G8" i="83" s="1"/>
  <c r="F9" i="83"/>
  <c r="F8" i="83" s="1"/>
  <c r="D9" i="83"/>
  <c r="D8" i="83" s="1"/>
  <c r="C9" i="83"/>
  <c r="C8" i="83" s="1"/>
  <c r="B9" i="83"/>
  <c r="I8" i="83"/>
  <c r="I61" i="83" s="1"/>
  <c r="I65" i="83" s="1"/>
  <c r="O9" i="84"/>
  <c r="O8" i="84" s="1"/>
  <c r="N9" i="84"/>
  <c r="N8" i="84" s="1"/>
  <c r="M9" i="84"/>
  <c r="L9" i="84"/>
  <c r="L8" i="84" s="1"/>
  <c r="L61" i="84" s="1"/>
  <c r="L65" i="84" s="1"/>
  <c r="K9" i="84"/>
  <c r="K8" i="84" s="1"/>
  <c r="K61" i="84" s="1"/>
  <c r="K65" i="84" s="1"/>
  <c r="J9" i="84"/>
  <c r="J8" i="84" s="1"/>
  <c r="J61" i="84" s="1"/>
  <c r="J65" i="84" s="1"/>
  <c r="I9" i="84"/>
  <c r="H9" i="84"/>
  <c r="H8" i="84" s="1"/>
  <c r="H61" i="84" s="1"/>
  <c r="H65" i="84" s="1"/>
  <c r="G9" i="84"/>
  <c r="G8" i="84" s="1"/>
  <c r="G61" i="84" s="1"/>
  <c r="G65" i="84" s="1"/>
  <c r="F9" i="84"/>
  <c r="F8" i="84" s="1"/>
  <c r="D9" i="84"/>
  <c r="D8" i="84" s="1"/>
  <c r="C9" i="84"/>
  <c r="C8" i="84" s="1"/>
  <c r="C61" i="84" s="1"/>
  <c r="C65" i="84" s="1"/>
  <c r="B9" i="84"/>
  <c r="B8" i="84" s="1"/>
  <c r="B61" i="84" s="1"/>
  <c r="B65" i="84" s="1"/>
  <c r="M8" i="84"/>
  <c r="I8" i="84"/>
  <c r="I61" i="84" s="1"/>
  <c r="I65" i="84" s="1"/>
  <c r="O9" i="85"/>
  <c r="O8" i="85" s="1"/>
  <c r="N9" i="85"/>
  <c r="N8" i="85" s="1"/>
  <c r="M9" i="85"/>
  <c r="M8" i="85" s="1"/>
  <c r="L9" i="85"/>
  <c r="K9" i="85"/>
  <c r="K8" i="85" s="1"/>
  <c r="J9" i="85"/>
  <c r="I9" i="85"/>
  <c r="I8" i="85" s="1"/>
  <c r="H9" i="85"/>
  <c r="H8" i="85" s="1"/>
  <c r="G9" i="85"/>
  <c r="G8" i="85" s="1"/>
  <c r="F9" i="85"/>
  <c r="F8" i="85" s="1"/>
  <c r="D9" i="85"/>
  <c r="D8" i="85" s="1"/>
  <c r="D61" i="85" s="1"/>
  <c r="D65" i="85" s="1"/>
  <c r="C9" i="85"/>
  <c r="C8" i="85" s="1"/>
  <c r="B9" i="85"/>
  <c r="O9" i="86"/>
  <c r="O8" i="86" s="1"/>
  <c r="O61" i="86" s="1"/>
  <c r="O65" i="86" s="1"/>
  <c r="N9" i="86"/>
  <c r="N8" i="86" s="1"/>
  <c r="N61" i="86" s="1"/>
  <c r="N65" i="86" s="1"/>
  <c r="M9" i="86"/>
  <c r="L9" i="86"/>
  <c r="L8" i="86" s="1"/>
  <c r="K9" i="86"/>
  <c r="K8" i="86" s="1"/>
  <c r="J9" i="86"/>
  <c r="I9" i="86"/>
  <c r="H9" i="86"/>
  <c r="H8" i="86" s="1"/>
  <c r="H61" i="86" s="1"/>
  <c r="H65" i="86" s="1"/>
  <c r="G9" i="86"/>
  <c r="G8" i="86" s="1"/>
  <c r="G61" i="86" s="1"/>
  <c r="G65" i="86" s="1"/>
  <c r="F9" i="86"/>
  <c r="F8" i="86" s="1"/>
  <c r="F61" i="86" s="1"/>
  <c r="F65" i="86" s="1"/>
  <c r="D9" i="86"/>
  <c r="C9" i="86"/>
  <c r="C8" i="86" s="1"/>
  <c r="B9" i="86"/>
  <c r="J8" i="86"/>
  <c r="D8" i="86"/>
  <c r="D61" i="86" s="1"/>
  <c r="D65" i="86" s="1"/>
  <c r="B8" i="86"/>
  <c r="B61" i="86" s="1"/>
  <c r="B65" i="86" s="1"/>
  <c r="O9" i="87"/>
  <c r="O8" i="87" s="1"/>
  <c r="N9" i="87"/>
  <c r="N8" i="87" s="1"/>
  <c r="M9" i="87"/>
  <c r="M8" i="87" s="1"/>
  <c r="L9" i="87"/>
  <c r="L8" i="87" s="1"/>
  <c r="K9" i="87"/>
  <c r="J9" i="87"/>
  <c r="J8" i="87" s="1"/>
  <c r="J61" i="87" s="1"/>
  <c r="J65" i="87" s="1"/>
  <c r="I9" i="87"/>
  <c r="I8" i="87" s="1"/>
  <c r="I61" i="87" s="1"/>
  <c r="I65" i="87" s="1"/>
  <c r="H9" i="87"/>
  <c r="H8" i="87" s="1"/>
  <c r="H61" i="87" s="1"/>
  <c r="H65" i="87" s="1"/>
  <c r="G9" i="87"/>
  <c r="G8" i="87" s="1"/>
  <c r="G61" i="87" s="1"/>
  <c r="G65" i="87" s="1"/>
  <c r="F9" i="87"/>
  <c r="F8" i="87" s="1"/>
  <c r="D9" i="87"/>
  <c r="D8" i="87" s="1"/>
  <c r="C9" i="87"/>
  <c r="C8" i="87" s="1"/>
  <c r="B9" i="87"/>
  <c r="B8" i="87" s="1"/>
  <c r="K8" i="87"/>
  <c r="O9" i="88"/>
  <c r="O8" i="88" s="1"/>
  <c r="O61" i="88" s="1"/>
  <c r="O65" i="88" s="1"/>
  <c r="N9" i="88"/>
  <c r="N8" i="88" s="1"/>
  <c r="M9" i="88"/>
  <c r="L9" i="88"/>
  <c r="L8" i="88" s="1"/>
  <c r="K9" i="88"/>
  <c r="K8" i="88" s="1"/>
  <c r="J9" i="88"/>
  <c r="I9" i="88"/>
  <c r="I8" i="88" s="1"/>
  <c r="I61" i="88" s="1"/>
  <c r="I65" i="88" s="1"/>
  <c r="H9" i="88"/>
  <c r="H8" i="88" s="1"/>
  <c r="H61" i="88" s="1"/>
  <c r="H65" i="88" s="1"/>
  <c r="G9" i="88"/>
  <c r="G8" i="88" s="1"/>
  <c r="G61" i="88" s="1"/>
  <c r="G65" i="88" s="1"/>
  <c r="F9" i="88"/>
  <c r="F8" i="88" s="1"/>
  <c r="F61" i="88" s="1"/>
  <c r="F65" i="88" s="1"/>
  <c r="D9" i="88"/>
  <c r="D8" i="88" s="1"/>
  <c r="D61" i="88" s="1"/>
  <c r="D65" i="88" s="1"/>
  <c r="C9" i="88"/>
  <c r="C8" i="88" s="1"/>
  <c r="B9" i="88"/>
  <c r="B8" i="88" s="1"/>
  <c r="M8" i="88"/>
  <c r="J8" i="88"/>
  <c r="J61" i="88" s="1"/>
  <c r="J65" i="88" s="1"/>
  <c r="O9" i="89"/>
  <c r="O8" i="89" s="1"/>
  <c r="N9" i="89"/>
  <c r="M9" i="89"/>
  <c r="L9" i="89"/>
  <c r="L8" i="89" s="1"/>
  <c r="K9" i="89"/>
  <c r="K8" i="89" s="1"/>
  <c r="J9" i="89"/>
  <c r="I9" i="89"/>
  <c r="I8" i="89" s="1"/>
  <c r="H9" i="89"/>
  <c r="H8" i="89" s="1"/>
  <c r="H61" i="89" s="1"/>
  <c r="H65" i="89" s="1"/>
  <c r="G9" i="89"/>
  <c r="G8" i="89" s="1"/>
  <c r="G61" i="89" s="1"/>
  <c r="G65" i="89" s="1"/>
  <c r="F9" i="89"/>
  <c r="F8" i="89" s="1"/>
  <c r="D9" i="89"/>
  <c r="D8" i="89" s="1"/>
  <c r="D61" i="89" s="1"/>
  <c r="D65" i="89" s="1"/>
  <c r="C9" i="89"/>
  <c r="C8" i="89" s="1"/>
  <c r="B9" i="89"/>
  <c r="N8" i="89"/>
  <c r="N61" i="89" s="1"/>
  <c r="N65" i="89" s="1"/>
  <c r="M8" i="89"/>
  <c r="O9" i="90"/>
  <c r="O8" i="90" s="1"/>
  <c r="O61" i="90" s="1"/>
  <c r="O65" i="90" s="1"/>
  <c r="N9" i="90"/>
  <c r="M9" i="90"/>
  <c r="M8" i="90" s="1"/>
  <c r="L9" i="90"/>
  <c r="L8" i="90" s="1"/>
  <c r="K9" i="90"/>
  <c r="J9" i="90"/>
  <c r="J8" i="90" s="1"/>
  <c r="J61" i="90" s="1"/>
  <c r="J65" i="90" s="1"/>
  <c r="I9" i="90"/>
  <c r="H9" i="90"/>
  <c r="H8" i="90" s="1"/>
  <c r="H61" i="90" s="1"/>
  <c r="H65" i="90" s="1"/>
  <c r="G9" i="90"/>
  <c r="G8" i="90" s="1"/>
  <c r="G61" i="90" s="1"/>
  <c r="G65" i="90" s="1"/>
  <c r="F9" i="90"/>
  <c r="F8" i="90" s="1"/>
  <c r="F61" i="90" s="1"/>
  <c r="F65" i="90" s="1"/>
  <c r="D9" i="90"/>
  <c r="D8" i="90" s="1"/>
  <c r="C9" i="90"/>
  <c r="C8" i="90" s="1"/>
  <c r="B9" i="90"/>
  <c r="B8" i="90" s="1"/>
  <c r="B61" i="90" s="1"/>
  <c r="B65" i="90" s="1"/>
  <c r="N8" i="90"/>
  <c r="O9" i="91"/>
  <c r="O8" i="91" s="1"/>
  <c r="N9" i="91"/>
  <c r="N8" i="91" s="1"/>
  <c r="M9" i="91"/>
  <c r="M8" i="91" s="1"/>
  <c r="M61" i="91" s="1"/>
  <c r="M65" i="91" s="1"/>
  <c r="L9" i="91"/>
  <c r="L8" i="91" s="1"/>
  <c r="L61" i="91" s="1"/>
  <c r="L65" i="91" s="1"/>
  <c r="K9" i="91"/>
  <c r="K8" i="91" s="1"/>
  <c r="K61" i="91" s="1"/>
  <c r="K65" i="91" s="1"/>
  <c r="J9" i="91"/>
  <c r="J8" i="91" s="1"/>
  <c r="I9" i="91"/>
  <c r="I8" i="91" s="1"/>
  <c r="H9" i="91"/>
  <c r="H8" i="91" s="1"/>
  <c r="H61" i="91" s="1"/>
  <c r="H65" i="91" s="1"/>
  <c r="G9" i="91"/>
  <c r="G8" i="91" s="1"/>
  <c r="F9" i="91"/>
  <c r="F8" i="91" s="1"/>
  <c r="D9" i="91"/>
  <c r="D8" i="91" s="1"/>
  <c r="D61" i="91" s="1"/>
  <c r="D65" i="91" s="1"/>
  <c r="C9" i="91"/>
  <c r="C8" i="91" s="1"/>
  <c r="C61" i="91" s="1"/>
  <c r="C65" i="91" s="1"/>
  <c r="B9" i="91"/>
  <c r="B8" i="91" s="1"/>
  <c r="B61" i="91" s="1"/>
  <c r="B65" i="91" s="1"/>
  <c r="O9" i="92"/>
  <c r="N9" i="92"/>
  <c r="N8" i="92" s="1"/>
  <c r="N61" i="92" s="1"/>
  <c r="N65" i="92" s="1"/>
  <c r="M9" i="92"/>
  <c r="L9" i="92"/>
  <c r="L8" i="92" s="1"/>
  <c r="K9" i="92"/>
  <c r="K8" i="92" s="1"/>
  <c r="J9" i="92"/>
  <c r="J8" i="92" s="1"/>
  <c r="I9" i="92"/>
  <c r="I8" i="92" s="1"/>
  <c r="H9" i="92"/>
  <c r="H8" i="92" s="1"/>
  <c r="H61" i="92" s="1"/>
  <c r="H65" i="92" s="1"/>
  <c r="G9" i="92"/>
  <c r="G8" i="92" s="1"/>
  <c r="G61" i="92" s="1"/>
  <c r="G65" i="92" s="1"/>
  <c r="F9" i="92"/>
  <c r="F8" i="92" s="1"/>
  <c r="F61" i="92" s="1"/>
  <c r="F65" i="92" s="1"/>
  <c r="D9" i="92"/>
  <c r="D8" i="92" s="1"/>
  <c r="D61" i="92" s="1"/>
  <c r="D65" i="92" s="1"/>
  <c r="C9" i="92"/>
  <c r="C8" i="92" s="1"/>
  <c r="C61" i="92" s="1"/>
  <c r="C65" i="92" s="1"/>
  <c r="B9" i="92"/>
  <c r="B8" i="92" s="1"/>
  <c r="B61" i="92" s="1"/>
  <c r="B65" i="92" s="1"/>
  <c r="M8" i="92"/>
  <c r="M61" i="92" s="1"/>
  <c r="M65" i="92" s="1"/>
  <c r="O9" i="93"/>
  <c r="O8" i="93" s="1"/>
  <c r="O61" i="93" s="1"/>
  <c r="O65" i="93" s="1"/>
  <c r="N9" i="93"/>
  <c r="N8" i="93" s="1"/>
  <c r="M9" i="93"/>
  <c r="L9" i="93"/>
  <c r="L8" i="93" s="1"/>
  <c r="K9" i="93"/>
  <c r="K8" i="93" s="1"/>
  <c r="K61" i="93" s="1"/>
  <c r="K65" i="93" s="1"/>
  <c r="J9" i="93"/>
  <c r="I9" i="93"/>
  <c r="I8" i="93" s="1"/>
  <c r="I61" i="93" s="1"/>
  <c r="H9" i="93"/>
  <c r="G9" i="93"/>
  <c r="G8" i="93" s="1"/>
  <c r="G61" i="93" s="1"/>
  <c r="G65" i="93" s="1"/>
  <c r="F9" i="93"/>
  <c r="D9" i="93"/>
  <c r="D8" i="93" s="1"/>
  <c r="C9" i="93"/>
  <c r="C8" i="93" s="1"/>
  <c r="B9" i="93"/>
  <c r="H8" i="93"/>
  <c r="H61" i="93" s="1"/>
  <c r="H65" i="93" s="1"/>
  <c r="O9" i="94"/>
  <c r="O8" i="94" s="1"/>
  <c r="O61" i="94" s="1"/>
  <c r="O65" i="94" s="1"/>
  <c r="N9" i="94"/>
  <c r="N8" i="94" s="1"/>
  <c r="M9" i="94"/>
  <c r="M8" i="94" s="1"/>
  <c r="L9" i="94"/>
  <c r="L8" i="94" s="1"/>
  <c r="K9" i="94"/>
  <c r="K8" i="94" s="1"/>
  <c r="K61" i="94" s="1"/>
  <c r="K65" i="94" s="1"/>
  <c r="J9" i="94"/>
  <c r="J8" i="94" s="1"/>
  <c r="J61" i="94" s="1"/>
  <c r="J65" i="94" s="1"/>
  <c r="I9" i="94"/>
  <c r="H9" i="94"/>
  <c r="H8" i="94" s="1"/>
  <c r="H61" i="94" s="1"/>
  <c r="H65" i="94" s="1"/>
  <c r="G9" i="94"/>
  <c r="G8" i="94" s="1"/>
  <c r="G61" i="94" s="1"/>
  <c r="G65" i="94" s="1"/>
  <c r="F9" i="94"/>
  <c r="F8" i="94" s="1"/>
  <c r="D9" i="94"/>
  <c r="D8" i="94" s="1"/>
  <c r="C9" i="94"/>
  <c r="B9" i="94"/>
  <c r="B8" i="94"/>
  <c r="O9" i="95"/>
  <c r="O8" i="95" s="1"/>
  <c r="O61" i="95" s="1"/>
  <c r="O65" i="95" s="1"/>
  <c r="N9" i="95"/>
  <c r="N8" i="95" s="1"/>
  <c r="N61" i="95" s="1"/>
  <c r="N65" i="95" s="1"/>
  <c r="M9" i="95"/>
  <c r="M8" i="95" s="1"/>
  <c r="L9" i="95"/>
  <c r="K9" i="95"/>
  <c r="J9" i="95"/>
  <c r="J8" i="95" s="1"/>
  <c r="J61" i="95" s="1"/>
  <c r="J65" i="95" s="1"/>
  <c r="I9" i="95"/>
  <c r="H9" i="95"/>
  <c r="H8" i="95" s="1"/>
  <c r="H61" i="95" s="1"/>
  <c r="H65" i="95" s="1"/>
  <c r="G9" i="95"/>
  <c r="G8" i="95" s="1"/>
  <c r="G61" i="95" s="1"/>
  <c r="G65" i="95" s="1"/>
  <c r="F9" i="95"/>
  <c r="F8" i="95" s="1"/>
  <c r="F61" i="95" s="1"/>
  <c r="F65" i="95" s="1"/>
  <c r="D9" i="95"/>
  <c r="D8" i="95" s="1"/>
  <c r="D61" i="95" s="1"/>
  <c r="D65" i="95" s="1"/>
  <c r="C9" i="95"/>
  <c r="C8" i="95" s="1"/>
  <c r="C61" i="95" s="1"/>
  <c r="C65" i="95" s="1"/>
  <c r="B9" i="95"/>
  <c r="B8" i="95" s="1"/>
  <c r="B61" i="95" s="1"/>
  <c r="B65" i="95" s="1"/>
  <c r="L8" i="95"/>
  <c r="L61" i="95" s="1"/>
  <c r="L65" i="95" s="1"/>
  <c r="K8" i="95"/>
  <c r="K61" i="95" s="1"/>
  <c r="K65" i="95" s="1"/>
  <c r="O9" i="96"/>
  <c r="O8" i="96" s="1"/>
  <c r="O61" i="96" s="1"/>
  <c r="O65" i="96" s="1"/>
  <c r="N9" i="96"/>
  <c r="M9" i="96"/>
  <c r="M8" i="96" s="1"/>
  <c r="L9" i="96"/>
  <c r="L8" i="96" s="1"/>
  <c r="K9" i="96"/>
  <c r="K8" i="96" s="1"/>
  <c r="J9" i="96"/>
  <c r="J8" i="96" s="1"/>
  <c r="I9" i="96"/>
  <c r="I8" i="96" s="1"/>
  <c r="H9" i="96"/>
  <c r="H8" i="96" s="1"/>
  <c r="H61" i="96" s="1"/>
  <c r="H65" i="96" s="1"/>
  <c r="G9" i="96"/>
  <c r="G8" i="96" s="1"/>
  <c r="G61" i="96" s="1"/>
  <c r="G65" i="96" s="1"/>
  <c r="F9" i="96"/>
  <c r="F8" i="96" s="1"/>
  <c r="F61" i="96" s="1"/>
  <c r="F65" i="96" s="1"/>
  <c r="D9" i="96"/>
  <c r="D8" i="96" s="1"/>
  <c r="D61" i="96" s="1"/>
  <c r="D65" i="96" s="1"/>
  <c r="C9" i="96"/>
  <c r="C8" i="96" s="1"/>
  <c r="B9" i="96"/>
  <c r="B8" i="96" s="1"/>
  <c r="B61" i="96" s="1"/>
  <c r="B65" i="96" s="1"/>
  <c r="N8" i="96"/>
  <c r="N61" i="96" s="1"/>
  <c r="N65" i="96" s="1"/>
  <c r="O9" i="97"/>
  <c r="O8" i="97" s="1"/>
  <c r="N9" i="97"/>
  <c r="N8" i="97" s="1"/>
  <c r="M9" i="97"/>
  <c r="L9" i="97"/>
  <c r="L8" i="97" s="1"/>
  <c r="K9" i="97"/>
  <c r="K8" i="97" s="1"/>
  <c r="J9" i="97"/>
  <c r="I9" i="97"/>
  <c r="H9" i="97"/>
  <c r="G9" i="97"/>
  <c r="F9" i="97"/>
  <c r="F8" i="97" s="1"/>
  <c r="D9" i="97"/>
  <c r="C9" i="97"/>
  <c r="C8" i="97" s="1"/>
  <c r="B9" i="97"/>
  <c r="H8" i="97"/>
  <c r="H61" i="97" s="1"/>
  <c r="H65" i="97" s="1"/>
  <c r="G8" i="97"/>
  <c r="G61" i="97" s="1"/>
  <c r="G65" i="97" s="1"/>
  <c r="O9" i="98"/>
  <c r="O8" i="98" s="1"/>
  <c r="N9" i="98"/>
  <c r="N8" i="98" s="1"/>
  <c r="M9" i="98"/>
  <c r="M8" i="98" s="1"/>
  <c r="L9" i="98"/>
  <c r="L8" i="98" s="1"/>
  <c r="K9" i="98"/>
  <c r="K8" i="98" s="1"/>
  <c r="J9" i="98"/>
  <c r="I9" i="98"/>
  <c r="H9" i="98"/>
  <c r="H8" i="98" s="1"/>
  <c r="H61" i="98" s="1"/>
  <c r="H65" i="98" s="1"/>
  <c r="G9" i="98"/>
  <c r="G8" i="98" s="1"/>
  <c r="F9" i="98"/>
  <c r="F8" i="98" s="1"/>
  <c r="D9" i="98"/>
  <c r="D8" i="98" s="1"/>
  <c r="C9" i="98"/>
  <c r="C8" i="98" s="1"/>
  <c r="B9" i="98"/>
  <c r="B8" i="98" s="1"/>
  <c r="O9" i="99"/>
  <c r="O8" i="99" s="1"/>
  <c r="O61" i="99" s="1"/>
  <c r="N9" i="99"/>
  <c r="M9" i="99"/>
  <c r="L9" i="99"/>
  <c r="K9" i="99"/>
  <c r="K8" i="99" s="1"/>
  <c r="J9" i="99"/>
  <c r="J8" i="99" s="1"/>
  <c r="I9" i="99"/>
  <c r="I8" i="99" s="1"/>
  <c r="H9" i="99"/>
  <c r="H8" i="99" s="1"/>
  <c r="H61" i="99" s="1"/>
  <c r="G9" i="99"/>
  <c r="G8" i="99" s="1"/>
  <c r="F9" i="99"/>
  <c r="F8" i="99" s="1"/>
  <c r="D9" i="99"/>
  <c r="C9" i="99"/>
  <c r="C8" i="99" s="1"/>
  <c r="C61" i="99" s="1"/>
  <c r="C65" i="99" s="1"/>
  <c r="B9" i="99"/>
  <c r="B8" i="99" s="1"/>
  <c r="L8" i="99"/>
  <c r="L61" i="99" s="1"/>
  <c r="L65" i="99" s="1"/>
  <c r="O9" i="100"/>
  <c r="O8" i="100" s="1"/>
  <c r="N9" i="100"/>
  <c r="N8" i="100" s="1"/>
  <c r="M9" i="100"/>
  <c r="L9" i="100"/>
  <c r="K9" i="100"/>
  <c r="K8" i="100" s="1"/>
  <c r="J9" i="100"/>
  <c r="J8" i="100" s="1"/>
  <c r="J61" i="100" s="1"/>
  <c r="J65" i="100" s="1"/>
  <c r="I9" i="100"/>
  <c r="I8" i="100" s="1"/>
  <c r="I61" i="100" s="1"/>
  <c r="I65" i="100" s="1"/>
  <c r="H9" i="100"/>
  <c r="H8" i="100" s="1"/>
  <c r="H61" i="100" s="1"/>
  <c r="H65" i="100" s="1"/>
  <c r="G9" i="100"/>
  <c r="G8" i="100" s="1"/>
  <c r="F9" i="100"/>
  <c r="F8" i="100" s="1"/>
  <c r="D9" i="100"/>
  <c r="C9" i="100"/>
  <c r="B9" i="100"/>
  <c r="B8" i="100"/>
  <c r="O9" i="101"/>
  <c r="O8" i="101" s="1"/>
  <c r="N9" i="101"/>
  <c r="N8" i="101" s="1"/>
  <c r="N61" i="101" s="1"/>
  <c r="N65" i="101" s="1"/>
  <c r="M9" i="101"/>
  <c r="L9" i="101"/>
  <c r="L8" i="101" s="1"/>
  <c r="L61" i="101" s="1"/>
  <c r="L65" i="101" s="1"/>
  <c r="K9" i="101"/>
  <c r="K8" i="101" s="1"/>
  <c r="J9" i="101"/>
  <c r="I9" i="101"/>
  <c r="H9" i="101"/>
  <c r="G9" i="101"/>
  <c r="F9" i="101"/>
  <c r="F8" i="101" s="1"/>
  <c r="D9" i="101"/>
  <c r="C9" i="101"/>
  <c r="C8" i="101" s="1"/>
  <c r="B9" i="101"/>
  <c r="M8" i="101"/>
  <c r="M61" i="101" s="1"/>
  <c r="M65" i="101" s="1"/>
  <c r="H8" i="101"/>
  <c r="D8" i="101"/>
  <c r="D61" i="101" s="1"/>
  <c r="D65" i="101" s="1"/>
  <c r="O9" i="102"/>
  <c r="O8" i="102" s="1"/>
  <c r="N9" i="102"/>
  <c r="N8" i="102" s="1"/>
  <c r="N61" i="102" s="1"/>
  <c r="N65" i="102" s="1"/>
  <c r="M9" i="102"/>
  <c r="M8" i="102" s="1"/>
  <c r="L9" i="102"/>
  <c r="L8" i="102" s="1"/>
  <c r="K9" i="102"/>
  <c r="K8" i="102" s="1"/>
  <c r="K61" i="102" s="1"/>
  <c r="K65" i="102" s="1"/>
  <c r="J9" i="102"/>
  <c r="J8" i="102" s="1"/>
  <c r="J61" i="102" s="1"/>
  <c r="J65" i="102" s="1"/>
  <c r="I9" i="102"/>
  <c r="H9" i="102"/>
  <c r="H8" i="102" s="1"/>
  <c r="H61" i="102" s="1"/>
  <c r="H65" i="102" s="1"/>
  <c r="G9" i="102"/>
  <c r="G8" i="102" s="1"/>
  <c r="F9" i="102"/>
  <c r="F8" i="102" s="1"/>
  <c r="D9" i="102"/>
  <c r="C9" i="102"/>
  <c r="C8" i="102" s="1"/>
  <c r="C61" i="102" s="1"/>
  <c r="C65" i="102" s="1"/>
  <c r="B9" i="102"/>
  <c r="B8" i="102" s="1"/>
  <c r="B61" i="102" s="1"/>
  <c r="B65" i="102" s="1"/>
  <c r="D8" i="102"/>
  <c r="O9" i="103"/>
  <c r="O8" i="103" s="1"/>
  <c r="N9" i="103"/>
  <c r="N8" i="103" s="1"/>
  <c r="M9" i="103"/>
  <c r="M8" i="103" s="1"/>
  <c r="L9" i="103"/>
  <c r="L8" i="103" s="1"/>
  <c r="K9" i="103"/>
  <c r="K8" i="103" s="1"/>
  <c r="J9" i="103"/>
  <c r="I9" i="103"/>
  <c r="H9" i="103"/>
  <c r="H8" i="103" s="1"/>
  <c r="H61" i="103" s="1"/>
  <c r="H65" i="103" s="1"/>
  <c r="G9" i="103"/>
  <c r="G8" i="103" s="1"/>
  <c r="G61" i="103" s="1"/>
  <c r="G65" i="103" s="1"/>
  <c r="F9" i="103"/>
  <c r="F8" i="103" s="1"/>
  <c r="D9" i="103"/>
  <c r="D8" i="103" s="1"/>
  <c r="C9" i="103"/>
  <c r="C8" i="103" s="1"/>
  <c r="B9" i="103"/>
  <c r="B8" i="103" s="1"/>
  <c r="J8" i="103"/>
  <c r="J61" i="103" s="1"/>
  <c r="J65" i="103" s="1"/>
  <c r="I8" i="103"/>
  <c r="I61" i="103" s="1"/>
  <c r="I65" i="103" s="1"/>
  <c r="O9" i="104"/>
  <c r="N9" i="104"/>
  <c r="N8" i="104" s="1"/>
  <c r="M9" i="104"/>
  <c r="M8" i="104" s="1"/>
  <c r="L9" i="104"/>
  <c r="K9" i="104"/>
  <c r="K8" i="104" s="1"/>
  <c r="J9" i="104"/>
  <c r="I9" i="104"/>
  <c r="H9" i="104"/>
  <c r="H8" i="104" s="1"/>
  <c r="G9" i="104"/>
  <c r="F9" i="104"/>
  <c r="F8" i="104" s="1"/>
  <c r="F61" i="104" s="1"/>
  <c r="F65" i="104" s="1"/>
  <c r="D9" i="104"/>
  <c r="D8" i="104" s="1"/>
  <c r="D61" i="104" s="1"/>
  <c r="D65" i="104" s="1"/>
  <c r="C9" i="104"/>
  <c r="B9" i="104"/>
  <c r="B8" i="104" s="1"/>
  <c r="L8" i="104"/>
  <c r="J8" i="104"/>
  <c r="J61" i="104" s="1"/>
  <c r="J65" i="104" s="1"/>
  <c r="I8" i="104"/>
  <c r="I61" i="104" s="1"/>
  <c r="I65" i="104" s="1"/>
  <c r="C8" i="104"/>
  <c r="O9" i="105"/>
  <c r="N9" i="105"/>
  <c r="N8" i="105" s="1"/>
  <c r="M9" i="105"/>
  <c r="M8" i="105" s="1"/>
  <c r="L9" i="105"/>
  <c r="L8" i="105" s="1"/>
  <c r="K9" i="105"/>
  <c r="K8" i="105" s="1"/>
  <c r="J9" i="105"/>
  <c r="I9" i="105"/>
  <c r="I8" i="105" s="1"/>
  <c r="I61" i="105" s="1"/>
  <c r="I65" i="105" s="1"/>
  <c r="H9" i="105"/>
  <c r="G9" i="105"/>
  <c r="F9" i="105"/>
  <c r="F8" i="105" s="1"/>
  <c r="D9" i="105"/>
  <c r="C9" i="105"/>
  <c r="B9" i="105"/>
  <c r="O8" i="105"/>
  <c r="G8" i="105"/>
  <c r="G61" i="105" s="1"/>
  <c r="G65" i="105" s="1"/>
  <c r="D8" i="105"/>
  <c r="O9" i="106"/>
  <c r="O8" i="106" s="1"/>
  <c r="O61" i="106" s="1"/>
  <c r="O65" i="106" s="1"/>
  <c r="N9" i="106"/>
  <c r="N8" i="106" s="1"/>
  <c r="M9" i="106"/>
  <c r="M8" i="106" s="1"/>
  <c r="L9" i="106"/>
  <c r="L8" i="106" s="1"/>
  <c r="K9" i="106"/>
  <c r="K8" i="106" s="1"/>
  <c r="J9" i="106"/>
  <c r="J8" i="106" s="1"/>
  <c r="J61" i="106" s="1"/>
  <c r="J65" i="106" s="1"/>
  <c r="I9" i="106"/>
  <c r="H9" i="106"/>
  <c r="H8" i="106" s="1"/>
  <c r="H61" i="106" s="1"/>
  <c r="H65" i="106" s="1"/>
  <c r="G9" i="106"/>
  <c r="F9" i="106"/>
  <c r="F8" i="106" s="1"/>
  <c r="F61" i="106" s="1"/>
  <c r="F65" i="106" s="1"/>
  <c r="D9" i="106"/>
  <c r="D8" i="106" s="1"/>
  <c r="D61" i="106" s="1"/>
  <c r="D65" i="106" s="1"/>
  <c r="C9" i="106"/>
  <c r="C8" i="106" s="1"/>
  <c r="B9" i="106"/>
  <c r="B8" i="106" s="1"/>
  <c r="G8" i="106"/>
  <c r="G61" i="106" s="1"/>
  <c r="G65" i="106" s="1"/>
  <c r="O9" i="107"/>
  <c r="O8" i="107" s="1"/>
  <c r="N9" i="107"/>
  <c r="N8" i="107" s="1"/>
  <c r="M9" i="107"/>
  <c r="L9" i="107"/>
  <c r="K9" i="107"/>
  <c r="K8" i="107" s="1"/>
  <c r="K61" i="107" s="1"/>
  <c r="K65" i="107" s="1"/>
  <c r="J9" i="107"/>
  <c r="J8" i="107" s="1"/>
  <c r="J61" i="107" s="1"/>
  <c r="J65" i="107" s="1"/>
  <c r="I9" i="107"/>
  <c r="I8" i="107" s="1"/>
  <c r="I61" i="107" s="1"/>
  <c r="I65" i="107" s="1"/>
  <c r="H9" i="107"/>
  <c r="H8" i="107" s="1"/>
  <c r="H61" i="107" s="1"/>
  <c r="H65" i="107" s="1"/>
  <c r="G9" i="107"/>
  <c r="G8" i="107" s="1"/>
  <c r="F9" i="107"/>
  <c r="F8" i="107" s="1"/>
  <c r="D9" i="107"/>
  <c r="D8" i="107" s="1"/>
  <c r="C9" i="107"/>
  <c r="C8" i="107" s="1"/>
  <c r="B9" i="107"/>
  <c r="B8" i="107" s="1"/>
  <c r="B61" i="107" s="1"/>
  <c r="B65" i="107" s="1"/>
  <c r="M8" i="107"/>
  <c r="O9" i="108"/>
  <c r="O8" i="108" s="1"/>
  <c r="O61" i="108" s="1"/>
  <c r="O65" i="108" s="1"/>
  <c r="N9" i="108"/>
  <c r="M9" i="108"/>
  <c r="L9" i="108"/>
  <c r="L8" i="108" s="1"/>
  <c r="K9" i="108"/>
  <c r="K8" i="108" s="1"/>
  <c r="K61" i="108" s="1"/>
  <c r="K65" i="108" s="1"/>
  <c r="J9" i="108"/>
  <c r="J8" i="108" s="1"/>
  <c r="J61" i="108" s="1"/>
  <c r="J65" i="108" s="1"/>
  <c r="I9" i="108"/>
  <c r="H9" i="108"/>
  <c r="H8" i="108" s="1"/>
  <c r="H61" i="108" s="1"/>
  <c r="H65" i="108" s="1"/>
  <c r="G9" i="108"/>
  <c r="G8" i="108" s="1"/>
  <c r="G61" i="108" s="1"/>
  <c r="G65" i="108" s="1"/>
  <c r="F9" i="108"/>
  <c r="D9" i="108"/>
  <c r="D8" i="108" s="1"/>
  <c r="C9" i="108"/>
  <c r="C8" i="108" s="1"/>
  <c r="C61" i="108" s="1"/>
  <c r="C65" i="108" s="1"/>
  <c r="B9" i="108"/>
  <c r="B8" i="108" s="1"/>
  <c r="B61" i="108" s="1"/>
  <c r="B65" i="108" s="1"/>
  <c r="M8" i="108"/>
  <c r="I8" i="108"/>
  <c r="I61" i="108" s="1"/>
  <c r="I65" i="108" s="1"/>
  <c r="O9" i="109"/>
  <c r="N9" i="109"/>
  <c r="M9" i="109"/>
  <c r="L9" i="109"/>
  <c r="L8" i="109" s="1"/>
  <c r="K9" i="109"/>
  <c r="K8" i="109" s="1"/>
  <c r="J9" i="109"/>
  <c r="I9" i="109"/>
  <c r="I8" i="109" s="1"/>
  <c r="H9" i="109"/>
  <c r="G9" i="109"/>
  <c r="G8" i="109" s="1"/>
  <c r="F9" i="109"/>
  <c r="F8" i="109" s="1"/>
  <c r="F61" i="109" s="1"/>
  <c r="F65" i="109" s="1"/>
  <c r="D9" i="109"/>
  <c r="C9" i="109"/>
  <c r="C8" i="109" s="1"/>
  <c r="C61" i="109" s="1"/>
  <c r="C65" i="109" s="1"/>
  <c r="B9" i="109"/>
  <c r="O8" i="109"/>
  <c r="N8" i="109"/>
  <c r="N61" i="109" s="1"/>
  <c r="N65" i="109" s="1"/>
  <c r="H8" i="109"/>
  <c r="H61" i="109" s="1"/>
  <c r="H65" i="109" s="1"/>
  <c r="O9" i="110"/>
  <c r="O8" i="110" s="1"/>
  <c r="O61" i="110" s="1"/>
  <c r="O65" i="110" s="1"/>
  <c r="N9" i="110"/>
  <c r="N8" i="110" s="1"/>
  <c r="M9" i="110"/>
  <c r="M8" i="110" s="1"/>
  <c r="L9" i="110"/>
  <c r="L8" i="110" s="1"/>
  <c r="K9" i="110"/>
  <c r="K8" i="110" s="1"/>
  <c r="J9" i="110"/>
  <c r="J8" i="110" s="1"/>
  <c r="J61" i="110" s="1"/>
  <c r="J65" i="110" s="1"/>
  <c r="I9" i="110"/>
  <c r="H9" i="110"/>
  <c r="H8" i="110" s="1"/>
  <c r="H61" i="110" s="1"/>
  <c r="H65" i="110" s="1"/>
  <c r="G9" i="110"/>
  <c r="F9" i="110"/>
  <c r="F8" i="110" s="1"/>
  <c r="F61" i="110" s="1"/>
  <c r="F65" i="110" s="1"/>
  <c r="D9" i="110"/>
  <c r="D8" i="110" s="1"/>
  <c r="D61" i="110" s="1"/>
  <c r="D65" i="110" s="1"/>
  <c r="C9" i="110"/>
  <c r="C8" i="110" s="1"/>
  <c r="C61" i="110" s="1"/>
  <c r="C65" i="110" s="1"/>
  <c r="B9" i="110"/>
  <c r="B8" i="110"/>
  <c r="O9" i="111"/>
  <c r="O8" i="111" s="1"/>
  <c r="N9" i="111"/>
  <c r="N8" i="111" s="1"/>
  <c r="M9" i="111"/>
  <c r="M8" i="111" s="1"/>
  <c r="L9" i="111"/>
  <c r="L8" i="111" s="1"/>
  <c r="K9" i="111"/>
  <c r="J9" i="111"/>
  <c r="I9" i="111"/>
  <c r="I8" i="111" s="1"/>
  <c r="I61" i="111" s="1"/>
  <c r="I65" i="111" s="1"/>
  <c r="H9" i="111"/>
  <c r="H8" i="111" s="1"/>
  <c r="H61" i="111" s="1"/>
  <c r="H65" i="111" s="1"/>
  <c r="G9" i="111"/>
  <c r="G8" i="111" s="1"/>
  <c r="G61" i="111" s="1"/>
  <c r="G65" i="111" s="1"/>
  <c r="F9" i="111"/>
  <c r="F8" i="111" s="1"/>
  <c r="D9" i="111"/>
  <c r="D8" i="111" s="1"/>
  <c r="C9" i="111"/>
  <c r="C8" i="111" s="1"/>
  <c r="C61" i="111" s="1"/>
  <c r="C65" i="111" s="1"/>
  <c r="B9" i="111"/>
  <c r="B8" i="111" s="1"/>
  <c r="B61" i="111" s="1"/>
  <c r="B65" i="111" s="1"/>
  <c r="K8" i="111"/>
  <c r="K61" i="111" s="1"/>
  <c r="K65" i="111" s="1"/>
  <c r="J8" i="111"/>
  <c r="O9" i="112"/>
  <c r="N9" i="112"/>
  <c r="N8" i="112" s="1"/>
  <c r="M9" i="112"/>
  <c r="L9" i="112"/>
  <c r="L8" i="112" s="1"/>
  <c r="K9" i="112"/>
  <c r="J9" i="112"/>
  <c r="J8" i="112" s="1"/>
  <c r="J61" i="112" s="1"/>
  <c r="J65" i="112" s="1"/>
  <c r="I9" i="112"/>
  <c r="I8" i="112" s="1"/>
  <c r="I61" i="112" s="1"/>
  <c r="I65" i="112" s="1"/>
  <c r="H9" i="112"/>
  <c r="G9" i="112"/>
  <c r="G8" i="112" s="1"/>
  <c r="G61" i="112" s="1"/>
  <c r="G65" i="112" s="1"/>
  <c r="F9" i="112"/>
  <c r="F8" i="112" s="1"/>
  <c r="F61" i="112" s="1"/>
  <c r="F65" i="112" s="1"/>
  <c r="D9" i="112"/>
  <c r="D8" i="112" s="1"/>
  <c r="C9" i="112"/>
  <c r="C8" i="112" s="1"/>
  <c r="C61" i="112" s="1"/>
  <c r="C65" i="112" s="1"/>
  <c r="B9" i="112"/>
  <c r="O8" i="112"/>
  <c r="O61" i="112" s="1"/>
  <c r="O65" i="112" s="1"/>
  <c r="M8" i="112"/>
  <c r="B8" i="112"/>
  <c r="B61" i="112" s="1"/>
  <c r="B65" i="112" s="1"/>
  <c r="O9" i="113"/>
  <c r="O8" i="113" s="1"/>
  <c r="N9" i="113"/>
  <c r="N8" i="113" s="1"/>
  <c r="M9" i="113"/>
  <c r="M8" i="113" s="1"/>
  <c r="L9" i="113"/>
  <c r="L8" i="113" s="1"/>
  <c r="L61" i="113" s="1"/>
  <c r="L65" i="113" s="1"/>
  <c r="K9" i="113"/>
  <c r="K8" i="113" s="1"/>
  <c r="K61" i="113" s="1"/>
  <c r="K65" i="113" s="1"/>
  <c r="J9" i="113"/>
  <c r="I9" i="113"/>
  <c r="H9" i="113"/>
  <c r="G9" i="113"/>
  <c r="G8" i="113" s="1"/>
  <c r="F9" i="113"/>
  <c r="F8" i="113" s="1"/>
  <c r="D9" i="113"/>
  <c r="C9" i="113"/>
  <c r="B9" i="113"/>
  <c r="H8" i="113"/>
  <c r="H61" i="113" s="1"/>
  <c r="H65" i="113" s="1"/>
  <c r="D8" i="113"/>
  <c r="D61" i="113" s="1"/>
  <c r="D65" i="113" s="1"/>
  <c r="C8" i="113"/>
  <c r="C61" i="113" s="1"/>
  <c r="C65" i="113" s="1"/>
  <c r="O9" i="114"/>
  <c r="O8" i="114" s="1"/>
  <c r="O61" i="114" s="1"/>
  <c r="O65" i="114" s="1"/>
  <c r="N9" i="114"/>
  <c r="N8" i="114" s="1"/>
  <c r="N61" i="114" s="1"/>
  <c r="N65" i="114" s="1"/>
  <c r="M9" i="114"/>
  <c r="M8" i="114" s="1"/>
  <c r="L9" i="114"/>
  <c r="L8" i="114" s="1"/>
  <c r="L61" i="114" s="1"/>
  <c r="L65" i="114" s="1"/>
  <c r="K9" i="114"/>
  <c r="K8" i="114" s="1"/>
  <c r="J9" i="114"/>
  <c r="J8" i="114" s="1"/>
  <c r="I9" i="114"/>
  <c r="H9" i="114"/>
  <c r="G9" i="114"/>
  <c r="G8" i="114" s="1"/>
  <c r="G61" i="114" s="1"/>
  <c r="G65" i="114" s="1"/>
  <c r="F9" i="114"/>
  <c r="F8" i="114" s="1"/>
  <c r="F61" i="114" s="1"/>
  <c r="F65" i="114" s="1"/>
  <c r="D9" i="114"/>
  <c r="D8" i="114" s="1"/>
  <c r="C9" i="114"/>
  <c r="B9" i="114"/>
  <c r="B8" i="114" s="1"/>
  <c r="B61" i="114" s="1"/>
  <c r="B65" i="114" s="1"/>
  <c r="O9" i="115"/>
  <c r="O8" i="115" s="1"/>
  <c r="O61" i="115" s="1"/>
  <c r="O65" i="115" s="1"/>
  <c r="N9" i="115"/>
  <c r="N8" i="115" s="1"/>
  <c r="N61" i="115" s="1"/>
  <c r="N65" i="115" s="1"/>
  <c r="M9" i="115"/>
  <c r="L9" i="115"/>
  <c r="L8" i="115" s="1"/>
  <c r="K9" i="115"/>
  <c r="K8" i="115" s="1"/>
  <c r="K61" i="115" s="1"/>
  <c r="K65" i="115" s="1"/>
  <c r="J9" i="115"/>
  <c r="J8" i="115" s="1"/>
  <c r="I9" i="115"/>
  <c r="H9" i="115"/>
  <c r="G9" i="115"/>
  <c r="G8" i="115" s="1"/>
  <c r="G61" i="115" s="1"/>
  <c r="G65" i="115" s="1"/>
  <c r="F9" i="115"/>
  <c r="F8" i="115" s="1"/>
  <c r="D9" i="115"/>
  <c r="D8" i="115" s="1"/>
  <c r="D61" i="115" s="1"/>
  <c r="D65" i="115" s="1"/>
  <c r="C9" i="115"/>
  <c r="C8" i="115" s="1"/>
  <c r="C61" i="115" s="1"/>
  <c r="C65" i="115" s="1"/>
  <c r="B9" i="115"/>
  <c r="B8" i="115" s="1"/>
  <c r="B61" i="115" s="1"/>
  <c r="B65" i="115" s="1"/>
  <c r="I8" i="115"/>
  <c r="H8" i="115"/>
  <c r="H61" i="115" s="1"/>
  <c r="H65" i="115" s="1"/>
  <c r="O9" i="116"/>
  <c r="N9" i="116"/>
  <c r="N8" i="116" s="1"/>
  <c r="M9" i="116"/>
  <c r="M8" i="116" s="1"/>
  <c r="L9" i="116"/>
  <c r="L8" i="116" s="1"/>
  <c r="K9" i="116"/>
  <c r="K8" i="116" s="1"/>
  <c r="K61" i="116" s="1"/>
  <c r="K65" i="116" s="1"/>
  <c r="J9" i="116"/>
  <c r="J8" i="116" s="1"/>
  <c r="J61" i="116" s="1"/>
  <c r="J65" i="116" s="1"/>
  <c r="I9" i="116"/>
  <c r="I8" i="116" s="1"/>
  <c r="I61" i="116" s="1"/>
  <c r="I65" i="116" s="1"/>
  <c r="H9" i="116"/>
  <c r="H8" i="116" s="1"/>
  <c r="H61" i="116" s="1"/>
  <c r="H65" i="116" s="1"/>
  <c r="G9" i="116"/>
  <c r="G8" i="116" s="1"/>
  <c r="G61" i="116" s="1"/>
  <c r="G65" i="116" s="1"/>
  <c r="F9" i="116"/>
  <c r="D9" i="116"/>
  <c r="D8" i="116" s="1"/>
  <c r="C9" i="116"/>
  <c r="C8" i="116" s="1"/>
  <c r="C61" i="116" s="1"/>
  <c r="C65" i="116" s="1"/>
  <c r="B9" i="116"/>
  <c r="B8" i="116" s="1"/>
  <c r="B61" i="116" s="1"/>
  <c r="B65" i="116" s="1"/>
  <c r="F8" i="116"/>
  <c r="F61" i="116" s="1"/>
  <c r="F65" i="116" s="1"/>
  <c r="O9" i="117"/>
  <c r="O8" i="117" s="1"/>
  <c r="O61" i="117" s="1"/>
  <c r="O65" i="117" s="1"/>
  <c r="N9" i="117"/>
  <c r="M9" i="117"/>
  <c r="M8" i="117" s="1"/>
  <c r="L9" i="117"/>
  <c r="L8" i="117" s="1"/>
  <c r="K9" i="117"/>
  <c r="K8" i="117" s="1"/>
  <c r="K61" i="117" s="1"/>
  <c r="K65" i="117" s="1"/>
  <c r="J9" i="117"/>
  <c r="J8" i="117" s="1"/>
  <c r="J61" i="117" s="1"/>
  <c r="J65" i="117" s="1"/>
  <c r="I9" i="117"/>
  <c r="I8" i="117" s="1"/>
  <c r="H9" i="117"/>
  <c r="G9" i="117"/>
  <c r="G8" i="117" s="1"/>
  <c r="F9" i="117"/>
  <c r="D9" i="117"/>
  <c r="C9" i="117"/>
  <c r="C8" i="117" s="1"/>
  <c r="C61" i="117" s="1"/>
  <c r="C65" i="117" s="1"/>
  <c r="B9" i="117"/>
  <c r="B8" i="117" s="1"/>
  <c r="B61" i="117" s="1"/>
  <c r="B65" i="117" s="1"/>
  <c r="N8" i="117"/>
  <c r="H8" i="117"/>
  <c r="H61" i="117" s="1"/>
  <c r="H65" i="117" s="1"/>
  <c r="F8" i="117"/>
  <c r="D8" i="117"/>
  <c r="D61" i="117" s="1"/>
  <c r="D65" i="117" s="1"/>
  <c r="O9" i="118"/>
  <c r="N9" i="118"/>
  <c r="N8" i="118" s="1"/>
  <c r="M9" i="118"/>
  <c r="M8" i="118" s="1"/>
  <c r="L9" i="118"/>
  <c r="L8" i="118" s="1"/>
  <c r="K9" i="118"/>
  <c r="K8" i="118" s="1"/>
  <c r="J9" i="118"/>
  <c r="J8" i="118" s="1"/>
  <c r="I9" i="118"/>
  <c r="H9" i="118"/>
  <c r="H8" i="118" s="1"/>
  <c r="H61" i="118" s="1"/>
  <c r="H65" i="118" s="1"/>
  <c r="G9" i="118"/>
  <c r="F9" i="118"/>
  <c r="F8" i="118" s="1"/>
  <c r="D9" i="118"/>
  <c r="C9" i="118"/>
  <c r="B9" i="118"/>
  <c r="D8" i="118"/>
  <c r="C8" i="118"/>
  <c r="C61" i="118" s="1"/>
  <c r="C65" i="118" s="1"/>
  <c r="O9" i="119"/>
  <c r="O8" i="119" s="1"/>
  <c r="O61" i="119" s="1"/>
  <c r="O65" i="119" s="1"/>
  <c r="N9" i="119"/>
  <c r="M9" i="119"/>
  <c r="L9" i="119"/>
  <c r="L8" i="119" s="1"/>
  <c r="K9" i="119"/>
  <c r="J9" i="119"/>
  <c r="J8" i="119" s="1"/>
  <c r="I9" i="119"/>
  <c r="I8" i="119" s="1"/>
  <c r="I61" i="119" s="1"/>
  <c r="I65" i="119" s="1"/>
  <c r="H9" i="119"/>
  <c r="H8" i="119" s="1"/>
  <c r="G9" i="119"/>
  <c r="G8" i="119" s="1"/>
  <c r="G61" i="119" s="1"/>
  <c r="G65" i="119" s="1"/>
  <c r="F9" i="119"/>
  <c r="D9" i="119"/>
  <c r="C9" i="119"/>
  <c r="B9" i="119"/>
  <c r="B8" i="119" s="1"/>
  <c r="K8" i="119"/>
  <c r="C8" i="119"/>
  <c r="C61" i="119" s="1"/>
  <c r="O9" i="120"/>
  <c r="N9" i="120"/>
  <c r="N8" i="120" s="1"/>
  <c r="M9" i="120"/>
  <c r="M8" i="120" s="1"/>
  <c r="L9" i="120"/>
  <c r="K9" i="120"/>
  <c r="K8" i="120" s="1"/>
  <c r="K61" i="120" s="1"/>
  <c r="K65" i="120" s="1"/>
  <c r="J9" i="120"/>
  <c r="J8" i="120" s="1"/>
  <c r="J61" i="120" s="1"/>
  <c r="J65" i="120" s="1"/>
  <c r="I9" i="120"/>
  <c r="I8" i="120" s="1"/>
  <c r="H9" i="120"/>
  <c r="G9" i="120"/>
  <c r="F9" i="120"/>
  <c r="F8" i="120" s="1"/>
  <c r="D9" i="120"/>
  <c r="D8" i="120" s="1"/>
  <c r="C9" i="120"/>
  <c r="C8" i="120" s="1"/>
  <c r="B9" i="120"/>
  <c r="B8" i="120" s="1"/>
  <c r="B61" i="120" s="1"/>
  <c r="B65" i="120" s="1"/>
  <c r="O9" i="121"/>
  <c r="O8" i="121" s="1"/>
  <c r="N9" i="121"/>
  <c r="N8" i="121" s="1"/>
  <c r="M9" i="121"/>
  <c r="M8" i="121" s="1"/>
  <c r="L9" i="121"/>
  <c r="L8" i="121" s="1"/>
  <c r="K9" i="121"/>
  <c r="K8" i="121" s="1"/>
  <c r="K61" i="121" s="1"/>
  <c r="K65" i="121" s="1"/>
  <c r="J9" i="121"/>
  <c r="J8" i="121" s="1"/>
  <c r="I9" i="121"/>
  <c r="H9" i="121"/>
  <c r="G9" i="121"/>
  <c r="F9" i="121"/>
  <c r="F8" i="121" s="1"/>
  <c r="D9" i="121"/>
  <c r="D8" i="121" s="1"/>
  <c r="D61" i="121" s="1"/>
  <c r="D65" i="121" s="1"/>
  <c r="C9" i="121"/>
  <c r="C8" i="121" s="1"/>
  <c r="B9" i="121"/>
  <c r="B8" i="121" s="1"/>
  <c r="G8" i="121"/>
  <c r="O9" i="122"/>
  <c r="O8" i="122" s="1"/>
  <c r="N9" i="122"/>
  <c r="N8" i="122" s="1"/>
  <c r="N61" i="122" s="1"/>
  <c r="N65" i="122" s="1"/>
  <c r="M9" i="122"/>
  <c r="L9" i="122"/>
  <c r="L8" i="122" s="1"/>
  <c r="L61" i="122" s="1"/>
  <c r="L65" i="122" s="1"/>
  <c r="K9" i="122"/>
  <c r="K8" i="122" s="1"/>
  <c r="K61" i="122" s="1"/>
  <c r="K65" i="122" s="1"/>
  <c r="J9" i="122"/>
  <c r="J8" i="122" s="1"/>
  <c r="I9" i="122"/>
  <c r="H9" i="122"/>
  <c r="H8" i="122" s="1"/>
  <c r="G9" i="122"/>
  <c r="G8" i="122" s="1"/>
  <c r="G61" i="122" s="1"/>
  <c r="G65" i="122" s="1"/>
  <c r="F9" i="122"/>
  <c r="F8" i="122" s="1"/>
  <c r="F61" i="122" s="1"/>
  <c r="F65" i="122" s="1"/>
  <c r="D9" i="122"/>
  <c r="D8" i="122" s="1"/>
  <c r="D61" i="122" s="1"/>
  <c r="D65" i="122" s="1"/>
  <c r="C9" i="122"/>
  <c r="C8" i="122" s="1"/>
  <c r="C61" i="122" s="1"/>
  <c r="C65" i="122" s="1"/>
  <c r="B9" i="122"/>
  <c r="B8" i="122" s="1"/>
  <c r="M8" i="122"/>
  <c r="M61" i="122" s="1"/>
  <c r="M65" i="122" s="1"/>
  <c r="O9" i="123"/>
  <c r="O8" i="123" s="1"/>
  <c r="O61" i="123" s="1"/>
  <c r="O65" i="123" s="1"/>
  <c r="N9" i="123"/>
  <c r="N8" i="123" s="1"/>
  <c r="M9" i="123"/>
  <c r="M8" i="123" s="1"/>
  <c r="L9" i="123"/>
  <c r="L8" i="123" s="1"/>
  <c r="K9" i="123"/>
  <c r="K8" i="123" s="1"/>
  <c r="K61" i="123" s="1"/>
  <c r="K65" i="123" s="1"/>
  <c r="J9" i="123"/>
  <c r="J8" i="123" s="1"/>
  <c r="I9" i="123"/>
  <c r="I8" i="123" s="1"/>
  <c r="I61" i="123" s="1"/>
  <c r="I65" i="123" s="1"/>
  <c r="H9" i="123"/>
  <c r="H8" i="123" s="1"/>
  <c r="H61" i="123" s="1"/>
  <c r="H65" i="123" s="1"/>
  <c r="G9" i="123"/>
  <c r="G8" i="123" s="1"/>
  <c r="G61" i="123" s="1"/>
  <c r="G65" i="123" s="1"/>
  <c r="F9" i="123"/>
  <c r="F8" i="123" s="1"/>
  <c r="F61" i="123" s="1"/>
  <c r="F65" i="123" s="1"/>
  <c r="D9" i="123"/>
  <c r="D8" i="123" s="1"/>
  <c r="D61" i="123" s="1"/>
  <c r="D65" i="123" s="1"/>
  <c r="C9" i="123"/>
  <c r="C8" i="123" s="1"/>
  <c r="C61" i="123" s="1"/>
  <c r="C65" i="123" s="1"/>
  <c r="B9" i="123"/>
  <c r="B8" i="123" s="1"/>
  <c r="O9" i="124"/>
  <c r="O8" i="124" s="1"/>
  <c r="O61" i="124" s="1"/>
  <c r="N9" i="124"/>
  <c r="N8" i="124" s="1"/>
  <c r="M9" i="124"/>
  <c r="L9" i="124"/>
  <c r="K9" i="124"/>
  <c r="J9" i="124"/>
  <c r="J8" i="124" s="1"/>
  <c r="J61" i="124" s="1"/>
  <c r="J65" i="124" s="1"/>
  <c r="I9" i="124"/>
  <c r="H9" i="124"/>
  <c r="H8" i="124" s="1"/>
  <c r="H61" i="124" s="1"/>
  <c r="H65" i="124" s="1"/>
  <c r="G9" i="124"/>
  <c r="G8" i="124" s="1"/>
  <c r="G61" i="124" s="1"/>
  <c r="F9" i="124"/>
  <c r="F8" i="124" s="1"/>
  <c r="F61" i="124" s="1"/>
  <c r="F65" i="124" s="1"/>
  <c r="D9" i="124"/>
  <c r="D8" i="124" s="1"/>
  <c r="C9" i="124"/>
  <c r="C8" i="124" s="1"/>
  <c r="C61" i="124" s="1"/>
  <c r="C65" i="124" s="1"/>
  <c r="B9" i="124"/>
  <c r="B8" i="124" s="1"/>
  <c r="B61" i="124" s="1"/>
  <c r="B65" i="124" s="1"/>
  <c r="M8" i="124"/>
  <c r="L8" i="124"/>
  <c r="K8" i="124"/>
  <c r="K61" i="124" s="1"/>
  <c r="K65" i="124" s="1"/>
  <c r="I8" i="124"/>
  <c r="I61" i="124" s="1"/>
  <c r="I65" i="124" s="1"/>
  <c r="O9" i="125"/>
  <c r="O8" i="125" s="1"/>
  <c r="N9" i="125"/>
  <c r="N8" i="125" s="1"/>
  <c r="M9" i="125"/>
  <c r="M8" i="125" s="1"/>
  <c r="L9" i="125"/>
  <c r="L8" i="125" s="1"/>
  <c r="L61" i="125" s="1"/>
  <c r="L65" i="125" s="1"/>
  <c r="K9" i="125"/>
  <c r="K8" i="125" s="1"/>
  <c r="J9" i="125"/>
  <c r="J8" i="125" s="1"/>
  <c r="J61" i="125" s="1"/>
  <c r="J65" i="125" s="1"/>
  <c r="I9" i="125"/>
  <c r="I8" i="125" s="1"/>
  <c r="H9" i="125"/>
  <c r="H8" i="125" s="1"/>
  <c r="H61" i="125" s="1"/>
  <c r="H65" i="125" s="1"/>
  <c r="G9" i="125"/>
  <c r="G8" i="125" s="1"/>
  <c r="F9" i="125"/>
  <c r="F8" i="125" s="1"/>
  <c r="D9" i="125"/>
  <c r="D8" i="125" s="1"/>
  <c r="C9" i="125"/>
  <c r="C8" i="125" s="1"/>
  <c r="C61" i="125" s="1"/>
  <c r="C65" i="125" s="1"/>
  <c r="B9" i="125"/>
  <c r="B8" i="125" s="1"/>
  <c r="O9" i="126"/>
  <c r="O8" i="126" s="1"/>
  <c r="N9" i="126"/>
  <c r="M9" i="126"/>
  <c r="M8" i="126" s="1"/>
  <c r="M61" i="126" s="1"/>
  <c r="M65" i="126" s="1"/>
  <c r="L9" i="126"/>
  <c r="L8" i="126" s="1"/>
  <c r="L61" i="126" s="1"/>
  <c r="L65" i="126" s="1"/>
  <c r="K9" i="126"/>
  <c r="K8" i="126" s="1"/>
  <c r="K61" i="126" s="1"/>
  <c r="K65" i="126" s="1"/>
  <c r="J9" i="126"/>
  <c r="J8" i="126" s="1"/>
  <c r="I9" i="126"/>
  <c r="H9" i="126"/>
  <c r="H8" i="126" s="1"/>
  <c r="H61" i="126" s="1"/>
  <c r="H65" i="126" s="1"/>
  <c r="G9" i="126"/>
  <c r="G8" i="126" s="1"/>
  <c r="F9" i="126"/>
  <c r="F8" i="126" s="1"/>
  <c r="D9" i="126"/>
  <c r="D8" i="126" s="1"/>
  <c r="D61" i="126" s="1"/>
  <c r="D65" i="126" s="1"/>
  <c r="C9" i="126"/>
  <c r="C8" i="126" s="1"/>
  <c r="C61" i="126" s="1"/>
  <c r="C65" i="126" s="1"/>
  <c r="B9" i="126"/>
  <c r="B8" i="126" s="1"/>
  <c r="B61" i="126" s="1"/>
  <c r="B65" i="126" s="1"/>
  <c r="N8" i="126"/>
  <c r="N61" i="126" s="1"/>
  <c r="N65" i="126" s="1"/>
  <c r="O9" i="127"/>
  <c r="N9" i="127"/>
  <c r="M9" i="127"/>
  <c r="M8" i="127" s="1"/>
  <c r="M61" i="127" s="1"/>
  <c r="M65" i="127" s="1"/>
  <c r="L9" i="127"/>
  <c r="L8" i="127" s="1"/>
  <c r="K9" i="127"/>
  <c r="K8" i="127" s="1"/>
  <c r="J9" i="127"/>
  <c r="J8" i="127" s="1"/>
  <c r="I9" i="127"/>
  <c r="I8" i="127" s="1"/>
  <c r="I61" i="127" s="1"/>
  <c r="I65" i="127" s="1"/>
  <c r="H9" i="127"/>
  <c r="H8" i="127" s="1"/>
  <c r="G9" i="127"/>
  <c r="F9" i="127"/>
  <c r="D9" i="127"/>
  <c r="D8" i="127" s="1"/>
  <c r="C9" i="127"/>
  <c r="C8" i="127" s="1"/>
  <c r="B9" i="127"/>
  <c r="B8" i="127" s="1"/>
  <c r="G8" i="127"/>
  <c r="O9" i="128"/>
  <c r="O8" i="128" s="1"/>
  <c r="N9" i="128"/>
  <c r="M9" i="128"/>
  <c r="L9" i="128"/>
  <c r="L8" i="128" s="1"/>
  <c r="K9" i="128"/>
  <c r="K8" i="128" s="1"/>
  <c r="J9" i="128"/>
  <c r="J8" i="128" s="1"/>
  <c r="I9" i="128"/>
  <c r="I8" i="128" s="1"/>
  <c r="H9" i="128"/>
  <c r="H8" i="128" s="1"/>
  <c r="G9" i="128"/>
  <c r="G8" i="128" s="1"/>
  <c r="F9" i="128"/>
  <c r="D9" i="128"/>
  <c r="C9" i="128"/>
  <c r="C8" i="128" s="1"/>
  <c r="C61" i="128" s="1"/>
  <c r="C65" i="128" s="1"/>
  <c r="B9" i="128"/>
  <c r="B8" i="128" s="1"/>
  <c r="O9" i="129"/>
  <c r="O8" i="129" s="1"/>
  <c r="N9" i="129"/>
  <c r="N8" i="129" s="1"/>
  <c r="M9" i="129"/>
  <c r="M8" i="129" s="1"/>
  <c r="L9" i="129"/>
  <c r="K9" i="129"/>
  <c r="J9" i="129"/>
  <c r="J8" i="129" s="1"/>
  <c r="I9" i="129"/>
  <c r="I8" i="129" s="1"/>
  <c r="H9" i="129"/>
  <c r="H8" i="129" s="1"/>
  <c r="H61" i="129" s="1"/>
  <c r="H65" i="129" s="1"/>
  <c r="G9" i="129"/>
  <c r="G8" i="129" s="1"/>
  <c r="G61" i="129" s="1"/>
  <c r="G65" i="129" s="1"/>
  <c r="F9" i="129"/>
  <c r="F8" i="129" s="1"/>
  <c r="F61" i="129" s="1"/>
  <c r="F65" i="129" s="1"/>
  <c r="D9" i="129"/>
  <c r="C9" i="129"/>
  <c r="B9" i="129"/>
  <c r="D8" i="129"/>
  <c r="O9" i="130"/>
  <c r="O8" i="130" s="1"/>
  <c r="N9" i="130"/>
  <c r="N8" i="130" s="1"/>
  <c r="M9" i="130"/>
  <c r="M8" i="130" s="1"/>
  <c r="L9" i="130"/>
  <c r="L8" i="130" s="1"/>
  <c r="K9" i="130"/>
  <c r="K8" i="130" s="1"/>
  <c r="J9" i="130"/>
  <c r="J8" i="130" s="1"/>
  <c r="I9" i="130"/>
  <c r="H9" i="130"/>
  <c r="G9" i="130"/>
  <c r="G8" i="130" s="1"/>
  <c r="F9" i="130"/>
  <c r="F8" i="130" s="1"/>
  <c r="D9" i="130"/>
  <c r="D8" i="130" s="1"/>
  <c r="C9" i="130"/>
  <c r="C8" i="130" s="1"/>
  <c r="B9" i="130"/>
  <c r="O9" i="131"/>
  <c r="O8" i="131" s="1"/>
  <c r="O61" i="131" s="1"/>
  <c r="O65" i="131" s="1"/>
  <c r="N9" i="131"/>
  <c r="N8" i="131" s="1"/>
  <c r="N61" i="131" s="1"/>
  <c r="N65" i="131" s="1"/>
  <c r="M9" i="131"/>
  <c r="L9" i="131"/>
  <c r="L8" i="131" s="1"/>
  <c r="K9" i="131"/>
  <c r="J9" i="131"/>
  <c r="J8" i="131" s="1"/>
  <c r="I9" i="131"/>
  <c r="I8" i="131" s="1"/>
  <c r="H9" i="131"/>
  <c r="H8" i="131" s="1"/>
  <c r="G9" i="131"/>
  <c r="G8" i="131" s="1"/>
  <c r="G61" i="131" s="1"/>
  <c r="G65" i="131" s="1"/>
  <c r="F9" i="131"/>
  <c r="D9" i="131"/>
  <c r="D8" i="131" s="1"/>
  <c r="C9" i="131"/>
  <c r="C8" i="131" s="1"/>
  <c r="B9" i="131"/>
  <c r="B8" i="131" s="1"/>
  <c r="M8" i="131"/>
  <c r="K8" i="131"/>
  <c r="F8" i="131"/>
  <c r="F61" i="131" s="1"/>
  <c r="F65" i="131" s="1"/>
  <c r="O9" i="132"/>
  <c r="O8" i="132" s="1"/>
  <c r="N9" i="132"/>
  <c r="N8" i="132" s="1"/>
  <c r="M9" i="132"/>
  <c r="M8" i="132" s="1"/>
  <c r="L9" i="132"/>
  <c r="K9" i="132"/>
  <c r="K8" i="132" s="1"/>
  <c r="J9" i="132"/>
  <c r="J8" i="132" s="1"/>
  <c r="I9" i="132"/>
  <c r="I8" i="132" s="1"/>
  <c r="I61" i="132" s="1"/>
  <c r="I65" i="132" s="1"/>
  <c r="H9" i="132"/>
  <c r="G9" i="132"/>
  <c r="F9" i="132"/>
  <c r="F8" i="132" s="1"/>
  <c r="F61" i="132" s="1"/>
  <c r="F65" i="132" s="1"/>
  <c r="D9" i="132"/>
  <c r="D8" i="132" s="1"/>
  <c r="C9" i="132"/>
  <c r="B9" i="132"/>
  <c r="B8" i="132" s="1"/>
  <c r="L8" i="132"/>
  <c r="H8" i="132"/>
  <c r="H61" i="132" s="1"/>
  <c r="H65" i="132" s="1"/>
  <c r="C8" i="132"/>
  <c r="O9" i="133"/>
  <c r="O8" i="133" s="1"/>
  <c r="N9" i="133"/>
  <c r="N8" i="133" s="1"/>
  <c r="M9" i="133"/>
  <c r="M8" i="133" s="1"/>
  <c r="L9" i="133"/>
  <c r="L8" i="133" s="1"/>
  <c r="K9" i="133"/>
  <c r="K8" i="133" s="1"/>
  <c r="K61" i="133" s="1"/>
  <c r="K65" i="133" s="1"/>
  <c r="J9" i="133"/>
  <c r="J8" i="133" s="1"/>
  <c r="J61" i="133" s="1"/>
  <c r="J65" i="133" s="1"/>
  <c r="I9" i="133"/>
  <c r="I8" i="133" s="1"/>
  <c r="I61" i="133" s="1"/>
  <c r="I65" i="133" s="1"/>
  <c r="H9" i="133"/>
  <c r="H8" i="133" s="1"/>
  <c r="H61" i="133" s="1"/>
  <c r="H65" i="133" s="1"/>
  <c r="G9" i="133"/>
  <c r="G8" i="133" s="1"/>
  <c r="F9" i="133"/>
  <c r="F8" i="133" s="1"/>
  <c r="D9" i="133"/>
  <c r="D8" i="133" s="1"/>
  <c r="C9" i="133"/>
  <c r="C8" i="133" s="1"/>
  <c r="B9" i="133"/>
  <c r="B8" i="133"/>
  <c r="B61" i="133" s="1"/>
  <c r="B65" i="133" s="1"/>
  <c r="O9" i="134"/>
  <c r="O8" i="134" s="1"/>
  <c r="N9" i="134"/>
  <c r="N8" i="134" s="1"/>
  <c r="M9" i="134"/>
  <c r="M8" i="134" s="1"/>
  <c r="L9" i="134"/>
  <c r="L8" i="134" s="1"/>
  <c r="K9" i="134"/>
  <c r="J9" i="134"/>
  <c r="J8" i="134" s="1"/>
  <c r="J61" i="134" s="1"/>
  <c r="J65" i="134" s="1"/>
  <c r="I9" i="134"/>
  <c r="I8" i="134" s="1"/>
  <c r="H9" i="134"/>
  <c r="H8" i="134" s="1"/>
  <c r="H61" i="134" s="1"/>
  <c r="H65" i="134" s="1"/>
  <c r="G9" i="134"/>
  <c r="G8" i="134" s="1"/>
  <c r="F9" i="134"/>
  <c r="F8" i="134" s="1"/>
  <c r="D9" i="134"/>
  <c r="D8" i="134" s="1"/>
  <c r="C9" i="134"/>
  <c r="C8" i="134" s="1"/>
  <c r="C61" i="134" s="1"/>
  <c r="C65" i="134" s="1"/>
  <c r="B9" i="134"/>
  <c r="B8" i="134" s="1"/>
  <c r="B61" i="134" s="1"/>
  <c r="B65" i="134" s="1"/>
  <c r="O9" i="135"/>
  <c r="O8" i="135" s="1"/>
  <c r="N9" i="135"/>
  <c r="N8" i="135" s="1"/>
  <c r="M9" i="135"/>
  <c r="L9" i="135"/>
  <c r="L8" i="135" s="1"/>
  <c r="L61" i="135" s="1"/>
  <c r="L65" i="135" s="1"/>
  <c r="K9" i="135"/>
  <c r="K8" i="135" s="1"/>
  <c r="J9" i="135"/>
  <c r="I9" i="135"/>
  <c r="I8" i="135" s="1"/>
  <c r="H9" i="135"/>
  <c r="H8" i="135" s="1"/>
  <c r="G9" i="135"/>
  <c r="G8" i="135" s="1"/>
  <c r="F9" i="135"/>
  <c r="F8" i="135" s="1"/>
  <c r="D9" i="135"/>
  <c r="C9" i="135"/>
  <c r="C8" i="135" s="1"/>
  <c r="B9" i="135"/>
  <c r="B8" i="135" s="1"/>
  <c r="O9" i="136"/>
  <c r="O8" i="136" s="1"/>
  <c r="O61" i="136" s="1"/>
  <c r="O65" i="136" s="1"/>
  <c r="N9" i="136"/>
  <c r="N8" i="136" s="1"/>
  <c r="M9" i="136"/>
  <c r="M8" i="136" s="1"/>
  <c r="L9" i="136"/>
  <c r="L8" i="136" s="1"/>
  <c r="K9" i="136"/>
  <c r="K8" i="136" s="1"/>
  <c r="J9" i="136"/>
  <c r="J8" i="136" s="1"/>
  <c r="I9" i="136"/>
  <c r="I8" i="136" s="1"/>
  <c r="I61" i="136" s="1"/>
  <c r="I65" i="136" s="1"/>
  <c r="H9" i="136"/>
  <c r="H8" i="136" s="1"/>
  <c r="H61" i="136" s="1"/>
  <c r="H65" i="136" s="1"/>
  <c r="G9" i="136"/>
  <c r="G8" i="136" s="1"/>
  <c r="G61" i="136" s="1"/>
  <c r="G65" i="136" s="1"/>
  <c r="F9" i="136"/>
  <c r="F8" i="136" s="1"/>
  <c r="F61" i="136" s="1"/>
  <c r="F65" i="136" s="1"/>
  <c r="D9" i="136"/>
  <c r="D8" i="136" s="1"/>
  <c r="C9" i="136"/>
  <c r="C8" i="136" s="1"/>
  <c r="B9" i="136"/>
  <c r="B8" i="136" s="1"/>
  <c r="O9" i="137"/>
  <c r="O8" i="137" s="1"/>
  <c r="N9" i="137"/>
  <c r="N8" i="137" s="1"/>
  <c r="M9" i="137"/>
  <c r="L9" i="137"/>
  <c r="L8" i="137" s="1"/>
  <c r="K9" i="137"/>
  <c r="K8" i="137" s="1"/>
  <c r="K61" i="137" s="1"/>
  <c r="K65" i="137" s="1"/>
  <c r="J9" i="137"/>
  <c r="I9" i="137"/>
  <c r="I8" i="137" s="1"/>
  <c r="I61" i="137" s="1"/>
  <c r="I65" i="137" s="1"/>
  <c r="H9" i="137"/>
  <c r="H8" i="137" s="1"/>
  <c r="G9" i="137"/>
  <c r="G8" i="137" s="1"/>
  <c r="F9" i="137"/>
  <c r="D9" i="137"/>
  <c r="D8" i="137" s="1"/>
  <c r="C9" i="137"/>
  <c r="C8" i="137" s="1"/>
  <c r="B9" i="137"/>
  <c r="B8" i="137" s="1"/>
  <c r="B61" i="137" s="1"/>
  <c r="B65" i="137" s="1"/>
  <c r="M8" i="137"/>
  <c r="F8" i="137"/>
  <c r="O9" i="138"/>
  <c r="O8" i="138" s="1"/>
  <c r="N9" i="138"/>
  <c r="N8" i="138" s="1"/>
  <c r="M9" i="138"/>
  <c r="L9" i="138"/>
  <c r="L8" i="138" s="1"/>
  <c r="L61" i="138" s="1"/>
  <c r="L65" i="138" s="1"/>
  <c r="K9" i="138"/>
  <c r="K8" i="138" s="1"/>
  <c r="K61" i="138" s="1"/>
  <c r="K65" i="138" s="1"/>
  <c r="J9" i="138"/>
  <c r="J8" i="138" s="1"/>
  <c r="J61" i="138" s="1"/>
  <c r="J65" i="138" s="1"/>
  <c r="I9" i="138"/>
  <c r="I8" i="138" s="1"/>
  <c r="H9" i="138"/>
  <c r="H8" i="138" s="1"/>
  <c r="H61" i="138" s="1"/>
  <c r="H65" i="138" s="1"/>
  <c r="G9" i="138"/>
  <c r="G8" i="138" s="1"/>
  <c r="F9" i="138"/>
  <c r="D9" i="138"/>
  <c r="D8" i="138" s="1"/>
  <c r="C9" i="138"/>
  <c r="C8" i="138" s="1"/>
  <c r="C61" i="138" s="1"/>
  <c r="C65" i="138" s="1"/>
  <c r="B9" i="138"/>
  <c r="B8" i="138" s="1"/>
  <c r="B61" i="138" s="1"/>
  <c r="B65" i="138" s="1"/>
  <c r="M8" i="138"/>
  <c r="O9" i="139"/>
  <c r="O8" i="139" s="1"/>
  <c r="N9" i="139"/>
  <c r="N8" i="139" s="1"/>
  <c r="M9" i="139"/>
  <c r="M8" i="139" s="1"/>
  <c r="L9" i="139"/>
  <c r="K9" i="139"/>
  <c r="J9" i="139"/>
  <c r="J8" i="139" s="1"/>
  <c r="I9" i="139"/>
  <c r="I8" i="139" s="1"/>
  <c r="H9" i="139"/>
  <c r="H8" i="139" s="1"/>
  <c r="G9" i="139"/>
  <c r="G8" i="139" s="1"/>
  <c r="G61" i="139" s="1"/>
  <c r="G65" i="139" s="1"/>
  <c r="F9" i="139"/>
  <c r="F8" i="139" s="1"/>
  <c r="F61" i="139" s="1"/>
  <c r="F65" i="139" s="1"/>
  <c r="D9" i="139"/>
  <c r="D8" i="139" s="1"/>
  <c r="D61" i="139" s="1"/>
  <c r="D65" i="139" s="1"/>
  <c r="C9" i="139"/>
  <c r="B9" i="139"/>
  <c r="O9" i="140"/>
  <c r="O8" i="140" s="1"/>
  <c r="N9" i="140"/>
  <c r="N8" i="140" s="1"/>
  <c r="M9" i="140"/>
  <c r="M8" i="140" s="1"/>
  <c r="L9" i="140"/>
  <c r="L8" i="140" s="1"/>
  <c r="K9" i="140"/>
  <c r="K8" i="140" s="1"/>
  <c r="K61" i="140" s="1"/>
  <c r="K65" i="140" s="1"/>
  <c r="J9" i="140"/>
  <c r="J8" i="140" s="1"/>
  <c r="J61" i="140" s="1"/>
  <c r="J65" i="140" s="1"/>
  <c r="I9" i="140"/>
  <c r="I8" i="140" s="1"/>
  <c r="I61" i="140" s="1"/>
  <c r="I65" i="140" s="1"/>
  <c r="H9" i="140"/>
  <c r="G9" i="140"/>
  <c r="G8" i="140" s="1"/>
  <c r="F9" i="140"/>
  <c r="F8" i="140" s="1"/>
  <c r="D9" i="140"/>
  <c r="D8" i="140" s="1"/>
  <c r="C9" i="140"/>
  <c r="C8" i="140" s="1"/>
  <c r="B9" i="140"/>
  <c r="B8" i="140" s="1"/>
  <c r="B61" i="140" s="1"/>
  <c r="B65" i="140" s="1"/>
  <c r="H8" i="140"/>
  <c r="H61" i="140" s="1"/>
  <c r="H65" i="140" s="1"/>
  <c r="O9" i="141"/>
  <c r="N9" i="141"/>
  <c r="N8" i="141" s="1"/>
  <c r="M9" i="141"/>
  <c r="L9" i="141"/>
  <c r="L8" i="141" s="1"/>
  <c r="K9" i="141"/>
  <c r="K8" i="141" s="1"/>
  <c r="J9" i="141"/>
  <c r="I9" i="141"/>
  <c r="I8" i="141" s="1"/>
  <c r="I61" i="141" s="1"/>
  <c r="H9" i="141"/>
  <c r="H8" i="141" s="1"/>
  <c r="H61" i="141" s="1"/>
  <c r="H65" i="141" s="1"/>
  <c r="G9" i="141"/>
  <c r="F9" i="141"/>
  <c r="F8" i="141" s="1"/>
  <c r="D9" i="141"/>
  <c r="D8" i="141" s="1"/>
  <c r="C9" i="141"/>
  <c r="C8" i="141" s="1"/>
  <c r="B9" i="141"/>
  <c r="M8" i="141"/>
  <c r="J8" i="141"/>
  <c r="J61" i="141" s="1"/>
  <c r="J65" i="141" s="1"/>
  <c r="B8" i="141"/>
  <c r="O9" i="142"/>
  <c r="O8" i="142" s="1"/>
  <c r="O61" i="142" s="1"/>
  <c r="O65" i="142" s="1"/>
  <c r="N9" i="142"/>
  <c r="N8" i="142" s="1"/>
  <c r="M9" i="142"/>
  <c r="M8" i="142" s="1"/>
  <c r="L9" i="142"/>
  <c r="K9" i="142"/>
  <c r="J9" i="142"/>
  <c r="J8" i="142" s="1"/>
  <c r="J61" i="142" s="1"/>
  <c r="J65" i="142" s="1"/>
  <c r="I9" i="142"/>
  <c r="I8" i="142" s="1"/>
  <c r="H9" i="142"/>
  <c r="H8" i="142" s="1"/>
  <c r="H61" i="142" s="1"/>
  <c r="H65" i="142" s="1"/>
  <c r="G9" i="142"/>
  <c r="G8" i="142" s="1"/>
  <c r="G61" i="142" s="1"/>
  <c r="G65" i="142" s="1"/>
  <c r="F9" i="142"/>
  <c r="F8" i="142" s="1"/>
  <c r="D9" i="142"/>
  <c r="D8" i="142" s="1"/>
  <c r="D61" i="142" s="1"/>
  <c r="D65" i="142" s="1"/>
  <c r="C9" i="142"/>
  <c r="B9" i="142"/>
  <c r="O9" i="143"/>
  <c r="O8" i="143" s="1"/>
  <c r="N9" i="143"/>
  <c r="M9" i="143"/>
  <c r="L9" i="143"/>
  <c r="K9" i="143"/>
  <c r="K8" i="143" s="1"/>
  <c r="K61" i="143" s="1"/>
  <c r="K65" i="143" s="1"/>
  <c r="J9" i="143"/>
  <c r="J8" i="143" s="1"/>
  <c r="J61" i="143" s="1"/>
  <c r="J65" i="143" s="1"/>
  <c r="I9" i="143"/>
  <c r="I8" i="143" s="1"/>
  <c r="H9" i="143"/>
  <c r="H8" i="143" s="1"/>
  <c r="G9" i="143"/>
  <c r="G8" i="143" s="1"/>
  <c r="F9" i="143"/>
  <c r="F8" i="143" s="1"/>
  <c r="F61" i="143" s="1"/>
  <c r="F65" i="143" s="1"/>
  <c r="D9" i="143"/>
  <c r="D8" i="143" s="1"/>
  <c r="C9" i="143"/>
  <c r="C8" i="143" s="1"/>
  <c r="C61" i="143" s="1"/>
  <c r="C65" i="143" s="1"/>
  <c r="B9" i="143"/>
  <c r="B8" i="143" s="1"/>
  <c r="B61" i="143" s="1"/>
  <c r="B65" i="143" s="1"/>
  <c r="N8" i="143"/>
  <c r="N61" i="143" s="1"/>
  <c r="N65" i="143" s="1"/>
  <c r="M8" i="143"/>
  <c r="L8" i="143"/>
  <c r="L61" i="143" s="1"/>
  <c r="L65" i="143" s="1"/>
  <c r="O9" i="144"/>
  <c r="O8" i="144" s="1"/>
  <c r="O61" i="144" s="1"/>
  <c r="O65" i="144" s="1"/>
  <c r="N9" i="144"/>
  <c r="N8" i="144" s="1"/>
  <c r="N61" i="144" s="1"/>
  <c r="N65" i="144" s="1"/>
  <c r="M9" i="144"/>
  <c r="M8" i="144" s="1"/>
  <c r="L9" i="144"/>
  <c r="K9" i="144"/>
  <c r="J9" i="144"/>
  <c r="J8" i="144" s="1"/>
  <c r="I9" i="144"/>
  <c r="H9" i="144"/>
  <c r="G9" i="144"/>
  <c r="G8" i="144" s="1"/>
  <c r="G61" i="144" s="1"/>
  <c r="G65" i="144" s="1"/>
  <c r="F9" i="144"/>
  <c r="F8" i="144" s="1"/>
  <c r="F61" i="144" s="1"/>
  <c r="F65" i="144" s="1"/>
  <c r="D9" i="144"/>
  <c r="D8" i="144" s="1"/>
  <c r="D61" i="144" s="1"/>
  <c r="D65" i="144" s="1"/>
  <c r="C9" i="144"/>
  <c r="B9" i="144"/>
  <c r="B8" i="144" s="1"/>
  <c r="L8" i="144"/>
  <c r="L61" i="144" s="1"/>
  <c r="L65" i="144" s="1"/>
  <c r="H8" i="144"/>
  <c r="H61" i="144" s="1"/>
  <c r="H65" i="144" s="1"/>
  <c r="O9" i="145"/>
  <c r="O8" i="145" s="1"/>
  <c r="N9" i="145"/>
  <c r="N8" i="145" s="1"/>
  <c r="M9" i="145"/>
  <c r="M8" i="145" s="1"/>
  <c r="L9" i="145"/>
  <c r="L8" i="145" s="1"/>
  <c r="L61" i="145" s="1"/>
  <c r="L65" i="145" s="1"/>
  <c r="K9" i="145"/>
  <c r="K8" i="145" s="1"/>
  <c r="J9" i="145"/>
  <c r="J8" i="145" s="1"/>
  <c r="J61" i="145" s="1"/>
  <c r="J65" i="145" s="1"/>
  <c r="I9" i="145"/>
  <c r="I8" i="145" s="1"/>
  <c r="H9" i="145"/>
  <c r="H8" i="145" s="1"/>
  <c r="H61" i="145" s="1"/>
  <c r="H65" i="145" s="1"/>
  <c r="G9" i="145"/>
  <c r="G8" i="145" s="1"/>
  <c r="F9" i="145"/>
  <c r="F8" i="145" s="1"/>
  <c r="F61" i="145" s="1"/>
  <c r="F65" i="145" s="1"/>
  <c r="D9" i="145"/>
  <c r="D8" i="145" s="1"/>
  <c r="D61" i="145" s="1"/>
  <c r="D65" i="145" s="1"/>
  <c r="C9" i="145"/>
  <c r="C8" i="145" s="1"/>
  <c r="C61" i="145" s="1"/>
  <c r="C65" i="145" s="1"/>
  <c r="B9" i="145"/>
  <c r="B8" i="145" s="1"/>
  <c r="O9" i="146"/>
  <c r="N9" i="146"/>
  <c r="M9" i="146"/>
  <c r="M8" i="146" s="1"/>
  <c r="M61" i="146" s="1"/>
  <c r="M65" i="146" s="1"/>
  <c r="L9" i="146"/>
  <c r="L8" i="146" s="1"/>
  <c r="L61" i="146" s="1"/>
  <c r="L65" i="146" s="1"/>
  <c r="K9" i="146"/>
  <c r="K8" i="146" s="1"/>
  <c r="K61" i="146" s="1"/>
  <c r="K65" i="146" s="1"/>
  <c r="J9" i="146"/>
  <c r="J8" i="146" s="1"/>
  <c r="I9" i="146"/>
  <c r="I8" i="146" s="1"/>
  <c r="H9" i="146"/>
  <c r="H8" i="146" s="1"/>
  <c r="H61" i="146" s="1"/>
  <c r="H65" i="146" s="1"/>
  <c r="G9" i="146"/>
  <c r="G8" i="146" s="1"/>
  <c r="G61" i="146" s="1"/>
  <c r="G65" i="146" s="1"/>
  <c r="F9" i="146"/>
  <c r="F8" i="146" s="1"/>
  <c r="F61" i="146" s="1"/>
  <c r="F65" i="146" s="1"/>
  <c r="D9" i="146"/>
  <c r="D8" i="146" s="1"/>
  <c r="D61" i="146" s="1"/>
  <c r="D65" i="146" s="1"/>
  <c r="C9" i="146"/>
  <c r="C8" i="146" s="1"/>
  <c r="C61" i="146" s="1"/>
  <c r="C65" i="146" s="1"/>
  <c r="B9" i="146"/>
  <c r="B8" i="146" s="1"/>
  <c r="N8" i="146"/>
  <c r="N61" i="146" s="1"/>
  <c r="N65" i="146" s="1"/>
  <c r="O9" i="147"/>
  <c r="O8" i="147" s="1"/>
  <c r="N9" i="147"/>
  <c r="N8" i="147" s="1"/>
  <c r="M9" i="147"/>
  <c r="M8" i="147" s="1"/>
  <c r="L9" i="147"/>
  <c r="L8" i="147" s="1"/>
  <c r="K9" i="147"/>
  <c r="J9" i="147"/>
  <c r="J8" i="147" s="1"/>
  <c r="I9" i="147"/>
  <c r="I8" i="147" s="1"/>
  <c r="I61" i="147" s="1"/>
  <c r="I65" i="147" s="1"/>
  <c r="H9" i="147"/>
  <c r="H8" i="147" s="1"/>
  <c r="G9" i="147"/>
  <c r="G8" i="147" s="1"/>
  <c r="F9" i="147"/>
  <c r="D9" i="147"/>
  <c r="D8" i="147" s="1"/>
  <c r="D61" i="147" s="1"/>
  <c r="D65" i="147" s="1"/>
  <c r="C9" i="147"/>
  <c r="C8" i="147" s="1"/>
  <c r="C61" i="147" s="1"/>
  <c r="C65" i="147" s="1"/>
  <c r="B9" i="147"/>
  <c r="B8" i="147" s="1"/>
  <c r="B61" i="147" s="1"/>
  <c r="B65" i="147" s="1"/>
  <c r="O9" i="148"/>
  <c r="O8" i="148" s="1"/>
  <c r="O61" i="148" s="1"/>
  <c r="O65" i="148" s="1"/>
  <c r="N9" i="148"/>
  <c r="N8" i="148" s="1"/>
  <c r="M9" i="148"/>
  <c r="M8" i="148" s="1"/>
  <c r="L9" i="148"/>
  <c r="L8" i="148" s="1"/>
  <c r="K9" i="148"/>
  <c r="K8" i="148" s="1"/>
  <c r="J9" i="148"/>
  <c r="J8" i="148" s="1"/>
  <c r="I9" i="148"/>
  <c r="H9" i="148"/>
  <c r="H8" i="148" s="1"/>
  <c r="H61" i="148" s="1"/>
  <c r="H65" i="148" s="1"/>
  <c r="G9" i="148"/>
  <c r="G8" i="148" s="1"/>
  <c r="G61" i="148" s="1"/>
  <c r="G65" i="148" s="1"/>
  <c r="F9" i="148"/>
  <c r="F8" i="148" s="1"/>
  <c r="F61" i="148" s="1"/>
  <c r="F65" i="148" s="1"/>
  <c r="D9" i="148"/>
  <c r="D8" i="148" s="1"/>
  <c r="C9" i="148"/>
  <c r="C8" i="148" s="1"/>
  <c r="B9" i="148"/>
  <c r="B8" i="148" s="1"/>
  <c r="O9" i="149"/>
  <c r="O8" i="149" s="1"/>
  <c r="N9" i="149"/>
  <c r="M9" i="149"/>
  <c r="M8" i="149" s="1"/>
  <c r="L9" i="149"/>
  <c r="L8" i="149" s="1"/>
  <c r="L61" i="149" s="1"/>
  <c r="L65" i="149" s="1"/>
  <c r="K9" i="149"/>
  <c r="K8" i="149" s="1"/>
  <c r="K61" i="149" s="1"/>
  <c r="K65" i="149" s="1"/>
  <c r="J9" i="149"/>
  <c r="J8" i="149" s="1"/>
  <c r="J61" i="149" s="1"/>
  <c r="J65" i="149" s="1"/>
  <c r="I9" i="149"/>
  <c r="I8" i="149" s="1"/>
  <c r="I61" i="149" s="1"/>
  <c r="I65" i="149" s="1"/>
  <c r="H9" i="149"/>
  <c r="G9" i="149"/>
  <c r="G8" i="149" s="1"/>
  <c r="F9" i="149"/>
  <c r="D9" i="149"/>
  <c r="D8" i="149" s="1"/>
  <c r="D61" i="149" s="1"/>
  <c r="D65" i="149" s="1"/>
  <c r="C9" i="149"/>
  <c r="C8" i="149" s="1"/>
  <c r="C61" i="149" s="1"/>
  <c r="C65" i="149" s="1"/>
  <c r="B9" i="149"/>
  <c r="B8" i="149" s="1"/>
  <c r="B61" i="149" s="1"/>
  <c r="B65" i="149" s="1"/>
  <c r="H8" i="149"/>
  <c r="O9" i="150"/>
  <c r="O8" i="150" s="1"/>
  <c r="O61" i="150" s="1"/>
  <c r="O65" i="150" s="1"/>
  <c r="N9" i="150"/>
  <c r="N8" i="150" s="1"/>
  <c r="N61" i="150" s="1"/>
  <c r="N65" i="150" s="1"/>
  <c r="M9" i="150"/>
  <c r="M8" i="150" s="1"/>
  <c r="L9" i="150"/>
  <c r="L8" i="150" s="1"/>
  <c r="K9" i="150"/>
  <c r="K8" i="150" s="1"/>
  <c r="J9" i="150"/>
  <c r="J8" i="150" s="1"/>
  <c r="I9" i="150"/>
  <c r="I8" i="150" s="1"/>
  <c r="I61" i="150" s="1"/>
  <c r="I65" i="150" s="1"/>
  <c r="H9" i="150"/>
  <c r="G9" i="150"/>
  <c r="G8" i="150" s="1"/>
  <c r="F9" i="150"/>
  <c r="F8" i="150" s="1"/>
  <c r="F61" i="150" s="1"/>
  <c r="F65" i="150" s="1"/>
  <c r="D9" i="150"/>
  <c r="D8" i="150" s="1"/>
  <c r="D61" i="150" s="1"/>
  <c r="D65" i="150" s="1"/>
  <c r="C9" i="150"/>
  <c r="C8" i="150" s="1"/>
  <c r="C61" i="150" s="1"/>
  <c r="C65" i="150" s="1"/>
  <c r="B9" i="150"/>
  <c r="B8" i="150" s="1"/>
  <c r="B61" i="150" s="1"/>
  <c r="B65" i="150" s="1"/>
  <c r="H8" i="150"/>
  <c r="H61" i="150" s="1"/>
  <c r="H65" i="150" s="1"/>
  <c r="O9" i="151"/>
  <c r="O8" i="151" s="1"/>
  <c r="N9" i="151"/>
  <c r="N8" i="151" s="1"/>
  <c r="M9" i="151"/>
  <c r="M8" i="151" s="1"/>
  <c r="L9" i="151"/>
  <c r="L8" i="151" s="1"/>
  <c r="K9" i="151"/>
  <c r="J9" i="151"/>
  <c r="J8" i="151" s="1"/>
  <c r="I9" i="151"/>
  <c r="I8" i="151" s="1"/>
  <c r="I61" i="151" s="1"/>
  <c r="I65" i="151" s="1"/>
  <c r="H9" i="151"/>
  <c r="H8" i="151" s="1"/>
  <c r="G9" i="151"/>
  <c r="G8" i="151" s="1"/>
  <c r="F9" i="151"/>
  <c r="F8" i="151" s="1"/>
  <c r="D9" i="151"/>
  <c r="D8" i="151" s="1"/>
  <c r="D61" i="151" s="1"/>
  <c r="D65" i="151" s="1"/>
  <c r="C9" i="151"/>
  <c r="C8" i="151" s="1"/>
  <c r="B9" i="151"/>
  <c r="O9" i="152"/>
  <c r="O8" i="152" s="1"/>
  <c r="O61" i="152" s="1"/>
  <c r="O65" i="152" s="1"/>
  <c r="N9" i="152"/>
  <c r="N8" i="152" s="1"/>
  <c r="N61" i="152" s="1"/>
  <c r="N65" i="152" s="1"/>
  <c r="M9" i="152"/>
  <c r="M8" i="152" s="1"/>
  <c r="L9" i="152"/>
  <c r="K9" i="152"/>
  <c r="K8" i="152" s="1"/>
  <c r="J9" i="152"/>
  <c r="J8" i="152" s="1"/>
  <c r="I9" i="152"/>
  <c r="I8" i="152" s="1"/>
  <c r="H9" i="152"/>
  <c r="H8" i="152" s="1"/>
  <c r="H61" i="152" s="1"/>
  <c r="H65" i="152" s="1"/>
  <c r="G9" i="152"/>
  <c r="G8" i="152" s="1"/>
  <c r="G61" i="152" s="1"/>
  <c r="G65" i="152" s="1"/>
  <c r="F9" i="152"/>
  <c r="F8" i="152" s="1"/>
  <c r="F61" i="152" s="1"/>
  <c r="F65" i="152" s="1"/>
  <c r="D9" i="152"/>
  <c r="D8" i="152" s="1"/>
  <c r="D61" i="152" s="1"/>
  <c r="D65" i="152" s="1"/>
  <c r="C9" i="152"/>
  <c r="C8" i="152" s="1"/>
  <c r="C61" i="152" s="1"/>
  <c r="C65" i="152" s="1"/>
  <c r="B9" i="152"/>
  <c r="B8" i="152" s="1"/>
  <c r="L8" i="152"/>
  <c r="O9" i="153"/>
  <c r="O8" i="153" s="1"/>
  <c r="O61" i="153" s="1"/>
  <c r="O65" i="153" s="1"/>
  <c r="N9" i="153"/>
  <c r="N8" i="153" s="1"/>
  <c r="M9" i="153"/>
  <c r="L9" i="153"/>
  <c r="L8" i="153" s="1"/>
  <c r="L61" i="153" s="1"/>
  <c r="L65" i="153" s="1"/>
  <c r="K9" i="153"/>
  <c r="J9" i="153"/>
  <c r="J8" i="153" s="1"/>
  <c r="J61" i="153" s="1"/>
  <c r="J65" i="153" s="1"/>
  <c r="I9" i="153"/>
  <c r="I8" i="153" s="1"/>
  <c r="I61" i="153" s="1"/>
  <c r="I65" i="153" s="1"/>
  <c r="H9" i="153"/>
  <c r="G9" i="153"/>
  <c r="G8" i="153" s="1"/>
  <c r="G61" i="153" s="1"/>
  <c r="G65" i="153" s="1"/>
  <c r="F9" i="153"/>
  <c r="F8" i="153" s="1"/>
  <c r="F61" i="153" s="1"/>
  <c r="F65" i="153" s="1"/>
  <c r="D9" i="153"/>
  <c r="D8" i="153" s="1"/>
  <c r="D61" i="153" s="1"/>
  <c r="D65" i="153" s="1"/>
  <c r="C9" i="153"/>
  <c r="C8" i="153" s="1"/>
  <c r="C61" i="153" s="1"/>
  <c r="C65" i="153" s="1"/>
  <c r="B9" i="153"/>
  <c r="B8" i="153" s="1"/>
  <c r="M8" i="153"/>
  <c r="M61" i="153" s="1"/>
  <c r="M65" i="153" s="1"/>
  <c r="K8" i="153"/>
  <c r="H8" i="153"/>
  <c r="H61" i="153" s="1"/>
  <c r="H65" i="153" s="1"/>
  <c r="O9" i="154"/>
  <c r="O8" i="154" s="1"/>
  <c r="N9" i="154"/>
  <c r="N8" i="154" s="1"/>
  <c r="M9" i="154"/>
  <c r="L9" i="154"/>
  <c r="L8" i="154" s="1"/>
  <c r="L61" i="154" s="1"/>
  <c r="L65" i="154" s="1"/>
  <c r="K9" i="154"/>
  <c r="K8" i="154" s="1"/>
  <c r="J9" i="154"/>
  <c r="J8" i="154" s="1"/>
  <c r="J61" i="154" s="1"/>
  <c r="J65" i="154" s="1"/>
  <c r="I9" i="154"/>
  <c r="I8" i="154" s="1"/>
  <c r="I61" i="154" s="1"/>
  <c r="I65" i="154" s="1"/>
  <c r="H9" i="154"/>
  <c r="H8" i="154" s="1"/>
  <c r="H61" i="154" s="1"/>
  <c r="H65" i="154" s="1"/>
  <c r="G9" i="154"/>
  <c r="G8" i="154" s="1"/>
  <c r="G61" i="154" s="1"/>
  <c r="G65" i="154" s="1"/>
  <c r="F9" i="154"/>
  <c r="F8" i="154" s="1"/>
  <c r="D9" i="154"/>
  <c r="C9" i="154"/>
  <c r="B9" i="154"/>
  <c r="C8" i="154"/>
  <c r="C61" i="154" s="1"/>
  <c r="C65" i="154" s="1"/>
  <c r="O9" i="155"/>
  <c r="O8" i="155" s="1"/>
  <c r="N9" i="155"/>
  <c r="N8" i="155" s="1"/>
  <c r="N61" i="155" s="1"/>
  <c r="N65" i="155" s="1"/>
  <c r="M9" i="155"/>
  <c r="L9" i="155"/>
  <c r="L8" i="155" s="1"/>
  <c r="K9" i="155"/>
  <c r="J9" i="155"/>
  <c r="J8" i="155" s="1"/>
  <c r="J61" i="155" s="1"/>
  <c r="J65" i="155" s="1"/>
  <c r="I9" i="155"/>
  <c r="I8" i="155" s="1"/>
  <c r="I61" i="155" s="1"/>
  <c r="I65" i="155" s="1"/>
  <c r="H9" i="155"/>
  <c r="H8" i="155" s="1"/>
  <c r="G9" i="155"/>
  <c r="G8" i="155" s="1"/>
  <c r="F9" i="155"/>
  <c r="F8" i="155" s="1"/>
  <c r="F61" i="155" s="1"/>
  <c r="F65" i="155" s="1"/>
  <c r="D9" i="155"/>
  <c r="D8" i="155" s="1"/>
  <c r="D61" i="155" s="1"/>
  <c r="D65" i="155" s="1"/>
  <c r="C9" i="155"/>
  <c r="C8" i="155" s="1"/>
  <c r="C61" i="155" s="1"/>
  <c r="C65" i="155" s="1"/>
  <c r="B9" i="155"/>
  <c r="M8" i="155"/>
  <c r="M61" i="155" s="1"/>
  <c r="M65" i="155" s="1"/>
  <c r="O9" i="156"/>
  <c r="O8" i="156" s="1"/>
  <c r="N9" i="156"/>
  <c r="M9" i="156"/>
  <c r="L9" i="156"/>
  <c r="K9" i="156"/>
  <c r="J9" i="156"/>
  <c r="J8" i="156" s="1"/>
  <c r="I9" i="156"/>
  <c r="I8" i="156" s="1"/>
  <c r="I61" i="156" s="1"/>
  <c r="I65" i="156" s="1"/>
  <c r="H9" i="156"/>
  <c r="H8" i="156" s="1"/>
  <c r="G9" i="156"/>
  <c r="G8" i="156" s="1"/>
  <c r="G61" i="156" s="1"/>
  <c r="G65" i="156" s="1"/>
  <c r="F9" i="156"/>
  <c r="F8" i="156" s="1"/>
  <c r="D9" i="156"/>
  <c r="C9" i="156"/>
  <c r="B9" i="156"/>
  <c r="B8" i="156" s="1"/>
  <c r="L8" i="156"/>
  <c r="K8" i="156"/>
  <c r="C8" i="156"/>
  <c r="O9" i="157"/>
  <c r="O8" i="157" s="1"/>
  <c r="N9" i="157"/>
  <c r="M9" i="157"/>
  <c r="M8" i="157" s="1"/>
  <c r="M61" i="157" s="1"/>
  <c r="M65" i="157" s="1"/>
  <c r="L9" i="157"/>
  <c r="K9" i="157"/>
  <c r="J9" i="157"/>
  <c r="I9" i="157"/>
  <c r="H9" i="157"/>
  <c r="H8" i="157" s="1"/>
  <c r="G9" i="157"/>
  <c r="G8" i="157" s="1"/>
  <c r="F9" i="157"/>
  <c r="F8" i="157" s="1"/>
  <c r="D9" i="157"/>
  <c r="C9" i="157"/>
  <c r="B9" i="157"/>
  <c r="I8" i="157"/>
  <c r="D8" i="157"/>
  <c r="O9" i="158"/>
  <c r="O8" i="158" s="1"/>
  <c r="O61" i="158" s="1"/>
  <c r="O65" i="158" s="1"/>
  <c r="N9" i="158"/>
  <c r="M9" i="158"/>
  <c r="M8" i="158" s="1"/>
  <c r="L9" i="158"/>
  <c r="L8" i="158" s="1"/>
  <c r="K9" i="158"/>
  <c r="K8" i="158" s="1"/>
  <c r="J9" i="158"/>
  <c r="J8" i="158" s="1"/>
  <c r="I9" i="158"/>
  <c r="H9" i="158"/>
  <c r="G9" i="158"/>
  <c r="G8" i="158" s="1"/>
  <c r="F9" i="158"/>
  <c r="F8" i="158" s="1"/>
  <c r="D9" i="158"/>
  <c r="D8" i="158" s="1"/>
  <c r="C9" i="158"/>
  <c r="C8" i="158" s="1"/>
  <c r="B9" i="158"/>
  <c r="B8" i="158"/>
  <c r="B61" i="158" s="1"/>
  <c r="B65" i="158" s="1"/>
  <c r="O9" i="159"/>
  <c r="O8" i="159" s="1"/>
  <c r="N9" i="159"/>
  <c r="M9" i="159"/>
  <c r="L9" i="159"/>
  <c r="K9" i="159"/>
  <c r="K8" i="159" s="1"/>
  <c r="J9" i="159"/>
  <c r="J8" i="159" s="1"/>
  <c r="I9" i="159"/>
  <c r="I8" i="159" s="1"/>
  <c r="H9" i="159"/>
  <c r="H8" i="159" s="1"/>
  <c r="H61" i="159" s="1"/>
  <c r="H65" i="159" s="1"/>
  <c r="G9" i="159"/>
  <c r="G8" i="159" s="1"/>
  <c r="G61" i="159" s="1"/>
  <c r="G65" i="159" s="1"/>
  <c r="F9" i="159"/>
  <c r="F8" i="159" s="1"/>
  <c r="D9" i="159"/>
  <c r="D8" i="159" s="1"/>
  <c r="C9" i="159"/>
  <c r="B9" i="159"/>
  <c r="B8" i="159" s="1"/>
  <c r="N8" i="159"/>
  <c r="M8" i="159"/>
  <c r="O9" i="160"/>
  <c r="O8" i="160" s="1"/>
  <c r="N9" i="160"/>
  <c r="N8" i="160" s="1"/>
  <c r="M9" i="160"/>
  <c r="M8" i="160" s="1"/>
  <c r="L9" i="160"/>
  <c r="L8" i="160" s="1"/>
  <c r="K9" i="160"/>
  <c r="J9" i="160"/>
  <c r="J8" i="160" s="1"/>
  <c r="J61" i="160" s="1"/>
  <c r="J65" i="160" s="1"/>
  <c r="I9" i="160"/>
  <c r="I8" i="160" s="1"/>
  <c r="I61" i="160" s="1"/>
  <c r="I65" i="160" s="1"/>
  <c r="H9" i="160"/>
  <c r="H8" i="160" s="1"/>
  <c r="H61" i="160" s="1"/>
  <c r="H65" i="160" s="1"/>
  <c r="G9" i="160"/>
  <c r="G8" i="160" s="1"/>
  <c r="F9" i="160"/>
  <c r="D9" i="160"/>
  <c r="D8" i="160" s="1"/>
  <c r="C9" i="160"/>
  <c r="C8" i="160" s="1"/>
  <c r="B9" i="160"/>
  <c r="B8" i="160" s="1"/>
  <c r="K8" i="160"/>
  <c r="F8" i="160"/>
  <c r="O9" i="161"/>
  <c r="O8" i="161" s="1"/>
  <c r="O61" i="161" s="1"/>
  <c r="O65" i="161" s="1"/>
  <c r="N9" i="161"/>
  <c r="N8" i="161" s="1"/>
  <c r="M9" i="161"/>
  <c r="M8" i="161" s="1"/>
  <c r="L9" i="161"/>
  <c r="L8" i="161" s="1"/>
  <c r="K9" i="161"/>
  <c r="K8" i="161" s="1"/>
  <c r="J9" i="161"/>
  <c r="J8" i="161" s="1"/>
  <c r="I9" i="161"/>
  <c r="I8" i="161" s="1"/>
  <c r="H9" i="161"/>
  <c r="H8" i="161" s="1"/>
  <c r="H61" i="161" s="1"/>
  <c r="H65" i="161" s="1"/>
  <c r="G9" i="161"/>
  <c r="F9" i="161"/>
  <c r="D9" i="161"/>
  <c r="C9" i="161"/>
  <c r="C8" i="161" s="1"/>
  <c r="B9" i="161"/>
  <c r="G8" i="161"/>
  <c r="G61" i="161" s="1"/>
  <c r="G65" i="161" s="1"/>
  <c r="O9" i="162"/>
  <c r="O8" i="162" s="1"/>
  <c r="N9" i="162"/>
  <c r="N8" i="162" s="1"/>
  <c r="N61" i="162" s="1"/>
  <c r="N65" i="162" s="1"/>
  <c r="M9" i="162"/>
  <c r="M8" i="162" s="1"/>
  <c r="L9" i="162"/>
  <c r="L8" i="162" s="1"/>
  <c r="K9" i="162"/>
  <c r="J9" i="162"/>
  <c r="J8" i="162" s="1"/>
  <c r="J61" i="162" s="1"/>
  <c r="J65" i="162" s="1"/>
  <c r="I9" i="162"/>
  <c r="I8" i="162" s="1"/>
  <c r="I61" i="162" s="1"/>
  <c r="I65" i="162" s="1"/>
  <c r="H9" i="162"/>
  <c r="H8" i="162" s="1"/>
  <c r="H61" i="162" s="1"/>
  <c r="H65" i="162" s="1"/>
  <c r="G9" i="162"/>
  <c r="G8" i="162" s="1"/>
  <c r="G61" i="162" s="1"/>
  <c r="G65" i="162" s="1"/>
  <c r="F9" i="162"/>
  <c r="F8" i="162" s="1"/>
  <c r="D9" i="162"/>
  <c r="D8" i="162" s="1"/>
  <c r="C9" i="162"/>
  <c r="C8" i="162" s="1"/>
  <c r="B9" i="162"/>
  <c r="B8" i="162" s="1"/>
  <c r="K8" i="162"/>
  <c r="O9" i="163"/>
  <c r="O8" i="163" s="1"/>
  <c r="N9" i="163"/>
  <c r="M9" i="163"/>
  <c r="M8" i="163" s="1"/>
  <c r="L9" i="163"/>
  <c r="K9" i="163"/>
  <c r="K8" i="163" s="1"/>
  <c r="K61" i="163" s="1"/>
  <c r="K65" i="163" s="1"/>
  <c r="J9" i="163"/>
  <c r="I9" i="163"/>
  <c r="I8" i="163" s="1"/>
  <c r="I61" i="163" s="1"/>
  <c r="I65" i="163" s="1"/>
  <c r="H9" i="163"/>
  <c r="H8" i="163" s="1"/>
  <c r="G9" i="163"/>
  <c r="G8" i="163" s="1"/>
  <c r="G61" i="163" s="1"/>
  <c r="G65" i="163" s="1"/>
  <c r="F9" i="163"/>
  <c r="F8" i="163" s="1"/>
  <c r="D9" i="163"/>
  <c r="D8" i="163" s="1"/>
  <c r="C9" i="163"/>
  <c r="B9" i="163"/>
  <c r="B8" i="163" s="1"/>
  <c r="B61" i="163" s="1"/>
  <c r="B65" i="163" s="1"/>
  <c r="N8" i="163"/>
  <c r="L8" i="163"/>
  <c r="C8" i="163"/>
  <c r="O9" i="164"/>
  <c r="O8" i="164" s="1"/>
  <c r="N9" i="164"/>
  <c r="N8" i="164" s="1"/>
  <c r="M9" i="164"/>
  <c r="L9" i="164"/>
  <c r="K9" i="164"/>
  <c r="J9" i="164"/>
  <c r="J8" i="164" s="1"/>
  <c r="I9" i="164"/>
  <c r="I8" i="164" s="1"/>
  <c r="H9" i="164"/>
  <c r="H8" i="164" s="1"/>
  <c r="H61" i="164" s="1"/>
  <c r="H65" i="164" s="1"/>
  <c r="G9" i="164"/>
  <c r="F9" i="164"/>
  <c r="D9" i="164"/>
  <c r="C9" i="164"/>
  <c r="C8" i="164" s="1"/>
  <c r="C61" i="164" s="1"/>
  <c r="C65" i="164" s="1"/>
  <c r="B9" i="164"/>
  <c r="L8" i="164"/>
  <c r="L61" i="164" s="1"/>
  <c r="L65" i="164" s="1"/>
  <c r="K8" i="164"/>
  <c r="K61" i="164" s="1"/>
  <c r="K65" i="164" s="1"/>
  <c r="G8" i="164"/>
  <c r="F8" i="164"/>
  <c r="B8" i="164"/>
  <c r="B61" i="164" s="1"/>
  <c r="B65" i="164" s="1"/>
  <c r="O9" i="165"/>
  <c r="O8" i="165" s="1"/>
  <c r="N9" i="165"/>
  <c r="M9" i="165"/>
  <c r="L9" i="165"/>
  <c r="L8" i="165" s="1"/>
  <c r="L61" i="165" s="1"/>
  <c r="L65" i="165" s="1"/>
  <c r="K9" i="165"/>
  <c r="K8" i="165" s="1"/>
  <c r="J9" i="165"/>
  <c r="I9" i="165"/>
  <c r="H9" i="165"/>
  <c r="G9" i="165"/>
  <c r="G8" i="165" s="1"/>
  <c r="F9" i="165"/>
  <c r="D9" i="165"/>
  <c r="C9" i="165"/>
  <c r="C8" i="165" s="1"/>
  <c r="C61" i="165" s="1"/>
  <c r="C65" i="165" s="1"/>
  <c r="B9" i="165"/>
  <c r="J8" i="165"/>
  <c r="H8" i="165"/>
  <c r="H61" i="165" s="1"/>
  <c r="H65" i="165" s="1"/>
  <c r="B8" i="165"/>
  <c r="O9" i="166"/>
  <c r="N9" i="166"/>
  <c r="N8" i="166" s="1"/>
  <c r="M9" i="166"/>
  <c r="M8" i="166" s="1"/>
  <c r="M61" i="166" s="1"/>
  <c r="M65" i="166" s="1"/>
  <c r="L9" i="166"/>
  <c r="L8" i="166" s="1"/>
  <c r="K9" i="166"/>
  <c r="K8" i="166" s="1"/>
  <c r="J9" i="166"/>
  <c r="J8" i="166" s="1"/>
  <c r="I9" i="166"/>
  <c r="H9" i="166"/>
  <c r="H8" i="166" s="1"/>
  <c r="G9" i="166"/>
  <c r="G8" i="166" s="1"/>
  <c r="F9" i="166"/>
  <c r="F8" i="166" s="1"/>
  <c r="D9" i="166"/>
  <c r="D8" i="166" s="1"/>
  <c r="C9" i="166"/>
  <c r="B9" i="166"/>
  <c r="C8" i="166"/>
  <c r="C61" i="166" s="1"/>
  <c r="C65" i="166" s="1"/>
  <c r="B8" i="166"/>
  <c r="B61" i="166" s="1"/>
  <c r="B65" i="166" s="1"/>
  <c r="O9" i="167"/>
  <c r="O8" i="167" s="1"/>
  <c r="N9" i="167"/>
  <c r="M9" i="167"/>
  <c r="L9" i="167"/>
  <c r="K9" i="167"/>
  <c r="K8" i="167" s="1"/>
  <c r="K61" i="167" s="1"/>
  <c r="K65" i="167" s="1"/>
  <c r="J9" i="167"/>
  <c r="I9" i="167"/>
  <c r="I8" i="167" s="1"/>
  <c r="H9" i="167"/>
  <c r="H8" i="167" s="1"/>
  <c r="G9" i="167"/>
  <c r="G8" i="167" s="1"/>
  <c r="G61" i="167" s="1"/>
  <c r="G65" i="167" s="1"/>
  <c r="F9" i="167"/>
  <c r="F8" i="167" s="1"/>
  <c r="D9" i="167"/>
  <c r="D8" i="167" s="1"/>
  <c r="C9" i="167"/>
  <c r="B9" i="167"/>
  <c r="B8" i="167" s="1"/>
  <c r="B61" i="167" s="1"/>
  <c r="B65" i="167" s="1"/>
  <c r="N8" i="167"/>
  <c r="M8" i="167"/>
  <c r="J8" i="167"/>
  <c r="J61" i="167" s="1"/>
  <c r="J65" i="167" s="1"/>
  <c r="O9" i="168"/>
  <c r="N9" i="168"/>
  <c r="M9" i="168"/>
  <c r="L9" i="168"/>
  <c r="L8" i="168" s="1"/>
  <c r="K9" i="168"/>
  <c r="K8" i="168" s="1"/>
  <c r="J9" i="168"/>
  <c r="J8" i="168" s="1"/>
  <c r="I9" i="168"/>
  <c r="H9" i="168"/>
  <c r="H8" i="168" s="1"/>
  <c r="H61" i="168" s="1"/>
  <c r="H65" i="168" s="1"/>
  <c r="G9" i="168"/>
  <c r="G8" i="168" s="1"/>
  <c r="G61" i="168" s="1"/>
  <c r="G65" i="168" s="1"/>
  <c r="F9" i="168"/>
  <c r="D9" i="168"/>
  <c r="C9" i="168"/>
  <c r="C8" i="168" s="1"/>
  <c r="C61" i="168" s="1"/>
  <c r="C65" i="168" s="1"/>
  <c r="B9" i="168"/>
  <c r="B8" i="168" s="1"/>
  <c r="O8" i="168"/>
  <c r="O61" i="168" s="1"/>
  <c r="O65" i="168" s="1"/>
  <c r="N8" i="168"/>
  <c r="N61" i="168" s="1"/>
  <c r="N65" i="168" s="1"/>
  <c r="F8" i="168"/>
  <c r="F61" i="168" s="1"/>
  <c r="F65" i="168" s="1"/>
  <c r="D8" i="168"/>
  <c r="D61" i="168" s="1"/>
  <c r="D65" i="168" s="1"/>
  <c r="O9" i="169"/>
  <c r="O8" i="169" s="1"/>
  <c r="O61" i="169" s="1"/>
  <c r="O65" i="169" s="1"/>
  <c r="N9" i="169"/>
  <c r="N8" i="169" s="1"/>
  <c r="N61" i="169" s="1"/>
  <c r="N65" i="169" s="1"/>
  <c r="M9" i="169"/>
  <c r="M8" i="169" s="1"/>
  <c r="L9" i="169"/>
  <c r="L8" i="169" s="1"/>
  <c r="K9" i="169"/>
  <c r="J9" i="169"/>
  <c r="J8" i="169" s="1"/>
  <c r="J61" i="169" s="1"/>
  <c r="J65" i="169" s="1"/>
  <c r="I9" i="169"/>
  <c r="I8" i="169" s="1"/>
  <c r="H9" i="169"/>
  <c r="H8" i="169" s="1"/>
  <c r="G9" i="169"/>
  <c r="F9" i="169"/>
  <c r="D9" i="169"/>
  <c r="D8" i="169" s="1"/>
  <c r="D61" i="169" s="1"/>
  <c r="D65" i="169" s="1"/>
  <c r="C9" i="169"/>
  <c r="B9" i="169"/>
  <c r="K8" i="169"/>
  <c r="K61" i="169" s="1"/>
  <c r="K65" i="169" s="1"/>
  <c r="G8" i="169"/>
  <c r="F8" i="169"/>
  <c r="F61" i="169" s="1"/>
  <c r="F65" i="169" s="1"/>
  <c r="B8" i="169"/>
  <c r="B61" i="169" s="1"/>
  <c r="B65" i="169" s="1"/>
  <c r="O9" i="170"/>
  <c r="O8" i="170" s="1"/>
  <c r="N9" i="170"/>
  <c r="M9" i="170"/>
  <c r="M8" i="170" s="1"/>
  <c r="L9" i="170"/>
  <c r="L8" i="170" s="1"/>
  <c r="K9" i="170"/>
  <c r="J9" i="170"/>
  <c r="J8" i="170" s="1"/>
  <c r="J61" i="170" s="1"/>
  <c r="J65" i="170" s="1"/>
  <c r="I9" i="170"/>
  <c r="I8" i="170" s="1"/>
  <c r="I61" i="170" s="1"/>
  <c r="I65" i="170" s="1"/>
  <c r="H9" i="170"/>
  <c r="H8" i="170" s="1"/>
  <c r="H61" i="170" s="1"/>
  <c r="H65" i="170" s="1"/>
  <c r="G9" i="170"/>
  <c r="F9" i="170"/>
  <c r="D9" i="170"/>
  <c r="C9" i="170"/>
  <c r="B9" i="170"/>
  <c r="N8" i="170"/>
  <c r="G8" i="170"/>
  <c r="G61" i="170" s="1"/>
  <c r="G65" i="170" s="1"/>
  <c r="F8" i="170"/>
  <c r="D8" i="170"/>
  <c r="D61" i="170" s="1"/>
  <c r="D65" i="170" s="1"/>
  <c r="C8" i="170"/>
  <c r="O9" i="171"/>
  <c r="O8" i="171" s="1"/>
  <c r="N9" i="171"/>
  <c r="N8" i="171" s="1"/>
  <c r="M9" i="171"/>
  <c r="M8" i="171" s="1"/>
  <c r="L9" i="171"/>
  <c r="L8" i="171" s="1"/>
  <c r="K9" i="171"/>
  <c r="K8" i="171" s="1"/>
  <c r="K61" i="171" s="1"/>
  <c r="K65" i="171" s="1"/>
  <c r="J9" i="171"/>
  <c r="I9" i="171"/>
  <c r="I8" i="171" s="1"/>
  <c r="I61" i="171" s="1"/>
  <c r="I65" i="171" s="1"/>
  <c r="H9" i="171"/>
  <c r="H8" i="171" s="1"/>
  <c r="H61" i="171" s="1"/>
  <c r="H65" i="171" s="1"/>
  <c r="G9" i="171"/>
  <c r="F9" i="171"/>
  <c r="F8" i="171" s="1"/>
  <c r="D9" i="171"/>
  <c r="D8" i="171" s="1"/>
  <c r="C9" i="171"/>
  <c r="B9" i="171"/>
  <c r="B8" i="171" s="1"/>
  <c r="B61" i="171" s="1"/>
  <c r="B65" i="171" s="1"/>
  <c r="G8" i="171"/>
  <c r="G61" i="171" s="1"/>
  <c r="G65" i="171" s="1"/>
  <c r="O9" i="172"/>
  <c r="O8" i="172" s="1"/>
  <c r="O61" i="172" s="1"/>
  <c r="O65" i="172" s="1"/>
  <c r="N9" i="172"/>
  <c r="N8" i="172" s="1"/>
  <c r="M9" i="172"/>
  <c r="M8" i="172" s="1"/>
  <c r="L9" i="172"/>
  <c r="K9" i="172"/>
  <c r="K8" i="172" s="1"/>
  <c r="J9" i="172"/>
  <c r="I9" i="172"/>
  <c r="I8" i="172" s="1"/>
  <c r="H9" i="172"/>
  <c r="H8" i="172" s="1"/>
  <c r="H61" i="172" s="1"/>
  <c r="H65" i="172" s="1"/>
  <c r="G9" i="172"/>
  <c r="G8" i="172" s="1"/>
  <c r="G61" i="172" s="1"/>
  <c r="G65" i="172" s="1"/>
  <c r="F9" i="172"/>
  <c r="F8" i="172" s="1"/>
  <c r="F61" i="172" s="1"/>
  <c r="F65" i="172" s="1"/>
  <c r="D9" i="172"/>
  <c r="D8" i="172" s="1"/>
  <c r="D61" i="172" s="1"/>
  <c r="D65" i="172" s="1"/>
  <c r="C9" i="172"/>
  <c r="C8" i="172" s="1"/>
  <c r="B9" i="172"/>
  <c r="B8" i="172" s="1"/>
  <c r="L8" i="172"/>
  <c r="J8" i="172"/>
  <c r="O9" i="173"/>
  <c r="O8" i="173" s="1"/>
  <c r="N9" i="173"/>
  <c r="M9" i="173"/>
  <c r="M8" i="173" s="1"/>
  <c r="L9" i="173"/>
  <c r="K9" i="173"/>
  <c r="K8" i="173" s="1"/>
  <c r="J9" i="173"/>
  <c r="I9" i="173"/>
  <c r="I8" i="173" s="1"/>
  <c r="I61" i="173" s="1"/>
  <c r="I65" i="173" s="1"/>
  <c r="H9" i="173"/>
  <c r="H8" i="173" s="1"/>
  <c r="H61" i="173" s="1"/>
  <c r="H65" i="173" s="1"/>
  <c r="G9" i="173"/>
  <c r="G8" i="173" s="1"/>
  <c r="F9" i="173"/>
  <c r="D9" i="173"/>
  <c r="D8" i="173" s="1"/>
  <c r="C9" i="173"/>
  <c r="B9" i="173"/>
  <c r="O9" i="174"/>
  <c r="O8" i="174" s="1"/>
  <c r="N9" i="174"/>
  <c r="N8" i="174" s="1"/>
  <c r="M9" i="174"/>
  <c r="M8" i="174" s="1"/>
  <c r="L9" i="174"/>
  <c r="K9" i="174"/>
  <c r="K8" i="174" s="1"/>
  <c r="J9" i="174"/>
  <c r="I9" i="174"/>
  <c r="I8" i="174" s="1"/>
  <c r="H9" i="174"/>
  <c r="H8" i="174" s="1"/>
  <c r="H61" i="174" s="1"/>
  <c r="H65" i="174" s="1"/>
  <c r="G9" i="174"/>
  <c r="G8" i="174" s="1"/>
  <c r="F9" i="174"/>
  <c r="F8" i="174" s="1"/>
  <c r="D9" i="174"/>
  <c r="C9" i="174"/>
  <c r="C8" i="174" s="1"/>
  <c r="C61" i="174" s="1"/>
  <c r="C65" i="174" s="1"/>
  <c r="B9" i="174"/>
  <c r="B8" i="174" s="1"/>
  <c r="L8" i="174"/>
  <c r="L61" i="174" s="1"/>
  <c r="L65" i="174" s="1"/>
  <c r="D8" i="174"/>
  <c r="O9" i="175"/>
  <c r="N9" i="175"/>
  <c r="N8" i="175" s="1"/>
  <c r="M9" i="175"/>
  <c r="M8" i="175" s="1"/>
  <c r="L9" i="175"/>
  <c r="L8" i="175" s="1"/>
  <c r="K9" i="175"/>
  <c r="K8" i="175" s="1"/>
  <c r="K61" i="175" s="1"/>
  <c r="K65" i="175" s="1"/>
  <c r="J9" i="175"/>
  <c r="J8" i="175" s="1"/>
  <c r="J61" i="175" s="1"/>
  <c r="J65" i="175" s="1"/>
  <c r="I9" i="175"/>
  <c r="I8" i="175" s="1"/>
  <c r="H9" i="175"/>
  <c r="H8" i="175" s="1"/>
  <c r="H61" i="175" s="1"/>
  <c r="H65" i="175" s="1"/>
  <c r="G9" i="175"/>
  <c r="F9" i="175"/>
  <c r="F8" i="175" s="1"/>
  <c r="F61" i="175" s="1"/>
  <c r="F65" i="175" s="1"/>
  <c r="D9" i="175"/>
  <c r="D8" i="175" s="1"/>
  <c r="C9" i="175"/>
  <c r="C8" i="175" s="1"/>
  <c r="B9" i="175"/>
  <c r="B8" i="175" s="1"/>
  <c r="B61" i="175" s="1"/>
  <c r="B65" i="175" s="1"/>
  <c r="O9" i="176"/>
  <c r="O8" i="176" s="1"/>
  <c r="O61" i="176" s="1"/>
  <c r="O65" i="176" s="1"/>
  <c r="N9" i="176"/>
  <c r="M9" i="176"/>
  <c r="L9" i="176"/>
  <c r="L8" i="176" s="1"/>
  <c r="K9" i="176"/>
  <c r="K8" i="176" s="1"/>
  <c r="J9" i="176"/>
  <c r="I9" i="176"/>
  <c r="I8" i="176" s="1"/>
  <c r="I61" i="176" s="1"/>
  <c r="I65" i="176" s="1"/>
  <c r="H9" i="176"/>
  <c r="G9" i="176"/>
  <c r="F9" i="176"/>
  <c r="F8" i="176" s="1"/>
  <c r="F61" i="176" s="1"/>
  <c r="F65" i="176" s="1"/>
  <c r="D9" i="176"/>
  <c r="D8" i="176" s="1"/>
  <c r="D61" i="176" s="1"/>
  <c r="D65" i="176" s="1"/>
  <c r="C9" i="176"/>
  <c r="C8" i="176" s="1"/>
  <c r="C61" i="176" s="1"/>
  <c r="C65" i="176" s="1"/>
  <c r="B9" i="176"/>
  <c r="B8" i="176" s="1"/>
  <c r="J8" i="176"/>
  <c r="H8" i="176"/>
  <c r="H61" i="176" s="1"/>
  <c r="H65" i="176" s="1"/>
  <c r="O9" i="177"/>
  <c r="O8" i="177" s="1"/>
  <c r="N9" i="177"/>
  <c r="M9" i="177"/>
  <c r="L9" i="177"/>
  <c r="K9" i="177"/>
  <c r="K8" i="177" s="1"/>
  <c r="K61" i="177" s="1"/>
  <c r="K65" i="177" s="1"/>
  <c r="J9" i="177"/>
  <c r="J8" i="177" s="1"/>
  <c r="I9" i="177"/>
  <c r="I8" i="177" s="1"/>
  <c r="I61" i="177" s="1"/>
  <c r="I65" i="177" s="1"/>
  <c r="H9" i="177"/>
  <c r="H8" i="177" s="1"/>
  <c r="H61" i="177" s="1"/>
  <c r="H65" i="177" s="1"/>
  <c r="G9" i="177"/>
  <c r="G8" i="177" s="1"/>
  <c r="G61" i="177" s="1"/>
  <c r="G65" i="177" s="1"/>
  <c r="F9" i="177"/>
  <c r="F8" i="177" s="1"/>
  <c r="D9" i="177"/>
  <c r="C9" i="177"/>
  <c r="B9" i="177"/>
  <c r="N8" i="177"/>
  <c r="M8" i="177"/>
  <c r="D8" i="177"/>
  <c r="D61" i="177" s="1"/>
  <c r="D65" i="177" s="1"/>
  <c r="B8" i="177"/>
  <c r="B61" i="177" s="1"/>
  <c r="B65" i="177" s="1"/>
  <c r="O9" i="178"/>
  <c r="N9" i="178"/>
  <c r="N8" i="178" s="1"/>
  <c r="N61" i="178" s="1"/>
  <c r="N65" i="178" s="1"/>
  <c r="M9" i="178"/>
  <c r="M8" i="178" s="1"/>
  <c r="L9" i="178"/>
  <c r="K9" i="178"/>
  <c r="J9" i="178"/>
  <c r="J8" i="178" s="1"/>
  <c r="I9" i="178"/>
  <c r="I8" i="178" s="1"/>
  <c r="H9" i="178"/>
  <c r="H8" i="178" s="1"/>
  <c r="H61" i="178" s="1"/>
  <c r="H65" i="178" s="1"/>
  <c r="G9" i="178"/>
  <c r="G8" i="178" s="1"/>
  <c r="G61" i="178" s="1"/>
  <c r="G65" i="178" s="1"/>
  <c r="F9" i="178"/>
  <c r="F8" i="178" s="1"/>
  <c r="F61" i="178" s="1"/>
  <c r="F65" i="178" s="1"/>
  <c r="D9" i="178"/>
  <c r="D8" i="178" s="1"/>
  <c r="D61" i="178" s="1"/>
  <c r="D65" i="178" s="1"/>
  <c r="C9" i="178"/>
  <c r="C8" i="178" s="1"/>
  <c r="B9" i="178"/>
  <c r="B8" i="178" s="1"/>
  <c r="O8" i="178"/>
  <c r="O61" i="178" s="1"/>
  <c r="O65" i="178" s="1"/>
  <c r="L8" i="178"/>
  <c r="O9" i="179"/>
  <c r="O8" i="179" s="1"/>
  <c r="N9" i="179"/>
  <c r="N8" i="179" s="1"/>
  <c r="M9" i="179"/>
  <c r="M8" i="179" s="1"/>
  <c r="L9" i="179"/>
  <c r="L8" i="179" s="1"/>
  <c r="K9" i="179"/>
  <c r="K8" i="179" s="1"/>
  <c r="K61" i="179" s="1"/>
  <c r="K65" i="179" s="1"/>
  <c r="J9" i="179"/>
  <c r="J8" i="179" s="1"/>
  <c r="J61" i="179" s="1"/>
  <c r="J65" i="179" s="1"/>
  <c r="I9" i="179"/>
  <c r="I8" i="179" s="1"/>
  <c r="I61" i="179" s="1"/>
  <c r="I65" i="179" s="1"/>
  <c r="H9" i="179"/>
  <c r="H8" i="179" s="1"/>
  <c r="G9" i="179"/>
  <c r="G8" i="179" s="1"/>
  <c r="F9" i="179"/>
  <c r="F8" i="179" s="1"/>
  <c r="D9" i="179"/>
  <c r="C9" i="179"/>
  <c r="B9" i="179"/>
  <c r="B8" i="179" s="1"/>
  <c r="D8" i="179"/>
  <c r="D61" i="179" s="1"/>
  <c r="D65" i="179" s="1"/>
  <c r="O9" i="180"/>
  <c r="O8" i="180" s="1"/>
  <c r="O61" i="180" s="1"/>
  <c r="O65" i="180" s="1"/>
  <c r="N9" i="180"/>
  <c r="M9" i="180"/>
  <c r="M8" i="180" s="1"/>
  <c r="L9" i="180"/>
  <c r="L8" i="180" s="1"/>
  <c r="K9" i="180"/>
  <c r="K8" i="180" s="1"/>
  <c r="J9" i="180"/>
  <c r="I9" i="180"/>
  <c r="I8" i="180" s="1"/>
  <c r="H9" i="180"/>
  <c r="H8" i="180" s="1"/>
  <c r="H61" i="180" s="1"/>
  <c r="H65" i="180" s="1"/>
  <c r="G9" i="180"/>
  <c r="G8" i="180" s="1"/>
  <c r="G61" i="180" s="1"/>
  <c r="G65" i="180" s="1"/>
  <c r="F9" i="180"/>
  <c r="D9" i="180"/>
  <c r="D8" i="180" s="1"/>
  <c r="D61" i="180" s="1"/>
  <c r="D65" i="180" s="1"/>
  <c r="C9" i="180"/>
  <c r="C8" i="180" s="1"/>
  <c r="B9" i="180"/>
  <c r="B8" i="180" s="1"/>
  <c r="O9" i="181"/>
  <c r="N9" i="181"/>
  <c r="M9" i="181"/>
  <c r="M8" i="181" s="1"/>
  <c r="L9" i="181"/>
  <c r="L8" i="181" s="1"/>
  <c r="K9" i="181"/>
  <c r="K8" i="181" s="1"/>
  <c r="K61" i="181" s="1"/>
  <c r="K65" i="181" s="1"/>
  <c r="J9" i="181"/>
  <c r="J8" i="181" s="1"/>
  <c r="J61" i="181" s="1"/>
  <c r="J65" i="181" s="1"/>
  <c r="I9" i="181"/>
  <c r="I8" i="181" s="1"/>
  <c r="H9" i="181"/>
  <c r="H8" i="181" s="1"/>
  <c r="G9" i="181"/>
  <c r="G8" i="181" s="1"/>
  <c r="G61" i="181" s="1"/>
  <c r="G65" i="181" s="1"/>
  <c r="F9" i="181"/>
  <c r="F8" i="181" s="1"/>
  <c r="D9" i="181"/>
  <c r="C9" i="181"/>
  <c r="C8" i="181" s="1"/>
  <c r="C61" i="181" s="1"/>
  <c r="C65" i="181" s="1"/>
  <c r="B9" i="181"/>
  <c r="B8" i="181" s="1"/>
  <c r="B61" i="181" s="1"/>
  <c r="B65" i="181" s="1"/>
  <c r="O8" i="181"/>
  <c r="N8" i="181"/>
  <c r="D8" i="181"/>
  <c r="O9" i="182"/>
  <c r="N9" i="182"/>
  <c r="M9" i="182"/>
  <c r="M8" i="182" s="1"/>
  <c r="L9" i="182"/>
  <c r="L8" i="182" s="1"/>
  <c r="K9" i="182"/>
  <c r="K8" i="182" s="1"/>
  <c r="K61" i="182" s="1"/>
  <c r="K65" i="182" s="1"/>
  <c r="J9" i="182"/>
  <c r="J8" i="182" s="1"/>
  <c r="I9" i="182"/>
  <c r="I8" i="182" s="1"/>
  <c r="H9" i="182"/>
  <c r="H8" i="182" s="1"/>
  <c r="H61" i="182" s="1"/>
  <c r="H65" i="182" s="1"/>
  <c r="G9" i="182"/>
  <c r="F9" i="182"/>
  <c r="F8" i="182" s="1"/>
  <c r="F61" i="182" s="1"/>
  <c r="F65" i="182" s="1"/>
  <c r="D9" i="182"/>
  <c r="D8" i="182" s="1"/>
  <c r="D61" i="182" s="1"/>
  <c r="D65" i="182" s="1"/>
  <c r="C9" i="182"/>
  <c r="B9" i="182"/>
  <c r="O8" i="182"/>
  <c r="G8" i="182"/>
  <c r="C8" i="182"/>
  <c r="C61" i="182" s="1"/>
  <c r="C65" i="182" s="1"/>
  <c r="B8" i="182"/>
  <c r="B61" i="182" s="1"/>
  <c r="B65" i="182" s="1"/>
  <c r="O9" i="183"/>
  <c r="O8" i="183" s="1"/>
  <c r="N9" i="183"/>
  <c r="N8" i="183" s="1"/>
  <c r="M9" i="183"/>
  <c r="L9" i="183"/>
  <c r="L8" i="183" s="1"/>
  <c r="K9" i="183"/>
  <c r="J9" i="183"/>
  <c r="I9" i="183"/>
  <c r="I8" i="183" s="1"/>
  <c r="I61" i="183" s="1"/>
  <c r="I65" i="183" s="1"/>
  <c r="H9" i="183"/>
  <c r="H8" i="183" s="1"/>
  <c r="G9" i="183"/>
  <c r="G8" i="183" s="1"/>
  <c r="F9" i="183"/>
  <c r="F8" i="183" s="1"/>
  <c r="D9" i="183"/>
  <c r="C9" i="183"/>
  <c r="C8" i="183" s="1"/>
  <c r="B9" i="183"/>
  <c r="B8" i="183" s="1"/>
  <c r="B61" i="183" s="1"/>
  <c r="M8" i="183"/>
  <c r="K8" i="183"/>
  <c r="K61" i="183" s="1"/>
  <c r="D8" i="183"/>
  <c r="O9" i="184"/>
  <c r="O8" i="184" s="1"/>
  <c r="N9" i="184"/>
  <c r="M9" i="184"/>
  <c r="M8" i="184" s="1"/>
  <c r="L9" i="184"/>
  <c r="L8" i="184" s="1"/>
  <c r="K9" i="184"/>
  <c r="K8" i="184" s="1"/>
  <c r="J9" i="184"/>
  <c r="I9" i="184"/>
  <c r="H9" i="184"/>
  <c r="H8" i="184" s="1"/>
  <c r="G9" i="184"/>
  <c r="G8" i="184" s="1"/>
  <c r="F9" i="184"/>
  <c r="F8" i="184" s="1"/>
  <c r="D9" i="184"/>
  <c r="D8" i="184" s="1"/>
  <c r="C9" i="184"/>
  <c r="C8" i="184" s="1"/>
  <c r="B9" i="184"/>
  <c r="B8" i="184"/>
  <c r="O9" i="185"/>
  <c r="O8" i="185" s="1"/>
  <c r="O61" i="185" s="1"/>
  <c r="O65" i="185" s="1"/>
  <c r="N9" i="185"/>
  <c r="R9" i="185" s="1"/>
  <c r="M9" i="185"/>
  <c r="M8" i="185" s="1"/>
  <c r="L9" i="185"/>
  <c r="L8" i="185" s="1"/>
  <c r="K9" i="185"/>
  <c r="K8" i="185" s="1"/>
  <c r="J9" i="185"/>
  <c r="I9" i="185"/>
  <c r="I8" i="185" s="1"/>
  <c r="I61" i="185" s="1"/>
  <c r="I65" i="185" s="1"/>
  <c r="H9" i="185"/>
  <c r="H8" i="185" s="1"/>
  <c r="H61" i="185" s="1"/>
  <c r="H65" i="185" s="1"/>
  <c r="G9" i="185"/>
  <c r="G8" i="185" s="1"/>
  <c r="G61" i="185" s="1"/>
  <c r="G65" i="185" s="1"/>
  <c r="F9" i="185"/>
  <c r="F8" i="185" s="1"/>
  <c r="D9" i="185"/>
  <c r="D8" i="185" s="1"/>
  <c r="D61" i="185" s="1"/>
  <c r="D65" i="185" s="1"/>
  <c r="C9" i="185"/>
  <c r="C8" i="185" s="1"/>
  <c r="B9" i="185"/>
  <c r="B8" i="185" s="1"/>
  <c r="O9" i="186"/>
  <c r="O8" i="186" s="1"/>
  <c r="N9" i="186"/>
  <c r="M9" i="186"/>
  <c r="M8" i="186" s="1"/>
  <c r="L9" i="186"/>
  <c r="L8" i="186" s="1"/>
  <c r="K9" i="186"/>
  <c r="K8" i="186" s="1"/>
  <c r="J9" i="186"/>
  <c r="J8" i="186" s="1"/>
  <c r="I9" i="186"/>
  <c r="I8" i="186" s="1"/>
  <c r="H9" i="186"/>
  <c r="H8" i="186" s="1"/>
  <c r="H61" i="186" s="1"/>
  <c r="H65" i="186" s="1"/>
  <c r="G9" i="186"/>
  <c r="G8" i="186" s="1"/>
  <c r="F9" i="186"/>
  <c r="F8" i="186" s="1"/>
  <c r="F61" i="186" s="1"/>
  <c r="F65" i="186" s="1"/>
  <c r="D9" i="186"/>
  <c r="C9" i="186"/>
  <c r="C8" i="186" s="1"/>
  <c r="B9" i="186"/>
  <c r="B8" i="186" s="1"/>
  <c r="B61" i="186" s="1"/>
  <c r="B65" i="186" s="1"/>
  <c r="N8" i="186"/>
  <c r="O9" i="187"/>
  <c r="O8" i="187" s="1"/>
  <c r="N9" i="187"/>
  <c r="M9" i="187"/>
  <c r="M8" i="187" s="1"/>
  <c r="L9" i="187"/>
  <c r="L8" i="187" s="1"/>
  <c r="K9" i="187"/>
  <c r="K8" i="187" s="1"/>
  <c r="K61" i="187" s="1"/>
  <c r="K65" i="187" s="1"/>
  <c r="J9" i="187"/>
  <c r="J8" i="187" s="1"/>
  <c r="J61" i="187" s="1"/>
  <c r="J65" i="187" s="1"/>
  <c r="I9" i="187"/>
  <c r="I8" i="187" s="1"/>
  <c r="I61" i="187" s="1"/>
  <c r="I65" i="187" s="1"/>
  <c r="H9" i="187"/>
  <c r="H8" i="187" s="1"/>
  <c r="G9" i="187"/>
  <c r="G8" i="187" s="1"/>
  <c r="F9" i="187"/>
  <c r="F8" i="187" s="1"/>
  <c r="D9" i="187"/>
  <c r="D8" i="187" s="1"/>
  <c r="C9" i="187"/>
  <c r="C8" i="187" s="1"/>
  <c r="C61" i="187" s="1"/>
  <c r="C65" i="187" s="1"/>
  <c r="B9" i="187"/>
  <c r="B8" i="187" s="1"/>
  <c r="B61" i="187" s="1"/>
  <c r="B65" i="187" s="1"/>
  <c r="N8" i="187"/>
  <c r="O9" i="188"/>
  <c r="O8" i="188" s="1"/>
  <c r="N9" i="188"/>
  <c r="M9" i="188"/>
  <c r="M8" i="188" s="1"/>
  <c r="L9" i="188"/>
  <c r="L8" i="188" s="1"/>
  <c r="K9" i="188"/>
  <c r="K8" i="188" s="1"/>
  <c r="J9" i="188"/>
  <c r="I9" i="188"/>
  <c r="I8" i="188" s="1"/>
  <c r="H9" i="188"/>
  <c r="H8" i="188" s="1"/>
  <c r="H61" i="188" s="1"/>
  <c r="H65" i="188" s="1"/>
  <c r="G9" i="188"/>
  <c r="G8" i="188" s="1"/>
  <c r="F9" i="188"/>
  <c r="F8" i="188" s="1"/>
  <c r="F61" i="188" s="1"/>
  <c r="F65" i="188" s="1"/>
  <c r="D9" i="188"/>
  <c r="D8" i="188" s="1"/>
  <c r="D61" i="188" s="1"/>
  <c r="D65" i="188" s="1"/>
  <c r="C9" i="188"/>
  <c r="C8" i="188" s="1"/>
  <c r="C61" i="188" s="1"/>
  <c r="C65" i="188" s="1"/>
  <c r="B9" i="188"/>
  <c r="B8" i="188" s="1"/>
  <c r="B61" i="188" s="1"/>
  <c r="B65" i="188" s="1"/>
  <c r="N8" i="188"/>
  <c r="N61" i="188" s="1"/>
  <c r="N65" i="188" s="1"/>
  <c r="J8" i="188"/>
  <c r="O9" i="189"/>
  <c r="N9" i="189"/>
  <c r="M9" i="189"/>
  <c r="M8" i="189" s="1"/>
  <c r="L9" i="189"/>
  <c r="L8" i="189" s="1"/>
  <c r="K9" i="189"/>
  <c r="K8" i="189" s="1"/>
  <c r="J9" i="189"/>
  <c r="J8" i="189" s="1"/>
  <c r="J61" i="189" s="1"/>
  <c r="J65" i="189" s="1"/>
  <c r="I9" i="189"/>
  <c r="I8" i="189" s="1"/>
  <c r="I61" i="189" s="1"/>
  <c r="I65" i="189" s="1"/>
  <c r="H9" i="189"/>
  <c r="H8" i="189" s="1"/>
  <c r="H61" i="189" s="1"/>
  <c r="H65" i="189" s="1"/>
  <c r="G9" i="189"/>
  <c r="G8" i="189" s="1"/>
  <c r="F9" i="189"/>
  <c r="F8" i="189" s="1"/>
  <c r="D9" i="189"/>
  <c r="D8" i="189" s="1"/>
  <c r="C9" i="189"/>
  <c r="C8" i="189" s="1"/>
  <c r="B9" i="189"/>
  <c r="B8" i="189" s="1"/>
  <c r="O8" i="189"/>
  <c r="N8" i="189"/>
  <c r="O9" i="190"/>
  <c r="O8" i="190" s="1"/>
  <c r="N9" i="190"/>
  <c r="N8" i="190" s="1"/>
  <c r="M9" i="190"/>
  <c r="M8" i="190" s="1"/>
  <c r="L9" i="190"/>
  <c r="L8" i="190" s="1"/>
  <c r="K9" i="190"/>
  <c r="K8" i="190" s="1"/>
  <c r="J9" i="190"/>
  <c r="I9" i="190"/>
  <c r="H9" i="190"/>
  <c r="H8" i="190" s="1"/>
  <c r="H61" i="190" s="1"/>
  <c r="H65" i="190" s="1"/>
  <c r="G9" i="190"/>
  <c r="G8" i="190" s="1"/>
  <c r="G61" i="190" s="1"/>
  <c r="G65" i="190" s="1"/>
  <c r="F9" i="190"/>
  <c r="F8" i="190" s="1"/>
  <c r="D9" i="190"/>
  <c r="D8" i="190" s="1"/>
  <c r="C9" i="190"/>
  <c r="C8" i="190" s="1"/>
  <c r="B9" i="190"/>
  <c r="J8" i="190"/>
  <c r="J61" i="190" s="1"/>
  <c r="J65" i="190" s="1"/>
  <c r="B8" i="190"/>
  <c r="O9" i="191"/>
  <c r="O8" i="191" s="1"/>
  <c r="N9" i="191"/>
  <c r="N8" i="191" s="1"/>
  <c r="M9" i="191"/>
  <c r="M8" i="191" s="1"/>
  <c r="L9" i="191"/>
  <c r="K9" i="191"/>
  <c r="K8" i="191" s="1"/>
  <c r="J9" i="191"/>
  <c r="J8" i="191" s="1"/>
  <c r="I9" i="191"/>
  <c r="I8" i="191" s="1"/>
  <c r="I61" i="191" s="1"/>
  <c r="I65" i="191" s="1"/>
  <c r="H9" i="191"/>
  <c r="H8" i="191" s="1"/>
  <c r="H61" i="191" s="1"/>
  <c r="H65" i="191" s="1"/>
  <c r="G9" i="191"/>
  <c r="F9" i="191"/>
  <c r="F8" i="191" s="1"/>
  <c r="D9" i="191"/>
  <c r="D8" i="191" s="1"/>
  <c r="D61" i="191" s="1"/>
  <c r="D65" i="191" s="1"/>
  <c r="C9" i="191"/>
  <c r="B9" i="191"/>
  <c r="B8" i="191" s="1"/>
  <c r="G8" i="191"/>
  <c r="O9" i="192"/>
  <c r="O8" i="192" s="1"/>
  <c r="O61" i="192" s="1"/>
  <c r="O65" i="192" s="1"/>
  <c r="N9" i="192"/>
  <c r="N8" i="192" s="1"/>
  <c r="M9" i="192"/>
  <c r="L9" i="192"/>
  <c r="L8" i="192" s="1"/>
  <c r="K9" i="192"/>
  <c r="J9" i="192"/>
  <c r="J8" i="192" s="1"/>
  <c r="J61" i="192" s="1"/>
  <c r="J65" i="192" s="1"/>
  <c r="I9" i="192"/>
  <c r="I8" i="192" s="1"/>
  <c r="H9" i="192"/>
  <c r="H8" i="192" s="1"/>
  <c r="H61" i="192" s="1"/>
  <c r="H65" i="192" s="1"/>
  <c r="G9" i="192"/>
  <c r="G8" i="192" s="1"/>
  <c r="F9" i="192"/>
  <c r="F8" i="192" s="1"/>
  <c r="D9" i="192"/>
  <c r="D8" i="192" s="1"/>
  <c r="C9" i="192"/>
  <c r="C8" i="192" s="1"/>
  <c r="B9" i="192"/>
  <c r="B8" i="192" s="1"/>
  <c r="B61" i="192" s="1"/>
  <c r="B65" i="192" s="1"/>
  <c r="K8" i="192"/>
  <c r="K61" i="192" s="1"/>
  <c r="K65" i="192" s="1"/>
  <c r="O9" i="193"/>
  <c r="O8" i="193" s="1"/>
  <c r="N9" i="193"/>
  <c r="N8" i="193" s="1"/>
  <c r="M9" i="193"/>
  <c r="M8" i="193" s="1"/>
  <c r="L9" i="193"/>
  <c r="L8" i="193" s="1"/>
  <c r="K9" i="193"/>
  <c r="K8" i="193" s="1"/>
  <c r="J9" i="193"/>
  <c r="I9" i="193"/>
  <c r="I8" i="193" s="1"/>
  <c r="H9" i="193"/>
  <c r="H8" i="193" s="1"/>
  <c r="G9" i="193"/>
  <c r="G8" i="193" s="1"/>
  <c r="F9" i="193"/>
  <c r="F8" i="193" s="1"/>
  <c r="F61" i="193" s="1"/>
  <c r="F65" i="193" s="1"/>
  <c r="D9" i="193"/>
  <c r="D8" i="193" s="1"/>
  <c r="D61" i="193" s="1"/>
  <c r="D65" i="193" s="1"/>
  <c r="C9" i="193"/>
  <c r="C8" i="193" s="1"/>
  <c r="B9" i="193"/>
  <c r="O9" i="194"/>
  <c r="O8" i="194" s="1"/>
  <c r="N9" i="194"/>
  <c r="M9" i="194"/>
  <c r="M8" i="194" s="1"/>
  <c r="L9" i="194"/>
  <c r="K9" i="194"/>
  <c r="J9" i="194"/>
  <c r="J8" i="194" s="1"/>
  <c r="I9" i="194"/>
  <c r="I8" i="194" s="1"/>
  <c r="I61" i="194" s="1"/>
  <c r="I65" i="194" s="1"/>
  <c r="H9" i="194"/>
  <c r="H8" i="194" s="1"/>
  <c r="H61" i="194" s="1"/>
  <c r="H65" i="194" s="1"/>
  <c r="G9" i="194"/>
  <c r="G8" i="194" s="1"/>
  <c r="F9" i="194"/>
  <c r="D9" i="194"/>
  <c r="C9" i="194"/>
  <c r="B9" i="194"/>
  <c r="L8" i="194"/>
  <c r="L61" i="194" s="1"/>
  <c r="L65" i="194" s="1"/>
  <c r="K8" i="194"/>
  <c r="K61" i="194" s="1"/>
  <c r="K65" i="194" s="1"/>
  <c r="D8" i="194"/>
  <c r="D61" i="194" s="1"/>
  <c r="D65" i="194" s="1"/>
  <c r="C8" i="194"/>
  <c r="B8" i="194"/>
  <c r="B61" i="194" s="1"/>
  <c r="B65" i="194" s="1"/>
  <c r="O9" i="195"/>
  <c r="O8" i="195" s="1"/>
  <c r="N9" i="195"/>
  <c r="N8" i="195" s="1"/>
  <c r="M9" i="195"/>
  <c r="M8" i="195" s="1"/>
  <c r="L9" i="195"/>
  <c r="K9" i="195"/>
  <c r="K8" i="195" s="1"/>
  <c r="K61" i="195" s="1"/>
  <c r="K65" i="195" s="1"/>
  <c r="J9" i="195"/>
  <c r="J8" i="195" s="1"/>
  <c r="J61" i="195" s="1"/>
  <c r="J65" i="195" s="1"/>
  <c r="I9" i="195"/>
  <c r="I8" i="195" s="1"/>
  <c r="H9" i="195"/>
  <c r="H8" i="195" s="1"/>
  <c r="G9" i="195"/>
  <c r="G8" i="195" s="1"/>
  <c r="F9" i="195"/>
  <c r="F8" i="195" s="1"/>
  <c r="D9" i="195"/>
  <c r="D8" i="195" s="1"/>
  <c r="C9" i="195"/>
  <c r="C8" i="195" s="1"/>
  <c r="C61" i="195" s="1"/>
  <c r="C65" i="195" s="1"/>
  <c r="B9" i="195"/>
  <c r="B8" i="195" s="1"/>
  <c r="B61" i="195" s="1"/>
  <c r="B65" i="195" s="1"/>
  <c r="O9" i="196"/>
  <c r="O8" i="196" s="1"/>
  <c r="N9" i="196"/>
  <c r="N8" i="196" s="1"/>
  <c r="M9" i="196"/>
  <c r="M8" i="196" s="1"/>
  <c r="L9" i="196"/>
  <c r="K9" i="196"/>
  <c r="K8" i="196" s="1"/>
  <c r="J9" i="196"/>
  <c r="J8" i="196" s="1"/>
  <c r="I9" i="196"/>
  <c r="I8" i="196" s="1"/>
  <c r="H9" i="196"/>
  <c r="H8" i="196" s="1"/>
  <c r="H61" i="196" s="1"/>
  <c r="H65" i="196" s="1"/>
  <c r="G9" i="196"/>
  <c r="G8" i="196" s="1"/>
  <c r="F9" i="196"/>
  <c r="F8" i="196" s="1"/>
  <c r="F61" i="196" s="1"/>
  <c r="F65" i="196" s="1"/>
  <c r="D9" i="196"/>
  <c r="D8" i="196" s="1"/>
  <c r="D61" i="196" s="1"/>
  <c r="D65" i="196" s="1"/>
  <c r="C9" i="196"/>
  <c r="C8" i="196" s="1"/>
  <c r="C61" i="196" s="1"/>
  <c r="C65" i="196" s="1"/>
  <c r="B9" i="196"/>
  <c r="L8" i="196"/>
  <c r="L61" i="196" s="1"/>
  <c r="L65" i="196" s="1"/>
  <c r="O9" i="197"/>
  <c r="O8" i="197" s="1"/>
  <c r="N9" i="197"/>
  <c r="N8" i="197" s="1"/>
  <c r="M9" i="197"/>
  <c r="M8" i="197" s="1"/>
  <c r="L9" i="197"/>
  <c r="K9" i="197"/>
  <c r="K8" i="197" s="1"/>
  <c r="J9" i="197"/>
  <c r="I9" i="197"/>
  <c r="I8" i="197" s="1"/>
  <c r="I61" i="197" s="1"/>
  <c r="I65" i="197" s="1"/>
  <c r="H9" i="197"/>
  <c r="G9" i="197"/>
  <c r="G8" i="197" s="1"/>
  <c r="G61" i="197" s="1"/>
  <c r="G65" i="197" s="1"/>
  <c r="F9" i="197"/>
  <c r="F8" i="197" s="1"/>
  <c r="D9" i="197"/>
  <c r="D8" i="197" s="1"/>
  <c r="C9" i="197"/>
  <c r="C8" i="197" s="1"/>
  <c r="B9" i="197"/>
  <c r="B8" i="197" s="1"/>
  <c r="L8" i="197"/>
  <c r="J8" i="197"/>
  <c r="H8" i="197"/>
  <c r="O9" i="198"/>
  <c r="O8" i="198" s="1"/>
  <c r="O61" i="198" s="1"/>
  <c r="O65" i="198" s="1"/>
  <c r="N9" i="198"/>
  <c r="N8" i="198" s="1"/>
  <c r="M9" i="198"/>
  <c r="M8" i="198" s="1"/>
  <c r="L9" i="198"/>
  <c r="L8" i="198" s="1"/>
  <c r="K9" i="198"/>
  <c r="K8" i="198" s="1"/>
  <c r="J9" i="198"/>
  <c r="I9" i="198"/>
  <c r="H9" i="198"/>
  <c r="H8" i="198" s="1"/>
  <c r="H61" i="198" s="1"/>
  <c r="H65" i="198" s="1"/>
  <c r="G9" i="198"/>
  <c r="F9" i="198"/>
  <c r="D9" i="198"/>
  <c r="D8" i="198" s="1"/>
  <c r="C9" i="198"/>
  <c r="C8" i="198" s="1"/>
  <c r="B9" i="198"/>
  <c r="F8" i="198"/>
  <c r="F61" i="198" s="1"/>
  <c r="F65" i="198" s="1"/>
  <c r="B8" i="198"/>
  <c r="O9" i="199"/>
  <c r="O8" i="199" s="1"/>
  <c r="O61" i="199" s="1"/>
  <c r="O65" i="199" s="1"/>
  <c r="N9" i="199"/>
  <c r="N8" i="199" s="1"/>
  <c r="M9" i="199"/>
  <c r="L9" i="199"/>
  <c r="L8" i="199" s="1"/>
  <c r="K9" i="199"/>
  <c r="K8" i="199" s="1"/>
  <c r="J9" i="199"/>
  <c r="J8" i="199" s="1"/>
  <c r="J61" i="199" s="1"/>
  <c r="J65" i="199" s="1"/>
  <c r="I9" i="199"/>
  <c r="I8" i="199" s="1"/>
  <c r="I61" i="199" s="1"/>
  <c r="I65" i="199" s="1"/>
  <c r="H9" i="199"/>
  <c r="H8" i="199" s="1"/>
  <c r="H61" i="199" s="1"/>
  <c r="H65" i="199" s="1"/>
  <c r="G9" i="199"/>
  <c r="G8" i="199" s="1"/>
  <c r="G61" i="199" s="1"/>
  <c r="G65" i="199" s="1"/>
  <c r="F9" i="199"/>
  <c r="F8" i="199" s="1"/>
  <c r="D9" i="199"/>
  <c r="D8" i="199" s="1"/>
  <c r="C9" i="199"/>
  <c r="B9" i="199"/>
  <c r="C8" i="199"/>
  <c r="C61" i="199" s="1"/>
  <c r="C65" i="199" s="1"/>
  <c r="B8" i="199"/>
  <c r="O9" i="200"/>
  <c r="O8" i="200" s="1"/>
  <c r="N9" i="200"/>
  <c r="N8" i="200" s="1"/>
  <c r="M9" i="200"/>
  <c r="M8" i="200" s="1"/>
  <c r="L9" i="200"/>
  <c r="K9" i="200"/>
  <c r="K8" i="200" s="1"/>
  <c r="K61" i="200" s="1"/>
  <c r="K65" i="200" s="1"/>
  <c r="J9" i="200"/>
  <c r="J8" i="200" s="1"/>
  <c r="J61" i="200" s="1"/>
  <c r="J65" i="200" s="1"/>
  <c r="I9" i="200"/>
  <c r="I8" i="200" s="1"/>
  <c r="H9" i="200"/>
  <c r="H8" i="200" s="1"/>
  <c r="G9" i="200"/>
  <c r="G8" i="200" s="1"/>
  <c r="F9" i="200"/>
  <c r="F8" i="200" s="1"/>
  <c r="F61" i="200" s="1"/>
  <c r="F65" i="200" s="1"/>
  <c r="D9" i="200"/>
  <c r="D8" i="200" s="1"/>
  <c r="D61" i="200" s="1"/>
  <c r="D65" i="200" s="1"/>
  <c r="C9" i="200"/>
  <c r="C8" i="200" s="1"/>
  <c r="B9" i="200"/>
  <c r="B8" i="200" s="1"/>
  <c r="B61" i="200" s="1"/>
  <c r="B65" i="200" s="1"/>
  <c r="L8" i="200"/>
  <c r="O9" i="201"/>
  <c r="O8" i="201" s="1"/>
  <c r="N9" i="201"/>
  <c r="M9" i="201"/>
  <c r="L9" i="201"/>
  <c r="K9" i="201"/>
  <c r="K8" i="201" s="1"/>
  <c r="K61" i="201" s="1"/>
  <c r="K65" i="201" s="1"/>
  <c r="J9" i="201"/>
  <c r="J8" i="201" s="1"/>
  <c r="J61" i="201" s="1"/>
  <c r="J65" i="201" s="1"/>
  <c r="I9" i="201"/>
  <c r="H9" i="201"/>
  <c r="H8" i="201" s="1"/>
  <c r="G9" i="201"/>
  <c r="F9" i="201"/>
  <c r="F8" i="201" s="1"/>
  <c r="D9" i="201"/>
  <c r="D8" i="201" s="1"/>
  <c r="C9" i="201"/>
  <c r="C8" i="201" s="1"/>
  <c r="C61" i="201" s="1"/>
  <c r="C65" i="201" s="1"/>
  <c r="B9" i="201"/>
  <c r="B8" i="201" s="1"/>
  <c r="B61" i="201" s="1"/>
  <c r="B65" i="201" s="1"/>
  <c r="N8" i="201"/>
  <c r="M8" i="201"/>
  <c r="L8" i="201"/>
  <c r="L61" i="201" s="1"/>
  <c r="L65" i="201" s="1"/>
  <c r="G8" i="201"/>
  <c r="O9" i="202"/>
  <c r="N9" i="202"/>
  <c r="N8" i="202" s="1"/>
  <c r="M9" i="202"/>
  <c r="M8" i="202" s="1"/>
  <c r="L9" i="202"/>
  <c r="L8" i="202" s="1"/>
  <c r="L61" i="202" s="1"/>
  <c r="L65" i="202" s="1"/>
  <c r="K9" i="202"/>
  <c r="J9" i="202"/>
  <c r="J8" i="202" s="1"/>
  <c r="J61" i="202" s="1"/>
  <c r="J65" i="202" s="1"/>
  <c r="I9" i="202"/>
  <c r="I8" i="202" s="1"/>
  <c r="I61" i="202" s="1"/>
  <c r="I65" i="202" s="1"/>
  <c r="H9" i="202"/>
  <c r="H8" i="202" s="1"/>
  <c r="H61" i="202" s="1"/>
  <c r="H65" i="202" s="1"/>
  <c r="G9" i="202"/>
  <c r="G8" i="202" s="1"/>
  <c r="F9" i="202"/>
  <c r="F8" i="202" s="1"/>
  <c r="D9" i="202"/>
  <c r="D8" i="202" s="1"/>
  <c r="C9" i="202"/>
  <c r="C8" i="202" s="1"/>
  <c r="C61" i="202" s="1"/>
  <c r="C65" i="202" s="1"/>
  <c r="B9" i="202"/>
  <c r="B8" i="202" s="1"/>
  <c r="K8" i="202"/>
  <c r="O9" i="203"/>
  <c r="O8" i="203" s="1"/>
  <c r="O61" i="203" s="1"/>
  <c r="O65" i="203" s="1"/>
  <c r="N9" i="203"/>
  <c r="N8" i="203" s="1"/>
  <c r="N61" i="203" s="1"/>
  <c r="N65" i="203" s="1"/>
  <c r="M9" i="203"/>
  <c r="M8" i="203" s="1"/>
  <c r="L9" i="203"/>
  <c r="K9" i="203"/>
  <c r="K8" i="203" s="1"/>
  <c r="J9" i="203"/>
  <c r="J8" i="203" s="1"/>
  <c r="J61" i="203" s="1"/>
  <c r="J65" i="203" s="1"/>
  <c r="I9" i="203"/>
  <c r="I8" i="203" s="1"/>
  <c r="H9" i="203"/>
  <c r="H8" i="203" s="1"/>
  <c r="G9" i="203"/>
  <c r="F9" i="203"/>
  <c r="D9" i="203"/>
  <c r="D8" i="203" s="1"/>
  <c r="D61" i="203" s="1"/>
  <c r="D65" i="203" s="1"/>
  <c r="C9" i="203"/>
  <c r="B9" i="203"/>
  <c r="B8" i="203" s="1"/>
  <c r="B61" i="203" s="1"/>
  <c r="B65" i="203" s="1"/>
  <c r="G8" i="203"/>
  <c r="G61" i="203" s="1"/>
  <c r="G65" i="203" s="1"/>
  <c r="O9" i="204"/>
  <c r="O8" i="204" s="1"/>
  <c r="N9" i="204"/>
  <c r="M9" i="204"/>
  <c r="M8" i="204" s="1"/>
  <c r="M61" i="204" s="1"/>
  <c r="M65" i="204" s="1"/>
  <c r="L9" i="204"/>
  <c r="K9" i="204"/>
  <c r="K8" i="204" s="1"/>
  <c r="J9" i="204"/>
  <c r="J8" i="204" s="1"/>
  <c r="J61" i="204" s="1"/>
  <c r="J65" i="204" s="1"/>
  <c r="I9" i="204"/>
  <c r="I8" i="204" s="1"/>
  <c r="I61" i="204" s="1"/>
  <c r="I65" i="204" s="1"/>
  <c r="H9" i="204"/>
  <c r="H8" i="204" s="1"/>
  <c r="H61" i="204" s="1"/>
  <c r="H65" i="204" s="1"/>
  <c r="G9" i="204"/>
  <c r="G8" i="204" s="1"/>
  <c r="G61" i="204" s="1"/>
  <c r="G65" i="204" s="1"/>
  <c r="F9" i="204"/>
  <c r="F8" i="204" s="1"/>
  <c r="F61" i="204" s="1"/>
  <c r="F65" i="204" s="1"/>
  <c r="D9" i="204"/>
  <c r="D8" i="204" s="1"/>
  <c r="C9" i="204"/>
  <c r="C8" i="204" s="1"/>
  <c r="B9" i="204"/>
  <c r="B8" i="204" s="1"/>
  <c r="L8" i="204"/>
  <c r="O9" i="205"/>
  <c r="N9" i="205"/>
  <c r="M9" i="205"/>
  <c r="M8" i="205" s="1"/>
  <c r="L9" i="205"/>
  <c r="L8" i="205" s="1"/>
  <c r="K9" i="205"/>
  <c r="K8" i="205" s="1"/>
  <c r="K61" i="205" s="1"/>
  <c r="K65" i="205" s="1"/>
  <c r="J9" i="205"/>
  <c r="I9" i="205"/>
  <c r="I8" i="205" s="1"/>
  <c r="H9" i="205"/>
  <c r="H8" i="205" s="1"/>
  <c r="H61" i="205" s="1"/>
  <c r="H65" i="205" s="1"/>
  <c r="G9" i="205"/>
  <c r="F9" i="205"/>
  <c r="F8" i="205" s="1"/>
  <c r="D9" i="205"/>
  <c r="D8" i="205" s="1"/>
  <c r="D61" i="205" s="1"/>
  <c r="D65" i="205" s="1"/>
  <c r="C9" i="205"/>
  <c r="C8" i="205" s="1"/>
  <c r="C61" i="205" s="1"/>
  <c r="C65" i="205" s="1"/>
  <c r="B9" i="205"/>
  <c r="O8" i="205"/>
  <c r="N8" i="205"/>
  <c r="G8" i="205"/>
  <c r="O9" i="206"/>
  <c r="O8" i="206" s="1"/>
  <c r="O61" i="206" s="1"/>
  <c r="O65" i="206" s="1"/>
  <c r="N9" i="206"/>
  <c r="N8" i="206" s="1"/>
  <c r="M9" i="206"/>
  <c r="M8" i="206" s="1"/>
  <c r="L9" i="206"/>
  <c r="K9" i="206"/>
  <c r="K8" i="206" s="1"/>
  <c r="K61" i="206" s="1"/>
  <c r="K65" i="206" s="1"/>
  <c r="J9" i="206"/>
  <c r="J8" i="206" s="1"/>
  <c r="I9" i="206"/>
  <c r="H9" i="206"/>
  <c r="H8" i="206" s="1"/>
  <c r="H61" i="206" s="1"/>
  <c r="H65" i="206" s="1"/>
  <c r="G9" i="206"/>
  <c r="G8" i="206" s="1"/>
  <c r="G61" i="206" s="1"/>
  <c r="G65" i="206" s="1"/>
  <c r="F9" i="206"/>
  <c r="F8" i="206" s="1"/>
  <c r="F61" i="206" s="1"/>
  <c r="F65" i="206" s="1"/>
  <c r="D9" i="206"/>
  <c r="D8" i="206" s="1"/>
  <c r="D61" i="206" s="1"/>
  <c r="D65" i="206" s="1"/>
  <c r="C9" i="206"/>
  <c r="B9" i="206"/>
  <c r="B8" i="206" s="1"/>
  <c r="B61" i="206" s="1"/>
  <c r="B65" i="206" s="1"/>
  <c r="L8" i="206"/>
  <c r="L61" i="206" s="1"/>
  <c r="L65" i="206" s="1"/>
  <c r="I8" i="206"/>
  <c r="I61" i="206" s="1"/>
  <c r="I65" i="206" s="1"/>
  <c r="C8" i="206"/>
  <c r="C61" i="206" s="1"/>
  <c r="C65" i="206" s="1"/>
  <c r="O9" i="207"/>
  <c r="O8" i="207" s="1"/>
  <c r="O61" i="207" s="1"/>
  <c r="O65" i="207" s="1"/>
  <c r="N9" i="207"/>
  <c r="N8" i="207" s="1"/>
  <c r="M9" i="207"/>
  <c r="M8" i="207" s="1"/>
  <c r="L9" i="207"/>
  <c r="L8" i="207" s="1"/>
  <c r="K9" i="207"/>
  <c r="K8" i="207" s="1"/>
  <c r="K61" i="207" s="1"/>
  <c r="K65" i="207" s="1"/>
  <c r="J9" i="207"/>
  <c r="J8" i="207" s="1"/>
  <c r="J61" i="207" s="1"/>
  <c r="J65" i="207" s="1"/>
  <c r="I9" i="207"/>
  <c r="I8" i="207" s="1"/>
  <c r="H9" i="207"/>
  <c r="H8" i="207" s="1"/>
  <c r="G9" i="207"/>
  <c r="G8" i="207" s="1"/>
  <c r="G61" i="207" s="1"/>
  <c r="G65" i="207" s="1"/>
  <c r="F9" i="207"/>
  <c r="F8" i="207" s="1"/>
  <c r="D9" i="207"/>
  <c r="C9" i="207"/>
  <c r="C8" i="207" s="1"/>
  <c r="C61" i="207" s="1"/>
  <c r="C65" i="207" s="1"/>
  <c r="B9" i="207"/>
  <c r="B8" i="207" s="1"/>
  <c r="B61" i="207" s="1"/>
  <c r="B65" i="207" s="1"/>
  <c r="D8" i="207"/>
  <c r="D61" i="207" s="1"/>
  <c r="D65" i="207" s="1"/>
  <c r="O9" i="208"/>
  <c r="N9" i="208"/>
  <c r="M9" i="208"/>
  <c r="M8" i="208" s="1"/>
  <c r="L9" i="208"/>
  <c r="L8" i="208" s="1"/>
  <c r="K9" i="208"/>
  <c r="K8" i="208" s="1"/>
  <c r="J9" i="208"/>
  <c r="J8" i="208" s="1"/>
  <c r="I9" i="208"/>
  <c r="I8" i="208" s="1"/>
  <c r="I61" i="208" s="1"/>
  <c r="I65" i="208" s="1"/>
  <c r="H9" i="208"/>
  <c r="H8" i="208" s="1"/>
  <c r="H61" i="208" s="1"/>
  <c r="H65" i="208" s="1"/>
  <c r="G9" i="208"/>
  <c r="G8" i="208" s="1"/>
  <c r="G61" i="208" s="1"/>
  <c r="G65" i="208" s="1"/>
  <c r="F9" i="208"/>
  <c r="F8" i="208" s="1"/>
  <c r="F61" i="208" s="1"/>
  <c r="F65" i="208" s="1"/>
  <c r="D9" i="208"/>
  <c r="D8" i="208" s="1"/>
  <c r="D61" i="208" s="1"/>
  <c r="D65" i="208" s="1"/>
  <c r="C9" i="208"/>
  <c r="C8" i="208" s="1"/>
  <c r="B9" i="208"/>
  <c r="B8" i="208" s="1"/>
  <c r="O8" i="208"/>
  <c r="O61" i="208" s="1"/>
  <c r="O65" i="208" s="1"/>
  <c r="N8" i="208"/>
  <c r="O9" i="209"/>
  <c r="O8" i="209" s="1"/>
  <c r="N9" i="209"/>
  <c r="M9" i="209"/>
  <c r="L9" i="209"/>
  <c r="R9" i="209" s="1"/>
  <c r="K9" i="209"/>
  <c r="K8" i="209" s="1"/>
  <c r="K61" i="209" s="1"/>
  <c r="K65" i="209" s="1"/>
  <c r="J9" i="209"/>
  <c r="J8" i="209" s="1"/>
  <c r="J61" i="209" s="1"/>
  <c r="J65" i="209" s="1"/>
  <c r="I9" i="209"/>
  <c r="I8" i="209" s="1"/>
  <c r="I61" i="209" s="1"/>
  <c r="I65" i="209" s="1"/>
  <c r="H9" i="209"/>
  <c r="H8" i="209" s="1"/>
  <c r="H61" i="209" s="1"/>
  <c r="H65" i="209" s="1"/>
  <c r="G9" i="209"/>
  <c r="F9" i="209"/>
  <c r="D9" i="209"/>
  <c r="D8" i="209" s="1"/>
  <c r="C9" i="209"/>
  <c r="B9" i="209"/>
  <c r="B8" i="209" s="1"/>
  <c r="M8" i="209"/>
  <c r="G8" i="209"/>
  <c r="O9" i="210"/>
  <c r="O8" i="210" s="1"/>
  <c r="N9" i="210"/>
  <c r="N8" i="210" s="1"/>
  <c r="M9" i="210"/>
  <c r="M8" i="210" s="1"/>
  <c r="L9" i="210"/>
  <c r="L8" i="210" s="1"/>
  <c r="K9" i="210"/>
  <c r="K8" i="210" s="1"/>
  <c r="J9" i="210"/>
  <c r="I9" i="210"/>
  <c r="H9" i="210"/>
  <c r="H8" i="210" s="1"/>
  <c r="H61" i="210" s="1"/>
  <c r="H65" i="210" s="1"/>
  <c r="G9" i="210"/>
  <c r="F9" i="210"/>
  <c r="D9" i="210"/>
  <c r="D8" i="210" s="1"/>
  <c r="C9" i="210"/>
  <c r="C8" i="210" s="1"/>
  <c r="B9" i="210"/>
  <c r="B8" i="210" s="1"/>
  <c r="G8" i="210"/>
  <c r="F8" i="210"/>
  <c r="O9" i="211"/>
  <c r="O8" i="211" s="1"/>
  <c r="N9" i="211"/>
  <c r="M9" i="211"/>
  <c r="M8" i="211" s="1"/>
  <c r="L9" i="211"/>
  <c r="K9" i="211"/>
  <c r="K8" i="211" s="1"/>
  <c r="J9" i="211"/>
  <c r="J8" i="211" s="1"/>
  <c r="J61" i="211" s="1"/>
  <c r="J65" i="211" s="1"/>
  <c r="I9" i="211"/>
  <c r="I8" i="211" s="1"/>
  <c r="I61" i="211" s="1"/>
  <c r="I65" i="211" s="1"/>
  <c r="H9" i="211"/>
  <c r="H8" i="211" s="1"/>
  <c r="H61" i="211" s="1"/>
  <c r="H65" i="211" s="1"/>
  <c r="G9" i="211"/>
  <c r="G8" i="211" s="1"/>
  <c r="F9" i="211"/>
  <c r="F8" i="211" s="1"/>
  <c r="D9" i="211"/>
  <c r="D8" i="211" s="1"/>
  <c r="C9" i="211"/>
  <c r="B9" i="211"/>
  <c r="B8" i="211" s="1"/>
  <c r="O9" i="212"/>
  <c r="O8" i="212" s="1"/>
  <c r="S8" i="212" s="1"/>
  <c r="N9" i="212"/>
  <c r="M9" i="212"/>
  <c r="M8" i="212" s="1"/>
  <c r="M61" i="212" s="1"/>
  <c r="M65" i="212" s="1"/>
  <c r="L9" i="212"/>
  <c r="L8" i="212" s="1"/>
  <c r="K9" i="212"/>
  <c r="K8" i="212" s="1"/>
  <c r="J9" i="212"/>
  <c r="J8" i="212" s="1"/>
  <c r="J61" i="212" s="1"/>
  <c r="J65" i="212" s="1"/>
  <c r="I9" i="212"/>
  <c r="H9" i="212"/>
  <c r="H8" i="212" s="1"/>
  <c r="G9" i="212"/>
  <c r="G8" i="212" s="1"/>
  <c r="F9" i="212"/>
  <c r="F8" i="212" s="1"/>
  <c r="D9" i="212"/>
  <c r="D8" i="212" s="1"/>
  <c r="D61" i="212" s="1"/>
  <c r="D65" i="212" s="1"/>
  <c r="C9" i="212"/>
  <c r="C8" i="212" s="1"/>
  <c r="B9" i="212"/>
  <c r="B8" i="212" s="1"/>
  <c r="N8" i="212"/>
  <c r="N61" i="212" s="1"/>
  <c r="N65" i="212" s="1"/>
  <c r="O9" i="213"/>
  <c r="O8" i="213" s="1"/>
  <c r="N9" i="213"/>
  <c r="M9" i="213"/>
  <c r="M8" i="213" s="1"/>
  <c r="M61" i="213" s="1"/>
  <c r="M65" i="213" s="1"/>
  <c r="L9" i="213"/>
  <c r="L8" i="213" s="1"/>
  <c r="K9" i="213"/>
  <c r="K8" i="213" s="1"/>
  <c r="J9" i="213"/>
  <c r="J8" i="213" s="1"/>
  <c r="I9" i="213"/>
  <c r="I8" i="213" s="1"/>
  <c r="H9" i="213"/>
  <c r="H8" i="213" s="1"/>
  <c r="G9" i="213"/>
  <c r="G8" i="213" s="1"/>
  <c r="F9" i="213"/>
  <c r="D9" i="213"/>
  <c r="D8" i="213" s="1"/>
  <c r="D61" i="213" s="1"/>
  <c r="D65" i="213" s="1"/>
  <c r="C9" i="213"/>
  <c r="B9" i="213"/>
  <c r="B8" i="213" s="1"/>
  <c r="B61" i="213" s="1"/>
  <c r="B65" i="213" s="1"/>
  <c r="F8" i="213"/>
  <c r="O9" i="214"/>
  <c r="N9" i="214"/>
  <c r="M9" i="214"/>
  <c r="L9" i="214"/>
  <c r="K9" i="214"/>
  <c r="K8" i="214" s="1"/>
  <c r="J9" i="214"/>
  <c r="J8" i="214" s="1"/>
  <c r="I9" i="214"/>
  <c r="I8" i="214" s="1"/>
  <c r="H9" i="214"/>
  <c r="G9" i="214"/>
  <c r="F9" i="214"/>
  <c r="D9" i="214"/>
  <c r="C9" i="214"/>
  <c r="C8" i="214" s="1"/>
  <c r="C61" i="214" s="1"/>
  <c r="C65" i="214" s="1"/>
  <c r="B9" i="214"/>
  <c r="B8" i="214" s="1"/>
  <c r="B61" i="214" s="1"/>
  <c r="B65" i="214" s="1"/>
  <c r="N8" i="214"/>
  <c r="N61" i="214" s="1"/>
  <c r="F8" i="214"/>
  <c r="D8" i="214"/>
  <c r="O9" i="215"/>
  <c r="O8" i="215" s="1"/>
  <c r="N9" i="215"/>
  <c r="N8" i="215" s="1"/>
  <c r="N61" i="215" s="1"/>
  <c r="N65" i="215" s="1"/>
  <c r="M9" i="215"/>
  <c r="M8" i="215" s="1"/>
  <c r="L9" i="215"/>
  <c r="L8" i="215" s="1"/>
  <c r="K9" i="215"/>
  <c r="K8" i="215" s="1"/>
  <c r="J9" i="215"/>
  <c r="J8" i="215" s="1"/>
  <c r="I9" i="215"/>
  <c r="I8" i="215" s="1"/>
  <c r="I61" i="215" s="1"/>
  <c r="I65" i="215" s="1"/>
  <c r="H9" i="215"/>
  <c r="G9" i="215"/>
  <c r="G8" i="215" s="1"/>
  <c r="G61" i="215" s="1"/>
  <c r="G65" i="215" s="1"/>
  <c r="F9" i="215"/>
  <c r="D9" i="215"/>
  <c r="D8" i="215" s="1"/>
  <c r="D61" i="215" s="1"/>
  <c r="D65" i="215" s="1"/>
  <c r="C9" i="215"/>
  <c r="B9" i="215"/>
  <c r="B8" i="215" s="1"/>
  <c r="F8" i="215"/>
  <c r="F61" i="215" s="1"/>
  <c r="F65" i="215" s="1"/>
  <c r="C8" i="215"/>
  <c r="O9" i="216"/>
  <c r="O8" i="216" s="1"/>
  <c r="O61" i="216" s="1"/>
  <c r="O65" i="216" s="1"/>
  <c r="N9" i="216"/>
  <c r="N8" i="216" s="1"/>
  <c r="M9" i="216"/>
  <c r="M8" i="216" s="1"/>
  <c r="L9" i="216"/>
  <c r="L8" i="216" s="1"/>
  <c r="K9" i="216"/>
  <c r="K8" i="216" s="1"/>
  <c r="J9" i="216"/>
  <c r="J8" i="216" s="1"/>
  <c r="J61" i="216" s="1"/>
  <c r="J65" i="216" s="1"/>
  <c r="I9" i="216"/>
  <c r="I8" i="216" s="1"/>
  <c r="I61" i="216" s="1"/>
  <c r="I65" i="216" s="1"/>
  <c r="H9" i="216"/>
  <c r="H8" i="216" s="1"/>
  <c r="H61" i="216" s="1"/>
  <c r="H65" i="216" s="1"/>
  <c r="G9" i="216"/>
  <c r="G8" i="216" s="1"/>
  <c r="G61" i="216" s="1"/>
  <c r="G65" i="216" s="1"/>
  <c r="F9" i="216"/>
  <c r="F8" i="216" s="1"/>
  <c r="F61" i="216" s="1"/>
  <c r="F65" i="216" s="1"/>
  <c r="D9" i="216"/>
  <c r="D8" i="216" s="1"/>
  <c r="C9" i="216"/>
  <c r="B9" i="216"/>
  <c r="B8" i="216" s="1"/>
  <c r="C8" i="216"/>
  <c r="O9" i="217"/>
  <c r="N9" i="217"/>
  <c r="N8" i="217" s="1"/>
  <c r="M9" i="217"/>
  <c r="L9" i="217"/>
  <c r="K9" i="217"/>
  <c r="K8" i="217" s="1"/>
  <c r="J9" i="217"/>
  <c r="I9" i="217"/>
  <c r="H9" i="217"/>
  <c r="H8" i="217" s="1"/>
  <c r="H61" i="217" s="1"/>
  <c r="H65" i="217" s="1"/>
  <c r="G9" i="217"/>
  <c r="G8" i="217" s="1"/>
  <c r="G61" i="217" s="1"/>
  <c r="G65" i="217" s="1"/>
  <c r="F9" i="217"/>
  <c r="F8" i="217" s="1"/>
  <c r="F61" i="217" s="1"/>
  <c r="F65" i="217" s="1"/>
  <c r="D9" i="217"/>
  <c r="D8" i="217" s="1"/>
  <c r="C9" i="217"/>
  <c r="C8" i="217" s="1"/>
  <c r="B9" i="217"/>
  <c r="B8" i="217" s="1"/>
  <c r="O8" i="217"/>
  <c r="O61" i="217" s="1"/>
  <c r="O65" i="217" s="1"/>
  <c r="O9" i="218"/>
  <c r="O8" i="218" s="1"/>
  <c r="O61" i="218" s="1"/>
  <c r="O65" i="218" s="1"/>
  <c r="N9" i="218"/>
  <c r="M9" i="218"/>
  <c r="L9" i="218"/>
  <c r="L8" i="218" s="1"/>
  <c r="K9" i="218"/>
  <c r="K8" i="218" s="1"/>
  <c r="K61" i="218" s="1"/>
  <c r="K65" i="218" s="1"/>
  <c r="J9" i="218"/>
  <c r="I9" i="218"/>
  <c r="I8" i="218" s="1"/>
  <c r="I61" i="218" s="1"/>
  <c r="I65" i="218" s="1"/>
  <c r="H9" i="218"/>
  <c r="G9" i="218"/>
  <c r="G8" i="218" s="1"/>
  <c r="G61" i="218" s="1"/>
  <c r="G65" i="218" s="1"/>
  <c r="F9" i="218"/>
  <c r="D9" i="218"/>
  <c r="C9" i="218"/>
  <c r="C8" i="218" s="1"/>
  <c r="B9" i="218"/>
  <c r="M8" i="218"/>
  <c r="S8" i="218" s="1"/>
  <c r="F8" i="218"/>
  <c r="D8" i="218"/>
  <c r="O9" i="219"/>
  <c r="O8" i="219" s="1"/>
  <c r="O61" i="219" s="1"/>
  <c r="O65" i="219" s="1"/>
  <c r="N9" i="219"/>
  <c r="N8" i="219" s="1"/>
  <c r="M9" i="219"/>
  <c r="M8" i="219" s="1"/>
  <c r="L9" i="219"/>
  <c r="L8" i="219" s="1"/>
  <c r="L61" i="219" s="1"/>
  <c r="L65" i="219" s="1"/>
  <c r="K9" i="219"/>
  <c r="K8" i="219" s="1"/>
  <c r="K61" i="219" s="1"/>
  <c r="K65" i="219" s="1"/>
  <c r="J9" i="219"/>
  <c r="J8" i="219" s="1"/>
  <c r="I9" i="219"/>
  <c r="H9" i="219"/>
  <c r="H8" i="219" s="1"/>
  <c r="G9" i="219"/>
  <c r="G8" i="219" s="1"/>
  <c r="G61" i="219" s="1"/>
  <c r="G65" i="219" s="1"/>
  <c r="F9" i="219"/>
  <c r="F8" i="219" s="1"/>
  <c r="F61" i="219" s="1"/>
  <c r="F65" i="219" s="1"/>
  <c r="D9" i="219"/>
  <c r="D8" i="219" s="1"/>
  <c r="D61" i="219" s="1"/>
  <c r="D65" i="219" s="1"/>
  <c r="C9" i="219"/>
  <c r="B9" i="219"/>
  <c r="B8" i="219" s="1"/>
  <c r="B61" i="219" s="1"/>
  <c r="B65" i="219" s="1"/>
  <c r="I8" i="219"/>
  <c r="C8" i="219"/>
  <c r="O9" i="220"/>
  <c r="O8" i="220" s="1"/>
  <c r="O61" i="220" s="1"/>
  <c r="O65" i="220" s="1"/>
  <c r="N9" i="220"/>
  <c r="N8" i="220" s="1"/>
  <c r="N61" i="220" s="1"/>
  <c r="N65" i="220" s="1"/>
  <c r="M9" i="220"/>
  <c r="M8" i="220" s="1"/>
  <c r="L9" i="220"/>
  <c r="L8" i="220" s="1"/>
  <c r="K9" i="220"/>
  <c r="K8" i="220" s="1"/>
  <c r="J9" i="220"/>
  <c r="J8" i="220" s="1"/>
  <c r="I9" i="220"/>
  <c r="I8" i="220" s="1"/>
  <c r="H9" i="220"/>
  <c r="H8" i="220" s="1"/>
  <c r="G9" i="220"/>
  <c r="F9" i="220"/>
  <c r="F8" i="220" s="1"/>
  <c r="D9" i="220"/>
  <c r="C9" i="220"/>
  <c r="C8" i="220" s="1"/>
  <c r="C61" i="220" s="1"/>
  <c r="C65" i="220" s="1"/>
  <c r="B9" i="220"/>
  <c r="D8" i="220"/>
  <c r="D61" i="220" s="1"/>
  <c r="D65" i="220" s="1"/>
  <c r="O9" i="221"/>
  <c r="O8" i="221" s="1"/>
  <c r="N9" i="221"/>
  <c r="N8" i="221" s="1"/>
  <c r="M9" i="221"/>
  <c r="M8" i="221" s="1"/>
  <c r="L9" i="221"/>
  <c r="K9" i="221"/>
  <c r="K8" i="221" s="1"/>
  <c r="J9" i="221"/>
  <c r="J8" i="221" s="1"/>
  <c r="J61" i="221" s="1"/>
  <c r="J65" i="221" s="1"/>
  <c r="I9" i="221"/>
  <c r="H9" i="221"/>
  <c r="H8" i="221" s="1"/>
  <c r="G9" i="221"/>
  <c r="G8" i="221" s="1"/>
  <c r="F9" i="221"/>
  <c r="D9" i="221"/>
  <c r="D8" i="221" s="1"/>
  <c r="C9" i="221"/>
  <c r="C8" i="221" s="1"/>
  <c r="B9" i="221"/>
  <c r="B8" i="221" s="1"/>
  <c r="L8" i="221"/>
  <c r="I8" i="221"/>
  <c r="I61" i="221" s="1"/>
  <c r="I65" i="221" s="1"/>
  <c r="F8" i="221"/>
  <c r="O9" i="222"/>
  <c r="N9" i="222"/>
  <c r="M9" i="222"/>
  <c r="M8" i="222" s="1"/>
  <c r="L9" i="222"/>
  <c r="L8" i="222" s="1"/>
  <c r="L61" i="222" s="1"/>
  <c r="L65" i="222" s="1"/>
  <c r="R65" i="222" s="1"/>
  <c r="K9" i="222"/>
  <c r="K8" i="222" s="1"/>
  <c r="J9" i="222"/>
  <c r="J8" i="222" s="1"/>
  <c r="I9" i="222"/>
  <c r="I8" i="222" s="1"/>
  <c r="I61" i="222" s="1"/>
  <c r="I65" i="222" s="1"/>
  <c r="H9" i="222"/>
  <c r="H8" i="222" s="1"/>
  <c r="G9" i="222"/>
  <c r="G8" i="222" s="1"/>
  <c r="G61" i="222" s="1"/>
  <c r="G65" i="222" s="1"/>
  <c r="F9" i="222"/>
  <c r="F8" i="222" s="1"/>
  <c r="F61" i="222" s="1"/>
  <c r="F65" i="222" s="1"/>
  <c r="D9" i="222"/>
  <c r="D8" i="222" s="1"/>
  <c r="D61" i="222" s="1"/>
  <c r="D65" i="222" s="1"/>
  <c r="C9" i="222"/>
  <c r="B9" i="222"/>
  <c r="B8" i="222" s="1"/>
  <c r="O8" i="222"/>
  <c r="O61" i="222" s="1"/>
  <c r="O65" i="222" s="1"/>
  <c r="N8" i="222"/>
  <c r="N61" i="222" s="1"/>
  <c r="N65" i="222" s="1"/>
  <c r="C8" i="222"/>
  <c r="C61" i="222" s="1"/>
  <c r="C65" i="222" s="1"/>
  <c r="O9" i="223"/>
  <c r="N9" i="223"/>
  <c r="N8" i="223" s="1"/>
  <c r="N61" i="223" s="1"/>
  <c r="N65" i="223" s="1"/>
  <c r="M9" i="223"/>
  <c r="M8" i="223" s="1"/>
  <c r="L9" i="223"/>
  <c r="L8" i="223" s="1"/>
  <c r="K9" i="223"/>
  <c r="K8" i="223" s="1"/>
  <c r="K61" i="223" s="1"/>
  <c r="K65" i="223" s="1"/>
  <c r="J9" i="223"/>
  <c r="J8" i="223" s="1"/>
  <c r="I9" i="223"/>
  <c r="I8" i="223" s="1"/>
  <c r="I61" i="223" s="1"/>
  <c r="I65" i="223" s="1"/>
  <c r="H9" i="223"/>
  <c r="H8" i="223" s="1"/>
  <c r="G9" i="223"/>
  <c r="F9" i="223"/>
  <c r="F8" i="223" s="1"/>
  <c r="D9" i="223"/>
  <c r="D8" i="223" s="1"/>
  <c r="D61" i="223" s="1"/>
  <c r="D65" i="223" s="1"/>
  <c r="C9" i="223"/>
  <c r="C8" i="223" s="1"/>
  <c r="C61" i="223" s="1"/>
  <c r="C65" i="223" s="1"/>
  <c r="B9" i="223"/>
  <c r="B8" i="223" s="1"/>
  <c r="B61" i="223" s="1"/>
  <c r="B65" i="223" s="1"/>
  <c r="O8" i="223"/>
  <c r="O61" i="223" s="1"/>
  <c r="O65" i="223" s="1"/>
  <c r="G8" i="223"/>
  <c r="G61" i="223" s="1"/>
  <c r="G65" i="223" s="1"/>
  <c r="O9" i="224"/>
  <c r="N9" i="224"/>
  <c r="M9" i="224"/>
  <c r="M8" i="224" s="1"/>
  <c r="L9" i="224"/>
  <c r="L8" i="224" s="1"/>
  <c r="K9" i="224"/>
  <c r="K8" i="224" s="1"/>
  <c r="J9" i="224"/>
  <c r="I9" i="224"/>
  <c r="I8" i="224" s="1"/>
  <c r="I61" i="224" s="1"/>
  <c r="I65" i="224" s="1"/>
  <c r="H9" i="224"/>
  <c r="H8" i="224" s="1"/>
  <c r="H61" i="224" s="1"/>
  <c r="H65" i="224" s="1"/>
  <c r="G9" i="224"/>
  <c r="G8" i="224" s="1"/>
  <c r="G61" i="224" s="1"/>
  <c r="G65" i="224" s="1"/>
  <c r="F9" i="224"/>
  <c r="F8" i="224" s="1"/>
  <c r="D9" i="224"/>
  <c r="D8" i="224" s="1"/>
  <c r="D61" i="224" s="1"/>
  <c r="D65" i="224" s="1"/>
  <c r="C9" i="224"/>
  <c r="C8" i="224" s="1"/>
  <c r="B9" i="224"/>
  <c r="B8" i="224" s="1"/>
  <c r="O8" i="224"/>
  <c r="O61" i="224" s="1"/>
  <c r="O65" i="224" s="1"/>
  <c r="N8" i="224"/>
  <c r="O9" i="225"/>
  <c r="O8" i="225" s="1"/>
  <c r="N9" i="225"/>
  <c r="N8" i="225" s="1"/>
  <c r="N61" i="225" s="1"/>
  <c r="N65" i="225" s="1"/>
  <c r="M9" i="225"/>
  <c r="M8" i="225" s="1"/>
  <c r="L9" i="225"/>
  <c r="L8" i="225" s="1"/>
  <c r="K9" i="225"/>
  <c r="K8" i="225" s="1"/>
  <c r="J9" i="225"/>
  <c r="J8" i="225" s="1"/>
  <c r="I9" i="225"/>
  <c r="I8" i="225" s="1"/>
  <c r="I61" i="225" s="1"/>
  <c r="I65" i="225" s="1"/>
  <c r="H9" i="225"/>
  <c r="H8" i="225" s="1"/>
  <c r="H61" i="225" s="1"/>
  <c r="H65" i="225" s="1"/>
  <c r="G9" i="225"/>
  <c r="G8" i="225" s="1"/>
  <c r="G61" i="225" s="1"/>
  <c r="G65" i="225" s="1"/>
  <c r="F9" i="225"/>
  <c r="D9" i="225"/>
  <c r="D8" i="225" s="1"/>
  <c r="D61" i="225" s="1"/>
  <c r="D65" i="225" s="1"/>
  <c r="C9" i="225"/>
  <c r="C8" i="225" s="1"/>
  <c r="B9" i="225"/>
  <c r="O9" i="226"/>
  <c r="O8" i="226" s="1"/>
  <c r="O61" i="226" s="1"/>
  <c r="O65" i="226" s="1"/>
  <c r="N9" i="226"/>
  <c r="N8" i="226" s="1"/>
  <c r="M9" i="226"/>
  <c r="M8" i="226" s="1"/>
  <c r="L9" i="226"/>
  <c r="L8" i="226" s="1"/>
  <c r="K9" i="226"/>
  <c r="K8" i="226" s="1"/>
  <c r="K61" i="226" s="1"/>
  <c r="K65" i="226" s="1"/>
  <c r="J9" i="226"/>
  <c r="J8" i="226" s="1"/>
  <c r="J61" i="226" s="1"/>
  <c r="J65" i="226" s="1"/>
  <c r="I9" i="226"/>
  <c r="I8" i="226" s="1"/>
  <c r="I61" i="226" s="1"/>
  <c r="I65" i="226" s="1"/>
  <c r="H9" i="226"/>
  <c r="H8" i="226" s="1"/>
  <c r="H61" i="226" s="1"/>
  <c r="H65" i="226" s="1"/>
  <c r="G9" i="226"/>
  <c r="G8" i="226" s="1"/>
  <c r="G61" i="226" s="1"/>
  <c r="G65" i="226" s="1"/>
  <c r="F9" i="226"/>
  <c r="F8" i="226" s="1"/>
  <c r="D9" i="226"/>
  <c r="D8" i="226" s="1"/>
  <c r="C9" i="226"/>
  <c r="C8" i="226" s="1"/>
  <c r="B9" i="226"/>
  <c r="B8" i="226" s="1"/>
  <c r="B61" i="226" s="1"/>
  <c r="B65" i="226" s="1"/>
  <c r="O9" i="227"/>
  <c r="O8" i="227" s="1"/>
  <c r="N9" i="227"/>
  <c r="N8" i="227" s="1"/>
  <c r="M9" i="227"/>
  <c r="M8" i="227" s="1"/>
  <c r="L9" i="227"/>
  <c r="L8" i="227" s="1"/>
  <c r="K9" i="227"/>
  <c r="K8" i="227" s="1"/>
  <c r="K61" i="227" s="1"/>
  <c r="K65" i="227" s="1"/>
  <c r="J9" i="227"/>
  <c r="I9" i="227"/>
  <c r="I8" i="227" s="1"/>
  <c r="I61" i="227" s="1"/>
  <c r="I65" i="227" s="1"/>
  <c r="H9" i="227"/>
  <c r="H8" i="227" s="1"/>
  <c r="G9" i="227"/>
  <c r="G8" i="227" s="1"/>
  <c r="F9" i="227"/>
  <c r="F8" i="227" s="1"/>
  <c r="D9" i="227"/>
  <c r="D8" i="227" s="1"/>
  <c r="C9" i="227"/>
  <c r="C8" i="227" s="1"/>
  <c r="C61" i="227" s="1"/>
  <c r="C65" i="227" s="1"/>
  <c r="B9" i="227"/>
  <c r="B8" i="227" s="1"/>
  <c r="B61" i="227" s="1"/>
  <c r="B65" i="227" s="1"/>
  <c r="O9" i="228"/>
  <c r="O8" i="228" s="1"/>
  <c r="N9" i="228"/>
  <c r="N8" i="228" s="1"/>
  <c r="N61" i="228" s="1"/>
  <c r="N65" i="228" s="1"/>
  <c r="M9" i="228"/>
  <c r="M8" i="228" s="1"/>
  <c r="L9" i="228"/>
  <c r="K9" i="228"/>
  <c r="K8" i="228" s="1"/>
  <c r="J9" i="228"/>
  <c r="J8" i="228" s="1"/>
  <c r="I9" i="228"/>
  <c r="I8" i="228" s="1"/>
  <c r="H9" i="228"/>
  <c r="H8" i="228" s="1"/>
  <c r="G9" i="228"/>
  <c r="G8" i="228" s="1"/>
  <c r="F9" i="228"/>
  <c r="F8" i="228" s="1"/>
  <c r="F61" i="228" s="1"/>
  <c r="F65" i="228" s="1"/>
  <c r="D9" i="228"/>
  <c r="D8" i="228" s="1"/>
  <c r="D61" i="228" s="1"/>
  <c r="D65" i="228" s="1"/>
  <c r="C9" i="228"/>
  <c r="C8" i="228" s="1"/>
  <c r="C61" i="228" s="1"/>
  <c r="C65" i="228" s="1"/>
  <c r="B9" i="228"/>
  <c r="B8" i="228" s="1"/>
  <c r="B61" i="228" s="1"/>
  <c r="B65" i="228" s="1"/>
  <c r="O9" i="229"/>
  <c r="O8" i="229" s="1"/>
  <c r="N9" i="229"/>
  <c r="M9" i="229"/>
  <c r="M8" i="229" s="1"/>
  <c r="L9" i="229"/>
  <c r="K9" i="229"/>
  <c r="K8" i="229" s="1"/>
  <c r="J9" i="229"/>
  <c r="I9" i="229"/>
  <c r="I8" i="229" s="1"/>
  <c r="I61" i="229" s="1"/>
  <c r="I65" i="229" s="1"/>
  <c r="H9" i="229"/>
  <c r="H8" i="229" s="1"/>
  <c r="H61" i="229" s="1"/>
  <c r="H65" i="229" s="1"/>
  <c r="G9" i="229"/>
  <c r="G8" i="229" s="1"/>
  <c r="F9" i="229"/>
  <c r="F8" i="229" s="1"/>
  <c r="D9" i="229"/>
  <c r="D8" i="229" s="1"/>
  <c r="C9" i="229"/>
  <c r="C8" i="229" s="1"/>
  <c r="B9" i="229"/>
  <c r="B8" i="229" s="1"/>
  <c r="L8" i="229"/>
  <c r="O9" i="230"/>
  <c r="O8" i="230" s="1"/>
  <c r="N9" i="230"/>
  <c r="N8" i="230" s="1"/>
  <c r="M9" i="230"/>
  <c r="M8" i="230" s="1"/>
  <c r="L9" i="230"/>
  <c r="K9" i="230"/>
  <c r="K8" i="230" s="1"/>
  <c r="K61" i="230" s="1"/>
  <c r="K65" i="230" s="1"/>
  <c r="J9" i="230"/>
  <c r="I9" i="230"/>
  <c r="I8" i="230" s="1"/>
  <c r="I61" i="230" s="1"/>
  <c r="I65" i="230" s="1"/>
  <c r="H9" i="230"/>
  <c r="H8" i="230" s="1"/>
  <c r="H61" i="230" s="1"/>
  <c r="H65" i="230" s="1"/>
  <c r="G9" i="230"/>
  <c r="F9" i="230"/>
  <c r="F8" i="230" s="1"/>
  <c r="D9" i="230"/>
  <c r="C9" i="230"/>
  <c r="C8" i="230" s="1"/>
  <c r="B9" i="230"/>
  <c r="J8" i="230"/>
  <c r="J61" i="230" s="1"/>
  <c r="J65" i="230" s="1"/>
  <c r="G8" i="230"/>
  <c r="B8" i="230"/>
  <c r="B61" i="230" s="1"/>
  <c r="B65" i="230" s="1"/>
  <c r="O9" i="231"/>
  <c r="O8" i="231" s="1"/>
  <c r="O61" i="231" s="1"/>
  <c r="O65" i="231" s="1"/>
  <c r="N9" i="231"/>
  <c r="R9" i="231" s="1"/>
  <c r="M9" i="231"/>
  <c r="L9" i="231"/>
  <c r="L8" i="231" s="1"/>
  <c r="K9" i="231"/>
  <c r="K8" i="231" s="1"/>
  <c r="K61" i="231" s="1"/>
  <c r="K65" i="231" s="1"/>
  <c r="J9" i="231"/>
  <c r="J8" i="231" s="1"/>
  <c r="J61" i="231" s="1"/>
  <c r="J65" i="231" s="1"/>
  <c r="I9" i="231"/>
  <c r="I8" i="231" s="1"/>
  <c r="H9" i="231"/>
  <c r="H8" i="231" s="1"/>
  <c r="G9" i="231"/>
  <c r="G8" i="231" s="1"/>
  <c r="G61" i="231" s="1"/>
  <c r="G65" i="231" s="1"/>
  <c r="F9" i="231"/>
  <c r="F8" i="231" s="1"/>
  <c r="D9" i="231"/>
  <c r="C9" i="231"/>
  <c r="C8" i="231" s="1"/>
  <c r="C61" i="231" s="1"/>
  <c r="C65" i="231" s="1"/>
  <c r="B9" i="231"/>
  <c r="D8" i="231"/>
  <c r="D61" i="231" s="1"/>
  <c r="D65" i="231" s="1"/>
  <c r="O9" i="232"/>
  <c r="S9" i="232" s="1"/>
  <c r="N9" i="232"/>
  <c r="M9" i="232"/>
  <c r="M8" i="232" s="1"/>
  <c r="L9" i="232"/>
  <c r="K9" i="232"/>
  <c r="K8" i="232" s="1"/>
  <c r="J9" i="232"/>
  <c r="J8" i="232" s="1"/>
  <c r="I9" i="232"/>
  <c r="H9" i="232"/>
  <c r="H8" i="232" s="1"/>
  <c r="H61" i="232" s="1"/>
  <c r="H65" i="232" s="1"/>
  <c r="G9" i="232"/>
  <c r="G8" i="232" s="1"/>
  <c r="G61" i="232" s="1"/>
  <c r="G65" i="232" s="1"/>
  <c r="F9" i="232"/>
  <c r="D9" i="232"/>
  <c r="C9" i="232"/>
  <c r="B9" i="232"/>
  <c r="B8" i="232" s="1"/>
  <c r="O8" i="232"/>
  <c r="O61" i="232" s="1"/>
  <c r="O65" i="232" s="1"/>
  <c r="C8" i="232"/>
  <c r="C61" i="232" s="1"/>
  <c r="C65" i="232" s="1"/>
  <c r="O9" i="233"/>
  <c r="O8" i="233" s="1"/>
  <c r="O61" i="233" s="1"/>
  <c r="O65" i="233" s="1"/>
  <c r="N9" i="233"/>
  <c r="N8" i="233" s="1"/>
  <c r="N61" i="233" s="1"/>
  <c r="M9" i="233"/>
  <c r="M8" i="233" s="1"/>
  <c r="L9" i="233"/>
  <c r="L8" i="233" s="1"/>
  <c r="K9" i="233"/>
  <c r="K8" i="233" s="1"/>
  <c r="J9" i="233"/>
  <c r="J8" i="233" s="1"/>
  <c r="I9" i="233"/>
  <c r="I8" i="233" s="1"/>
  <c r="I61" i="233" s="1"/>
  <c r="I65" i="233" s="1"/>
  <c r="H9" i="233"/>
  <c r="H8" i="233" s="1"/>
  <c r="H61" i="233" s="1"/>
  <c r="H65" i="233" s="1"/>
  <c r="G9" i="233"/>
  <c r="G8" i="233" s="1"/>
  <c r="G61" i="233" s="1"/>
  <c r="G65" i="233" s="1"/>
  <c r="F9" i="233"/>
  <c r="F8" i="233" s="1"/>
  <c r="F61" i="233" s="1"/>
  <c r="F65" i="233" s="1"/>
  <c r="D9" i="233"/>
  <c r="D8" i="233" s="1"/>
  <c r="D61" i="233" s="1"/>
  <c r="D65" i="233" s="1"/>
  <c r="C9" i="233"/>
  <c r="C8" i="233" s="1"/>
  <c r="B9" i="233"/>
  <c r="B8" i="233" s="1"/>
  <c r="O9" i="234"/>
  <c r="O8" i="234" s="1"/>
  <c r="O61" i="234" s="1"/>
  <c r="O65" i="234" s="1"/>
  <c r="N9" i="234"/>
  <c r="N8" i="234" s="1"/>
  <c r="M9" i="234"/>
  <c r="L9" i="234"/>
  <c r="K9" i="234"/>
  <c r="K8" i="234" s="1"/>
  <c r="K61" i="234" s="1"/>
  <c r="K65" i="234" s="1"/>
  <c r="J9" i="234"/>
  <c r="J8" i="234" s="1"/>
  <c r="J61" i="234" s="1"/>
  <c r="J65" i="234" s="1"/>
  <c r="I9" i="234"/>
  <c r="H9" i="234"/>
  <c r="H8" i="234" s="1"/>
  <c r="H61" i="234" s="1"/>
  <c r="H65" i="234" s="1"/>
  <c r="G9" i="234"/>
  <c r="G8" i="234" s="1"/>
  <c r="G61" i="234" s="1"/>
  <c r="G65" i="234" s="1"/>
  <c r="F9" i="234"/>
  <c r="F8" i="234" s="1"/>
  <c r="D9" i="234"/>
  <c r="D8" i="234" s="1"/>
  <c r="C9" i="234"/>
  <c r="C8" i="234" s="1"/>
  <c r="B9" i="234"/>
  <c r="B8" i="234" s="1"/>
  <c r="B61" i="234" s="1"/>
  <c r="B65" i="234" s="1"/>
  <c r="O9" i="235"/>
  <c r="O8" i="235" s="1"/>
  <c r="N9" i="235"/>
  <c r="M9" i="235"/>
  <c r="M8" i="235" s="1"/>
  <c r="M61" i="235" s="1"/>
  <c r="M65" i="235" s="1"/>
  <c r="L9" i="235"/>
  <c r="L8" i="235" s="1"/>
  <c r="K9" i="235"/>
  <c r="K8" i="235" s="1"/>
  <c r="K61" i="235" s="1"/>
  <c r="K65" i="235" s="1"/>
  <c r="J9" i="235"/>
  <c r="J8" i="235" s="1"/>
  <c r="J61" i="235" s="1"/>
  <c r="J65" i="235" s="1"/>
  <c r="I9" i="235"/>
  <c r="I8" i="235" s="1"/>
  <c r="H9" i="235"/>
  <c r="H8" i="235" s="1"/>
  <c r="G9" i="235"/>
  <c r="G8" i="235" s="1"/>
  <c r="G61" i="235" s="1"/>
  <c r="G65" i="235" s="1"/>
  <c r="F9" i="235"/>
  <c r="F8" i="235" s="1"/>
  <c r="D9" i="235"/>
  <c r="D8" i="235" s="1"/>
  <c r="D61" i="235" s="1"/>
  <c r="D65" i="235" s="1"/>
  <c r="C9" i="235"/>
  <c r="C8" i="235" s="1"/>
  <c r="C61" i="235" s="1"/>
  <c r="C65" i="235" s="1"/>
  <c r="B9" i="235"/>
  <c r="B8" i="235" s="1"/>
  <c r="B61" i="235" s="1"/>
  <c r="B65" i="235" s="1"/>
  <c r="N8" i="235"/>
  <c r="O9" i="236"/>
  <c r="O8" i="236" s="1"/>
  <c r="N9" i="236"/>
  <c r="N8" i="236" s="1"/>
  <c r="N61" i="236" s="1"/>
  <c r="N65" i="236" s="1"/>
  <c r="M9" i="236"/>
  <c r="L9" i="236"/>
  <c r="K9" i="236"/>
  <c r="K8" i="236" s="1"/>
  <c r="J9" i="236"/>
  <c r="I9" i="236"/>
  <c r="I8" i="236" s="1"/>
  <c r="H9" i="236"/>
  <c r="H8" i="236" s="1"/>
  <c r="H61" i="236" s="1"/>
  <c r="H65" i="236" s="1"/>
  <c r="G9" i="236"/>
  <c r="G8" i="236" s="1"/>
  <c r="G61" i="236" s="1"/>
  <c r="G65" i="236" s="1"/>
  <c r="F9" i="236"/>
  <c r="D9" i="236"/>
  <c r="D8" i="236" s="1"/>
  <c r="D61" i="236" s="1"/>
  <c r="D65" i="236" s="1"/>
  <c r="C9" i="236"/>
  <c r="C8" i="236" s="1"/>
  <c r="C61" i="236" s="1"/>
  <c r="C65" i="236" s="1"/>
  <c r="B9" i="236"/>
  <c r="B8" i="236" s="1"/>
  <c r="J8" i="236"/>
  <c r="F8" i="236"/>
  <c r="F61" i="236" s="1"/>
  <c r="F65" i="236" s="1"/>
  <c r="O9" i="237"/>
  <c r="N9" i="237"/>
  <c r="N8" i="237" s="1"/>
  <c r="M9" i="237"/>
  <c r="M8" i="237" s="1"/>
  <c r="L9" i="237"/>
  <c r="L8" i="237" s="1"/>
  <c r="K9" i="237"/>
  <c r="K8" i="237" s="1"/>
  <c r="J9" i="237"/>
  <c r="I9" i="237"/>
  <c r="H9" i="237"/>
  <c r="G9" i="237"/>
  <c r="G8" i="237" s="1"/>
  <c r="G61" i="237" s="1"/>
  <c r="G65" i="237" s="1"/>
  <c r="F9" i="237"/>
  <c r="F8" i="237" s="1"/>
  <c r="F61" i="237" s="1"/>
  <c r="F65" i="237" s="1"/>
  <c r="D9" i="237"/>
  <c r="D8" i="237" s="1"/>
  <c r="C9" i="237"/>
  <c r="C8" i="237" s="1"/>
  <c r="B9" i="237"/>
  <c r="I8" i="237"/>
  <c r="I61" i="237" s="1"/>
  <c r="I65" i="237" s="1"/>
  <c r="O9" i="238"/>
  <c r="O8" i="238" s="1"/>
  <c r="N9" i="238"/>
  <c r="N8" i="238" s="1"/>
  <c r="N61" i="238" s="1"/>
  <c r="N65" i="238" s="1"/>
  <c r="R65" i="238" s="1"/>
  <c r="M9" i="238"/>
  <c r="L9" i="238"/>
  <c r="L8" i="238" s="1"/>
  <c r="L61" i="238" s="1"/>
  <c r="L65" i="238" s="1"/>
  <c r="K9" i="238"/>
  <c r="K8" i="238" s="1"/>
  <c r="K61" i="238" s="1"/>
  <c r="K65" i="238" s="1"/>
  <c r="J9" i="238"/>
  <c r="J8" i="238" s="1"/>
  <c r="I9" i="238"/>
  <c r="I8" i="238" s="1"/>
  <c r="I61" i="238" s="1"/>
  <c r="I65" i="238" s="1"/>
  <c r="H9" i="238"/>
  <c r="H8" i="238" s="1"/>
  <c r="G9" i="238"/>
  <c r="G8" i="238" s="1"/>
  <c r="G61" i="238" s="1"/>
  <c r="G65" i="238" s="1"/>
  <c r="F9" i="238"/>
  <c r="D9" i="238"/>
  <c r="D8" i="238" s="1"/>
  <c r="C9" i="238"/>
  <c r="C8" i="238" s="1"/>
  <c r="B9" i="238"/>
  <c r="B8" i="238" s="1"/>
  <c r="B61" i="238" s="1"/>
  <c r="B65" i="238" s="1"/>
  <c r="F8" i="238"/>
  <c r="O9" i="239"/>
  <c r="N9" i="239"/>
  <c r="N8" i="239" s="1"/>
  <c r="M9" i="239"/>
  <c r="L9" i="239"/>
  <c r="K9" i="239"/>
  <c r="J9" i="239"/>
  <c r="J8" i="239" s="1"/>
  <c r="I9" i="239"/>
  <c r="I8" i="239" s="1"/>
  <c r="H9" i="239"/>
  <c r="G9" i="239"/>
  <c r="G8" i="239" s="1"/>
  <c r="G61" i="239" s="1"/>
  <c r="G65" i="239" s="1"/>
  <c r="F9" i="239"/>
  <c r="F8" i="239" s="1"/>
  <c r="D9" i="239"/>
  <c r="D8" i="239" s="1"/>
  <c r="D61" i="239" s="1"/>
  <c r="D65" i="239" s="1"/>
  <c r="C9" i="239"/>
  <c r="B9" i="239"/>
  <c r="M8" i="239"/>
  <c r="M61" i="239" s="1"/>
  <c r="M65" i="239" s="1"/>
  <c r="C8" i="239"/>
  <c r="O9" i="240"/>
  <c r="N9" i="240"/>
  <c r="M9" i="240"/>
  <c r="M8" i="240" s="1"/>
  <c r="L9" i="240"/>
  <c r="L8" i="240" s="1"/>
  <c r="K9" i="240"/>
  <c r="K8" i="240" s="1"/>
  <c r="J9" i="240"/>
  <c r="J8" i="240" s="1"/>
  <c r="I9" i="240"/>
  <c r="H9" i="240"/>
  <c r="H8" i="240" s="1"/>
  <c r="G9" i="240"/>
  <c r="F9" i="240"/>
  <c r="F8" i="240" s="1"/>
  <c r="F61" i="240" s="1"/>
  <c r="F65" i="240" s="1"/>
  <c r="D9" i="240"/>
  <c r="D8" i="240" s="1"/>
  <c r="D61" i="240" s="1"/>
  <c r="D65" i="240" s="1"/>
  <c r="C9" i="240"/>
  <c r="C8" i="240" s="1"/>
  <c r="C61" i="240" s="1"/>
  <c r="C65" i="240" s="1"/>
  <c r="B9" i="240"/>
  <c r="O8" i="240"/>
  <c r="N8" i="240"/>
  <c r="N61" i="240" s="1"/>
  <c r="N65" i="240" s="1"/>
  <c r="G8" i="240"/>
  <c r="O9" i="241"/>
  <c r="N9" i="241"/>
  <c r="N8" i="241" s="1"/>
  <c r="N61" i="241" s="1"/>
  <c r="N65" i="241" s="1"/>
  <c r="M9" i="241"/>
  <c r="M8" i="241" s="1"/>
  <c r="L9" i="241"/>
  <c r="K9" i="241"/>
  <c r="J9" i="241"/>
  <c r="I9" i="241"/>
  <c r="I8" i="241" s="1"/>
  <c r="I61" i="241" s="1"/>
  <c r="I65" i="241" s="1"/>
  <c r="H9" i="241"/>
  <c r="H8" i="241" s="1"/>
  <c r="G9" i="241"/>
  <c r="G8" i="241" s="1"/>
  <c r="G61" i="241" s="1"/>
  <c r="G65" i="241" s="1"/>
  <c r="F9" i="241"/>
  <c r="D9" i="241"/>
  <c r="C9" i="241"/>
  <c r="B9" i="241"/>
  <c r="J8" i="241"/>
  <c r="J61" i="241" s="1"/>
  <c r="J65" i="241" s="1"/>
  <c r="F8" i="241"/>
  <c r="F61" i="241" s="1"/>
  <c r="F65" i="241" s="1"/>
  <c r="D8" i="241"/>
  <c r="O9" i="242"/>
  <c r="O8" i="242" s="1"/>
  <c r="N9" i="242"/>
  <c r="N8" i="242" s="1"/>
  <c r="M9" i="242"/>
  <c r="M8" i="242" s="1"/>
  <c r="L9" i="242"/>
  <c r="K9" i="242"/>
  <c r="J9" i="242"/>
  <c r="J8" i="242" s="1"/>
  <c r="I9" i="242"/>
  <c r="I8" i="242" s="1"/>
  <c r="H9" i="242"/>
  <c r="H8" i="242" s="1"/>
  <c r="H61" i="242" s="1"/>
  <c r="H65" i="242" s="1"/>
  <c r="G9" i="242"/>
  <c r="F9" i="242"/>
  <c r="F8" i="242" s="1"/>
  <c r="F61" i="242" s="1"/>
  <c r="F65" i="242" s="1"/>
  <c r="D9" i="242"/>
  <c r="D8" i="242" s="1"/>
  <c r="D61" i="242" s="1"/>
  <c r="D65" i="242" s="1"/>
  <c r="C9" i="242"/>
  <c r="B9" i="242"/>
  <c r="L8" i="242"/>
  <c r="L61" i="242" s="1"/>
  <c r="L65" i="242" s="1"/>
  <c r="C8" i="242"/>
  <c r="C61" i="242" s="1"/>
  <c r="C65" i="242" s="1"/>
  <c r="O9" i="243"/>
  <c r="O8" i="243" s="1"/>
  <c r="N9" i="243"/>
  <c r="N8" i="243" s="1"/>
  <c r="M9" i="243"/>
  <c r="L9" i="243"/>
  <c r="L8" i="243" s="1"/>
  <c r="K9" i="243"/>
  <c r="K8" i="243" s="1"/>
  <c r="K61" i="243" s="1"/>
  <c r="K65" i="243" s="1"/>
  <c r="J9" i="243"/>
  <c r="I9" i="243"/>
  <c r="I8" i="243" s="1"/>
  <c r="I61" i="243" s="1"/>
  <c r="I65" i="243" s="1"/>
  <c r="H9" i="243"/>
  <c r="H8" i="243" s="1"/>
  <c r="H61" i="243" s="1"/>
  <c r="H65" i="243" s="1"/>
  <c r="G9" i="243"/>
  <c r="G8" i="243" s="1"/>
  <c r="F9" i="243"/>
  <c r="F8" i="243" s="1"/>
  <c r="F61" i="243" s="1"/>
  <c r="F65" i="243" s="1"/>
  <c r="D9" i="243"/>
  <c r="D8" i="243" s="1"/>
  <c r="D61" i="243" s="1"/>
  <c r="D65" i="243" s="1"/>
  <c r="C9" i="243"/>
  <c r="C8" i="243" s="1"/>
  <c r="B9" i="243"/>
  <c r="B8" i="243" s="1"/>
  <c r="B61" i="243" s="1"/>
  <c r="B65" i="243" s="1"/>
  <c r="J8" i="243"/>
  <c r="O9" i="244"/>
  <c r="O8" i="244" s="1"/>
  <c r="N9" i="244"/>
  <c r="N8" i="244" s="1"/>
  <c r="M9" i="244"/>
  <c r="S9" i="244" s="1"/>
  <c r="L9" i="244"/>
  <c r="K9" i="244"/>
  <c r="J9" i="244"/>
  <c r="J8" i="244" s="1"/>
  <c r="J61" i="244" s="1"/>
  <c r="J65" i="244" s="1"/>
  <c r="I9" i="244"/>
  <c r="H9" i="244"/>
  <c r="H8" i="244" s="1"/>
  <c r="G9" i="244"/>
  <c r="G8" i="244" s="1"/>
  <c r="F9" i="244"/>
  <c r="F8" i="244" s="1"/>
  <c r="D9" i="244"/>
  <c r="D8" i="244" s="1"/>
  <c r="D61" i="244" s="1"/>
  <c r="C9" i="244"/>
  <c r="B9" i="244"/>
  <c r="B8" i="244" s="1"/>
  <c r="I8" i="244"/>
  <c r="I61" i="244" s="1"/>
  <c r="I65" i="244" s="1"/>
  <c r="C8" i="244"/>
  <c r="O9" i="245"/>
  <c r="O8" i="245" s="1"/>
  <c r="N9" i="245"/>
  <c r="N8" i="245" s="1"/>
  <c r="M9" i="245"/>
  <c r="L9" i="245"/>
  <c r="K9" i="245"/>
  <c r="K8" i="245" s="1"/>
  <c r="K61" i="245" s="1"/>
  <c r="K65" i="245" s="1"/>
  <c r="J9" i="245"/>
  <c r="J8" i="245" s="1"/>
  <c r="I9" i="245"/>
  <c r="I8" i="245" s="1"/>
  <c r="I61" i="245" s="1"/>
  <c r="I65" i="245" s="1"/>
  <c r="H9" i="245"/>
  <c r="G9" i="245"/>
  <c r="G8" i="245" s="1"/>
  <c r="F9" i="245"/>
  <c r="F8" i="245" s="1"/>
  <c r="D9" i="245"/>
  <c r="C9" i="245"/>
  <c r="B9" i="245"/>
  <c r="B8" i="245" s="1"/>
  <c r="B61" i="245" s="1"/>
  <c r="B65" i="245" s="1"/>
  <c r="M8" i="245"/>
  <c r="M61" i="245" s="1"/>
  <c r="M65" i="245" s="1"/>
  <c r="H8" i="245"/>
  <c r="H61" i="245" s="1"/>
  <c r="H65" i="245" s="1"/>
  <c r="D8" i="245"/>
  <c r="D61" i="245" s="1"/>
  <c r="D65" i="245" s="1"/>
  <c r="C8" i="245"/>
  <c r="C61" i="245" s="1"/>
  <c r="C65" i="245" s="1"/>
  <c r="O9" i="246"/>
  <c r="O8" i="246" s="1"/>
  <c r="N9" i="246"/>
  <c r="R9" i="246" s="1"/>
  <c r="M9" i="246"/>
  <c r="M8" i="246" s="1"/>
  <c r="L9" i="246"/>
  <c r="L8" i="246" s="1"/>
  <c r="K9" i="246"/>
  <c r="J9" i="246"/>
  <c r="J8" i="246" s="1"/>
  <c r="J61" i="246" s="1"/>
  <c r="J65" i="246" s="1"/>
  <c r="I9" i="246"/>
  <c r="I8" i="246" s="1"/>
  <c r="H9" i="246"/>
  <c r="G9" i="246"/>
  <c r="G8" i="246" s="1"/>
  <c r="F9" i="246"/>
  <c r="D9" i="246"/>
  <c r="D8" i="246" s="1"/>
  <c r="D61" i="246" s="1"/>
  <c r="D65" i="246" s="1"/>
  <c r="C9" i="246"/>
  <c r="C8" i="246" s="1"/>
  <c r="C61" i="246" s="1"/>
  <c r="C65" i="246" s="1"/>
  <c r="B9" i="246"/>
  <c r="N8" i="246"/>
  <c r="H8" i="246"/>
  <c r="F8" i="246"/>
  <c r="O9" i="247"/>
  <c r="O8" i="247" s="1"/>
  <c r="O61" i="247" s="1"/>
  <c r="O65" i="247" s="1"/>
  <c r="N9" i="247"/>
  <c r="N8" i="247" s="1"/>
  <c r="M9" i="247"/>
  <c r="M8" i="247" s="1"/>
  <c r="L9" i="247"/>
  <c r="L8" i="247" s="1"/>
  <c r="K9" i="247"/>
  <c r="K8" i="247" s="1"/>
  <c r="J9" i="247"/>
  <c r="J8" i="247" s="1"/>
  <c r="I9" i="247"/>
  <c r="I8" i="247" s="1"/>
  <c r="I61" i="247" s="1"/>
  <c r="I65" i="247" s="1"/>
  <c r="H9" i="247"/>
  <c r="H8" i="247" s="1"/>
  <c r="H61" i="247" s="1"/>
  <c r="H65" i="247" s="1"/>
  <c r="G9" i="247"/>
  <c r="F9" i="247"/>
  <c r="F8" i="247" s="1"/>
  <c r="F61" i="247" s="1"/>
  <c r="F65" i="247" s="1"/>
  <c r="D9" i="247"/>
  <c r="D8" i="247" s="1"/>
  <c r="C9" i="247"/>
  <c r="C8" i="247" s="1"/>
  <c r="B9" i="247"/>
  <c r="B8" i="247" s="1"/>
  <c r="G8" i="247"/>
  <c r="G61" i="247" s="1"/>
  <c r="G65" i="247" s="1"/>
  <c r="O9" i="248"/>
  <c r="N9" i="248"/>
  <c r="N8" i="248" s="1"/>
  <c r="N61" i="248" s="1"/>
  <c r="N65" i="248" s="1"/>
  <c r="M9" i="248"/>
  <c r="M8" i="248" s="1"/>
  <c r="M61" i="248" s="1"/>
  <c r="M65" i="248" s="1"/>
  <c r="L9" i="248"/>
  <c r="L8" i="248" s="1"/>
  <c r="K9" i="248"/>
  <c r="K8" i="248" s="1"/>
  <c r="K61" i="248" s="1"/>
  <c r="K65" i="248" s="1"/>
  <c r="J9" i="248"/>
  <c r="I9" i="248"/>
  <c r="H9" i="248"/>
  <c r="H8" i="248" s="1"/>
  <c r="H61" i="248" s="1"/>
  <c r="H65" i="248" s="1"/>
  <c r="G9" i="248"/>
  <c r="G8" i="248" s="1"/>
  <c r="G61" i="248" s="1"/>
  <c r="G65" i="248" s="1"/>
  <c r="F9" i="248"/>
  <c r="F8" i="248" s="1"/>
  <c r="F61" i="248" s="1"/>
  <c r="F65" i="248" s="1"/>
  <c r="D9" i="248"/>
  <c r="D8" i="248" s="1"/>
  <c r="D61" i="248" s="1"/>
  <c r="D65" i="248" s="1"/>
  <c r="C9" i="248"/>
  <c r="C8" i="248" s="1"/>
  <c r="B9" i="248"/>
  <c r="B8" i="248" s="1"/>
  <c r="B61" i="248" s="1"/>
  <c r="B65" i="248" s="1"/>
  <c r="J8" i="248"/>
  <c r="I8" i="248"/>
  <c r="I61" i="248" s="1"/>
  <c r="I65" i="248" s="1"/>
  <c r="O9" i="249"/>
  <c r="O8" i="249" s="1"/>
  <c r="O61" i="249" s="1"/>
  <c r="O65" i="249" s="1"/>
  <c r="N9" i="249"/>
  <c r="M9" i="249"/>
  <c r="L9" i="249"/>
  <c r="K9" i="249"/>
  <c r="J9" i="249"/>
  <c r="I9" i="249"/>
  <c r="I8" i="249" s="1"/>
  <c r="I61" i="249" s="1"/>
  <c r="I65" i="249" s="1"/>
  <c r="H9" i="249"/>
  <c r="H8" i="249" s="1"/>
  <c r="H61" i="249" s="1"/>
  <c r="H65" i="249" s="1"/>
  <c r="G9" i="249"/>
  <c r="G8" i="249" s="1"/>
  <c r="G61" i="249" s="1"/>
  <c r="G65" i="249" s="1"/>
  <c r="F9" i="249"/>
  <c r="D9" i="249"/>
  <c r="D8" i="249" s="1"/>
  <c r="C9" i="249"/>
  <c r="B9" i="249"/>
  <c r="M8" i="249"/>
  <c r="L8" i="249"/>
  <c r="K8" i="249"/>
  <c r="C8" i="249"/>
  <c r="C61" i="249" s="1"/>
  <c r="C65" i="249" s="1"/>
  <c r="B8" i="249"/>
  <c r="B61" i="249" s="1"/>
  <c r="B65" i="249" s="1"/>
  <c r="O9" i="250"/>
  <c r="O8" i="250" s="1"/>
  <c r="O61" i="250" s="1"/>
  <c r="O65" i="250" s="1"/>
  <c r="N9" i="250"/>
  <c r="N8" i="250" s="1"/>
  <c r="N61" i="250" s="1"/>
  <c r="N65" i="250" s="1"/>
  <c r="M9" i="250"/>
  <c r="M8" i="250" s="1"/>
  <c r="L9" i="250"/>
  <c r="L8" i="250" s="1"/>
  <c r="K9" i="250"/>
  <c r="J9" i="250"/>
  <c r="J8" i="250" s="1"/>
  <c r="J61" i="250" s="1"/>
  <c r="J65" i="250" s="1"/>
  <c r="I9" i="250"/>
  <c r="I8" i="250" s="1"/>
  <c r="I61" i="250" s="1"/>
  <c r="I65" i="250" s="1"/>
  <c r="H9" i="250"/>
  <c r="G9" i="250"/>
  <c r="F9" i="250"/>
  <c r="F8" i="250" s="1"/>
  <c r="F61" i="250" s="1"/>
  <c r="F65" i="250" s="1"/>
  <c r="D9" i="250"/>
  <c r="C9" i="250"/>
  <c r="B9" i="250"/>
  <c r="B8" i="250" s="1"/>
  <c r="B61" i="250" s="1"/>
  <c r="B65" i="250" s="1"/>
  <c r="K8" i="250"/>
  <c r="K61" i="250" s="1"/>
  <c r="K65" i="250" s="1"/>
  <c r="G8" i="250"/>
  <c r="G61" i="250" s="1"/>
  <c r="G65" i="250" s="1"/>
  <c r="D8" i="250"/>
  <c r="C8" i="250"/>
  <c r="O9" i="251"/>
  <c r="O8" i="251" s="1"/>
  <c r="O61" i="251" s="1"/>
  <c r="O65" i="251" s="1"/>
  <c r="N9" i="251"/>
  <c r="M9" i="251"/>
  <c r="S9" i="251" s="1"/>
  <c r="L9" i="251"/>
  <c r="L8" i="251" s="1"/>
  <c r="K9" i="251"/>
  <c r="K8" i="251" s="1"/>
  <c r="K61" i="251" s="1"/>
  <c r="K65" i="251" s="1"/>
  <c r="J9" i="251"/>
  <c r="J8" i="251" s="1"/>
  <c r="J61" i="251" s="1"/>
  <c r="J65" i="251" s="1"/>
  <c r="I9" i="251"/>
  <c r="H9" i="251"/>
  <c r="H8" i="251" s="1"/>
  <c r="G9" i="251"/>
  <c r="G8" i="251" s="1"/>
  <c r="G61" i="251" s="1"/>
  <c r="G65" i="251" s="1"/>
  <c r="F9" i="251"/>
  <c r="F8" i="251" s="1"/>
  <c r="D9" i="251"/>
  <c r="D8" i="251" s="1"/>
  <c r="C9" i="251"/>
  <c r="B9" i="251"/>
  <c r="B8" i="251" s="1"/>
  <c r="B61" i="251" s="1"/>
  <c r="B65" i="251" s="1"/>
  <c r="I8" i="251"/>
  <c r="I61" i="251" s="1"/>
  <c r="I65" i="251" s="1"/>
  <c r="C8" i="251"/>
  <c r="O9" i="252"/>
  <c r="N9" i="252"/>
  <c r="M9" i="252"/>
  <c r="L9" i="252"/>
  <c r="L8" i="252" s="1"/>
  <c r="K9" i="252"/>
  <c r="K8" i="252" s="1"/>
  <c r="J9" i="252"/>
  <c r="J8" i="252" s="1"/>
  <c r="J61" i="252" s="1"/>
  <c r="J65" i="252" s="1"/>
  <c r="I9" i="252"/>
  <c r="I8" i="252" s="1"/>
  <c r="I61" i="252" s="1"/>
  <c r="I65" i="252" s="1"/>
  <c r="H9" i="252"/>
  <c r="H8" i="252" s="1"/>
  <c r="H61" i="252" s="1"/>
  <c r="H65" i="252" s="1"/>
  <c r="G9" i="252"/>
  <c r="F9" i="252"/>
  <c r="F8" i="252" s="1"/>
  <c r="F61" i="252" s="1"/>
  <c r="F65" i="252" s="1"/>
  <c r="D9" i="252"/>
  <c r="C9" i="252"/>
  <c r="C8" i="252" s="1"/>
  <c r="B9" i="252"/>
  <c r="B8" i="252" s="1"/>
  <c r="B61" i="252" s="1"/>
  <c r="B65" i="252" s="1"/>
  <c r="O8" i="252"/>
  <c r="O61" i="252" s="1"/>
  <c r="O65" i="252" s="1"/>
  <c r="M8" i="252"/>
  <c r="G8" i="252"/>
  <c r="G61" i="252" s="1"/>
  <c r="G65" i="252" s="1"/>
  <c r="O9" i="253"/>
  <c r="O8" i="253" s="1"/>
  <c r="O61" i="253" s="1"/>
  <c r="O65" i="253" s="1"/>
  <c r="N9" i="253"/>
  <c r="N8" i="253" s="1"/>
  <c r="N61" i="253" s="1"/>
  <c r="N65" i="253" s="1"/>
  <c r="M9" i="253"/>
  <c r="L9" i="253"/>
  <c r="L8" i="253" s="1"/>
  <c r="K9" i="253"/>
  <c r="K8" i="253" s="1"/>
  <c r="J9" i="253"/>
  <c r="J8" i="253" s="1"/>
  <c r="I9" i="253"/>
  <c r="I8" i="253" s="1"/>
  <c r="H9" i="253"/>
  <c r="H8" i="253" s="1"/>
  <c r="G9" i="253"/>
  <c r="G8" i="253" s="1"/>
  <c r="G61" i="253" s="1"/>
  <c r="G65" i="253" s="1"/>
  <c r="F9" i="253"/>
  <c r="F8" i="253" s="1"/>
  <c r="F61" i="253" s="1"/>
  <c r="F65" i="253" s="1"/>
  <c r="D9" i="253"/>
  <c r="D8" i="253" s="1"/>
  <c r="D61" i="253" s="1"/>
  <c r="D65" i="253" s="1"/>
  <c r="C9" i="253"/>
  <c r="C8" i="253" s="1"/>
  <c r="C61" i="253" s="1"/>
  <c r="C65" i="253" s="1"/>
  <c r="B9" i="253"/>
  <c r="B8" i="253" s="1"/>
  <c r="B61" i="253" s="1"/>
  <c r="B65" i="253" s="1"/>
  <c r="O9" i="254"/>
  <c r="N9" i="254"/>
  <c r="N8" i="254" s="1"/>
  <c r="M9" i="254"/>
  <c r="M8" i="254" s="1"/>
  <c r="L9" i="254"/>
  <c r="K9" i="254"/>
  <c r="K8" i="254" s="1"/>
  <c r="J9" i="254"/>
  <c r="J8" i="254" s="1"/>
  <c r="J61" i="254" s="1"/>
  <c r="J65" i="254" s="1"/>
  <c r="I9" i="254"/>
  <c r="H9" i="254"/>
  <c r="H8" i="254" s="1"/>
  <c r="H61" i="254" s="1"/>
  <c r="H65" i="254" s="1"/>
  <c r="G9" i="254"/>
  <c r="G8" i="254" s="1"/>
  <c r="G61" i="254" s="1"/>
  <c r="G65" i="254" s="1"/>
  <c r="F9" i="254"/>
  <c r="F8" i="254" s="1"/>
  <c r="F61" i="254" s="1"/>
  <c r="F65" i="254" s="1"/>
  <c r="D9" i="254"/>
  <c r="C9" i="254"/>
  <c r="C8" i="254" s="1"/>
  <c r="B9" i="254"/>
  <c r="B8" i="254" s="1"/>
  <c r="O9" i="255"/>
  <c r="O8" i="255" s="1"/>
  <c r="N9" i="255"/>
  <c r="N8" i="255" s="1"/>
  <c r="M9" i="255"/>
  <c r="L9" i="255"/>
  <c r="K9" i="255"/>
  <c r="K8" i="255" s="1"/>
  <c r="K61" i="255" s="1"/>
  <c r="K65" i="255" s="1"/>
  <c r="J9" i="255"/>
  <c r="J8" i="255" s="1"/>
  <c r="J61" i="255" s="1"/>
  <c r="J65" i="255" s="1"/>
  <c r="I9" i="255"/>
  <c r="I8" i="255" s="1"/>
  <c r="I61" i="255" s="1"/>
  <c r="I65" i="255" s="1"/>
  <c r="H9" i="255"/>
  <c r="H8" i="255" s="1"/>
  <c r="H61" i="255" s="1"/>
  <c r="H65" i="255" s="1"/>
  <c r="G9" i="255"/>
  <c r="F9" i="255"/>
  <c r="F8" i="255" s="1"/>
  <c r="D9" i="255"/>
  <c r="D8" i="255" s="1"/>
  <c r="C9" i="255"/>
  <c r="C8" i="255" s="1"/>
  <c r="B9" i="255"/>
  <c r="B8" i="255" s="1"/>
  <c r="B61" i="255" s="1"/>
  <c r="B65" i="255" s="1"/>
  <c r="L8" i="255"/>
  <c r="O9" i="256"/>
  <c r="O8" i="256" s="1"/>
  <c r="O61" i="256" s="1"/>
  <c r="O65" i="256" s="1"/>
  <c r="N9" i="256"/>
  <c r="R9" i="256" s="1"/>
  <c r="M9" i="256"/>
  <c r="M8" i="256" s="1"/>
  <c r="L9" i="256"/>
  <c r="L8" i="256" s="1"/>
  <c r="L61" i="256" s="1"/>
  <c r="K9" i="256"/>
  <c r="J9" i="256"/>
  <c r="J8" i="256" s="1"/>
  <c r="I9" i="256"/>
  <c r="I8" i="256" s="1"/>
  <c r="H9" i="256"/>
  <c r="H8" i="256" s="1"/>
  <c r="G9" i="256"/>
  <c r="G8" i="256" s="1"/>
  <c r="G61" i="256" s="1"/>
  <c r="G65" i="256" s="1"/>
  <c r="F9" i="256"/>
  <c r="F8" i="256" s="1"/>
  <c r="F61" i="256" s="1"/>
  <c r="F65" i="256" s="1"/>
  <c r="D9" i="256"/>
  <c r="D8" i="256" s="1"/>
  <c r="D61" i="256" s="1"/>
  <c r="D65" i="256" s="1"/>
  <c r="C9" i="256"/>
  <c r="C8" i="256" s="1"/>
  <c r="C61" i="256" s="1"/>
  <c r="C65" i="256" s="1"/>
  <c r="B9" i="256"/>
  <c r="K8" i="256"/>
  <c r="K61" i="256" s="1"/>
  <c r="K65" i="256" s="1"/>
  <c r="B8" i="256"/>
  <c r="B61" i="256" s="1"/>
  <c r="B65" i="256" s="1"/>
  <c r="O9" i="257"/>
  <c r="O8" i="257" s="1"/>
  <c r="O61" i="257" s="1"/>
  <c r="O65" i="257" s="1"/>
  <c r="N9" i="257"/>
  <c r="N8" i="257" s="1"/>
  <c r="M9" i="257"/>
  <c r="S9" i="257" s="1"/>
  <c r="L9" i="257"/>
  <c r="L8" i="257" s="1"/>
  <c r="K9" i="257"/>
  <c r="K8" i="257" s="1"/>
  <c r="J9" i="257"/>
  <c r="I9" i="257"/>
  <c r="I8" i="257" s="1"/>
  <c r="I61" i="257" s="1"/>
  <c r="I65" i="257" s="1"/>
  <c r="H9" i="257"/>
  <c r="H8" i="257" s="1"/>
  <c r="H61" i="257" s="1"/>
  <c r="H65" i="257" s="1"/>
  <c r="G9" i="257"/>
  <c r="G8" i="257" s="1"/>
  <c r="G61" i="257" s="1"/>
  <c r="G65" i="257" s="1"/>
  <c r="F9" i="257"/>
  <c r="F8" i="257" s="1"/>
  <c r="D9" i="257"/>
  <c r="D8" i="257" s="1"/>
  <c r="C9" i="257"/>
  <c r="B9" i="257"/>
  <c r="M8" i="257"/>
  <c r="J8" i="257"/>
  <c r="J61" i="257" s="1"/>
  <c r="J65" i="257" s="1"/>
  <c r="O9" i="1"/>
  <c r="O8" i="1" s="1"/>
  <c r="O61" i="1" s="1"/>
  <c r="O65" i="1" s="1"/>
  <c r="N9" i="1"/>
  <c r="N8" i="1" s="1"/>
  <c r="M9" i="1"/>
  <c r="L9" i="1"/>
  <c r="L8" i="1" s="1"/>
  <c r="K9" i="1"/>
  <c r="K8" i="1" s="1"/>
  <c r="J9" i="1"/>
  <c r="J8" i="1" s="1"/>
  <c r="J61" i="1" s="1"/>
  <c r="J65" i="1" s="1"/>
  <c r="I9" i="1"/>
  <c r="I8" i="1" s="1"/>
  <c r="H9" i="1"/>
  <c r="H8" i="1" s="1"/>
  <c r="H61" i="1" s="1"/>
  <c r="H65" i="1" s="1"/>
  <c r="G9" i="1"/>
  <c r="G8" i="1" s="1"/>
  <c r="G61" i="1" s="1"/>
  <c r="G65" i="1" s="1"/>
  <c r="F9" i="1"/>
  <c r="F8" i="1" s="1"/>
  <c r="D9" i="1"/>
  <c r="D8" i="1" s="1"/>
  <c r="D61" i="1" s="1"/>
  <c r="D65" i="1" s="1"/>
  <c r="C9" i="1"/>
  <c r="C8" i="1" s="1"/>
  <c r="C61" i="1" s="1"/>
  <c r="C65" i="1" s="1"/>
  <c r="B9" i="1"/>
  <c r="B8" i="1" s="1"/>
  <c r="S64" i="257"/>
  <c r="R64" i="257"/>
  <c r="Q64" i="257"/>
  <c r="P64" i="257"/>
  <c r="E64" i="257"/>
  <c r="T64" i="257" s="1"/>
  <c r="S63" i="257"/>
  <c r="R63" i="257"/>
  <c r="Q63" i="257"/>
  <c r="P63" i="257"/>
  <c r="E63" i="257"/>
  <c r="S62" i="257"/>
  <c r="R62" i="257"/>
  <c r="S60" i="257"/>
  <c r="R60" i="257"/>
  <c r="Q60" i="257"/>
  <c r="P60" i="257"/>
  <c r="E60" i="257"/>
  <c r="S59" i="257"/>
  <c r="R59" i="257"/>
  <c r="Q59" i="257"/>
  <c r="P59" i="257"/>
  <c r="E59" i="257"/>
  <c r="S58" i="257"/>
  <c r="R58" i="257"/>
  <c r="Q58" i="257"/>
  <c r="P58" i="257"/>
  <c r="E58" i="257"/>
  <c r="T57" i="257"/>
  <c r="S57" i="257"/>
  <c r="R57" i="257"/>
  <c r="Q57" i="257"/>
  <c r="P57" i="257"/>
  <c r="E57" i="257"/>
  <c r="U57" i="257" s="1"/>
  <c r="S56" i="257"/>
  <c r="R56" i="257"/>
  <c r="S55" i="257"/>
  <c r="R55" i="257"/>
  <c r="Q55" i="257"/>
  <c r="P55" i="257"/>
  <c r="E55" i="257"/>
  <c r="U54" i="257"/>
  <c r="S54" i="257"/>
  <c r="R54" i="257"/>
  <c r="Q54" i="257"/>
  <c r="P54" i="257"/>
  <c r="E54" i="257"/>
  <c r="T54" i="257" s="1"/>
  <c r="U53" i="257"/>
  <c r="S53" i="257"/>
  <c r="R53" i="257"/>
  <c r="Q53" i="257"/>
  <c r="P53" i="257"/>
  <c r="E53" i="257"/>
  <c r="T53" i="257" s="1"/>
  <c r="S52" i="257"/>
  <c r="R52" i="257"/>
  <c r="Q52" i="257"/>
  <c r="P52" i="257"/>
  <c r="E52" i="257"/>
  <c r="U52" i="257" s="1"/>
  <c r="S51" i="257"/>
  <c r="R51" i="257"/>
  <c r="Q51" i="257"/>
  <c r="P51" i="257"/>
  <c r="E51" i="257"/>
  <c r="U51" i="257" s="1"/>
  <c r="S50" i="257"/>
  <c r="R50" i="257"/>
  <c r="Q50" i="257"/>
  <c r="P50" i="257"/>
  <c r="E50" i="257"/>
  <c r="U50" i="257" s="1"/>
  <c r="S49" i="257"/>
  <c r="R49" i="257"/>
  <c r="Q49" i="257"/>
  <c r="P49" i="257"/>
  <c r="E49" i="257"/>
  <c r="U49" i="257" s="1"/>
  <c r="S48" i="257"/>
  <c r="R48" i="257"/>
  <c r="Q48" i="257"/>
  <c r="P48" i="257"/>
  <c r="E48" i="257"/>
  <c r="S47" i="257"/>
  <c r="R47" i="257"/>
  <c r="Q47" i="257"/>
  <c r="P47" i="257"/>
  <c r="E47" i="257"/>
  <c r="S46" i="257"/>
  <c r="R46" i="257"/>
  <c r="Q46" i="257"/>
  <c r="P46" i="257"/>
  <c r="E46" i="257"/>
  <c r="T46" i="257" s="1"/>
  <c r="S45" i="257"/>
  <c r="R45" i="257"/>
  <c r="Q45" i="257"/>
  <c r="P45" i="257"/>
  <c r="E45" i="257"/>
  <c r="S44" i="257"/>
  <c r="R44" i="257"/>
  <c r="S42" i="257"/>
  <c r="R42" i="257"/>
  <c r="Q42" i="257"/>
  <c r="P42" i="257"/>
  <c r="E42" i="257"/>
  <c r="S41" i="257"/>
  <c r="R41" i="257"/>
  <c r="Q41" i="257"/>
  <c r="P41" i="257"/>
  <c r="E41" i="257"/>
  <c r="U41" i="257" s="1"/>
  <c r="S40" i="257"/>
  <c r="R40" i="257"/>
  <c r="Q40" i="257"/>
  <c r="P40" i="257"/>
  <c r="E40" i="257"/>
  <c r="U40" i="257" s="1"/>
  <c r="U39" i="257"/>
  <c r="S39" i="257"/>
  <c r="R39" i="257"/>
  <c r="Q39" i="257"/>
  <c r="P39" i="257"/>
  <c r="E39" i="257"/>
  <c r="T39" i="257" s="1"/>
  <c r="S38" i="257"/>
  <c r="R38" i="257"/>
  <c r="Q38" i="257"/>
  <c r="P38" i="257"/>
  <c r="E38" i="257"/>
  <c r="S37" i="257"/>
  <c r="R37" i="257"/>
  <c r="Q37" i="257"/>
  <c r="P37" i="257"/>
  <c r="E37" i="257"/>
  <c r="U36" i="257"/>
  <c r="S36" i="257"/>
  <c r="R36" i="257"/>
  <c r="Q36" i="257"/>
  <c r="P36" i="257"/>
  <c r="E36" i="257"/>
  <c r="T36" i="257" s="1"/>
  <c r="S35" i="257"/>
  <c r="R35" i="257"/>
  <c r="Q35" i="257"/>
  <c r="P35" i="257"/>
  <c r="E35" i="257"/>
  <c r="U35" i="257" s="1"/>
  <c r="S34" i="257"/>
  <c r="R34" i="257"/>
  <c r="Q34" i="257"/>
  <c r="P34" i="257"/>
  <c r="E34" i="257"/>
  <c r="S33" i="257"/>
  <c r="R33" i="257"/>
  <c r="Q33" i="257"/>
  <c r="P33" i="257"/>
  <c r="E33" i="257"/>
  <c r="S32" i="257"/>
  <c r="R32" i="257"/>
  <c r="Q32" i="257"/>
  <c r="P32" i="257"/>
  <c r="E32" i="257"/>
  <c r="U32" i="257" s="1"/>
  <c r="S31" i="257"/>
  <c r="R31" i="257"/>
  <c r="Q31" i="257"/>
  <c r="P31" i="257"/>
  <c r="E31" i="257"/>
  <c r="S30" i="257"/>
  <c r="R30" i="257"/>
  <c r="Q30" i="257"/>
  <c r="P30" i="257"/>
  <c r="E30" i="257"/>
  <c r="S29" i="257"/>
  <c r="R29" i="257"/>
  <c r="Q29" i="257"/>
  <c r="P29" i="257"/>
  <c r="E29" i="257"/>
  <c r="S28" i="257"/>
  <c r="R28" i="257"/>
  <c r="S27" i="257"/>
  <c r="R27" i="257"/>
  <c r="Q27" i="257"/>
  <c r="P27" i="257"/>
  <c r="E27" i="257"/>
  <c r="U27" i="257" s="1"/>
  <c r="S26" i="257"/>
  <c r="R26" i="257"/>
  <c r="Q26" i="257"/>
  <c r="P26" i="257"/>
  <c r="E26" i="257"/>
  <c r="U26" i="257" s="1"/>
  <c r="S25" i="257"/>
  <c r="R25" i="257"/>
  <c r="Q25" i="257"/>
  <c r="P25" i="257"/>
  <c r="E25" i="257"/>
  <c r="S24" i="257"/>
  <c r="R24" i="257"/>
  <c r="Q24" i="257"/>
  <c r="P24" i="257"/>
  <c r="E24" i="257"/>
  <c r="U23" i="257"/>
  <c r="S23" i="257"/>
  <c r="R23" i="257"/>
  <c r="Q23" i="257"/>
  <c r="P23" i="257"/>
  <c r="E23" i="257"/>
  <c r="T23" i="257" s="1"/>
  <c r="U22" i="257"/>
  <c r="T22" i="257"/>
  <c r="S22" i="257"/>
  <c r="R22" i="257"/>
  <c r="Q22" i="257"/>
  <c r="P22" i="257"/>
  <c r="E22" i="257"/>
  <c r="S21" i="257"/>
  <c r="R21" i="257"/>
  <c r="Q21" i="257"/>
  <c r="P21" i="257"/>
  <c r="E21" i="257"/>
  <c r="U21" i="257" s="1"/>
  <c r="S20" i="257"/>
  <c r="R20" i="257"/>
  <c r="Q20" i="257"/>
  <c r="P20" i="257"/>
  <c r="E20" i="257"/>
  <c r="U20" i="257" s="1"/>
  <c r="S19" i="257"/>
  <c r="R19" i="257"/>
  <c r="Q19" i="257"/>
  <c r="P19" i="257"/>
  <c r="E19" i="257"/>
  <c r="U19" i="257" s="1"/>
  <c r="U18" i="257"/>
  <c r="S18" i="257"/>
  <c r="R18" i="257"/>
  <c r="Q18" i="257"/>
  <c r="P18" i="257"/>
  <c r="E18" i="257"/>
  <c r="T18" i="257" s="1"/>
  <c r="S17" i="257"/>
  <c r="R17" i="257"/>
  <c r="Q17" i="257"/>
  <c r="P17" i="257"/>
  <c r="E17" i="257"/>
  <c r="S16" i="257"/>
  <c r="R16" i="257"/>
  <c r="Q16" i="257"/>
  <c r="P16" i="257"/>
  <c r="E16" i="257"/>
  <c r="S15" i="257"/>
  <c r="R15" i="257"/>
  <c r="Q15" i="257"/>
  <c r="P15" i="257"/>
  <c r="E15" i="257"/>
  <c r="U14" i="257"/>
  <c r="S14" i="257"/>
  <c r="R14" i="257"/>
  <c r="Q14" i="257"/>
  <c r="P14" i="257"/>
  <c r="E14" i="257"/>
  <c r="T14" i="257" s="1"/>
  <c r="S13" i="257"/>
  <c r="R13" i="257"/>
  <c r="Q13" i="257"/>
  <c r="P13" i="257"/>
  <c r="E13" i="257"/>
  <c r="U13" i="257" s="1"/>
  <c r="S12" i="257"/>
  <c r="R12" i="257"/>
  <c r="Q12" i="257"/>
  <c r="P12" i="257"/>
  <c r="E12" i="257"/>
  <c r="U12" i="257" s="1"/>
  <c r="S11" i="257"/>
  <c r="R11" i="257"/>
  <c r="Q11" i="257"/>
  <c r="P11" i="257"/>
  <c r="E11" i="257"/>
  <c r="U11" i="257" s="1"/>
  <c r="S10" i="257"/>
  <c r="R10" i="257"/>
  <c r="Q10" i="257"/>
  <c r="U10" i="257" s="1"/>
  <c r="P10" i="257"/>
  <c r="T10" i="257" s="1"/>
  <c r="E10" i="257"/>
  <c r="S64" i="256"/>
  <c r="R64" i="256"/>
  <c r="Q64" i="256"/>
  <c r="P64" i="256"/>
  <c r="E64" i="256"/>
  <c r="S63" i="256"/>
  <c r="R63" i="256"/>
  <c r="Q63" i="256"/>
  <c r="P63" i="256"/>
  <c r="E63" i="256"/>
  <c r="S62" i="256"/>
  <c r="R62" i="256"/>
  <c r="U60" i="256"/>
  <c r="S60" i="256"/>
  <c r="R60" i="256"/>
  <c r="Q60" i="256"/>
  <c r="P60" i="256"/>
  <c r="E60" i="256"/>
  <c r="T60" i="256" s="1"/>
  <c r="S59" i="256"/>
  <c r="R59" i="256"/>
  <c r="Q59" i="256"/>
  <c r="P59" i="256"/>
  <c r="E59" i="256"/>
  <c r="U59" i="256" s="1"/>
  <c r="T58" i="256"/>
  <c r="S58" i="256"/>
  <c r="R58" i="256"/>
  <c r="Q58" i="256"/>
  <c r="P58" i="256"/>
  <c r="E58" i="256"/>
  <c r="U58" i="256" s="1"/>
  <c r="S57" i="256"/>
  <c r="R57" i="256"/>
  <c r="Q57" i="256"/>
  <c r="P57" i="256"/>
  <c r="E57" i="256"/>
  <c r="U57" i="256" s="1"/>
  <c r="S56" i="256"/>
  <c r="R56" i="256"/>
  <c r="S55" i="256"/>
  <c r="R55" i="256"/>
  <c r="Q55" i="256"/>
  <c r="P55" i="256"/>
  <c r="E55" i="256"/>
  <c r="S54" i="256"/>
  <c r="R54" i="256"/>
  <c r="Q54" i="256"/>
  <c r="P54" i="256"/>
  <c r="E54" i="256"/>
  <c r="U54" i="256" s="1"/>
  <c r="T53" i="256"/>
  <c r="S53" i="256"/>
  <c r="R53" i="256"/>
  <c r="Q53" i="256"/>
  <c r="P53" i="256"/>
  <c r="E53" i="256"/>
  <c r="U53" i="256" s="1"/>
  <c r="S52" i="256"/>
  <c r="R52" i="256"/>
  <c r="Q52" i="256"/>
  <c r="P52" i="256"/>
  <c r="E52" i="256"/>
  <c r="U52" i="256" s="1"/>
  <c r="S51" i="256"/>
  <c r="R51" i="256"/>
  <c r="Q51" i="256"/>
  <c r="P51" i="256"/>
  <c r="E51" i="256"/>
  <c r="U51" i="256" s="1"/>
  <c r="S50" i="256"/>
  <c r="R50" i="256"/>
  <c r="Q50" i="256"/>
  <c r="P50" i="256"/>
  <c r="E50" i="256"/>
  <c r="U50" i="256" s="1"/>
  <c r="S49" i="256"/>
  <c r="R49" i="256"/>
  <c r="Q49" i="256"/>
  <c r="P49" i="256"/>
  <c r="E49" i="256"/>
  <c r="S48" i="256"/>
  <c r="R48" i="256"/>
  <c r="Q48" i="256"/>
  <c r="P48" i="256"/>
  <c r="E48" i="256"/>
  <c r="S47" i="256"/>
  <c r="R47" i="256"/>
  <c r="Q47" i="256"/>
  <c r="P47" i="256"/>
  <c r="E47" i="256"/>
  <c r="S46" i="256"/>
  <c r="R46" i="256"/>
  <c r="Q46" i="256"/>
  <c r="P46" i="256"/>
  <c r="E46" i="256"/>
  <c r="T46" i="256" s="1"/>
  <c r="S45" i="256"/>
  <c r="R45" i="256"/>
  <c r="Q45" i="256"/>
  <c r="P45" i="256"/>
  <c r="E45" i="256"/>
  <c r="S44" i="256"/>
  <c r="R44" i="256"/>
  <c r="S43" i="256"/>
  <c r="R43" i="256"/>
  <c r="S42" i="256"/>
  <c r="R42" i="256"/>
  <c r="Q42" i="256"/>
  <c r="P42" i="256"/>
  <c r="E42" i="256"/>
  <c r="U42" i="256" s="1"/>
  <c r="S41" i="256"/>
  <c r="R41" i="256"/>
  <c r="Q41" i="256"/>
  <c r="P41" i="256"/>
  <c r="E41" i="256"/>
  <c r="U41" i="256" s="1"/>
  <c r="U40" i="256"/>
  <c r="T40" i="256"/>
  <c r="S40" i="256"/>
  <c r="R40" i="256"/>
  <c r="Q40" i="256"/>
  <c r="P40" i="256"/>
  <c r="E40" i="256"/>
  <c r="S39" i="256"/>
  <c r="R39" i="256"/>
  <c r="Q39" i="256"/>
  <c r="P39" i="256"/>
  <c r="E39" i="256"/>
  <c r="S38" i="256"/>
  <c r="R38" i="256"/>
  <c r="Q38" i="256"/>
  <c r="P38" i="256"/>
  <c r="E38" i="256"/>
  <c r="U37" i="256"/>
  <c r="S37" i="256"/>
  <c r="R37" i="256"/>
  <c r="Q37" i="256"/>
  <c r="P37" i="256"/>
  <c r="E37" i="256"/>
  <c r="T37" i="256" s="1"/>
  <c r="S36" i="256"/>
  <c r="R36" i="256"/>
  <c r="Q36" i="256"/>
  <c r="P36" i="256"/>
  <c r="E36" i="256"/>
  <c r="S35" i="256"/>
  <c r="R35" i="256"/>
  <c r="Q35" i="256"/>
  <c r="P35" i="256"/>
  <c r="E35" i="256"/>
  <c r="U35" i="256" s="1"/>
  <c r="S34" i="256"/>
  <c r="R34" i="256"/>
  <c r="Q34" i="256"/>
  <c r="P34" i="256"/>
  <c r="E34" i="256"/>
  <c r="U34" i="256" s="1"/>
  <c r="S33" i="256"/>
  <c r="R33" i="256"/>
  <c r="Q33" i="256"/>
  <c r="P33" i="256"/>
  <c r="E33" i="256"/>
  <c r="S32" i="256"/>
  <c r="R32" i="256"/>
  <c r="Q32" i="256"/>
  <c r="P32" i="256"/>
  <c r="E32" i="256"/>
  <c r="S31" i="256"/>
  <c r="R31" i="256"/>
  <c r="Q31" i="256"/>
  <c r="P31" i="256"/>
  <c r="E31" i="256"/>
  <c r="S30" i="256"/>
  <c r="R30" i="256"/>
  <c r="Q30" i="256"/>
  <c r="P30" i="256"/>
  <c r="E30" i="256"/>
  <c r="S29" i="256"/>
  <c r="R29" i="256"/>
  <c r="Q29" i="256"/>
  <c r="P29" i="256"/>
  <c r="E29" i="256"/>
  <c r="U29" i="256" s="1"/>
  <c r="R28" i="256"/>
  <c r="U27" i="256"/>
  <c r="S27" i="256"/>
  <c r="R27" i="256"/>
  <c r="Q27" i="256"/>
  <c r="P27" i="256"/>
  <c r="E27" i="256"/>
  <c r="T27" i="256" s="1"/>
  <c r="S26" i="256"/>
  <c r="R26" i="256"/>
  <c r="Q26" i="256"/>
  <c r="P26" i="256"/>
  <c r="E26" i="256"/>
  <c r="S25" i="256"/>
  <c r="R25" i="256"/>
  <c r="Q25" i="256"/>
  <c r="P25" i="256"/>
  <c r="E25" i="256"/>
  <c r="U24" i="256"/>
  <c r="S24" i="256"/>
  <c r="R24" i="256"/>
  <c r="Q24" i="256"/>
  <c r="P24" i="256"/>
  <c r="E24" i="256"/>
  <c r="T24" i="256" s="1"/>
  <c r="U23" i="256"/>
  <c r="S23" i="256"/>
  <c r="R23" i="256"/>
  <c r="Q23" i="256"/>
  <c r="P23" i="256"/>
  <c r="E23" i="256"/>
  <c r="S22" i="256"/>
  <c r="R22" i="256"/>
  <c r="Q22" i="256"/>
  <c r="P22" i="256"/>
  <c r="E22" i="256"/>
  <c r="S21" i="256"/>
  <c r="R21" i="256"/>
  <c r="Q21" i="256"/>
  <c r="P21" i="256"/>
  <c r="E21" i="256"/>
  <c r="U21" i="256" s="1"/>
  <c r="S20" i="256"/>
  <c r="R20" i="256"/>
  <c r="Q20" i="256"/>
  <c r="P20" i="256"/>
  <c r="E20" i="256"/>
  <c r="U20" i="256" s="1"/>
  <c r="U19" i="256"/>
  <c r="T19" i="256"/>
  <c r="S19" i="256"/>
  <c r="R19" i="256"/>
  <c r="Q19" i="256"/>
  <c r="P19" i="256"/>
  <c r="E19" i="256"/>
  <c r="S18" i="256"/>
  <c r="R18" i="256"/>
  <c r="Q18" i="256"/>
  <c r="P18" i="256"/>
  <c r="E18" i="256"/>
  <c r="S17" i="256"/>
  <c r="R17" i="256"/>
  <c r="Q17" i="256"/>
  <c r="P17" i="256"/>
  <c r="E17" i="256"/>
  <c r="U16" i="256"/>
  <c r="S16" i="256"/>
  <c r="R16" i="256"/>
  <c r="Q16" i="256"/>
  <c r="P16" i="256"/>
  <c r="E16" i="256"/>
  <c r="T16" i="256" s="1"/>
  <c r="U15" i="256"/>
  <c r="S15" i="256"/>
  <c r="R15" i="256"/>
  <c r="Q15" i="256"/>
  <c r="P15" i="256"/>
  <c r="E15" i="256"/>
  <c r="T15" i="256" s="1"/>
  <c r="S14" i="256"/>
  <c r="R14" i="256"/>
  <c r="Q14" i="256"/>
  <c r="P14" i="256"/>
  <c r="E14" i="256"/>
  <c r="S13" i="256"/>
  <c r="R13" i="256"/>
  <c r="Q13" i="256"/>
  <c r="P13" i="256"/>
  <c r="E13" i="256"/>
  <c r="U13" i="256" s="1"/>
  <c r="S12" i="256"/>
  <c r="R12" i="256"/>
  <c r="Q12" i="256"/>
  <c r="P12" i="256"/>
  <c r="E12" i="256"/>
  <c r="U12" i="256" s="1"/>
  <c r="S11" i="256"/>
  <c r="R11" i="256"/>
  <c r="Q11" i="256"/>
  <c r="P11" i="256"/>
  <c r="E11" i="256"/>
  <c r="U11" i="256" s="1"/>
  <c r="S10" i="256"/>
  <c r="R10" i="256"/>
  <c r="Q10" i="256"/>
  <c r="P10" i="256"/>
  <c r="E10" i="256"/>
  <c r="T64" i="255"/>
  <c r="S64" i="255"/>
  <c r="R64" i="255"/>
  <c r="Q64" i="255"/>
  <c r="P64" i="255"/>
  <c r="E64" i="255"/>
  <c r="U64" i="255" s="1"/>
  <c r="S63" i="255"/>
  <c r="R63" i="255"/>
  <c r="Q63" i="255"/>
  <c r="P63" i="255"/>
  <c r="E63" i="255"/>
  <c r="S62" i="255"/>
  <c r="R62" i="255"/>
  <c r="S60" i="255"/>
  <c r="R60" i="255"/>
  <c r="Q60" i="255"/>
  <c r="P60" i="255"/>
  <c r="E60" i="255"/>
  <c r="S59" i="255"/>
  <c r="R59" i="255"/>
  <c r="Q59" i="255"/>
  <c r="P59" i="255"/>
  <c r="E59" i="255"/>
  <c r="S58" i="255"/>
  <c r="R58" i="255"/>
  <c r="Q58" i="255"/>
  <c r="P58" i="255"/>
  <c r="E58" i="255"/>
  <c r="T57" i="255"/>
  <c r="S57" i="255"/>
  <c r="R57" i="255"/>
  <c r="Q57" i="255"/>
  <c r="P57" i="255"/>
  <c r="E57" i="255"/>
  <c r="U57" i="255" s="1"/>
  <c r="S56" i="255"/>
  <c r="R56" i="255"/>
  <c r="S55" i="255"/>
  <c r="R55" i="255"/>
  <c r="Q55" i="255"/>
  <c r="P55" i="255"/>
  <c r="E55" i="255"/>
  <c r="U54" i="255"/>
  <c r="S54" i="255"/>
  <c r="R54" i="255"/>
  <c r="Q54" i="255"/>
  <c r="P54" i="255"/>
  <c r="E54" i="255"/>
  <c r="T54" i="255" s="1"/>
  <c r="U53" i="255"/>
  <c r="T53" i="255"/>
  <c r="S53" i="255"/>
  <c r="R53" i="255"/>
  <c r="Q53" i="255"/>
  <c r="P53" i="255"/>
  <c r="E53" i="255"/>
  <c r="S52" i="255"/>
  <c r="R52" i="255"/>
  <c r="Q52" i="255"/>
  <c r="P52" i="255"/>
  <c r="E52" i="255"/>
  <c r="S51" i="255"/>
  <c r="R51" i="255"/>
  <c r="Q51" i="255"/>
  <c r="P51" i="255"/>
  <c r="E51" i="255"/>
  <c r="U51" i="255" s="1"/>
  <c r="S50" i="255"/>
  <c r="R50" i="255"/>
  <c r="Q50" i="255"/>
  <c r="P50" i="255"/>
  <c r="E50" i="255"/>
  <c r="U50" i="255" s="1"/>
  <c r="T49" i="255"/>
  <c r="S49" i="255"/>
  <c r="R49" i="255"/>
  <c r="Q49" i="255"/>
  <c r="P49" i="255"/>
  <c r="E49" i="255"/>
  <c r="U49" i="255" s="1"/>
  <c r="S48" i="255"/>
  <c r="R48" i="255"/>
  <c r="Q48" i="255"/>
  <c r="P48" i="255"/>
  <c r="E48" i="255"/>
  <c r="S47" i="255"/>
  <c r="R47" i="255"/>
  <c r="Q47" i="255"/>
  <c r="P47" i="255"/>
  <c r="E47" i="255"/>
  <c r="U46" i="255"/>
  <c r="S46" i="255"/>
  <c r="R46" i="255"/>
  <c r="Q46" i="255"/>
  <c r="P46" i="255"/>
  <c r="E46" i="255"/>
  <c r="T46" i="255" s="1"/>
  <c r="U45" i="255"/>
  <c r="T45" i="255"/>
  <c r="S45" i="255"/>
  <c r="R45" i="255"/>
  <c r="Q45" i="255"/>
  <c r="P45" i="255"/>
  <c r="E45" i="255"/>
  <c r="S44" i="255"/>
  <c r="R44" i="255"/>
  <c r="R43" i="255"/>
  <c r="S42" i="255"/>
  <c r="R42" i="255"/>
  <c r="Q42" i="255"/>
  <c r="P42" i="255"/>
  <c r="E42" i="255"/>
  <c r="U42" i="255" s="1"/>
  <c r="S41" i="255"/>
  <c r="R41" i="255"/>
  <c r="Q41" i="255"/>
  <c r="P41" i="255"/>
  <c r="E41" i="255"/>
  <c r="U41" i="255" s="1"/>
  <c r="S40" i="255"/>
  <c r="R40" i="255"/>
  <c r="Q40" i="255"/>
  <c r="P40" i="255"/>
  <c r="E40" i="255"/>
  <c r="U40" i="255" s="1"/>
  <c r="S39" i="255"/>
  <c r="R39" i="255"/>
  <c r="Q39" i="255"/>
  <c r="P39" i="255"/>
  <c r="E39" i="255"/>
  <c r="T39" i="255" s="1"/>
  <c r="S38" i="255"/>
  <c r="R38" i="255"/>
  <c r="Q38" i="255"/>
  <c r="P38" i="255"/>
  <c r="E38" i="255"/>
  <c r="S37" i="255"/>
  <c r="R37" i="255"/>
  <c r="Q37" i="255"/>
  <c r="P37" i="255"/>
  <c r="E37" i="255"/>
  <c r="S36" i="255"/>
  <c r="R36" i="255"/>
  <c r="Q36" i="255"/>
  <c r="P36" i="255"/>
  <c r="E36" i="255"/>
  <c r="T35" i="255"/>
  <c r="S35" i="255"/>
  <c r="R35" i="255"/>
  <c r="Q35" i="255"/>
  <c r="P35" i="255"/>
  <c r="E35" i="255"/>
  <c r="U35" i="255" s="1"/>
  <c r="T34" i="255"/>
  <c r="S34" i="255"/>
  <c r="R34" i="255"/>
  <c r="Q34" i="255"/>
  <c r="P34" i="255"/>
  <c r="E34" i="255"/>
  <c r="U34" i="255" s="1"/>
  <c r="S33" i="255"/>
  <c r="R33" i="255"/>
  <c r="Q33" i="255"/>
  <c r="P33" i="255"/>
  <c r="E33" i="255"/>
  <c r="S32" i="255"/>
  <c r="R32" i="255"/>
  <c r="Q32" i="255"/>
  <c r="P32" i="255"/>
  <c r="E32" i="255"/>
  <c r="U32" i="255" s="1"/>
  <c r="S31" i="255"/>
  <c r="R31" i="255"/>
  <c r="Q31" i="255"/>
  <c r="U31" i="255" s="1"/>
  <c r="P31" i="255"/>
  <c r="T31" i="255" s="1"/>
  <c r="E31" i="255"/>
  <c r="S30" i="255"/>
  <c r="R30" i="255"/>
  <c r="Q30" i="255"/>
  <c r="P30" i="255"/>
  <c r="E30" i="255"/>
  <c r="S29" i="255"/>
  <c r="R29" i="255"/>
  <c r="Q29" i="255"/>
  <c r="P29" i="255"/>
  <c r="E29" i="255"/>
  <c r="S28" i="255"/>
  <c r="R28" i="255"/>
  <c r="S27" i="255"/>
  <c r="R27" i="255"/>
  <c r="Q27" i="255"/>
  <c r="P27" i="255"/>
  <c r="E27" i="255"/>
  <c r="U27" i="255" s="1"/>
  <c r="S26" i="255"/>
  <c r="R26" i="255"/>
  <c r="Q26" i="255"/>
  <c r="P26" i="255"/>
  <c r="E26" i="255"/>
  <c r="U26" i="255" s="1"/>
  <c r="S25" i="255"/>
  <c r="R25" i="255"/>
  <c r="Q25" i="255"/>
  <c r="P25" i="255"/>
  <c r="E25" i="255"/>
  <c r="S24" i="255"/>
  <c r="R24" i="255"/>
  <c r="Q24" i="255"/>
  <c r="P24" i="255"/>
  <c r="E24" i="255"/>
  <c r="U23" i="255"/>
  <c r="S23" i="255"/>
  <c r="R23" i="255"/>
  <c r="Q23" i="255"/>
  <c r="P23" i="255"/>
  <c r="E23" i="255"/>
  <c r="T23" i="255" s="1"/>
  <c r="U22" i="255"/>
  <c r="T22" i="255"/>
  <c r="S22" i="255"/>
  <c r="R22" i="255"/>
  <c r="Q22" i="255"/>
  <c r="P22" i="255"/>
  <c r="E22" i="255"/>
  <c r="S21" i="255"/>
  <c r="R21" i="255"/>
  <c r="Q21" i="255"/>
  <c r="P21" i="255"/>
  <c r="E21" i="255"/>
  <c r="S20" i="255"/>
  <c r="R20" i="255"/>
  <c r="Q20" i="255"/>
  <c r="P20" i="255"/>
  <c r="E20" i="255"/>
  <c r="U20" i="255" s="1"/>
  <c r="S19" i="255"/>
  <c r="R19" i="255"/>
  <c r="Q19" i="255"/>
  <c r="P19" i="255"/>
  <c r="E19" i="255"/>
  <c r="U19" i="255" s="1"/>
  <c r="U18" i="255"/>
  <c r="S18" i="255"/>
  <c r="R18" i="255"/>
  <c r="Q18" i="255"/>
  <c r="P18" i="255"/>
  <c r="E18" i="255"/>
  <c r="T18" i="255" s="1"/>
  <c r="S17" i="255"/>
  <c r="R17" i="255"/>
  <c r="Q17" i="255"/>
  <c r="P17" i="255"/>
  <c r="E17" i="255"/>
  <c r="S16" i="255"/>
  <c r="R16" i="255"/>
  <c r="Q16" i="255"/>
  <c r="P16" i="255"/>
  <c r="E16" i="255"/>
  <c r="S15" i="255"/>
  <c r="R15" i="255"/>
  <c r="Q15" i="255"/>
  <c r="P15" i="255"/>
  <c r="E15" i="255"/>
  <c r="T15" i="255" s="1"/>
  <c r="U14" i="255"/>
  <c r="S14" i="255"/>
  <c r="R14" i="255"/>
  <c r="Q14" i="255"/>
  <c r="P14" i="255"/>
  <c r="E14" i="255"/>
  <c r="T14" i="255" s="1"/>
  <c r="T13" i="255"/>
  <c r="S13" i="255"/>
  <c r="R13" i="255"/>
  <c r="Q13" i="255"/>
  <c r="P13" i="255"/>
  <c r="E13" i="255"/>
  <c r="U13" i="255" s="1"/>
  <c r="S12" i="255"/>
  <c r="R12" i="255"/>
  <c r="Q12" i="255"/>
  <c r="P12" i="255"/>
  <c r="E12" i="255"/>
  <c r="U12" i="255" s="1"/>
  <c r="S11" i="255"/>
  <c r="R11" i="255"/>
  <c r="Q11" i="255"/>
  <c r="P11" i="255"/>
  <c r="E11" i="255"/>
  <c r="U11" i="255" s="1"/>
  <c r="S10" i="255"/>
  <c r="R10" i="255"/>
  <c r="Q10" i="255"/>
  <c r="U10" i="255" s="1"/>
  <c r="P10" i="255"/>
  <c r="T10" i="255" s="1"/>
  <c r="E10" i="255"/>
  <c r="S64" i="254"/>
  <c r="R64" i="254"/>
  <c r="Q64" i="254"/>
  <c r="P64" i="254"/>
  <c r="E64" i="254"/>
  <c r="S63" i="254"/>
  <c r="R63" i="254"/>
  <c r="Q63" i="254"/>
  <c r="P63" i="254"/>
  <c r="E63" i="254"/>
  <c r="S62" i="254"/>
  <c r="R62" i="254"/>
  <c r="S60" i="254"/>
  <c r="R60" i="254"/>
  <c r="Q60" i="254"/>
  <c r="P60" i="254"/>
  <c r="E60" i="254"/>
  <c r="S59" i="254"/>
  <c r="R59" i="254"/>
  <c r="Q59" i="254"/>
  <c r="P59" i="254"/>
  <c r="E59" i="254"/>
  <c r="T59" i="254" s="1"/>
  <c r="T58" i="254"/>
  <c r="S58" i="254"/>
  <c r="R58" i="254"/>
  <c r="Q58" i="254"/>
  <c r="P58" i="254"/>
  <c r="E58" i="254"/>
  <c r="U58" i="254" s="1"/>
  <c r="S57" i="254"/>
  <c r="R57" i="254"/>
  <c r="Q57" i="254"/>
  <c r="P57" i="254"/>
  <c r="E57" i="254"/>
  <c r="S56" i="254"/>
  <c r="R56" i="254"/>
  <c r="S55" i="254"/>
  <c r="R55" i="254"/>
  <c r="Q55" i="254"/>
  <c r="P55" i="254"/>
  <c r="E55" i="254"/>
  <c r="S54" i="254"/>
  <c r="R54" i="254"/>
  <c r="Q54" i="254"/>
  <c r="P54" i="254"/>
  <c r="E54" i="254"/>
  <c r="U53" i="254"/>
  <c r="T53" i="254"/>
  <c r="S53" i="254"/>
  <c r="R53" i="254"/>
  <c r="Q53" i="254"/>
  <c r="P53" i="254"/>
  <c r="E53" i="254"/>
  <c r="T52" i="254"/>
  <c r="S52" i="254"/>
  <c r="R52" i="254"/>
  <c r="Q52" i="254"/>
  <c r="P52" i="254"/>
  <c r="E52" i="254"/>
  <c r="U52" i="254" s="1"/>
  <c r="S51" i="254"/>
  <c r="R51" i="254"/>
  <c r="Q51" i="254"/>
  <c r="P51" i="254"/>
  <c r="E51" i="254"/>
  <c r="U51" i="254" s="1"/>
  <c r="S50" i="254"/>
  <c r="R50" i="254"/>
  <c r="Q50" i="254"/>
  <c r="P50" i="254"/>
  <c r="E50" i="254"/>
  <c r="U50" i="254" s="1"/>
  <c r="U49" i="254"/>
  <c r="S49" i="254"/>
  <c r="R49" i="254"/>
  <c r="Q49" i="254"/>
  <c r="P49" i="254"/>
  <c r="E49" i="254"/>
  <c r="T49" i="254" s="1"/>
  <c r="S48" i="254"/>
  <c r="R48" i="254"/>
  <c r="Q48" i="254"/>
  <c r="P48" i="254"/>
  <c r="E48" i="254"/>
  <c r="S47" i="254"/>
  <c r="R47" i="254"/>
  <c r="Q47" i="254"/>
  <c r="P47" i="254"/>
  <c r="E47" i="254"/>
  <c r="S46" i="254"/>
  <c r="R46" i="254"/>
  <c r="Q46" i="254"/>
  <c r="P46" i="254"/>
  <c r="E46" i="254"/>
  <c r="U45" i="254"/>
  <c r="S45" i="254"/>
  <c r="R45" i="254"/>
  <c r="Q45" i="254"/>
  <c r="P45" i="254"/>
  <c r="E45" i="254"/>
  <c r="T45" i="254" s="1"/>
  <c r="S44" i="254"/>
  <c r="R44" i="254"/>
  <c r="S42" i="254"/>
  <c r="R42" i="254"/>
  <c r="Q42" i="254"/>
  <c r="P42" i="254"/>
  <c r="E42" i="254"/>
  <c r="S41" i="254"/>
  <c r="R41" i="254"/>
  <c r="Q41" i="254"/>
  <c r="P41" i="254"/>
  <c r="E41" i="254"/>
  <c r="U41" i="254" s="1"/>
  <c r="S40" i="254"/>
  <c r="R40" i="254"/>
  <c r="Q40" i="254"/>
  <c r="P40" i="254"/>
  <c r="E40" i="254"/>
  <c r="U40" i="254" s="1"/>
  <c r="S39" i="254"/>
  <c r="R39" i="254"/>
  <c r="Q39" i="254"/>
  <c r="P39" i="254"/>
  <c r="E39" i="254"/>
  <c r="U39" i="254" s="1"/>
  <c r="S38" i="254"/>
  <c r="R38" i="254"/>
  <c r="Q38" i="254"/>
  <c r="P38" i="254"/>
  <c r="E38" i="254"/>
  <c r="S37" i="254"/>
  <c r="R37" i="254"/>
  <c r="Q37" i="254"/>
  <c r="P37" i="254"/>
  <c r="E37" i="254"/>
  <c r="S36" i="254"/>
  <c r="R36" i="254"/>
  <c r="Q36" i="254"/>
  <c r="P36" i="254"/>
  <c r="E36" i="254"/>
  <c r="T36" i="254" s="1"/>
  <c r="S35" i="254"/>
  <c r="R35" i="254"/>
  <c r="Q35" i="254"/>
  <c r="P35" i="254"/>
  <c r="E35" i="254"/>
  <c r="U35" i="254" s="1"/>
  <c r="S34" i="254"/>
  <c r="R34" i="254"/>
  <c r="Q34" i="254"/>
  <c r="P34" i="254"/>
  <c r="E34" i="254"/>
  <c r="S33" i="254"/>
  <c r="R33" i="254"/>
  <c r="Q33" i="254"/>
  <c r="P33" i="254"/>
  <c r="E33" i="254"/>
  <c r="U33" i="254" s="1"/>
  <c r="S32" i="254"/>
  <c r="R32" i="254"/>
  <c r="Q32" i="254"/>
  <c r="P32" i="254"/>
  <c r="E32" i="254"/>
  <c r="U32" i="254" s="1"/>
  <c r="S31" i="254"/>
  <c r="R31" i="254"/>
  <c r="Q31" i="254"/>
  <c r="U31" i="254" s="1"/>
  <c r="P31" i="254"/>
  <c r="T31" i="254" s="1"/>
  <c r="E31" i="254"/>
  <c r="S30" i="254"/>
  <c r="R30" i="254"/>
  <c r="Q30" i="254"/>
  <c r="P30" i="254"/>
  <c r="E30" i="254"/>
  <c r="S29" i="254"/>
  <c r="R29" i="254"/>
  <c r="Q29" i="254"/>
  <c r="P29" i="254"/>
  <c r="E29" i="254"/>
  <c r="S28" i="254"/>
  <c r="R28" i="254"/>
  <c r="S27" i="254"/>
  <c r="R27" i="254"/>
  <c r="Q27" i="254"/>
  <c r="P27" i="254"/>
  <c r="E27" i="254"/>
  <c r="U27" i="254" s="1"/>
  <c r="U26" i="254"/>
  <c r="T26" i="254"/>
  <c r="S26" i="254"/>
  <c r="R26" i="254"/>
  <c r="Q26" i="254"/>
  <c r="P26" i="254"/>
  <c r="E26" i="254"/>
  <c r="S25" i="254"/>
  <c r="R25" i="254"/>
  <c r="Q25" i="254"/>
  <c r="P25" i="254"/>
  <c r="E25" i="254"/>
  <c r="S24" i="254"/>
  <c r="R24" i="254"/>
  <c r="Q24" i="254"/>
  <c r="P24" i="254"/>
  <c r="E24" i="254"/>
  <c r="S23" i="254"/>
  <c r="R23" i="254"/>
  <c r="Q23" i="254"/>
  <c r="U23" i="254" s="1"/>
  <c r="P23" i="254"/>
  <c r="E23" i="254"/>
  <c r="U22" i="254"/>
  <c r="T22" i="254"/>
  <c r="S22" i="254"/>
  <c r="R22" i="254"/>
  <c r="Q22" i="254"/>
  <c r="P22" i="254"/>
  <c r="E22" i="254"/>
  <c r="T21" i="254"/>
  <c r="S21" i="254"/>
  <c r="R21" i="254"/>
  <c r="Q21" i="254"/>
  <c r="P21" i="254"/>
  <c r="E21" i="254"/>
  <c r="U21" i="254" s="1"/>
  <c r="S20" i="254"/>
  <c r="R20" i="254"/>
  <c r="Q20" i="254"/>
  <c r="P20" i="254"/>
  <c r="E20" i="254"/>
  <c r="U20" i="254" s="1"/>
  <c r="S19" i="254"/>
  <c r="R19" i="254"/>
  <c r="Q19" i="254"/>
  <c r="P19" i="254"/>
  <c r="E19" i="254"/>
  <c r="U19" i="254" s="1"/>
  <c r="U18" i="254"/>
  <c r="T18" i="254"/>
  <c r="S18" i="254"/>
  <c r="R18" i="254"/>
  <c r="Q18" i="254"/>
  <c r="P18" i="254"/>
  <c r="E18" i="254"/>
  <c r="S17" i="254"/>
  <c r="R17" i="254"/>
  <c r="Q17" i="254"/>
  <c r="P17" i="254"/>
  <c r="E17" i="254"/>
  <c r="S16" i="254"/>
  <c r="R16" i="254"/>
  <c r="Q16" i="254"/>
  <c r="P16" i="254"/>
  <c r="E16" i="254"/>
  <c r="S15" i="254"/>
  <c r="R15" i="254"/>
  <c r="Q15" i="254"/>
  <c r="P15" i="254"/>
  <c r="E15" i="254"/>
  <c r="T15" i="254" s="1"/>
  <c r="U14" i="254"/>
  <c r="T14" i="254"/>
  <c r="S14" i="254"/>
  <c r="R14" i="254"/>
  <c r="Q14" i="254"/>
  <c r="P14" i="254"/>
  <c r="E14" i="254"/>
  <c r="S13" i="254"/>
  <c r="R13" i="254"/>
  <c r="Q13" i="254"/>
  <c r="P13" i="254"/>
  <c r="E13" i="254"/>
  <c r="S12" i="254"/>
  <c r="R12" i="254"/>
  <c r="Q12" i="254"/>
  <c r="P12" i="254"/>
  <c r="E12" i="254"/>
  <c r="U12" i="254" s="1"/>
  <c r="S11" i="254"/>
  <c r="R11" i="254"/>
  <c r="Q11" i="254"/>
  <c r="P11" i="254"/>
  <c r="E11" i="254"/>
  <c r="U11" i="254" s="1"/>
  <c r="S10" i="254"/>
  <c r="R10" i="254"/>
  <c r="Q10" i="254"/>
  <c r="P10" i="254"/>
  <c r="E10" i="254"/>
  <c r="S64" i="253"/>
  <c r="R64" i="253"/>
  <c r="Q64" i="253"/>
  <c r="P64" i="253"/>
  <c r="E64" i="253"/>
  <c r="U64" i="253" s="1"/>
  <c r="S63" i="253"/>
  <c r="R63" i="253"/>
  <c r="Q63" i="253"/>
  <c r="Q62" i="253" s="1"/>
  <c r="P63" i="253"/>
  <c r="E63" i="253"/>
  <c r="S62" i="253"/>
  <c r="R62" i="253"/>
  <c r="U60" i="253"/>
  <c r="S60" i="253"/>
  <c r="R60" i="253"/>
  <c r="Q60" i="253"/>
  <c r="P60" i="253"/>
  <c r="E60" i="253"/>
  <c r="T60" i="253" s="1"/>
  <c r="S59" i="253"/>
  <c r="R59" i="253"/>
  <c r="Q59" i="253"/>
  <c r="P59" i="253"/>
  <c r="E59" i="253"/>
  <c r="S58" i="253"/>
  <c r="R58" i="253"/>
  <c r="Q58" i="253"/>
  <c r="P58" i="253"/>
  <c r="E58" i="253"/>
  <c r="S57" i="253"/>
  <c r="R57" i="253"/>
  <c r="Q57" i="253"/>
  <c r="P57" i="253"/>
  <c r="E57" i="253"/>
  <c r="U57" i="253" s="1"/>
  <c r="S56" i="253"/>
  <c r="R56" i="253"/>
  <c r="T55" i="253"/>
  <c r="S55" i="253"/>
  <c r="R55" i="253"/>
  <c r="Q55" i="253"/>
  <c r="P55" i="253"/>
  <c r="E55" i="253"/>
  <c r="U55" i="253" s="1"/>
  <c r="S54" i="253"/>
  <c r="R54" i="253"/>
  <c r="Q54" i="253"/>
  <c r="P54" i="253"/>
  <c r="E54" i="253"/>
  <c r="S53" i="253"/>
  <c r="R53" i="253"/>
  <c r="Q53" i="253"/>
  <c r="P53" i="253"/>
  <c r="E53" i="253"/>
  <c r="S52" i="253"/>
  <c r="R52" i="253"/>
  <c r="Q52" i="253"/>
  <c r="P52" i="253"/>
  <c r="E52" i="253"/>
  <c r="T52" i="253" s="1"/>
  <c r="S51" i="253"/>
  <c r="R51" i="253"/>
  <c r="Q51" i="253"/>
  <c r="P51" i="253"/>
  <c r="E51" i="253"/>
  <c r="S50" i="253"/>
  <c r="R50" i="253"/>
  <c r="Q50" i="253"/>
  <c r="P50" i="253"/>
  <c r="E50" i="253"/>
  <c r="U50" i="253" s="1"/>
  <c r="S49" i="253"/>
  <c r="R49" i="253"/>
  <c r="Q49" i="253"/>
  <c r="P49" i="253"/>
  <c r="E49" i="253"/>
  <c r="U49" i="253" s="1"/>
  <c r="S48" i="253"/>
  <c r="R48" i="253"/>
  <c r="Q48" i="253"/>
  <c r="P48" i="253"/>
  <c r="E48" i="253"/>
  <c r="U48" i="253" s="1"/>
  <c r="S47" i="253"/>
  <c r="R47" i="253"/>
  <c r="Q47" i="253"/>
  <c r="P47" i="253"/>
  <c r="E47" i="253"/>
  <c r="S46" i="253"/>
  <c r="R46" i="253"/>
  <c r="Q46" i="253"/>
  <c r="P46" i="253"/>
  <c r="E46" i="253"/>
  <c r="S45" i="253"/>
  <c r="R45" i="253"/>
  <c r="Q45" i="253"/>
  <c r="P45" i="253"/>
  <c r="E45" i="253"/>
  <c r="S44" i="253"/>
  <c r="R44" i="253"/>
  <c r="S43" i="253"/>
  <c r="R43" i="253"/>
  <c r="S42" i="253"/>
  <c r="R42" i="253"/>
  <c r="Q42" i="253"/>
  <c r="P42" i="253"/>
  <c r="E42" i="253"/>
  <c r="T42" i="253" s="1"/>
  <c r="S41" i="253"/>
  <c r="R41" i="253"/>
  <c r="Q41" i="253"/>
  <c r="P41" i="253"/>
  <c r="E41" i="253"/>
  <c r="U41" i="253" s="1"/>
  <c r="S40" i="253"/>
  <c r="R40" i="253"/>
  <c r="Q40" i="253"/>
  <c r="P40" i="253"/>
  <c r="E40" i="253"/>
  <c r="S39" i="253"/>
  <c r="R39" i="253"/>
  <c r="Q39" i="253"/>
  <c r="P39" i="253"/>
  <c r="E39" i="253"/>
  <c r="U39" i="253" s="1"/>
  <c r="S38" i="253"/>
  <c r="R38" i="253"/>
  <c r="Q38" i="253"/>
  <c r="P38" i="253"/>
  <c r="E38" i="253"/>
  <c r="U38" i="253" s="1"/>
  <c r="U37" i="253"/>
  <c r="T37" i="253"/>
  <c r="S37" i="253"/>
  <c r="R37" i="253"/>
  <c r="Q37" i="253"/>
  <c r="P37" i="253"/>
  <c r="E37" i="253"/>
  <c r="S36" i="253"/>
  <c r="R36" i="253"/>
  <c r="Q36" i="253"/>
  <c r="P36" i="253"/>
  <c r="E36" i="253"/>
  <c r="S35" i="253"/>
  <c r="R35" i="253"/>
  <c r="Q35" i="253"/>
  <c r="P35" i="253"/>
  <c r="E35" i="253"/>
  <c r="U34" i="253"/>
  <c r="S34" i="253"/>
  <c r="R34" i="253"/>
  <c r="Q34" i="253"/>
  <c r="P34" i="253"/>
  <c r="E34" i="253"/>
  <c r="T34" i="253" s="1"/>
  <c r="U33" i="253"/>
  <c r="S33" i="253"/>
  <c r="R33" i="253"/>
  <c r="Q33" i="253"/>
  <c r="P33" i="253"/>
  <c r="E33" i="253"/>
  <c r="S32" i="253"/>
  <c r="R32" i="253"/>
  <c r="Q32" i="253"/>
  <c r="P32" i="253"/>
  <c r="E32" i="253"/>
  <c r="U32" i="253" s="1"/>
  <c r="S31" i="253"/>
  <c r="R31" i="253"/>
  <c r="Q31" i="253"/>
  <c r="P31" i="253"/>
  <c r="E31" i="253"/>
  <c r="S30" i="253"/>
  <c r="R30" i="253"/>
  <c r="Q30" i="253"/>
  <c r="P30" i="253"/>
  <c r="E30" i="253"/>
  <c r="U30" i="253" s="1"/>
  <c r="S29" i="253"/>
  <c r="R29" i="253"/>
  <c r="Q29" i="253"/>
  <c r="P29" i="253"/>
  <c r="E29" i="253"/>
  <c r="T29" i="253" s="1"/>
  <c r="S28" i="253"/>
  <c r="S27" i="253"/>
  <c r="R27" i="253"/>
  <c r="Q27" i="253"/>
  <c r="P27" i="253"/>
  <c r="E27" i="253"/>
  <c r="S26" i="253"/>
  <c r="R26" i="253"/>
  <c r="Q26" i="253"/>
  <c r="P26" i="253"/>
  <c r="E26" i="253"/>
  <c r="U26" i="253" s="1"/>
  <c r="S25" i="253"/>
  <c r="R25" i="253"/>
  <c r="Q25" i="253"/>
  <c r="P25" i="253"/>
  <c r="E25" i="253"/>
  <c r="U25" i="253" s="1"/>
  <c r="U24" i="253"/>
  <c r="T24" i="253"/>
  <c r="S24" i="253"/>
  <c r="R24" i="253"/>
  <c r="Q24" i="253"/>
  <c r="P24" i="253"/>
  <c r="E24" i="253"/>
  <c r="S23" i="253"/>
  <c r="R23" i="253"/>
  <c r="Q23" i="253"/>
  <c r="P23" i="253"/>
  <c r="E23" i="253"/>
  <c r="S22" i="253"/>
  <c r="R22" i="253"/>
  <c r="Q22" i="253"/>
  <c r="P22" i="253"/>
  <c r="E22" i="253"/>
  <c r="S21" i="253"/>
  <c r="R21" i="253"/>
  <c r="Q21" i="253"/>
  <c r="P21" i="253"/>
  <c r="E21" i="253"/>
  <c r="T21" i="253" s="1"/>
  <c r="U20" i="253"/>
  <c r="S20" i="253"/>
  <c r="R20" i="253"/>
  <c r="Q20" i="253"/>
  <c r="P20" i="253"/>
  <c r="E20" i="253"/>
  <c r="T20" i="253" s="1"/>
  <c r="S19" i="253"/>
  <c r="R19" i="253"/>
  <c r="Q19" i="253"/>
  <c r="P19" i="253"/>
  <c r="E19" i="253"/>
  <c r="U19" i="253" s="1"/>
  <c r="S18" i="253"/>
  <c r="R18" i="253"/>
  <c r="Q18" i="253"/>
  <c r="P18" i="253"/>
  <c r="E18" i="253"/>
  <c r="U18" i="253" s="1"/>
  <c r="S17" i="253"/>
  <c r="R17" i="253"/>
  <c r="Q17" i="253"/>
  <c r="P17" i="253"/>
  <c r="E17" i="253"/>
  <c r="U17" i="253" s="1"/>
  <c r="U16" i="253"/>
  <c r="S16" i="253"/>
  <c r="R16" i="253"/>
  <c r="Q16" i="253"/>
  <c r="P16" i="253"/>
  <c r="E16" i="253"/>
  <c r="T16" i="253" s="1"/>
  <c r="S15" i="253"/>
  <c r="R15" i="253"/>
  <c r="Q15" i="253"/>
  <c r="P15" i="253"/>
  <c r="E15" i="253"/>
  <c r="S14" i="253"/>
  <c r="R14" i="253"/>
  <c r="Q14" i="253"/>
  <c r="P14" i="253"/>
  <c r="E14" i="253"/>
  <c r="S13" i="253"/>
  <c r="R13" i="253"/>
  <c r="Q13" i="253"/>
  <c r="P13" i="253"/>
  <c r="E13" i="253"/>
  <c r="T13" i="253" s="1"/>
  <c r="T12" i="253"/>
  <c r="S12" i="253"/>
  <c r="R12" i="253"/>
  <c r="Q12" i="253"/>
  <c r="P12" i="253"/>
  <c r="E12" i="253"/>
  <c r="U12" i="253" s="1"/>
  <c r="S11" i="253"/>
  <c r="R11" i="253"/>
  <c r="Q11" i="253"/>
  <c r="P11" i="253"/>
  <c r="E11" i="253"/>
  <c r="U11" i="253" s="1"/>
  <c r="S10" i="253"/>
  <c r="R10" i="253"/>
  <c r="Q10" i="253"/>
  <c r="P10" i="253"/>
  <c r="E10" i="253"/>
  <c r="T64" i="252"/>
  <c r="S64" i="252"/>
  <c r="R64" i="252"/>
  <c r="Q64" i="252"/>
  <c r="P64" i="252"/>
  <c r="E64" i="252"/>
  <c r="U64" i="252" s="1"/>
  <c r="S63" i="252"/>
  <c r="R63" i="252"/>
  <c r="Q63" i="252"/>
  <c r="P63" i="252"/>
  <c r="E63" i="252"/>
  <c r="U63" i="252" s="1"/>
  <c r="S62" i="252"/>
  <c r="R62" i="252"/>
  <c r="S60" i="252"/>
  <c r="R60" i="252"/>
  <c r="Q60" i="252"/>
  <c r="P60" i="252"/>
  <c r="E60" i="252"/>
  <c r="U60" i="252" s="1"/>
  <c r="U59" i="252"/>
  <c r="T59" i="252"/>
  <c r="S59" i="252"/>
  <c r="R59" i="252"/>
  <c r="Q59" i="252"/>
  <c r="P59" i="252"/>
  <c r="E59" i="252"/>
  <c r="S58" i="252"/>
  <c r="R58" i="252"/>
  <c r="Q58" i="252"/>
  <c r="P58" i="252"/>
  <c r="E58" i="252"/>
  <c r="S57" i="252"/>
  <c r="R57" i="252"/>
  <c r="Q57" i="252"/>
  <c r="P57" i="252"/>
  <c r="E57" i="252"/>
  <c r="S56" i="252"/>
  <c r="R56" i="252"/>
  <c r="S55" i="252"/>
  <c r="R55" i="252"/>
  <c r="Q55" i="252"/>
  <c r="P55" i="252"/>
  <c r="E55" i="252"/>
  <c r="U55" i="252" s="1"/>
  <c r="S54" i="252"/>
  <c r="R54" i="252"/>
  <c r="Q54" i="252"/>
  <c r="P54" i="252"/>
  <c r="E54" i="252"/>
  <c r="T54" i="252" s="1"/>
  <c r="S53" i="252"/>
  <c r="R53" i="252"/>
  <c r="Q53" i="252"/>
  <c r="P53" i="252"/>
  <c r="E53" i="252"/>
  <c r="S52" i="252"/>
  <c r="R52" i="252"/>
  <c r="Q52" i="252"/>
  <c r="P52" i="252"/>
  <c r="E52" i="252"/>
  <c r="S51" i="252"/>
  <c r="R51" i="252"/>
  <c r="Q51" i="252"/>
  <c r="P51" i="252"/>
  <c r="E51" i="252"/>
  <c r="T51" i="252" s="1"/>
  <c r="U50" i="252"/>
  <c r="S50" i="252"/>
  <c r="R50" i="252"/>
  <c r="Q50" i="252"/>
  <c r="P50" i="252"/>
  <c r="E50" i="252"/>
  <c r="T50" i="252" s="1"/>
  <c r="S49" i="252"/>
  <c r="R49" i="252"/>
  <c r="Q49" i="252"/>
  <c r="P49" i="252"/>
  <c r="E49" i="252"/>
  <c r="S48" i="252"/>
  <c r="R48" i="252"/>
  <c r="Q48" i="252"/>
  <c r="P48" i="252"/>
  <c r="E48" i="252"/>
  <c r="U48" i="252" s="1"/>
  <c r="S47" i="252"/>
  <c r="R47" i="252"/>
  <c r="Q47" i="252"/>
  <c r="P47" i="252"/>
  <c r="E47" i="252"/>
  <c r="U47" i="252" s="1"/>
  <c r="U46" i="252"/>
  <c r="T46" i="252"/>
  <c r="S46" i="252"/>
  <c r="R46" i="252"/>
  <c r="Q46" i="252"/>
  <c r="P46" i="252"/>
  <c r="E46" i="252"/>
  <c r="S45" i="252"/>
  <c r="R45" i="252"/>
  <c r="Q45" i="252"/>
  <c r="P45" i="252"/>
  <c r="E45" i="252"/>
  <c r="S44" i="252"/>
  <c r="R44" i="252"/>
  <c r="S42" i="252"/>
  <c r="R42" i="252"/>
  <c r="Q42" i="252"/>
  <c r="P42" i="252"/>
  <c r="E42" i="252"/>
  <c r="S41" i="252"/>
  <c r="R41" i="252"/>
  <c r="Q41" i="252"/>
  <c r="P41" i="252"/>
  <c r="E41" i="252"/>
  <c r="T41" i="252" s="1"/>
  <c r="S40" i="252"/>
  <c r="R40" i="252"/>
  <c r="Q40" i="252"/>
  <c r="P40" i="252"/>
  <c r="E40" i="252"/>
  <c r="T40" i="252" s="1"/>
  <c r="T39" i="252"/>
  <c r="S39" i="252"/>
  <c r="R39" i="252"/>
  <c r="Q39" i="252"/>
  <c r="P39" i="252"/>
  <c r="E39" i="252"/>
  <c r="U39" i="252" s="1"/>
  <c r="S38" i="252"/>
  <c r="R38" i="252"/>
  <c r="Q38" i="252"/>
  <c r="P38" i="252"/>
  <c r="E38" i="252"/>
  <c r="U38" i="252" s="1"/>
  <c r="S37" i="252"/>
  <c r="R37" i="252"/>
  <c r="Q37" i="252"/>
  <c r="P37" i="252"/>
  <c r="E37" i="252"/>
  <c r="U37" i="252" s="1"/>
  <c r="S36" i="252"/>
  <c r="R36" i="252"/>
  <c r="Q36" i="252"/>
  <c r="P36" i="252"/>
  <c r="E36" i="252"/>
  <c r="T36" i="252" s="1"/>
  <c r="S35" i="252"/>
  <c r="R35" i="252"/>
  <c r="Q35" i="252"/>
  <c r="P35" i="252"/>
  <c r="E35" i="252"/>
  <c r="S34" i="252"/>
  <c r="R34" i="252"/>
  <c r="Q34" i="252"/>
  <c r="P34" i="252"/>
  <c r="E34" i="252"/>
  <c r="U33" i="252"/>
  <c r="S33" i="252"/>
  <c r="R33" i="252"/>
  <c r="Q33" i="252"/>
  <c r="P33" i="252"/>
  <c r="E33" i="252"/>
  <c r="S32" i="252"/>
  <c r="R32" i="252"/>
  <c r="Q32" i="252"/>
  <c r="P32" i="252"/>
  <c r="E32" i="252"/>
  <c r="U32" i="252" s="1"/>
  <c r="S31" i="252"/>
  <c r="R31" i="252"/>
  <c r="Q31" i="252"/>
  <c r="P31" i="252"/>
  <c r="E31" i="252"/>
  <c r="S30" i="252"/>
  <c r="R30" i="252"/>
  <c r="Q30" i="252"/>
  <c r="P30" i="252"/>
  <c r="E30" i="252"/>
  <c r="U30" i="252" s="1"/>
  <c r="S29" i="252"/>
  <c r="R29" i="252"/>
  <c r="Q29" i="252"/>
  <c r="P29" i="252"/>
  <c r="E29" i="252"/>
  <c r="U29" i="252" s="1"/>
  <c r="S28" i="252"/>
  <c r="R28" i="252"/>
  <c r="S27" i="252"/>
  <c r="R27" i="252"/>
  <c r="Q27" i="252"/>
  <c r="P27" i="252"/>
  <c r="E27" i="252"/>
  <c r="T26" i="252"/>
  <c r="S26" i="252"/>
  <c r="R26" i="252"/>
  <c r="Q26" i="252"/>
  <c r="P26" i="252"/>
  <c r="E26" i="252"/>
  <c r="U26" i="252" s="1"/>
  <c r="S25" i="252"/>
  <c r="R25" i="252"/>
  <c r="Q25" i="252"/>
  <c r="P25" i="252"/>
  <c r="E25" i="252"/>
  <c r="U25" i="252" s="1"/>
  <c r="S24" i="252"/>
  <c r="R24" i="252"/>
  <c r="Q24" i="252"/>
  <c r="P24" i="252"/>
  <c r="E24" i="252"/>
  <c r="U24" i="252" s="1"/>
  <c r="S23" i="252"/>
  <c r="R23" i="252"/>
  <c r="Q23" i="252"/>
  <c r="P23" i="252"/>
  <c r="E23" i="252"/>
  <c r="S22" i="252"/>
  <c r="R22" i="252"/>
  <c r="Q22" i="252"/>
  <c r="P22" i="252"/>
  <c r="E22" i="252"/>
  <c r="S21" i="252"/>
  <c r="R21" i="252"/>
  <c r="Q21" i="252"/>
  <c r="P21" i="252"/>
  <c r="E21" i="252"/>
  <c r="U20" i="252"/>
  <c r="S20" i="252"/>
  <c r="R20" i="252"/>
  <c r="Q20" i="252"/>
  <c r="P20" i="252"/>
  <c r="E20" i="252"/>
  <c r="T20" i="252" s="1"/>
  <c r="S19" i="252"/>
  <c r="R19" i="252"/>
  <c r="Q19" i="252"/>
  <c r="P19" i="252"/>
  <c r="E19" i="252"/>
  <c r="U19" i="252" s="1"/>
  <c r="T18" i="252"/>
  <c r="S18" i="252"/>
  <c r="R18" i="252"/>
  <c r="Q18" i="252"/>
  <c r="P18" i="252"/>
  <c r="E18" i="252"/>
  <c r="U18" i="252" s="1"/>
  <c r="S17" i="252"/>
  <c r="R17" i="252"/>
  <c r="Q17" i="252"/>
  <c r="P17" i="252"/>
  <c r="E17" i="252"/>
  <c r="U17" i="252" s="1"/>
  <c r="S16" i="252"/>
  <c r="R16" i="252"/>
  <c r="Q16" i="252"/>
  <c r="P16" i="252"/>
  <c r="E16" i="252"/>
  <c r="U16" i="252" s="1"/>
  <c r="U15" i="252"/>
  <c r="S15" i="252"/>
  <c r="R15" i="252"/>
  <c r="Q15" i="252"/>
  <c r="P15" i="252"/>
  <c r="E15" i="252"/>
  <c r="T15" i="252" s="1"/>
  <c r="S14" i="252"/>
  <c r="R14" i="252"/>
  <c r="Q14" i="252"/>
  <c r="P14" i="252"/>
  <c r="E14" i="252"/>
  <c r="S13" i="252"/>
  <c r="R13" i="252"/>
  <c r="Q13" i="252"/>
  <c r="P13" i="252"/>
  <c r="E13" i="252"/>
  <c r="U12" i="252"/>
  <c r="S12" i="252"/>
  <c r="R12" i="252"/>
  <c r="Q12" i="252"/>
  <c r="P12" i="252"/>
  <c r="E12" i="252"/>
  <c r="T12" i="252" s="1"/>
  <c r="S11" i="252"/>
  <c r="R11" i="252"/>
  <c r="Q11" i="252"/>
  <c r="P11" i="252"/>
  <c r="E11" i="252"/>
  <c r="U11" i="252" s="1"/>
  <c r="S10" i="252"/>
  <c r="R10" i="252"/>
  <c r="Q10" i="252"/>
  <c r="P10" i="252"/>
  <c r="E10" i="252"/>
  <c r="T10" i="252" s="1"/>
  <c r="S9" i="252"/>
  <c r="U64" i="251"/>
  <c r="S64" i="251"/>
  <c r="R64" i="251"/>
  <c r="Q64" i="251"/>
  <c r="P64" i="251"/>
  <c r="E64" i="251"/>
  <c r="T64" i="251" s="1"/>
  <c r="S63" i="251"/>
  <c r="R63" i="251"/>
  <c r="Q63" i="251"/>
  <c r="P63" i="251"/>
  <c r="E63" i="251"/>
  <c r="S62" i="251"/>
  <c r="R62" i="251"/>
  <c r="S60" i="251"/>
  <c r="R60" i="251"/>
  <c r="Q60" i="251"/>
  <c r="P60" i="251"/>
  <c r="E60" i="251"/>
  <c r="U60" i="251" s="1"/>
  <c r="S59" i="251"/>
  <c r="R59" i="251"/>
  <c r="Q59" i="251"/>
  <c r="P59" i="251"/>
  <c r="E59" i="251"/>
  <c r="U59" i="251" s="1"/>
  <c r="S58" i="251"/>
  <c r="R58" i="251"/>
  <c r="Q58" i="251"/>
  <c r="P58" i="251"/>
  <c r="E58" i="251"/>
  <c r="U58" i="251" s="1"/>
  <c r="U57" i="251"/>
  <c r="T57" i="251"/>
  <c r="S57" i="251"/>
  <c r="R57" i="251"/>
  <c r="Q57" i="251"/>
  <c r="P57" i="251"/>
  <c r="P56" i="251" s="1"/>
  <c r="E57" i="251"/>
  <c r="S56" i="251"/>
  <c r="R56" i="251"/>
  <c r="T55" i="251"/>
  <c r="S55" i="251"/>
  <c r="R55" i="251"/>
  <c r="Q55" i="251"/>
  <c r="P55" i="251"/>
  <c r="E55" i="251"/>
  <c r="U55" i="251" s="1"/>
  <c r="S54" i="251"/>
  <c r="R54" i="251"/>
  <c r="Q54" i="251"/>
  <c r="P54" i="251"/>
  <c r="E54" i="251"/>
  <c r="U54" i="251" s="1"/>
  <c r="S53" i="251"/>
  <c r="R53" i="251"/>
  <c r="Q53" i="251"/>
  <c r="P53" i="251"/>
  <c r="E53" i="251"/>
  <c r="U53" i="251" s="1"/>
  <c r="S52" i="251"/>
  <c r="R52" i="251"/>
  <c r="Q52" i="251"/>
  <c r="P52" i="251"/>
  <c r="E52" i="251"/>
  <c r="S51" i="251"/>
  <c r="R51" i="251"/>
  <c r="Q51" i="251"/>
  <c r="P51" i="251"/>
  <c r="E51" i="251"/>
  <c r="S50" i="251"/>
  <c r="R50" i="251"/>
  <c r="Q50" i="251"/>
  <c r="P50" i="251"/>
  <c r="E50" i="251"/>
  <c r="S49" i="251"/>
  <c r="R49" i="251"/>
  <c r="Q49" i="251"/>
  <c r="P49" i="251"/>
  <c r="E49" i="251"/>
  <c r="T48" i="251"/>
  <c r="S48" i="251"/>
  <c r="R48" i="251"/>
  <c r="Q48" i="251"/>
  <c r="P48" i="251"/>
  <c r="E48" i="251"/>
  <c r="U48" i="251" s="1"/>
  <c r="S47" i="251"/>
  <c r="R47" i="251"/>
  <c r="Q47" i="251"/>
  <c r="P47" i="251"/>
  <c r="E47" i="251"/>
  <c r="U47" i="251" s="1"/>
  <c r="S46" i="251"/>
  <c r="R46" i="251"/>
  <c r="Q46" i="251"/>
  <c r="P46" i="251"/>
  <c r="E46" i="251"/>
  <c r="U46" i="251" s="1"/>
  <c r="S45" i="251"/>
  <c r="R45" i="251"/>
  <c r="Q45" i="251"/>
  <c r="P45" i="251"/>
  <c r="E45" i="251"/>
  <c r="U45" i="251" s="1"/>
  <c r="S44" i="251"/>
  <c r="R44" i="251"/>
  <c r="U42" i="251"/>
  <c r="S42" i="251"/>
  <c r="R42" i="251"/>
  <c r="Q42" i="251"/>
  <c r="P42" i="251"/>
  <c r="E42" i="251"/>
  <c r="T42" i="251" s="1"/>
  <c r="S41" i="251"/>
  <c r="R41" i="251"/>
  <c r="Q41" i="251"/>
  <c r="P41" i="251"/>
  <c r="E41" i="251"/>
  <c r="S40" i="251"/>
  <c r="R40" i="251"/>
  <c r="Q40" i="251"/>
  <c r="P40" i="251"/>
  <c r="E40" i="251"/>
  <c r="U39" i="251"/>
  <c r="S39" i="251"/>
  <c r="R39" i="251"/>
  <c r="Q39" i="251"/>
  <c r="P39" i="251"/>
  <c r="E39" i="251"/>
  <c r="T39" i="251" s="1"/>
  <c r="S38" i="251"/>
  <c r="R38" i="251"/>
  <c r="Q38" i="251"/>
  <c r="P38" i="251"/>
  <c r="E38" i="251"/>
  <c r="U38" i="251" s="1"/>
  <c r="T37" i="251"/>
  <c r="S37" i="251"/>
  <c r="R37" i="251"/>
  <c r="Q37" i="251"/>
  <c r="P37" i="251"/>
  <c r="E37" i="251"/>
  <c r="U37" i="251" s="1"/>
  <c r="S36" i="251"/>
  <c r="R36" i="251"/>
  <c r="Q36" i="251"/>
  <c r="P36" i="251"/>
  <c r="E36" i="251"/>
  <c r="U36" i="251" s="1"/>
  <c r="S35" i="251"/>
  <c r="R35" i="251"/>
  <c r="Q35" i="251"/>
  <c r="P35" i="251"/>
  <c r="E35" i="251"/>
  <c r="U35" i="251" s="1"/>
  <c r="S34" i="251"/>
  <c r="R34" i="251"/>
  <c r="Q34" i="251"/>
  <c r="U34" i="251" s="1"/>
  <c r="P34" i="251"/>
  <c r="T34" i="251" s="1"/>
  <c r="E34" i="251"/>
  <c r="S33" i="251"/>
  <c r="R33" i="251"/>
  <c r="Q33" i="251"/>
  <c r="P33" i="251"/>
  <c r="E33" i="251"/>
  <c r="S32" i="251"/>
  <c r="R32" i="251"/>
  <c r="Q32" i="251"/>
  <c r="P32" i="251"/>
  <c r="E32" i="251"/>
  <c r="U31" i="251"/>
  <c r="S31" i="251"/>
  <c r="R31" i="251"/>
  <c r="Q31" i="251"/>
  <c r="P31" i="251"/>
  <c r="E31" i="251"/>
  <c r="T31" i="251" s="1"/>
  <c r="U30" i="251"/>
  <c r="S30" i="251"/>
  <c r="R30" i="251"/>
  <c r="Q30" i="251"/>
  <c r="P30" i="251"/>
  <c r="E30" i="251"/>
  <c r="T30" i="251" s="1"/>
  <c r="S29" i="251"/>
  <c r="R29" i="251"/>
  <c r="Q29" i="251"/>
  <c r="P29" i="251"/>
  <c r="E29" i="251"/>
  <c r="U29" i="251" s="1"/>
  <c r="S28" i="251"/>
  <c r="S27" i="251"/>
  <c r="R27" i="251"/>
  <c r="Q27" i="251"/>
  <c r="P27" i="251"/>
  <c r="E27" i="251"/>
  <c r="U26" i="251"/>
  <c r="S26" i="251"/>
  <c r="R26" i="251"/>
  <c r="Q26" i="251"/>
  <c r="P26" i="251"/>
  <c r="E26" i="251"/>
  <c r="T26" i="251" s="1"/>
  <c r="U25" i="251"/>
  <c r="T25" i="251"/>
  <c r="S25" i="251"/>
  <c r="R25" i="251"/>
  <c r="Q25" i="251"/>
  <c r="P25" i="251"/>
  <c r="E25" i="251"/>
  <c r="T24" i="251"/>
  <c r="S24" i="251"/>
  <c r="R24" i="251"/>
  <c r="Q24" i="251"/>
  <c r="P24" i="251"/>
  <c r="E24" i="251"/>
  <c r="U24" i="251" s="1"/>
  <c r="S23" i="251"/>
  <c r="R23" i="251"/>
  <c r="Q23" i="251"/>
  <c r="P23" i="251"/>
  <c r="E23" i="251"/>
  <c r="S22" i="251"/>
  <c r="R22" i="251"/>
  <c r="Q22" i="251"/>
  <c r="P22" i="251"/>
  <c r="E22" i="251"/>
  <c r="U21" i="251"/>
  <c r="S21" i="251"/>
  <c r="R21" i="251"/>
  <c r="Q21" i="251"/>
  <c r="P21" i="251"/>
  <c r="E21" i="251"/>
  <c r="T21" i="251" s="1"/>
  <c r="S20" i="251"/>
  <c r="R20" i="251"/>
  <c r="Q20" i="251"/>
  <c r="P20" i="251"/>
  <c r="E20" i="251"/>
  <c r="S19" i="251"/>
  <c r="R19" i="251"/>
  <c r="Q19" i="251"/>
  <c r="P19" i="251"/>
  <c r="E19" i="251"/>
  <c r="U18" i="251"/>
  <c r="S18" i="251"/>
  <c r="R18" i="251"/>
  <c r="Q18" i="251"/>
  <c r="P18" i="251"/>
  <c r="E18" i="251"/>
  <c r="T18" i="251" s="1"/>
  <c r="T17" i="251"/>
  <c r="S17" i="251"/>
  <c r="R17" i="251"/>
  <c r="Q17" i="251"/>
  <c r="P17" i="251"/>
  <c r="E17" i="251"/>
  <c r="U17" i="251" s="1"/>
  <c r="S16" i="251"/>
  <c r="R16" i="251"/>
  <c r="Q16" i="251"/>
  <c r="P16" i="251"/>
  <c r="E16" i="251"/>
  <c r="U16" i="251" s="1"/>
  <c r="S15" i="251"/>
  <c r="R15" i="251"/>
  <c r="Q15" i="251"/>
  <c r="P15" i="251"/>
  <c r="E15" i="251"/>
  <c r="U15" i="251" s="1"/>
  <c r="S14" i="251"/>
  <c r="R14" i="251"/>
  <c r="Q14" i="251"/>
  <c r="U14" i="251" s="1"/>
  <c r="P14" i="251"/>
  <c r="E14" i="251"/>
  <c r="T13" i="251"/>
  <c r="S13" i="251"/>
  <c r="R13" i="251"/>
  <c r="Q13" i="251"/>
  <c r="P13" i="251"/>
  <c r="E13" i="251"/>
  <c r="U13" i="251" s="1"/>
  <c r="S12" i="251"/>
  <c r="R12" i="251"/>
  <c r="Q12" i="251"/>
  <c r="P12" i="251"/>
  <c r="E12" i="251"/>
  <c r="S11" i="251"/>
  <c r="R11" i="251"/>
  <c r="Q11" i="251"/>
  <c r="P11" i="251"/>
  <c r="E11" i="251"/>
  <c r="S10" i="251"/>
  <c r="R10" i="251"/>
  <c r="Q10" i="251"/>
  <c r="P10" i="251"/>
  <c r="E10" i="251"/>
  <c r="R9" i="251"/>
  <c r="S64" i="250"/>
  <c r="R64" i="250"/>
  <c r="Q64" i="250"/>
  <c r="P64" i="250"/>
  <c r="E64" i="250"/>
  <c r="S63" i="250"/>
  <c r="R63" i="250"/>
  <c r="Q63" i="250"/>
  <c r="P63" i="250"/>
  <c r="E63" i="250"/>
  <c r="S62" i="250"/>
  <c r="R62" i="250"/>
  <c r="S60" i="250"/>
  <c r="R60" i="250"/>
  <c r="Q60" i="250"/>
  <c r="P60" i="250"/>
  <c r="E60" i="250"/>
  <c r="T60" i="250" s="1"/>
  <c r="U59" i="250"/>
  <c r="T59" i="250"/>
  <c r="S59" i="250"/>
  <c r="R59" i="250"/>
  <c r="Q59" i="250"/>
  <c r="P59" i="250"/>
  <c r="E59" i="250"/>
  <c r="S58" i="250"/>
  <c r="R58" i="250"/>
  <c r="Q58" i="250"/>
  <c r="P58" i="250"/>
  <c r="E58" i="250"/>
  <c r="U58" i="250" s="1"/>
  <c r="S57" i="250"/>
  <c r="R57" i="250"/>
  <c r="Q57" i="250"/>
  <c r="P57" i="250"/>
  <c r="E57" i="250"/>
  <c r="U57" i="250" s="1"/>
  <c r="S56" i="250"/>
  <c r="R56" i="250"/>
  <c r="U55" i="250"/>
  <c r="S55" i="250"/>
  <c r="R55" i="250"/>
  <c r="Q55" i="250"/>
  <c r="P55" i="250"/>
  <c r="E55" i="250"/>
  <c r="T55" i="250" s="1"/>
  <c r="T54" i="250"/>
  <c r="S54" i="250"/>
  <c r="R54" i="250"/>
  <c r="Q54" i="250"/>
  <c r="P54" i="250"/>
  <c r="E54" i="250"/>
  <c r="U54" i="250" s="1"/>
  <c r="S53" i="250"/>
  <c r="R53" i="250"/>
  <c r="Q53" i="250"/>
  <c r="P53" i="250"/>
  <c r="E53" i="250"/>
  <c r="S52" i="250"/>
  <c r="R52" i="250"/>
  <c r="Q52" i="250"/>
  <c r="P52" i="250"/>
  <c r="E52" i="250"/>
  <c r="U52" i="250" s="1"/>
  <c r="S51" i="250"/>
  <c r="R51" i="250"/>
  <c r="Q51" i="250"/>
  <c r="P51" i="250"/>
  <c r="E51" i="250"/>
  <c r="T51" i="250" s="1"/>
  <c r="S50" i="250"/>
  <c r="R50" i="250"/>
  <c r="Q50" i="250"/>
  <c r="P50" i="250"/>
  <c r="E50" i="250"/>
  <c r="U50" i="250" s="1"/>
  <c r="S49" i="250"/>
  <c r="R49" i="250"/>
  <c r="Q49" i="250"/>
  <c r="P49" i="250"/>
  <c r="E49" i="250"/>
  <c r="S48" i="250"/>
  <c r="R48" i="250"/>
  <c r="Q48" i="250"/>
  <c r="P48" i="250"/>
  <c r="E48" i="250"/>
  <c r="U47" i="250"/>
  <c r="S47" i="250"/>
  <c r="R47" i="250"/>
  <c r="Q47" i="250"/>
  <c r="P47" i="250"/>
  <c r="E47" i="250"/>
  <c r="T47" i="250" s="1"/>
  <c r="T46" i="250"/>
  <c r="S46" i="250"/>
  <c r="R46" i="250"/>
  <c r="Q46" i="250"/>
  <c r="P46" i="250"/>
  <c r="E46" i="250"/>
  <c r="U46" i="250" s="1"/>
  <c r="S45" i="250"/>
  <c r="R45" i="250"/>
  <c r="Q45" i="250"/>
  <c r="P45" i="250"/>
  <c r="E45" i="250"/>
  <c r="S44" i="250"/>
  <c r="R44" i="250"/>
  <c r="S42" i="250"/>
  <c r="R42" i="250"/>
  <c r="Q42" i="250"/>
  <c r="P42" i="250"/>
  <c r="E42" i="250"/>
  <c r="U42" i="250" s="1"/>
  <c r="S41" i="250"/>
  <c r="R41" i="250"/>
  <c r="Q41" i="250"/>
  <c r="P41" i="250"/>
  <c r="E41" i="250"/>
  <c r="T41" i="250" s="1"/>
  <c r="S40" i="250"/>
  <c r="R40" i="250"/>
  <c r="Q40" i="250"/>
  <c r="P40" i="250"/>
  <c r="E40" i="250"/>
  <c r="T40" i="250" s="1"/>
  <c r="S39" i="250"/>
  <c r="R39" i="250"/>
  <c r="Q39" i="250"/>
  <c r="P39" i="250"/>
  <c r="E39" i="250"/>
  <c r="S38" i="250"/>
  <c r="R38" i="250"/>
  <c r="Q38" i="250"/>
  <c r="P38" i="250"/>
  <c r="E38" i="250"/>
  <c r="S37" i="250"/>
  <c r="R37" i="250"/>
  <c r="Q37" i="250"/>
  <c r="P37" i="250"/>
  <c r="E37" i="250"/>
  <c r="U36" i="250"/>
  <c r="T36" i="250"/>
  <c r="S36" i="250"/>
  <c r="R36" i="250"/>
  <c r="Q36" i="250"/>
  <c r="P36" i="250"/>
  <c r="E36" i="250"/>
  <c r="S35" i="250"/>
  <c r="R35" i="250"/>
  <c r="Q35" i="250"/>
  <c r="P35" i="250"/>
  <c r="E35" i="250"/>
  <c r="U35" i="250" s="1"/>
  <c r="S34" i="250"/>
  <c r="R34" i="250"/>
  <c r="Q34" i="250"/>
  <c r="P34" i="250"/>
  <c r="E34" i="250"/>
  <c r="U34" i="250" s="1"/>
  <c r="S33" i="250"/>
  <c r="R33" i="250"/>
  <c r="Q33" i="250"/>
  <c r="P33" i="250"/>
  <c r="E33" i="250"/>
  <c r="T33" i="250" s="1"/>
  <c r="U32" i="250"/>
  <c r="T32" i="250"/>
  <c r="S32" i="250"/>
  <c r="R32" i="250"/>
  <c r="Q32" i="250"/>
  <c r="P32" i="250"/>
  <c r="E32" i="250"/>
  <c r="S31" i="250"/>
  <c r="R31" i="250"/>
  <c r="Q31" i="250"/>
  <c r="P31" i="250"/>
  <c r="E31" i="250"/>
  <c r="S30" i="250"/>
  <c r="R30" i="250"/>
  <c r="Q30" i="250"/>
  <c r="P30" i="250"/>
  <c r="E30" i="250"/>
  <c r="U29" i="250"/>
  <c r="S29" i="250"/>
  <c r="R29" i="250"/>
  <c r="Q29" i="250"/>
  <c r="P29" i="250"/>
  <c r="E29" i="250"/>
  <c r="S28" i="250"/>
  <c r="R28" i="250"/>
  <c r="S27" i="250"/>
  <c r="R27" i="250"/>
  <c r="Q27" i="250"/>
  <c r="P27" i="250"/>
  <c r="E27" i="250"/>
  <c r="S26" i="250"/>
  <c r="R26" i="250"/>
  <c r="Q26" i="250"/>
  <c r="P26" i="250"/>
  <c r="E26" i="250"/>
  <c r="S25" i="250"/>
  <c r="R25" i="250"/>
  <c r="Q25" i="250"/>
  <c r="P25" i="250"/>
  <c r="E25" i="250"/>
  <c r="S24" i="250"/>
  <c r="R24" i="250"/>
  <c r="Q24" i="250"/>
  <c r="P24" i="250"/>
  <c r="E24" i="250"/>
  <c r="U23" i="250"/>
  <c r="S23" i="250"/>
  <c r="R23" i="250"/>
  <c r="Q23" i="250"/>
  <c r="P23" i="250"/>
  <c r="E23" i="250"/>
  <c r="T23" i="250" s="1"/>
  <c r="T22" i="250"/>
  <c r="S22" i="250"/>
  <c r="R22" i="250"/>
  <c r="Q22" i="250"/>
  <c r="P22" i="250"/>
  <c r="E22" i="250"/>
  <c r="U22" i="250" s="1"/>
  <c r="S21" i="250"/>
  <c r="R21" i="250"/>
  <c r="Q21" i="250"/>
  <c r="P21" i="250"/>
  <c r="E21" i="250"/>
  <c r="U21" i="250" s="1"/>
  <c r="U20" i="250"/>
  <c r="S20" i="250"/>
  <c r="R20" i="250"/>
  <c r="Q20" i="250"/>
  <c r="P20" i="250"/>
  <c r="E20" i="250"/>
  <c r="T20" i="250" s="1"/>
  <c r="S19" i="250"/>
  <c r="R19" i="250"/>
  <c r="Q19" i="250"/>
  <c r="P19" i="250"/>
  <c r="E19" i="250"/>
  <c r="U19" i="250" s="1"/>
  <c r="S18" i="250"/>
  <c r="R18" i="250"/>
  <c r="Q18" i="250"/>
  <c r="P18" i="250"/>
  <c r="E18" i="250"/>
  <c r="S17" i="250"/>
  <c r="R17" i="250"/>
  <c r="Q17" i="250"/>
  <c r="P17" i="250"/>
  <c r="E17" i="250"/>
  <c r="S16" i="250"/>
  <c r="R16" i="250"/>
  <c r="Q16" i="250"/>
  <c r="P16" i="250"/>
  <c r="E16" i="250"/>
  <c r="S15" i="250"/>
  <c r="R15" i="250"/>
  <c r="Q15" i="250"/>
  <c r="P15" i="250"/>
  <c r="E15" i="250"/>
  <c r="U15" i="250" s="1"/>
  <c r="T14" i="250"/>
  <c r="S14" i="250"/>
  <c r="R14" i="250"/>
  <c r="Q14" i="250"/>
  <c r="P14" i="250"/>
  <c r="E14" i="250"/>
  <c r="U14" i="250" s="1"/>
  <c r="S13" i="250"/>
  <c r="R13" i="250"/>
  <c r="Q13" i="250"/>
  <c r="P13" i="250"/>
  <c r="E13" i="250"/>
  <c r="U13" i="250" s="1"/>
  <c r="S12" i="250"/>
  <c r="R12" i="250"/>
  <c r="Q12" i="250"/>
  <c r="P12" i="250"/>
  <c r="E12" i="250"/>
  <c r="S11" i="250"/>
  <c r="R11" i="250"/>
  <c r="Q11" i="250"/>
  <c r="P11" i="250"/>
  <c r="E11" i="250"/>
  <c r="U11" i="250" s="1"/>
  <c r="S10" i="250"/>
  <c r="R10" i="250"/>
  <c r="Q10" i="250"/>
  <c r="P10" i="250"/>
  <c r="E10" i="250"/>
  <c r="S9" i="250"/>
  <c r="S64" i="249"/>
  <c r="R64" i="249"/>
  <c r="Q64" i="249"/>
  <c r="P64" i="249"/>
  <c r="E64" i="249"/>
  <c r="U63" i="249"/>
  <c r="T63" i="249"/>
  <c r="S63" i="249"/>
  <c r="R63" i="249"/>
  <c r="Q63" i="249"/>
  <c r="P63" i="249"/>
  <c r="P62" i="249" s="1"/>
  <c r="E63" i="249"/>
  <c r="S62" i="249"/>
  <c r="R62" i="249"/>
  <c r="S60" i="249"/>
  <c r="R60" i="249"/>
  <c r="Q60" i="249"/>
  <c r="P60" i="249"/>
  <c r="E60" i="249"/>
  <c r="S59" i="249"/>
  <c r="R59" i="249"/>
  <c r="Q59" i="249"/>
  <c r="P59" i="249"/>
  <c r="E59" i="249"/>
  <c r="U58" i="249"/>
  <c r="S58" i="249"/>
  <c r="R58" i="249"/>
  <c r="Q58" i="249"/>
  <c r="P58" i="249"/>
  <c r="E58" i="249"/>
  <c r="T58" i="249" s="1"/>
  <c r="T57" i="249"/>
  <c r="S57" i="249"/>
  <c r="R57" i="249"/>
  <c r="Q57" i="249"/>
  <c r="P57" i="249"/>
  <c r="E57" i="249"/>
  <c r="U57" i="249" s="1"/>
  <c r="S56" i="249"/>
  <c r="R56" i="249"/>
  <c r="S55" i="249"/>
  <c r="R55" i="249"/>
  <c r="Q55" i="249"/>
  <c r="P55" i="249"/>
  <c r="E55" i="249"/>
  <c r="S54" i="249"/>
  <c r="R54" i="249"/>
  <c r="Q54" i="249"/>
  <c r="P54" i="249"/>
  <c r="E54" i="249"/>
  <c r="S53" i="249"/>
  <c r="R53" i="249"/>
  <c r="Q53" i="249"/>
  <c r="P53" i="249"/>
  <c r="E53" i="249"/>
  <c r="S52" i="249"/>
  <c r="R52" i="249"/>
  <c r="Q52" i="249"/>
  <c r="P52" i="249"/>
  <c r="E52" i="249"/>
  <c r="U52" i="249" s="1"/>
  <c r="S51" i="249"/>
  <c r="R51" i="249"/>
  <c r="Q51" i="249"/>
  <c r="P51" i="249"/>
  <c r="E51" i="249"/>
  <c r="U51" i="249" s="1"/>
  <c r="S50" i="249"/>
  <c r="R50" i="249"/>
  <c r="Q50" i="249"/>
  <c r="P50" i="249"/>
  <c r="E50" i="249"/>
  <c r="U50" i="249" s="1"/>
  <c r="S49" i="249"/>
  <c r="R49" i="249"/>
  <c r="Q49" i="249"/>
  <c r="P49" i="249"/>
  <c r="E49" i="249"/>
  <c r="U48" i="249"/>
  <c r="T48" i="249"/>
  <c r="S48" i="249"/>
  <c r="R48" i="249"/>
  <c r="Q48" i="249"/>
  <c r="P48" i="249"/>
  <c r="E48" i="249"/>
  <c r="S47" i="249"/>
  <c r="R47" i="249"/>
  <c r="Q47" i="249"/>
  <c r="P47" i="249"/>
  <c r="E47" i="249"/>
  <c r="S46" i="249"/>
  <c r="R46" i="249"/>
  <c r="Q46" i="249"/>
  <c r="P46" i="249"/>
  <c r="E46" i="249"/>
  <c r="S45" i="249"/>
  <c r="R45" i="249"/>
  <c r="Q45" i="249"/>
  <c r="P45" i="249"/>
  <c r="E45" i="249"/>
  <c r="U45" i="249" s="1"/>
  <c r="S44" i="249"/>
  <c r="R44" i="249"/>
  <c r="S42" i="249"/>
  <c r="R42" i="249"/>
  <c r="Q42" i="249"/>
  <c r="P42" i="249"/>
  <c r="E42" i="249"/>
  <c r="U42" i="249" s="1"/>
  <c r="S41" i="249"/>
  <c r="R41" i="249"/>
  <c r="Q41" i="249"/>
  <c r="P41" i="249"/>
  <c r="E41" i="249"/>
  <c r="U41" i="249" s="1"/>
  <c r="S40" i="249"/>
  <c r="R40" i="249"/>
  <c r="Q40" i="249"/>
  <c r="P40" i="249"/>
  <c r="E40" i="249"/>
  <c r="U40" i="249" s="1"/>
  <c r="S39" i="249"/>
  <c r="R39" i="249"/>
  <c r="Q39" i="249"/>
  <c r="P39" i="249"/>
  <c r="E39" i="249"/>
  <c r="T39" i="249" s="1"/>
  <c r="S38" i="249"/>
  <c r="R38" i="249"/>
  <c r="Q38" i="249"/>
  <c r="P38" i="249"/>
  <c r="E38" i="249"/>
  <c r="U38" i="249" s="1"/>
  <c r="S37" i="249"/>
  <c r="R37" i="249"/>
  <c r="Q37" i="249"/>
  <c r="P37" i="249"/>
  <c r="E37" i="249"/>
  <c r="S36" i="249"/>
  <c r="R36" i="249"/>
  <c r="Q36" i="249"/>
  <c r="P36" i="249"/>
  <c r="E36" i="249"/>
  <c r="S35" i="249"/>
  <c r="R35" i="249"/>
  <c r="Q35" i="249"/>
  <c r="P35" i="249"/>
  <c r="E35" i="249"/>
  <c r="T35" i="249" s="1"/>
  <c r="U34" i="249"/>
  <c r="T34" i="249"/>
  <c r="S34" i="249"/>
  <c r="R34" i="249"/>
  <c r="Q34" i="249"/>
  <c r="P34" i="249"/>
  <c r="E34" i="249"/>
  <c r="S33" i="249"/>
  <c r="R33" i="249"/>
  <c r="Q33" i="249"/>
  <c r="P33" i="249"/>
  <c r="E33" i="249"/>
  <c r="S32" i="249"/>
  <c r="R32" i="249"/>
  <c r="Q32" i="249"/>
  <c r="P32" i="249"/>
  <c r="E32" i="249"/>
  <c r="U32" i="249" s="1"/>
  <c r="S31" i="249"/>
  <c r="R31" i="249"/>
  <c r="Q31" i="249"/>
  <c r="U31" i="249" s="1"/>
  <c r="P31" i="249"/>
  <c r="E31" i="249"/>
  <c r="T31" i="249" s="1"/>
  <c r="U30" i="249"/>
  <c r="T30" i="249"/>
  <c r="S30" i="249"/>
  <c r="R30" i="249"/>
  <c r="Q30" i="249"/>
  <c r="P30" i="249"/>
  <c r="E30" i="249"/>
  <c r="S29" i="249"/>
  <c r="R29" i="249"/>
  <c r="Q29" i="249"/>
  <c r="P29" i="249"/>
  <c r="E29" i="249"/>
  <c r="S28" i="249"/>
  <c r="R28" i="249"/>
  <c r="S27" i="249"/>
  <c r="R27" i="249"/>
  <c r="Q27" i="249"/>
  <c r="P27" i="249"/>
  <c r="E27" i="249"/>
  <c r="U27" i="249" s="1"/>
  <c r="U26" i="249"/>
  <c r="S26" i="249"/>
  <c r="R26" i="249"/>
  <c r="Q26" i="249"/>
  <c r="P26" i="249"/>
  <c r="E26" i="249"/>
  <c r="T26" i="249" s="1"/>
  <c r="S25" i="249"/>
  <c r="R25" i="249"/>
  <c r="Q25" i="249"/>
  <c r="P25" i="249"/>
  <c r="E25" i="249"/>
  <c r="S24" i="249"/>
  <c r="R24" i="249"/>
  <c r="Q24" i="249"/>
  <c r="P24" i="249"/>
  <c r="E24" i="249"/>
  <c r="S23" i="249"/>
  <c r="R23" i="249"/>
  <c r="Q23" i="249"/>
  <c r="P23" i="249"/>
  <c r="E23" i="249"/>
  <c r="U22" i="249"/>
  <c r="S22" i="249"/>
  <c r="R22" i="249"/>
  <c r="Q22" i="249"/>
  <c r="P22" i="249"/>
  <c r="E22" i="249"/>
  <c r="T22" i="249" s="1"/>
  <c r="U21" i="249"/>
  <c r="T21" i="249"/>
  <c r="S21" i="249"/>
  <c r="R21" i="249"/>
  <c r="Q21" i="249"/>
  <c r="P21" i="249"/>
  <c r="E21" i="249"/>
  <c r="T20" i="249"/>
  <c r="S20" i="249"/>
  <c r="R20" i="249"/>
  <c r="Q20" i="249"/>
  <c r="P20" i="249"/>
  <c r="E20" i="249"/>
  <c r="U20" i="249" s="1"/>
  <c r="S19" i="249"/>
  <c r="R19" i="249"/>
  <c r="Q19" i="249"/>
  <c r="P19" i="249"/>
  <c r="E19" i="249"/>
  <c r="U19" i="249" s="1"/>
  <c r="S18" i="249"/>
  <c r="R18" i="249"/>
  <c r="Q18" i="249"/>
  <c r="P18" i="249"/>
  <c r="E18" i="249"/>
  <c r="T18" i="249" s="1"/>
  <c r="S17" i="249"/>
  <c r="R17" i="249"/>
  <c r="Q17" i="249"/>
  <c r="P17" i="249"/>
  <c r="E17" i="249"/>
  <c r="T17" i="249" s="1"/>
  <c r="S16" i="249"/>
  <c r="R16" i="249"/>
  <c r="Q16" i="249"/>
  <c r="P16" i="249"/>
  <c r="E16" i="249"/>
  <c r="S15" i="249"/>
  <c r="R15" i="249"/>
  <c r="Q15" i="249"/>
  <c r="P15" i="249"/>
  <c r="E15" i="249"/>
  <c r="U14" i="249"/>
  <c r="S14" i="249"/>
  <c r="R14" i="249"/>
  <c r="Q14" i="249"/>
  <c r="P14" i="249"/>
  <c r="E14" i="249"/>
  <c r="T14" i="249" s="1"/>
  <c r="S13" i="249"/>
  <c r="R13" i="249"/>
  <c r="Q13" i="249"/>
  <c r="P13" i="249"/>
  <c r="E13" i="249"/>
  <c r="U13" i="249" s="1"/>
  <c r="T12" i="249"/>
  <c r="S12" i="249"/>
  <c r="R12" i="249"/>
  <c r="Q12" i="249"/>
  <c r="P12" i="249"/>
  <c r="E12" i="249"/>
  <c r="U12" i="249" s="1"/>
  <c r="S11" i="249"/>
  <c r="R11" i="249"/>
  <c r="Q11" i="249"/>
  <c r="P11" i="249"/>
  <c r="E11" i="249"/>
  <c r="U11" i="249" s="1"/>
  <c r="S10" i="249"/>
  <c r="R10" i="249"/>
  <c r="Q10" i="249"/>
  <c r="U10" i="249" s="1"/>
  <c r="P10" i="249"/>
  <c r="E10" i="249"/>
  <c r="S64" i="248"/>
  <c r="R64" i="248"/>
  <c r="Q64" i="248"/>
  <c r="P64" i="248"/>
  <c r="E64" i="248"/>
  <c r="U64" i="248" s="1"/>
  <c r="S63" i="248"/>
  <c r="R63" i="248"/>
  <c r="Q63" i="248"/>
  <c r="P63" i="248"/>
  <c r="E63" i="248"/>
  <c r="U63" i="248" s="1"/>
  <c r="S62" i="248"/>
  <c r="R62" i="248"/>
  <c r="S60" i="248"/>
  <c r="R60" i="248"/>
  <c r="Q60" i="248"/>
  <c r="P60" i="248"/>
  <c r="E60" i="248"/>
  <c r="T60" i="248" s="1"/>
  <c r="S59" i="248"/>
  <c r="R59" i="248"/>
  <c r="Q59" i="248"/>
  <c r="P59" i="248"/>
  <c r="E59" i="248"/>
  <c r="T59" i="248" s="1"/>
  <c r="S58" i="248"/>
  <c r="R58" i="248"/>
  <c r="Q58" i="248"/>
  <c r="P58" i="248"/>
  <c r="E58" i="248"/>
  <c r="S57" i="248"/>
  <c r="R57" i="248"/>
  <c r="Q57" i="248"/>
  <c r="P57" i="248"/>
  <c r="E57" i="248"/>
  <c r="S56" i="248"/>
  <c r="R56" i="248"/>
  <c r="U55" i="248"/>
  <c r="S55" i="248"/>
  <c r="R55" i="248"/>
  <c r="Q55" i="248"/>
  <c r="P55" i="248"/>
  <c r="E55" i="248"/>
  <c r="T55" i="248" s="1"/>
  <c r="U54" i="248"/>
  <c r="S54" i="248"/>
  <c r="R54" i="248"/>
  <c r="Q54" i="248"/>
  <c r="P54" i="248"/>
  <c r="E54" i="248"/>
  <c r="T54" i="248" s="1"/>
  <c r="S53" i="248"/>
  <c r="R53" i="248"/>
  <c r="Q53" i="248"/>
  <c r="P53" i="248"/>
  <c r="E53" i="248"/>
  <c r="S52" i="248"/>
  <c r="R52" i="248"/>
  <c r="Q52" i="248"/>
  <c r="P52" i="248"/>
  <c r="E52" i="248"/>
  <c r="S51" i="248"/>
  <c r="R51" i="248"/>
  <c r="Q51" i="248"/>
  <c r="P51" i="248"/>
  <c r="E51" i="248"/>
  <c r="T51" i="248" s="1"/>
  <c r="S50" i="248"/>
  <c r="R50" i="248"/>
  <c r="Q50" i="248"/>
  <c r="P50" i="248"/>
  <c r="E50" i="248"/>
  <c r="U50" i="248" s="1"/>
  <c r="T49" i="248"/>
  <c r="S49" i="248"/>
  <c r="R49" i="248"/>
  <c r="Q49" i="248"/>
  <c r="P49" i="248"/>
  <c r="E49" i="248"/>
  <c r="U49" i="248" s="1"/>
  <c r="S48" i="248"/>
  <c r="R48" i="248"/>
  <c r="Q48" i="248"/>
  <c r="P48" i="248"/>
  <c r="E48" i="248"/>
  <c r="U48" i="248" s="1"/>
  <c r="U47" i="248"/>
  <c r="S47" i="248"/>
  <c r="R47" i="248"/>
  <c r="Q47" i="248"/>
  <c r="P47" i="248"/>
  <c r="E47" i="248"/>
  <c r="T47" i="248" s="1"/>
  <c r="S46" i="248"/>
  <c r="R46" i="248"/>
  <c r="Q46" i="248"/>
  <c r="P46" i="248"/>
  <c r="E46" i="248"/>
  <c r="S45" i="248"/>
  <c r="R45" i="248"/>
  <c r="Q45" i="248"/>
  <c r="P45" i="248"/>
  <c r="E45" i="248"/>
  <c r="S44" i="248"/>
  <c r="R44" i="248"/>
  <c r="S43" i="248"/>
  <c r="S42" i="248"/>
  <c r="R42" i="248"/>
  <c r="Q42" i="248"/>
  <c r="P42" i="248"/>
  <c r="E42" i="248"/>
  <c r="U41" i="248"/>
  <c r="S41" i="248"/>
  <c r="R41" i="248"/>
  <c r="Q41" i="248"/>
  <c r="P41" i="248"/>
  <c r="E41" i="248"/>
  <c r="T41" i="248" s="1"/>
  <c r="S40" i="248"/>
  <c r="R40" i="248"/>
  <c r="Q40" i="248"/>
  <c r="P40" i="248"/>
  <c r="E40" i="248"/>
  <c r="S39" i="248"/>
  <c r="R39" i="248"/>
  <c r="Q39" i="248"/>
  <c r="P39" i="248"/>
  <c r="E39" i="248"/>
  <c r="U39" i="248" s="1"/>
  <c r="S38" i="248"/>
  <c r="R38" i="248"/>
  <c r="Q38" i="248"/>
  <c r="P38" i="248"/>
  <c r="E38" i="248"/>
  <c r="U38" i="248" s="1"/>
  <c r="U37" i="248"/>
  <c r="S37" i="248"/>
  <c r="R37" i="248"/>
  <c r="Q37" i="248"/>
  <c r="P37" i="248"/>
  <c r="E37" i="248"/>
  <c r="T37" i="248" s="1"/>
  <c r="S36" i="248"/>
  <c r="R36" i="248"/>
  <c r="Q36" i="248"/>
  <c r="P36" i="248"/>
  <c r="E36" i="248"/>
  <c r="U36" i="248" s="1"/>
  <c r="S35" i="248"/>
  <c r="R35" i="248"/>
  <c r="Q35" i="248"/>
  <c r="P35" i="248"/>
  <c r="E35" i="248"/>
  <c r="S34" i="248"/>
  <c r="R34" i="248"/>
  <c r="Q34" i="248"/>
  <c r="P34" i="248"/>
  <c r="E34" i="248"/>
  <c r="U33" i="248"/>
  <c r="S33" i="248"/>
  <c r="R33" i="248"/>
  <c r="Q33" i="248"/>
  <c r="P33" i="248"/>
  <c r="E33" i="248"/>
  <c r="U32" i="248"/>
  <c r="T32" i="248"/>
  <c r="S32" i="248"/>
  <c r="R32" i="248"/>
  <c r="Q32" i="248"/>
  <c r="P32" i="248"/>
  <c r="E32" i="248"/>
  <c r="S31" i="248"/>
  <c r="R31" i="248"/>
  <c r="Q31" i="248"/>
  <c r="P31" i="248"/>
  <c r="E31" i="248"/>
  <c r="S30" i="248"/>
  <c r="R30" i="248"/>
  <c r="Q30" i="248"/>
  <c r="P30" i="248"/>
  <c r="E30" i="248"/>
  <c r="U30" i="248" s="1"/>
  <c r="S29" i="248"/>
  <c r="R29" i="248"/>
  <c r="Q29" i="248"/>
  <c r="P29" i="248"/>
  <c r="E29" i="248"/>
  <c r="T29" i="248" s="1"/>
  <c r="R28" i="248"/>
  <c r="U27" i="248"/>
  <c r="T27" i="248"/>
  <c r="S27" i="248"/>
  <c r="R27" i="248"/>
  <c r="Q27" i="248"/>
  <c r="P27" i="248"/>
  <c r="E27" i="248"/>
  <c r="S26" i="248"/>
  <c r="R26" i="248"/>
  <c r="Q26" i="248"/>
  <c r="P26" i="248"/>
  <c r="E26" i="248"/>
  <c r="S25" i="248"/>
  <c r="R25" i="248"/>
  <c r="Q25" i="248"/>
  <c r="P25" i="248"/>
  <c r="E25" i="248"/>
  <c r="U25" i="248" s="1"/>
  <c r="S24" i="248"/>
  <c r="R24" i="248"/>
  <c r="Q24" i="248"/>
  <c r="P24" i="248"/>
  <c r="E24" i="248"/>
  <c r="S23" i="248"/>
  <c r="R23" i="248"/>
  <c r="Q23" i="248"/>
  <c r="P23" i="248"/>
  <c r="T23" i="248" s="1"/>
  <c r="E23" i="248"/>
  <c r="S22" i="248"/>
  <c r="R22" i="248"/>
  <c r="Q22" i="248"/>
  <c r="P22" i="248"/>
  <c r="E22" i="248"/>
  <c r="S21" i="248"/>
  <c r="R21" i="248"/>
  <c r="Q21" i="248"/>
  <c r="P21" i="248"/>
  <c r="E21" i="248"/>
  <c r="S20" i="248"/>
  <c r="R20" i="248"/>
  <c r="Q20" i="248"/>
  <c r="P20" i="248"/>
  <c r="E20" i="248"/>
  <c r="T20" i="248" s="1"/>
  <c r="S19" i="248"/>
  <c r="R19" i="248"/>
  <c r="Q19" i="248"/>
  <c r="P19" i="248"/>
  <c r="E19" i="248"/>
  <c r="U19" i="248" s="1"/>
  <c r="S18" i="248"/>
  <c r="R18" i="248"/>
  <c r="Q18" i="248"/>
  <c r="P18" i="248"/>
  <c r="E18" i="248"/>
  <c r="U18" i="248" s="1"/>
  <c r="S17" i="248"/>
  <c r="R17" i="248"/>
  <c r="Q17" i="248"/>
  <c r="P17" i="248"/>
  <c r="E17" i="248"/>
  <c r="U17" i="248" s="1"/>
  <c r="S16" i="248"/>
  <c r="R16" i="248"/>
  <c r="Q16" i="248"/>
  <c r="P16" i="248"/>
  <c r="E16" i="248"/>
  <c r="S15" i="248"/>
  <c r="R15" i="248"/>
  <c r="Q15" i="248"/>
  <c r="P15" i="248"/>
  <c r="E15" i="248"/>
  <c r="U15" i="248" s="1"/>
  <c r="S14" i="248"/>
  <c r="R14" i="248"/>
  <c r="Q14" i="248"/>
  <c r="P14" i="248"/>
  <c r="E14" i="248"/>
  <c r="S13" i="248"/>
  <c r="R13" i="248"/>
  <c r="Q13" i="248"/>
  <c r="P13" i="248"/>
  <c r="E13" i="248"/>
  <c r="S12" i="248"/>
  <c r="R12" i="248"/>
  <c r="Q12" i="248"/>
  <c r="P12" i="248"/>
  <c r="E12" i="248"/>
  <c r="S11" i="248"/>
  <c r="R11" i="248"/>
  <c r="Q11" i="248"/>
  <c r="P11" i="248"/>
  <c r="E11" i="248"/>
  <c r="U11" i="248" s="1"/>
  <c r="S10" i="248"/>
  <c r="R10" i="248"/>
  <c r="Q10" i="248"/>
  <c r="P10" i="248"/>
  <c r="E10" i="248"/>
  <c r="T10" i="248" s="1"/>
  <c r="S9" i="248"/>
  <c r="S64" i="247"/>
  <c r="R64" i="247"/>
  <c r="Q64" i="247"/>
  <c r="P64" i="247"/>
  <c r="E64" i="247"/>
  <c r="T64" i="247" s="1"/>
  <c r="U63" i="247"/>
  <c r="S63" i="247"/>
  <c r="R63" i="247"/>
  <c r="Q63" i="247"/>
  <c r="P63" i="247"/>
  <c r="P62" i="247" s="1"/>
  <c r="E63" i="247"/>
  <c r="S62" i="247"/>
  <c r="R62" i="247"/>
  <c r="S60" i="247"/>
  <c r="R60" i="247"/>
  <c r="Q60" i="247"/>
  <c r="P60" i="247"/>
  <c r="E60" i="247"/>
  <c r="S59" i="247"/>
  <c r="R59" i="247"/>
  <c r="Q59" i="247"/>
  <c r="P59" i="247"/>
  <c r="E59" i="247"/>
  <c r="U59" i="247" s="1"/>
  <c r="S58" i="247"/>
  <c r="R58" i="247"/>
  <c r="Q58" i="247"/>
  <c r="P58" i="247"/>
  <c r="E58" i="247"/>
  <c r="T58" i="247" s="1"/>
  <c r="S57" i="247"/>
  <c r="R57" i="247"/>
  <c r="Q57" i="247"/>
  <c r="P57" i="247"/>
  <c r="E57" i="247"/>
  <c r="T57" i="247" s="1"/>
  <c r="S56" i="247"/>
  <c r="R56" i="247"/>
  <c r="S55" i="247"/>
  <c r="R55" i="247"/>
  <c r="Q55" i="247"/>
  <c r="P55" i="247"/>
  <c r="E55" i="247"/>
  <c r="S54" i="247"/>
  <c r="R54" i="247"/>
  <c r="Q54" i="247"/>
  <c r="P54" i="247"/>
  <c r="E54" i="247"/>
  <c r="U54" i="247" s="1"/>
  <c r="S53" i="247"/>
  <c r="R53" i="247"/>
  <c r="Q53" i="247"/>
  <c r="P53" i="247"/>
  <c r="E53" i="247"/>
  <c r="T53" i="247" s="1"/>
  <c r="S52" i="247"/>
  <c r="R52" i="247"/>
  <c r="Q52" i="247"/>
  <c r="P52" i="247"/>
  <c r="E52" i="247"/>
  <c r="U52" i="247" s="1"/>
  <c r="S51" i="247"/>
  <c r="R51" i="247"/>
  <c r="Q51" i="247"/>
  <c r="P51" i="247"/>
  <c r="E51" i="247"/>
  <c r="S50" i="247"/>
  <c r="R50" i="247"/>
  <c r="Q50" i="247"/>
  <c r="P50" i="247"/>
  <c r="E50" i="247"/>
  <c r="S49" i="247"/>
  <c r="R49" i="247"/>
  <c r="Q49" i="247"/>
  <c r="P49" i="247"/>
  <c r="E49" i="247"/>
  <c r="S48" i="247"/>
  <c r="R48" i="247"/>
  <c r="Q48" i="247"/>
  <c r="P48" i="247"/>
  <c r="E48" i="247"/>
  <c r="U48" i="247" s="1"/>
  <c r="S47" i="247"/>
  <c r="R47" i="247"/>
  <c r="Q47" i="247"/>
  <c r="P47" i="247"/>
  <c r="E47" i="247"/>
  <c r="U47" i="247" s="1"/>
  <c r="S46" i="247"/>
  <c r="R46" i="247"/>
  <c r="Q46" i="247"/>
  <c r="P46" i="247"/>
  <c r="E46" i="247"/>
  <c r="U46" i="247" s="1"/>
  <c r="S45" i="247"/>
  <c r="R45" i="247"/>
  <c r="Q45" i="247"/>
  <c r="P45" i="247"/>
  <c r="E45" i="247"/>
  <c r="S44" i="247"/>
  <c r="R44" i="247"/>
  <c r="S42" i="247"/>
  <c r="R42" i="247"/>
  <c r="Q42" i="247"/>
  <c r="P42" i="247"/>
  <c r="E42" i="247"/>
  <c r="U42" i="247" s="1"/>
  <c r="S41" i="247"/>
  <c r="R41" i="247"/>
  <c r="Q41" i="247"/>
  <c r="P41" i="247"/>
  <c r="E41" i="247"/>
  <c r="S40" i="247"/>
  <c r="R40" i="247"/>
  <c r="Q40" i="247"/>
  <c r="P40" i="247"/>
  <c r="E40" i="247"/>
  <c r="S39" i="247"/>
  <c r="R39" i="247"/>
  <c r="Q39" i="247"/>
  <c r="P39" i="247"/>
  <c r="E39" i="247"/>
  <c r="T39" i="247" s="1"/>
  <c r="T38" i="247"/>
  <c r="S38" i="247"/>
  <c r="R38" i="247"/>
  <c r="Q38" i="247"/>
  <c r="P38" i="247"/>
  <c r="E38" i="247"/>
  <c r="U38" i="247" s="1"/>
  <c r="T37" i="247"/>
  <c r="S37" i="247"/>
  <c r="R37" i="247"/>
  <c r="Q37" i="247"/>
  <c r="P37" i="247"/>
  <c r="E37" i="247"/>
  <c r="U37" i="247" s="1"/>
  <c r="S36" i="247"/>
  <c r="R36" i="247"/>
  <c r="Q36" i="247"/>
  <c r="P36" i="247"/>
  <c r="E36" i="247"/>
  <c r="S35" i="247"/>
  <c r="R35" i="247"/>
  <c r="Q35" i="247"/>
  <c r="P35" i="247"/>
  <c r="E35" i="247"/>
  <c r="T35" i="247" s="1"/>
  <c r="U34" i="247"/>
  <c r="S34" i="247"/>
  <c r="R34" i="247"/>
  <c r="Q34" i="247"/>
  <c r="P34" i="247"/>
  <c r="E34" i="247"/>
  <c r="T34" i="247" s="1"/>
  <c r="S33" i="247"/>
  <c r="R33" i="247"/>
  <c r="Q33" i="247"/>
  <c r="P33" i="247"/>
  <c r="E33" i="247"/>
  <c r="S32" i="247"/>
  <c r="R32" i="247"/>
  <c r="Q32" i="247"/>
  <c r="P32" i="247"/>
  <c r="E32" i="247"/>
  <c r="S31" i="247"/>
  <c r="R31" i="247"/>
  <c r="Q31" i="247"/>
  <c r="P31" i="247"/>
  <c r="E31" i="247"/>
  <c r="U30" i="247"/>
  <c r="T30" i="247"/>
  <c r="S30" i="247"/>
  <c r="R30" i="247"/>
  <c r="Q30" i="247"/>
  <c r="P30" i="247"/>
  <c r="E30" i="247"/>
  <c r="S29" i="247"/>
  <c r="R29" i="247"/>
  <c r="Q29" i="247"/>
  <c r="P29" i="247"/>
  <c r="E29" i="247"/>
  <c r="U29" i="247" s="1"/>
  <c r="S28" i="247"/>
  <c r="R28" i="247"/>
  <c r="S27" i="247"/>
  <c r="R27" i="247"/>
  <c r="Q27" i="247"/>
  <c r="P27" i="247"/>
  <c r="E27" i="247"/>
  <c r="S26" i="247"/>
  <c r="R26" i="247"/>
  <c r="Q26" i="247"/>
  <c r="P26" i="247"/>
  <c r="E26" i="247"/>
  <c r="U25" i="247"/>
  <c r="T25" i="247"/>
  <c r="S25" i="247"/>
  <c r="R25" i="247"/>
  <c r="Q25" i="247"/>
  <c r="P25" i="247"/>
  <c r="E25" i="247"/>
  <c r="T24" i="247"/>
  <c r="S24" i="247"/>
  <c r="R24" i="247"/>
  <c r="Q24" i="247"/>
  <c r="P24" i="247"/>
  <c r="E24" i="247"/>
  <c r="U24" i="247" s="1"/>
  <c r="S23" i="247"/>
  <c r="R23" i="247"/>
  <c r="Q23" i="247"/>
  <c r="P23" i="247"/>
  <c r="E23" i="247"/>
  <c r="S22" i="247"/>
  <c r="R22" i="247"/>
  <c r="Q22" i="247"/>
  <c r="P22" i="247"/>
  <c r="E22" i="247"/>
  <c r="S21" i="247"/>
  <c r="R21" i="247"/>
  <c r="Q21" i="247"/>
  <c r="P21" i="247"/>
  <c r="E21" i="247"/>
  <c r="S20" i="247"/>
  <c r="R20" i="247"/>
  <c r="Q20" i="247"/>
  <c r="P20" i="247"/>
  <c r="E20" i="247"/>
  <c r="S19" i="247"/>
  <c r="R19" i="247"/>
  <c r="Q19" i="247"/>
  <c r="P19" i="247"/>
  <c r="E19" i="247"/>
  <c r="U18" i="247"/>
  <c r="S18" i="247"/>
  <c r="R18" i="247"/>
  <c r="Q18" i="247"/>
  <c r="P18" i="247"/>
  <c r="E18" i="247"/>
  <c r="T18" i="247" s="1"/>
  <c r="U17" i="247"/>
  <c r="S17" i="247"/>
  <c r="R17" i="247"/>
  <c r="Q17" i="247"/>
  <c r="P17" i="247"/>
  <c r="E17" i="247"/>
  <c r="T17" i="247" s="1"/>
  <c r="S16" i="247"/>
  <c r="R16" i="247"/>
  <c r="Q16" i="247"/>
  <c r="P16" i="247"/>
  <c r="E16" i="247"/>
  <c r="S15" i="247"/>
  <c r="R15" i="247"/>
  <c r="Q15" i="247"/>
  <c r="P15" i="247"/>
  <c r="E15" i="247"/>
  <c r="U15" i="247" s="1"/>
  <c r="S14" i="247"/>
  <c r="R14" i="247"/>
  <c r="Q14" i="247"/>
  <c r="P14" i="247"/>
  <c r="E14" i="247"/>
  <c r="S13" i="247"/>
  <c r="R13" i="247"/>
  <c r="Q13" i="247"/>
  <c r="P13" i="247"/>
  <c r="E13" i="247"/>
  <c r="S12" i="247"/>
  <c r="R12" i="247"/>
  <c r="Q12" i="247"/>
  <c r="P12" i="247"/>
  <c r="E12" i="247"/>
  <c r="S11" i="247"/>
  <c r="R11" i="247"/>
  <c r="Q11" i="247"/>
  <c r="P11" i="247"/>
  <c r="E11" i="247"/>
  <c r="U10" i="247"/>
  <c r="S10" i="247"/>
  <c r="R10" i="247"/>
  <c r="Q10" i="247"/>
  <c r="P10" i="247"/>
  <c r="E10" i="247"/>
  <c r="S64" i="246"/>
  <c r="R64" i="246"/>
  <c r="Q64" i="246"/>
  <c r="P64" i="246"/>
  <c r="E64" i="246"/>
  <c r="T64" i="246" s="1"/>
  <c r="S63" i="246"/>
  <c r="R63" i="246"/>
  <c r="Q63" i="246"/>
  <c r="P63" i="246"/>
  <c r="E63" i="246"/>
  <c r="S62" i="246"/>
  <c r="R62" i="246"/>
  <c r="S60" i="246"/>
  <c r="R60" i="246"/>
  <c r="Q60" i="246"/>
  <c r="P60" i="246"/>
  <c r="E60" i="246"/>
  <c r="S59" i="246"/>
  <c r="R59" i="246"/>
  <c r="Q59" i="246"/>
  <c r="P59" i="246"/>
  <c r="E59" i="246"/>
  <c r="S58" i="246"/>
  <c r="R58" i="246"/>
  <c r="Q58" i="246"/>
  <c r="P58" i="246"/>
  <c r="E58" i="246"/>
  <c r="U58" i="246" s="1"/>
  <c r="S57" i="246"/>
  <c r="R57" i="246"/>
  <c r="Q57" i="246"/>
  <c r="P57" i="246"/>
  <c r="E57" i="246"/>
  <c r="S56" i="246"/>
  <c r="R56" i="246"/>
  <c r="S55" i="246"/>
  <c r="R55" i="246"/>
  <c r="Q55" i="246"/>
  <c r="P55" i="246"/>
  <c r="E55" i="246"/>
  <c r="U54" i="246"/>
  <c r="S54" i="246"/>
  <c r="R54" i="246"/>
  <c r="Q54" i="246"/>
  <c r="P54" i="246"/>
  <c r="E54" i="246"/>
  <c r="T54" i="246" s="1"/>
  <c r="U53" i="246"/>
  <c r="T53" i="246"/>
  <c r="S53" i="246"/>
  <c r="R53" i="246"/>
  <c r="Q53" i="246"/>
  <c r="P53" i="246"/>
  <c r="E53" i="246"/>
  <c r="S52" i="246"/>
  <c r="R52" i="246"/>
  <c r="Q52" i="246"/>
  <c r="P52" i="246"/>
  <c r="E52" i="246"/>
  <c r="U52" i="246" s="1"/>
  <c r="S51" i="246"/>
  <c r="R51" i="246"/>
  <c r="Q51" i="246"/>
  <c r="P51" i="246"/>
  <c r="E51" i="246"/>
  <c r="U51" i="246" s="1"/>
  <c r="U50" i="246"/>
  <c r="S50" i="246"/>
  <c r="R50" i="246"/>
  <c r="Q50" i="246"/>
  <c r="P50" i="246"/>
  <c r="E50" i="246"/>
  <c r="T50" i="246" s="1"/>
  <c r="U49" i="246"/>
  <c r="S49" i="246"/>
  <c r="R49" i="246"/>
  <c r="Q49" i="246"/>
  <c r="P49" i="246"/>
  <c r="E49" i="246"/>
  <c r="T49" i="246" s="1"/>
  <c r="S48" i="246"/>
  <c r="R48" i="246"/>
  <c r="Q48" i="246"/>
  <c r="P48" i="246"/>
  <c r="E48" i="246"/>
  <c r="S47" i="246"/>
  <c r="R47" i="246"/>
  <c r="Q47" i="246"/>
  <c r="P47" i="246"/>
  <c r="E47" i="246"/>
  <c r="U46" i="246"/>
  <c r="S46" i="246"/>
  <c r="R46" i="246"/>
  <c r="Q46" i="246"/>
  <c r="P46" i="246"/>
  <c r="E46" i="246"/>
  <c r="T46" i="246" s="1"/>
  <c r="U45" i="246"/>
  <c r="T45" i="246"/>
  <c r="S45" i="246"/>
  <c r="R45" i="246"/>
  <c r="Q45" i="246"/>
  <c r="P45" i="246"/>
  <c r="E45" i="246"/>
  <c r="S44" i="246"/>
  <c r="R44" i="246"/>
  <c r="S43" i="246"/>
  <c r="R43" i="246"/>
  <c r="S42" i="246"/>
  <c r="R42" i="246"/>
  <c r="Q42" i="246"/>
  <c r="P42" i="246"/>
  <c r="E42" i="246"/>
  <c r="U42" i="246" s="1"/>
  <c r="S41" i="246"/>
  <c r="R41" i="246"/>
  <c r="Q41" i="246"/>
  <c r="P41" i="246"/>
  <c r="E41" i="246"/>
  <c r="U41" i="246" s="1"/>
  <c r="U40" i="246"/>
  <c r="S40" i="246"/>
  <c r="R40" i="246"/>
  <c r="Q40" i="246"/>
  <c r="P40" i="246"/>
  <c r="E40" i="246"/>
  <c r="T40" i="246" s="1"/>
  <c r="S39" i="246"/>
  <c r="R39" i="246"/>
  <c r="Q39" i="246"/>
  <c r="P39" i="246"/>
  <c r="E39" i="246"/>
  <c r="U39" i="246" s="1"/>
  <c r="S38" i="246"/>
  <c r="R38" i="246"/>
  <c r="Q38" i="246"/>
  <c r="P38" i="246"/>
  <c r="E38" i="246"/>
  <c r="S37" i="246"/>
  <c r="R37" i="246"/>
  <c r="Q37" i="246"/>
  <c r="P37" i="246"/>
  <c r="E37" i="246"/>
  <c r="S36" i="246"/>
  <c r="R36" i="246"/>
  <c r="Q36" i="246"/>
  <c r="P36" i="246"/>
  <c r="E36" i="246"/>
  <c r="S35" i="246"/>
  <c r="R35" i="246"/>
  <c r="Q35" i="246"/>
  <c r="P35" i="246"/>
  <c r="E35" i="246"/>
  <c r="U35" i="246" s="1"/>
  <c r="T34" i="246"/>
  <c r="S34" i="246"/>
  <c r="R34" i="246"/>
  <c r="Q34" i="246"/>
  <c r="P34" i="246"/>
  <c r="E34" i="246"/>
  <c r="U34" i="246" s="1"/>
  <c r="S33" i="246"/>
  <c r="R33" i="246"/>
  <c r="Q33" i="246"/>
  <c r="P33" i="246"/>
  <c r="E33" i="246"/>
  <c r="S32" i="246"/>
  <c r="R32" i="246"/>
  <c r="Q32" i="246"/>
  <c r="P32" i="246"/>
  <c r="E32" i="246"/>
  <c r="S31" i="246"/>
  <c r="R31" i="246"/>
  <c r="Q31" i="246"/>
  <c r="U31" i="246" s="1"/>
  <c r="P31" i="246"/>
  <c r="T31" i="246" s="1"/>
  <c r="E31" i="246"/>
  <c r="S30" i="246"/>
  <c r="R30" i="246"/>
  <c r="Q30" i="246"/>
  <c r="P30" i="246"/>
  <c r="E30" i="246"/>
  <c r="S29" i="246"/>
  <c r="R29" i="246"/>
  <c r="Q29" i="246"/>
  <c r="P29" i="246"/>
  <c r="E29" i="246"/>
  <c r="R28" i="246"/>
  <c r="U27" i="246"/>
  <c r="S27" i="246"/>
  <c r="R27" i="246"/>
  <c r="Q27" i="246"/>
  <c r="P27" i="246"/>
  <c r="E27" i="246"/>
  <c r="T27" i="246" s="1"/>
  <c r="S26" i="246"/>
  <c r="R26" i="246"/>
  <c r="Q26" i="246"/>
  <c r="P26" i="246"/>
  <c r="E26" i="246"/>
  <c r="S25" i="246"/>
  <c r="R25" i="246"/>
  <c r="Q25" i="246"/>
  <c r="P25" i="246"/>
  <c r="E25" i="246"/>
  <c r="S24" i="246"/>
  <c r="R24" i="246"/>
  <c r="Q24" i="246"/>
  <c r="P24" i="246"/>
  <c r="E24" i="246"/>
  <c r="U23" i="246"/>
  <c r="S23" i="246"/>
  <c r="R23" i="246"/>
  <c r="Q23" i="246"/>
  <c r="P23" i="246"/>
  <c r="E23" i="246"/>
  <c r="T23" i="246" s="1"/>
  <c r="U22" i="246"/>
  <c r="S22" i="246"/>
  <c r="R22" i="246"/>
  <c r="Q22" i="246"/>
  <c r="P22" i="246"/>
  <c r="E22" i="246"/>
  <c r="T22" i="246" s="1"/>
  <c r="T21" i="246"/>
  <c r="S21" i="246"/>
  <c r="R21" i="246"/>
  <c r="Q21" i="246"/>
  <c r="P21" i="246"/>
  <c r="E21" i="246"/>
  <c r="U21" i="246" s="1"/>
  <c r="S20" i="246"/>
  <c r="R20" i="246"/>
  <c r="Q20" i="246"/>
  <c r="P20" i="246"/>
  <c r="E20" i="246"/>
  <c r="U20" i="246" s="1"/>
  <c r="S19" i="246"/>
  <c r="R19" i="246"/>
  <c r="Q19" i="246"/>
  <c r="P19" i="246"/>
  <c r="E19" i="246"/>
  <c r="S18" i="246"/>
  <c r="R18" i="246"/>
  <c r="Q18" i="246"/>
  <c r="P18" i="246"/>
  <c r="E18" i="246"/>
  <c r="T18" i="246" s="1"/>
  <c r="S17" i="246"/>
  <c r="R17" i="246"/>
  <c r="Q17" i="246"/>
  <c r="P17" i="246"/>
  <c r="E17" i="246"/>
  <c r="S16" i="246"/>
  <c r="R16" i="246"/>
  <c r="Q16" i="246"/>
  <c r="P16" i="246"/>
  <c r="E16" i="246"/>
  <c r="S15" i="246"/>
  <c r="R15" i="246"/>
  <c r="Q15" i="246"/>
  <c r="P15" i="246"/>
  <c r="E15" i="246"/>
  <c r="T15" i="246" s="1"/>
  <c r="S14" i="246"/>
  <c r="R14" i="246"/>
  <c r="Q14" i="246"/>
  <c r="P14" i="246"/>
  <c r="E14" i="246"/>
  <c r="T14" i="246" s="1"/>
  <c r="S13" i="246"/>
  <c r="R13" i="246"/>
  <c r="Q13" i="246"/>
  <c r="P13" i="246"/>
  <c r="E13" i="246"/>
  <c r="S12" i="246"/>
  <c r="R12" i="246"/>
  <c r="Q12" i="246"/>
  <c r="P12" i="246"/>
  <c r="E12" i="246"/>
  <c r="U12" i="246" s="1"/>
  <c r="S11" i="246"/>
  <c r="R11" i="246"/>
  <c r="Q11" i="246"/>
  <c r="P11" i="246"/>
  <c r="E11" i="246"/>
  <c r="T11" i="246" s="1"/>
  <c r="S10" i="246"/>
  <c r="R10" i="246"/>
  <c r="Q10" i="246"/>
  <c r="P10" i="246"/>
  <c r="T10" i="246" s="1"/>
  <c r="E10" i="246"/>
  <c r="S64" i="245"/>
  <c r="R64" i="245"/>
  <c r="Q64" i="245"/>
  <c r="P64" i="245"/>
  <c r="E64" i="245"/>
  <c r="S63" i="245"/>
  <c r="R63" i="245"/>
  <c r="Q63" i="245"/>
  <c r="P63" i="245"/>
  <c r="P62" i="245" s="1"/>
  <c r="E63" i="245"/>
  <c r="U63" i="245" s="1"/>
  <c r="S62" i="245"/>
  <c r="R62" i="245"/>
  <c r="U60" i="245"/>
  <c r="S60" i="245"/>
  <c r="R60" i="245"/>
  <c r="Q60" i="245"/>
  <c r="P60" i="245"/>
  <c r="E60" i="245"/>
  <c r="T60" i="245" s="1"/>
  <c r="S59" i="245"/>
  <c r="R59" i="245"/>
  <c r="Q59" i="245"/>
  <c r="P59" i="245"/>
  <c r="E59" i="245"/>
  <c r="S58" i="245"/>
  <c r="R58" i="245"/>
  <c r="Q58" i="245"/>
  <c r="P58" i="245"/>
  <c r="E58" i="245"/>
  <c r="S57" i="245"/>
  <c r="R57" i="245"/>
  <c r="Q57" i="245"/>
  <c r="P57" i="245"/>
  <c r="E57" i="245"/>
  <c r="S56" i="245"/>
  <c r="R56" i="245"/>
  <c r="S55" i="245"/>
  <c r="R55" i="245"/>
  <c r="Q55" i="245"/>
  <c r="P55" i="245"/>
  <c r="E55" i="245"/>
  <c r="S54" i="245"/>
  <c r="R54" i="245"/>
  <c r="Q54" i="245"/>
  <c r="P54" i="245"/>
  <c r="E54" i="245"/>
  <c r="S53" i="245"/>
  <c r="R53" i="245"/>
  <c r="Q53" i="245"/>
  <c r="P53" i="245"/>
  <c r="E53" i="245"/>
  <c r="S52" i="245"/>
  <c r="R52" i="245"/>
  <c r="Q52" i="245"/>
  <c r="P52" i="245"/>
  <c r="E52" i="245"/>
  <c r="S51" i="245"/>
  <c r="R51" i="245"/>
  <c r="Q51" i="245"/>
  <c r="P51" i="245"/>
  <c r="E51" i="245"/>
  <c r="T51" i="245" s="1"/>
  <c r="S50" i="245"/>
  <c r="R50" i="245"/>
  <c r="Q50" i="245"/>
  <c r="P50" i="245"/>
  <c r="E50" i="245"/>
  <c r="S49" i="245"/>
  <c r="R49" i="245"/>
  <c r="Q49" i="245"/>
  <c r="P49" i="245"/>
  <c r="E49" i="245"/>
  <c r="U49" i="245" s="1"/>
  <c r="S48" i="245"/>
  <c r="R48" i="245"/>
  <c r="Q48" i="245"/>
  <c r="P48" i="245"/>
  <c r="E48" i="245"/>
  <c r="U48" i="245" s="1"/>
  <c r="S47" i="245"/>
  <c r="R47" i="245"/>
  <c r="Q47" i="245"/>
  <c r="P47" i="245"/>
  <c r="E47" i="245"/>
  <c r="S46" i="245"/>
  <c r="R46" i="245"/>
  <c r="Q46" i="245"/>
  <c r="P46" i="245"/>
  <c r="E46" i="245"/>
  <c r="U46" i="245" s="1"/>
  <c r="S45" i="245"/>
  <c r="R45" i="245"/>
  <c r="Q45" i="245"/>
  <c r="P45" i="245"/>
  <c r="E45" i="245"/>
  <c r="S44" i="245"/>
  <c r="R44" i="245"/>
  <c r="S43" i="245"/>
  <c r="R43" i="245"/>
  <c r="S42" i="245"/>
  <c r="R42" i="245"/>
  <c r="Q42" i="245"/>
  <c r="P42" i="245"/>
  <c r="E42" i="245"/>
  <c r="S41" i="245"/>
  <c r="R41" i="245"/>
  <c r="Q41" i="245"/>
  <c r="P41" i="245"/>
  <c r="E41" i="245"/>
  <c r="T41" i="245" s="1"/>
  <c r="S40" i="245"/>
  <c r="R40" i="245"/>
  <c r="Q40" i="245"/>
  <c r="P40" i="245"/>
  <c r="E40" i="245"/>
  <c r="U40" i="245" s="1"/>
  <c r="T39" i="245"/>
  <c r="S39" i="245"/>
  <c r="R39" i="245"/>
  <c r="Q39" i="245"/>
  <c r="P39" i="245"/>
  <c r="E39" i="245"/>
  <c r="U39" i="245" s="1"/>
  <c r="S38" i="245"/>
  <c r="R38" i="245"/>
  <c r="Q38" i="245"/>
  <c r="P38" i="245"/>
  <c r="E38" i="245"/>
  <c r="U38" i="245" s="1"/>
  <c r="U37" i="245"/>
  <c r="S37" i="245"/>
  <c r="R37" i="245"/>
  <c r="Q37" i="245"/>
  <c r="P37" i="245"/>
  <c r="E37" i="245"/>
  <c r="T37" i="245" s="1"/>
  <c r="S36" i="245"/>
  <c r="R36" i="245"/>
  <c r="Q36" i="245"/>
  <c r="P36" i="245"/>
  <c r="E36" i="245"/>
  <c r="S35" i="245"/>
  <c r="R35" i="245"/>
  <c r="Q35" i="245"/>
  <c r="P35" i="245"/>
  <c r="E35" i="245"/>
  <c r="S34" i="245"/>
  <c r="R34" i="245"/>
  <c r="Q34" i="245"/>
  <c r="P34" i="245"/>
  <c r="E34" i="245"/>
  <c r="U33" i="245"/>
  <c r="S33" i="245"/>
  <c r="R33" i="245"/>
  <c r="Q33" i="245"/>
  <c r="P33" i="245"/>
  <c r="E33" i="245"/>
  <c r="U32" i="245"/>
  <c r="T32" i="245"/>
  <c r="S32" i="245"/>
  <c r="R32" i="245"/>
  <c r="Q32" i="245"/>
  <c r="P32" i="245"/>
  <c r="E32" i="245"/>
  <c r="T31" i="245"/>
  <c r="S31" i="245"/>
  <c r="R31" i="245"/>
  <c r="Q31" i="245"/>
  <c r="P31" i="245"/>
  <c r="E31" i="245"/>
  <c r="S30" i="245"/>
  <c r="R30" i="245"/>
  <c r="Q30" i="245"/>
  <c r="P30" i="245"/>
  <c r="E30" i="245"/>
  <c r="U30" i="245" s="1"/>
  <c r="S29" i="245"/>
  <c r="R29" i="245"/>
  <c r="Q29" i="245"/>
  <c r="P29" i="245"/>
  <c r="E29" i="245"/>
  <c r="T29" i="245" s="1"/>
  <c r="S28" i="245"/>
  <c r="R28" i="245"/>
  <c r="S27" i="245"/>
  <c r="R27" i="245"/>
  <c r="Q27" i="245"/>
  <c r="P27" i="245"/>
  <c r="E27" i="245"/>
  <c r="S26" i="245"/>
  <c r="R26" i="245"/>
  <c r="Q26" i="245"/>
  <c r="P26" i="245"/>
  <c r="E26" i="245"/>
  <c r="U26" i="245" s="1"/>
  <c r="S25" i="245"/>
  <c r="R25" i="245"/>
  <c r="Q25" i="245"/>
  <c r="P25" i="245"/>
  <c r="E25" i="245"/>
  <c r="U25" i="245" s="1"/>
  <c r="S24" i="245"/>
  <c r="R24" i="245"/>
  <c r="Q24" i="245"/>
  <c r="P24" i="245"/>
  <c r="E24" i="245"/>
  <c r="S23" i="245"/>
  <c r="R23" i="245"/>
  <c r="Q23" i="245"/>
  <c r="P23" i="245"/>
  <c r="E23" i="245"/>
  <c r="S22" i="245"/>
  <c r="R22" i="245"/>
  <c r="Q22" i="245"/>
  <c r="P22" i="245"/>
  <c r="E22" i="245"/>
  <c r="S21" i="245"/>
  <c r="R21" i="245"/>
  <c r="Q21" i="245"/>
  <c r="P21" i="245"/>
  <c r="E21" i="245"/>
  <c r="U20" i="245"/>
  <c r="S20" i="245"/>
  <c r="R20" i="245"/>
  <c r="Q20" i="245"/>
  <c r="P20" i="245"/>
  <c r="E20" i="245"/>
  <c r="T20" i="245" s="1"/>
  <c r="S19" i="245"/>
  <c r="R19" i="245"/>
  <c r="Q19" i="245"/>
  <c r="P19" i="245"/>
  <c r="E19" i="245"/>
  <c r="S18" i="245"/>
  <c r="R18" i="245"/>
  <c r="Q18" i="245"/>
  <c r="P18" i="245"/>
  <c r="E18" i="245"/>
  <c r="U18" i="245" s="1"/>
  <c r="S17" i="245"/>
  <c r="R17" i="245"/>
  <c r="Q17" i="245"/>
  <c r="P17" i="245"/>
  <c r="E17" i="245"/>
  <c r="U17" i="245" s="1"/>
  <c r="U16" i="245"/>
  <c r="S16" i="245"/>
  <c r="R16" i="245"/>
  <c r="Q16" i="245"/>
  <c r="P16" i="245"/>
  <c r="E16" i="245"/>
  <c r="T16" i="245" s="1"/>
  <c r="S15" i="245"/>
  <c r="R15" i="245"/>
  <c r="Q15" i="245"/>
  <c r="P15" i="245"/>
  <c r="E15" i="245"/>
  <c r="S14" i="245"/>
  <c r="R14" i="245"/>
  <c r="Q14" i="245"/>
  <c r="P14" i="245"/>
  <c r="E14" i="245"/>
  <c r="S13" i="245"/>
  <c r="R13" i="245"/>
  <c r="Q13" i="245"/>
  <c r="P13" i="245"/>
  <c r="E13" i="245"/>
  <c r="U12" i="245"/>
  <c r="S12" i="245"/>
  <c r="R12" i="245"/>
  <c r="Q12" i="245"/>
  <c r="P12" i="245"/>
  <c r="E12" i="245"/>
  <c r="T12" i="245" s="1"/>
  <c r="S11" i="245"/>
  <c r="R11" i="245"/>
  <c r="Q11" i="245"/>
  <c r="P11" i="245"/>
  <c r="E11" i="245"/>
  <c r="U11" i="245" s="1"/>
  <c r="S10" i="245"/>
  <c r="R10" i="245"/>
  <c r="Q10" i="245"/>
  <c r="P10" i="245"/>
  <c r="E10" i="245"/>
  <c r="T10" i="245" s="1"/>
  <c r="S9" i="245"/>
  <c r="S64" i="244"/>
  <c r="R64" i="244"/>
  <c r="Q64" i="244"/>
  <c r="P64" i="244"/>
  <c r="E64" i="244"/>
  <c r="U63" i="244"/>
  <c r="S63" i="244"/>
  <c r="R63" i="244"/>
  <c r="Q63" i="244"/>
  <c r="P63" i="244"/>
  <c r="P62" i="244" s="1"/>
  <c r="E63" i="244"/>
  <c r="S60" i="244"/>
  <c r="R60" i="244"/>
  <c r="Q60" i="244"/>
  <c r="P60" i="244"/>
  <c r="E60" i="244"/>
  <c r="U60" i="244" s="1"/>
  <c r="S59" i="244"/>
  <c r="R59" i="244"/>
  <c r="Q59" i="244"/>
  <c r="P59" i="244"/>
  <c r="E59" i="244"/>
  <c r="S58" i="244"/>
  <c r="R58" i="244"/>
  <c r="Q58" i="244"/>
  <c r="P58" i="244"/>
  <c r="E58" i="244"/>
  <c r="U58" i="244" s="1"/>
  <c r="S57" i="244"/>
  <c r="R57" i="244"/>
  <c r="Q57" i="244"/>
  <c r="P57" i="244"/>
  <c r="E57" i="244"/>
  <c r="T57" i="244" s="1"/>
  <c r="S56" i="244"/>
  <c r="U55" i="244"/>
  <c r="T55" i="244"/>
  <c r="S55" i="244"/>
  <c r="R55" i="244"/>
  <c r="Q55" i="244"/>
  <c r="P55" i="244"/>
  <c r="E55" i="244"/>
  <c r="S54" i="244"/>
  <c r="R54" i="244"/>
  <c r="Q54" i="244"/>
  <c r="P54" i="244"/>
  <c r="E54" i="244"/>
  <c r="S53" i="244"/>
  <c r="R53" i="244"/>
  <c r="Q53" i="244"/>
  <c r="P53" i="244"/>
  <c r="E53" i="244"/>
  <c r="U53" i="244" s="1"/>
  <c r="S52" i="244"/>
  <c r="R52" i="244"/>
  <c r="Q52" i="244"/>
  <c r="P52" i="244"/>
  <c r="E52" i="244"/>
  <c r="T52" i="244" s="1"/>
  <c r="S51" i="244"/>
  <c r="R51" i="244"/>
  <c r="Q51" i="244"/>
  <c r="P51" i="244"/>
  <c r="E51" i="244"/>
  <c r="U51" i="244" s="1"/>
  <c r="S50" i="244"/>
  <c r="R50" i="244"/>
  <c r="Q50" i="244"/>
  <c r="P50" i="244"/>
  <c r="E50" i="244"/>
  <c r="S49" i="244"/>
  <c r="R49" i="244"/>
  <c r="Q49" i="244"/>
  <c r="P49" i="244"/>
  <c r="E49" i="244"/>
  <c r="S48" i="244"/>
  <c r="R48" i="244"/>
  <c r="Q48" i="244"/>
  <c r="P48" i="244"/>
  <c r="E48" i="244"/>
  <c r="T48" i="244" s="1"/>
  <c r="T47" i="244"/>
  <c r="S47" i="244"/>
  <c r="R47" i="244"/>
  <c r="Q47" i="244"/>
  <c r="P47" i="244"/>
  <c r="E47" i="244"/>
  <c r="U47" i="244" s="1"/>
  <c r="S46" i="244"/>
  <c r="R46" i="244"/>
  <c r="Q46" i="244"/>
  <c r="P46" i="244"/>
  <c r="E46" i="244"/>
  <c r="U45" i="244"/>
  <c r="S45" i="244"/>
  <c r="R45" i="244"/>
  <c r="Q45" i="244"/>
  <c r="P45" i="244"/>
  <c r="E45" i="244"/>
  <c r="T45" i="244" s="1"/>
  <c r="S44" i="244"/>
  <c r="R44" i="244"/>
  <c r="S43" i="244"/>
  <c r="S42" i="244"/>
  <c r="R42" i="244"/>
  <c r="Q42" i="244"/>
  <c r="P42" i="244"/>
  <c r="E42" i="244"/>
  <c r="T42" i="244" s="1"/>
  <c r="U41" i="244"/>
  <c r="S41" i="244"/>
  <c r="R41" i="244"/>
  <c r="Q41" i="244"/>
  <c r="P41" i="244"/>
  <c r="E41" i="244"/>
  <c r="T41" i="244" s="1"/>
  <c r="S40" i="244"/>
  <c r="R40" i="244"/>
  <c r="Q40" i="244"/>
  <c r="P40" i="244"/>
  <c r="E40" i="244"/>
  <c r="S39" i="244"/>
  <c r="R39" i="244"/>
  <c r="Q39" i="244"/>
  <c r="P39" i="244"/>
  <c r="E39" i="244"/>
  <c r="S38" i="244"/>
  <c r="R38" i="244"/>
  <c r="Q38" i="244"/>
  <c r="P38" i="244"/>
  <c r="E38" i="244"/>
  <c r="T38" i="244" s="1"/>
  <c r="U37" i="244"/>
  <c r="T37" i="244"/>
  <c r="S37" i="244"/>
  <c r="R37" i="244"/>
  <c r="Q37" i="244"/>
  <c r="P37" i="244"/>
  <c r="E37" i="244"/>
  <c r="T36" i="244"/>
  <c r="S36" i="244"/>
  <c r="R36" i="244"/>
  <c r="Q36" i="244"/>
  <c r="P36" i="244"/>
  <c r="E36" i="244"/>
  <c r="U36" i="244" s="1"/>
  <c r="S35" i="244"/>
  <c r="R35" i="244"/>
  <c r="Q35" i="244"/>
  <c r="P35" i="244"/>
  <c r="E35" i="244"/>
  <c r="T35" i="244" s="1"/>
  <c r="S34" i="244"/>
  <c r="R34" i="244"/>
  <c r="Q34" i="244"/>
  <c r="P34" i="244"/>
  <c r="E34" i="244"/>
  <c r="S33" i="244"/>
  <c r="R33" i="244"/>
  <c r="Q33" i="244"/>
  <c r="P33" i="244"/>
  <c r="E33" i="244"/>
  <c r="S32" i="244"/>
  <c r="R32" i="244"/>
  <c r="Q32" i="244"/>
  <c r="P32" i="244"/>
  <c r="E32" i="244"/>
  <c r="S31" i="244"/>
  <c r="R31" i="244"/>
  <c r="Q31" i="244"/>
  <c r="P31" i="244"/>
  <c r="E31" i="244"/>
  <c r="S30" i="244"/>
  <c r="R30" i="244"/>
  <c r="Q30" i="244"/>
  <c r="P30" i="244"/>
  <c r="E30" i="244"/>
  <c r="S29" i="244"/>
  <c r="R29" i="244"/>
  <c r="Q29" i="244"/>
  <c r="P29" i="244"/>
  <c r="E29" i="244"/>
  <c r="U29" i="244" s="1"/>
  <c r="S28" i="244"/>
  <c r="R28" i="244"/>
  <c r="S27" i="244"/>
  <c r="R27" i="244"/>
  <c r="Q27" i="244"/>
  <c r="P27" i="244"/>
  <c r="E27" i="244"/>
  <c r="S26" i="244"/>
  <c r="R26" i="244"/>
  <c r="Q26" i="244"/>
  <c r="P26" i="244"/>
  <c r="E26" i="244"/>
  <c r="S25" i="244"/>
  <c r="R25" i="244"/>
  <c r="Q25" i="244"/>
  <c r="P25" i="244"/>
  <c r="E25" i="244"/>
  <c r="U24" i="244"/>
  <c r="T24" i="244"/>
  <c r="S24" i="244"/>
  <c r="R24" i="244"/>
  <c r="Q24" i="244"/>
  <c r="P24" i="244"/>
  <c r="E24" i="244"/>
  <c r="S23" i="244"/>
  <c r="R23" i="244"/>
  <c r="Q23" i="244"/>
  <c r="P23" i="244"/>
  <c r="T23" i="244" s="1"/>
  <c r="E23" i="244"/>
  <c r="S22" i="244"/>
  <c r="R22" i="244"/>
  <c r="Q22" i="244"/>
  <c r="P22" i="244"/>
  <c r="E22" i="244"/>
  <c r="U21" i="244"/>
  <c r="S21" i="244"/>
  <c r="R21" i="244"/>
  <c r="Q21" i="244"/>
  <c r="P21" i="244"/>
  <c r="E21" i="244"/>
  <c r="T21" i="244" s="1"/>
  <c r="S20" i="244"/>
  <c r="R20" i="244"/>
  <c r="Q20" i="244"/>
  <c r="P20" i="244"/>
  <c r="E20" i="244"/>
  <c r="S19" i="244"/>
  <c r="R19" i="244"/>
  <c r="Q19" i="244"/>
  <c r="P19" i="244"/>
  <c r="E19" i="244"/>
  <c r="S18" i="244"/>
  <c r="R18" i="244"/>
  <c r="Q18" i="244"/>
  <c r="P18" i="244"/>
  <c r="E18" i="244"/>
  <c r="U17" i="244"/>
  <c r="S17" i="244"/>
  <c r="R17" i="244"/>
  <c r="Q17" i="244"/>
  <c r="P17" i="244"/>
  <c r="E17" i="244"/>
  <c r="T17" i="244" s="1"/>
  <c r="T16" i="244"/>
  <c r="S16" i="244"/>
  <c r="R16" i="244"/>
  <c r="Q16" i="244"/>
  <c r="P16" i="244"/>
  <c r="E16" i="244"/>
  <c r="U16" i="244" s="1"/>
  <c r="T15" i="244"/>
  <c r="S15" i="244"/>
  <c r="R15" i="244"/>
  <c r="Q15" i="244"/>
  <c r="P15" i="244"/>
  <c r="E15" i="244"/>
  <c r="U15" i="244" s="1"/>
  <c r="S14" i="244"/>
  <c r="R14" i="244"/>
  <c r="Q14" i="244"/>
  <c r="P14" i="244"/>
  <c r="E14" i="244"/>
  <c r="T14" i="244" s="1"/>
  <c r="S13" i="244"/>
  <c r="R13" i="244"/>
  <c r="Q13" i="244"/>
  <c r="P13" i="244"/>
  <c r="E13" i="244"/>
  <c r="T13" i="244" s="1"/>
  <c r="U12" i="244"/>
  <c r="T12" i="244"/>
  <c r="S12" i="244"/>
  <c r="R12" i="244"/>
  <c r="Q12" i="244"/>
  <c r="P12" i="244"/>
  <c r="E12" i="244"/>
  <c r="S11" i="244"/>
  <c r="R11" i="244"/>
  <c r="Q11" i="244"/>
  <c r="P11" i="244"/>
  <c r="E11" i="244"/>
  <c r="S10" i="244"/>
  <c r="R10" i="244"/>
  <c r="Q10" i="244"/>
  <c r="P10" i="244"/>
  <c r="E10" i="244"/>
  <c r="S64" i="243"/>
  <c r="R64" i="243"/>
  <c r="Q64" i="243"/>
  <c r="P64" i="243"/>
  <c r="E64" i="243"/>
  <c r="T63" i="243"/>
  <c r="S63" i="243"/>
  <c r="R63" i="243"/>
  <c r="Q63" i="243"/>
  <c r="P63" i="243"/>
  <c r="P62" i="243" s="1"/>
  <c r="E63" i="243"/>
  <c r="U63" i="243" s="1"/>
  <c r="S62" i="243"/>
  <c r="R62" i="243"/>
  <c r="S60" i="243"/>
  <c r="R60" i="243"/>
  <c r="Q60" i="243"/>
  <c r="P60" i="243"/>
  <c r="E60" i="243"/>
  <c r="S59" i="243"/>
  <c r="R59" i="243"/>
  <c r="Q59" i="243"/>
  <c r="P59" i="243"/>
  <c r="E59" i="243"/>
  <c r="S58" i="243"/>
  <c r="R58" i="243"/>
  <c r="Q58" i="243"/>
  <c r="P58" i="243"/>
  <c r="E58" i="243"/>
  <c r="T58" i="243" s="1"/>
  <c r="U57" i="243"/>
  <c r="T57" i="243"/>
  <c r="S57" i="243"/>
  <c r="R57" i="243"/>
  <c r="Q57" i="243"/>
  <c r="P57" i="243"/>
  <c r="E57" i="243"/>
  <c r="S56" i="243"/>
  <c r="R56" i="243"/>
  <c r="S55" i="243"/>
  <c r="R55" i="243"/>
  <c r="Q55" i="243"/>
  <c r="P55" i="243"/>
  <c r="E55" i="243"/>
  <c r="S54" i="243"/>
  <c r="R54" i="243"/>
  <c r="Q54" i="243"/>
  <c r="P54" i="243"/>
  <c r="E54" i="243"/>
  <c r="U53" i="243"/>
  <c r="S53" i="243"/>
  <c r="R53" i="243"/>
  <c r="Q53" i="243"/>
  <c r="P53" i="243"/>
  <c r="E53" i="243"/>
  <c r="T53" i="243" s="1"/>
  <c r="S52" i="243"/>
  <c r="R52" i="243"/>
  <c r="Q52" i="243"/>
  <c r="P52" i="243"/>
  <c r="E52" i="243"/>
  <c r="U52" i="243" s="1"/>
  <c r="S51" i="243"/>
  <c r="R51" i="243"/>
  <c r="Q51" i="243"/>
  <c r="P51" i="243"/>
  <c r="E51" i="243"/>
  <c r="U51" i="243" s="1"/>
  <c r="S50" i="243"/>
  <c r="R50" i="243"/>
  <c r="Q50" i="243"/>
  <c r="P50" i="243"/>
  <c r="E50" i="243"/>
  <c r="U50" i="243" s="1"/>
  <c r="U49" i="243"/>
  <c r="S49" i="243"/>
  <c r="R49" i="243"/>
  <c r="Q49" i="243"/>
  <c r="P49" i="243"/>
  <c r="E49" i="243"/>
  <c r="T49" i="243" s="1"/>
  <c r="S48" i="243"/>
  <c r="R48" i="243"/>
  <c r="Q48" i="243"/>
  <c r="P48" i="243"/>
  <c r="E48" i="243"/>
  <c r="S47" i="243"/>
  <c r="R47" i="243"/>
  <c r="Q47" i="243"/>
  <c r="P47" i="243"/>
  <c r="E47" i="243"/>
  <c r="S46" i="243"/>
  <c r="R46" i="243"/>
  <c r="Q46" i="243"/>
  <c r="P46" i="243"/>
  <c r="E46" i="243"/>
  <c r="U45" i="243"/>
  <c r="S45" i="243"/>
  <c r="R45" i="243"/>
  <c r="Q45" i="243"/>
  <c r="P45" i="243"/>
  <c r="E45" i="243"/>
  <c r="S44" i="243"/>
  <c r="R44" i="243"/>
  <c r="T42" i="243"/>
  <c r="S42" i="243"/>
  <c r="R42" i="243"/>
  <c r="Q42" i="243"/>
  <c r="P42" i="243"/>
  <c r="E42" i="243"/>
  <c r="U42" i="243" s="1"/>
  <c r="T41" i="243"/>
  <c r="S41" i="243"/>
  <c r="R41" i="243"/>
  <c r="Q41" i="243"/>
  <c r="P41" i="243"/>
  <c r="E41" i="243"/>
  <c r="U41" i="243" s="1"/>
  <c r="S40" i="243"/>
  <c r="R40" i="243"/>
  <c r="Q40" i="243"/>
  <c r="P40" i="243"/>
  <c r="E40" i="243"/>
  <c r="U40" i="243" s="1"/>
  <c r="S39" i="243"/>
  <c r="R39" i="243"/>
  <c r="Q39" i="243"/>
  <c r="P39" i="243"/>
  <c r="E39" i="243"/>
  <c r="T39" i="243" s="1"/>
  <c r="U38" i="243"/>
  <c r="S38" i="243"/>
  <c r="R38" i="243"/>
  <c r="Q38" i="243"/>
  <c r="P38" i="243"/>
  <c r="E38" i="243"/>
  <c r="T38" i="243" s="1"/>
  <c r="S37" i="243"/>
  <c r="R37" i="243"/>
  <c r="Q37" i="243"/>
  <c r="P37" i="243"/>
  <c r="E37" i="243"/>
  <c r="S36" i="243"/>
  <c r="R36" i="243"/>
  <c r="Q36" i="243"/>
  <c r="P36" i="243"/>
  <c r="E36" i="243"/>
  <c r="S35" i="243"/>
  <c r="R35" i="243"/>
  <c r="Q35" i="243"/>
  <c r="P35" i="243"/>
  <c r="E35" i="243"/>
  <c r="S34" i="243"/>
  <c r="R34" i="243"/>
  <c r="Q34" i="243"/>
  <c r="P34" i="243"/>
  <c r="E34" i="243"/>
  <c r="T33" i="243"/>
  <c r="S33" i="243"/>
  <c r="R33" i="243"/>
  <c r="Q33" i="243"/>
  <c r="P33" i="243"/>
  <c r="E33" i="243"/>
  <c r="U32" i="243"/>
  <c r="S32" i="243"/>
  <c r="R32" i="243"/>
  <c r="Q32" i="243"/>
  <c r="P32" i="243"/>
  <c r="E32" i="243"/>
  <c r="T32" i="243" s="1"/>
  <c r="S31" i="243"/>
  <c r="R31" i="243"/>
  <c r="Q31" i="243"/>
  <c r="P31" i="243"/>
  <c r="E31" i="243"/>
  <c r="T31" i="243" s="1"/>
  <c r="U30" i="243"/>
  <c r="S30" i="243"/>
  <c r="R30" i="243"/>
  <c r="Q30" i="243"/>
  <c r="P30" i="243"/>
  <c r="E30" i="243"/>
  <c r="T30" i="243" s="1"/>
  <c r="S29" i="243"/>
  <c r="R29" i="243"/>
  <c r="Q29" i="243"/>
  <c r="P29" i="243"/>
  <c r="E29" i="243"/>
  <c r="S28" i="243"/>
  <c r="R28" i="243"/>
  <c r="S27" i="243"/>
  <c r="R27" i="243"/>
  <c r="Q27" i="243"/>
  <c r="P27" i="243"/>
  <c r="E27" i="243"/>
  <c r="U27" i="243" s="1"/>
  <c r="S26" i="243"/>
  <c r="R26" i="243"/>
  <c r="Q26" i="243"/>
  <c r="P26" i="243"/>
  <c r="E26" i="243"/>
  <c r="U25" i="243"/>
  <c r="T25" i="243"/>
  <c r="S25" i="243"/>
  <c r="R25" i="243"/>
  <c r="Q25" i="243"/>
  <c r="P25" i="243"/>
  <c r="E25" i="243"/>
  <c r="S24" i="243"/>
  <c r="R24" i="243"/>
  <c r="Q24" i="243"/>
  <c r="P24" i="243"/>
  <c r="E24" i="243"/>
  <c r="S23" i="243"/>
  <c r="R23" i="243"/>
  <c r="Q23" i="243"/>
  <c r="P23" i="243"/>
  <c r="E23" i="243"/>
  <c r="S22" i="243"/>
  <c r="R22" i="243"/>
  <c r="Q22" i="243"/>
  <c r="P22" i="243"/>
  <c r="E22" i="243"/>
  <c r="U21" i="243"/>
  <c r="T21" i="243"/>
  <c r="S21" i="243"/>
  <c r="R21" i="243"/>
  <c r="Q21" i="243"/>
  <c r="P21" i="243"/>
  <c r="E21" i="243"/>
  <c r="T20" i="243"/>
  <c r="S20" i="243"/>
  <c r="R20" i="243"/>
  <c r="Q20" i="243"/>
  <c r="P20" i="243"/>
  <c r="E20" i="243"/>
  <c r="U20" i="243" s="1"/>
  <c r="S19" i="243"/>
  <c r="R19" i="243"/>
  <c r="Q19" i="243"/>
  <c r="P19" i="243"/>
  <c r="E19" i="243"/>
  <c r="U19" i="243" s="1"/>
  <c r="S18" i="243"/>
  <c r="R18" i="243"/>
  <c r="Q18" i="243"/>
  <c r="P18" i="243"/>
  <c r="E18" i="243"/>
  <c r="T18" i="243" s="1"/>
  <c r="U17" i="243"/>
  <c r="T17" i="243"/>
  <c r="S17" i="243"/>
  <c r="R17" i="243"/>
  <c r="Q17" i="243"/>
  <c r="P17" i="243"/>
  <c r="E17" i="243"/>
  <c r="S16" i="243"/>
  <c r="R16" i="243"/>
  <c r="Q16" i="243"/>
  <c r="P16" i="243"/>
  <c r="E16" i="243"/>
  <c r="S15" i="243"/>
  <c r="R15" i="243"/>
  <c r="Q15" i="243"/>
  <c r="P15" i="243"/>
  <c r="E15" i="243"/>
  <c r="S14" i="243"/>
  <c r="R14" i="243"/>
  <c r="Q14" i="243"/>
  <c r="P14" i="243"/>
  <c r="E14" i="243"/>
  <c r="T14" i="243" s="1"/>
  <c r="U13" i="243"/>
  <c r="T13" i="243"/>
  <c r="S13" i="243"/>
  <c r="R13" i="243"/>
  <c r="Q13" i="243"/>
  <c r="P13" i="243"/>
  <c r="E13" i="243"/>
  <c r="S12" i="243"/>
  <c r="R12" i="243"/>
  <c r="Q12" i="243"/>
  <c r="P12" i="243"/>
  <c r="E12" i="243"/>
  <c r="S11" i="243"/>
  <c r="R11" i="243"/>
  <c r="Q11" i="243"/>
  <c r="P11" i="243"/>
  <c r="E11" i="243"/>
  <c r="U11" i="243" s="1"/>
  <c r="S10" i="243"/>
  <c r="R10" i="243"/>
  <c r="Q10" i="243"/>
  <c r="U10" i="243" s="1"/>
  <c r="P10" i="243"/>
  <c r="E10" i="243"/>
  <c r="S64" i="242"/>
  <c r="R64" i="242"/>
  <c r="Q64" i="242"/>
  <c r="P64" i="242"/>
  <c r="E64" i="242"/>
  <c r="U64" i="242" s="1"/>
  <c r="S63" i="242"/>
  <c r="R63" i="242"/>
  <c r="Q63" i="242"/>
  <c r="Q62" i="242" s="1"/>
  <c r="P63" i="242"/>
  <c r="E63" i="242"/>
  <c r="T63" i="242" s="1"/>
  <c r="S62" i="242"/>
  <c r="R62" i="242"/>
  <c r="S60" i="242"/>
  <c r="R60" i="242"/>
  <c r="Q60" i="242"/>
  <c r="P60" i="242"/>
  <c r="E60" i="242"/>
  <c r="U60" i="242" s="1"/>
  <c r="U59" i="242"/>
  <c r="S59" i="242"/>
  <c r="R59" i="242"/>
  <c r="Q59" i="242"/>
  <c r="P59" i="242"/>
  <c r="E59" i="242"/>
  <c r="T59" i="242" s="1"/>
  <c r="S58" i="242"/>
  <c r="R58" i="242"/>
  <c r="Q58" i="242"/>
  <c r="P58" i="242"/>
  <c r="E58" i="242"/>
  <c r="U58" i="242" s="1"/>
  <c r="S57" i="242"/>
  <c r="R57" i="242"/>
  <c r="Q57" i="242"/>
  <c r="P57" i="242"/>
  <c r="E57" i="242"/>
  <c r="S56" i="242"/>
  <c r="R56" i="242"/>
  <c r="S55" i="242"/>
  <c r="R55" i="242"/>
  <c r="Q55" i="242"/>
  <c r="P55" i="242"/>
  <c r="E55" i="242"/>
  <c r="U55" i="242" s="1"/>
  <c r="U54" i="242"/>
  <c r="S54" i="242"/>
  <c r="R54" i="242"/>
  <c r="Q54" i="242"/>
  <c r="P54" i="242"/>
  <c r="E54" i="242"/>
  <c r="T54" i="242" s="1"/>
  <c r="T53" i="242"/>
  <c r="S53" i="242"/>
  <c r="R53" i="242"/>
  <c r="Q53" i="242"/>
  <c r="P53" i="242"/>
  <c r="E53" i="242"/>
  <c r="U53" i="242" s="1"/>
  <c r="S52" i="242"/>
  <c r="R52" i="242"/>
  <c r="Q52" i="242"/>
  <c r="P52" i="242"/>
  <c r="E52" i="242"/>
  <c r="S51" i="242"/>
  <c r="R51" i="242"/>
  <c r="Q51" i="242"/>
  <c r="P51" i="242"/>
  <c r="E51" i="242"/>
  <c r="S50" i="242"/>
  <c r="R50" i="242"/>
  <c r="Q50" i="242"/>
  <c r="P50" i="242"/>
  <c r="E50" i="242"/>
  <c r="T50" i="242" s="1"/>
  <c r="T49" i="242"/>
  <c r="S49" i="242"/>
  <c r="R49" i="242"/>
  <c r="Q49" i="242"/>
  <c r="P49" i="242"/>
  <c r="E49" i="242"/>
  <c r="U49" i="242" s="1"/>
  <c r="S48" i="242"/>
  <c r="R48" i="242"/>
  <c r="Q48" i="242"/>
  <c r="P48" i="242"/>
  <c r="E48" i="242"/>
  <c r="S47" i="242"/>
  <c r="R47" i="242"/>
  <c r="Q47" i="242"/>
  <c r="P47" i="242"/>
  <c r="E47" i="242"/>
  <c r="U47" i="242" s="1"/>
  <c r="S46" i="242"/>
  <c r="R46" i="242"/>
  <c r="Q46" i="242"/>
  <c r="U46" i="242" s="1"/>
  <c r="P46" i="242"/>
  <c r="E46" i="242"/>
  <c r="S45" i="242"/>
  <c r="R45" i="242"/>
  <c r="Q45" i="242"/>
  <c r="P45" i="242"/>
  <c r="E45" i="242"/>
  <c r="U45" i="242" s="1"/>
  <c r="S44" i="242"/>
  <c r="R44" i="242"/>
  <c r="R43" i="242"/>
  <c r="S42" i="242"/>
  <c r="R42" i="242"/>
  <c r="Q42" i="242"/>
  <c r="P42" i="242"/>
  <c r="E42" i="242"/>
  <c r="S41" i="242"/>
  <c r="R41" i="242"/>
  <c r="Q41" i="242"/>
  <c r="P41" i="242"/>
  <c r="E41" i="242"/>
  <c r="S40" i="242"/>
  <c r="R40" i="242"/>
  <c r="Q40" i="242"/>
  <c r="P40" i="242"/>
  <c r="E40" i="242"/>
  <c r="T40" i="242" s="1"/>
  <c r="S39" i="242"/>
  <c r="R39" i="242"/>
  <c r="Q39" i="242"/>
  <c r="P39" i="242"/>
  <c r="E39" i="242"/>
  <c r="T39" i="242" s="1"/>
  <c r="S38" i="242"/>
  <c r="R38" i="242"/>
  <c r="Q38" i="242"/>
  <c r="P38" i="242"/>
  <c r="E38" i="242"/>
  <c r="U38" i="242" s="1"/>
  <c r="S37" i="242"/>
  <c r="R37" i="242"/>
  <c r="Q37" i="242"/>
  <c r="P37" i="242"/>
  <c r="E37" i="242"/>
  <c r="U36" i="242"/>
  <c r="S36" i="242"/>
  <c r="R36" i="242"/>
  <c r="Q36" i="242"/>
  <c r="P36" i="242"/>
  <c r="E36" i="242"/>
  <c r="T36" i="242" s="1"/>
  <c r="U35" i="242"/>
  <c r="T35" i="242"/>
  <c r="S35" i="242"/>
  <c r="R35" i="242"/>
  <c r="Q35" i="242"/>
  <c r="P35" i="242"/>
  <c r="E35" i="242"/>
  <c r="S34" i="242"/>
  <c r="R34" i="242"/>
  <c r="Q34" i="242"/>
  <c r="P34" i="242"/>
  <c r="E34" i="242"/>
  <c r="S33" i="242"/>
  <c r="R33" i="242"/>
  <c r="Q33" i="242"/>
  <c r="P33" i="242"/>
  <c r="E33" i="242"/>
  <c r="U32" i="242"/>
  <c r="S32" i="242"/>
  <c r="R32" i="242"/>
  <c r="Q32" i="242"/>
  <c r="P32" i="242"/>
  <c r="E32" i="242"/>
  <c r="T32" i="242" s="1"/>
  <c r="U31" i="242"/>
  <c r="S31" i="242"/>
  <c r="R31" i="242"/>
  <c r="Q31" i="242"/>
  <c r="P31" i="242"/>
  <c r="E31" i="242"/>
  <c r="T31" i="242" s="1"/>
  <c r="T30" i="242"/>
  <c r="S30" i="242"/>
  <c r="R30" i="242"/>
  <c r="Q30" i="242"/>
  <c r="P30" i="242"/>
  <c r="E30" i="242"/>
  <c r="U30" i="242" s="1"/>
  <c r="S29" i="242"/>
  <c r="R29" i="242"/>
  <c r="Q29" i="242"/>
  <c r="P29" i="242"/>
  <c r="E29" i="242"/>
  <c r="U29" i="242" s="1"/>
  <c r="S28" i="242"/>
  <c r="R28" i="242"/>
  <c r="S27" i="242"/>
  <c r="R27" i="242"/>
  <c r="Q27" i="242"/>
  <c r="P27" i="242"/>
  <c r="E27" i="242"/>
  <c r="T27" i="242" s="1"/>
  <c r="U26" i="242"/>
  <c r="S26" i="242"/>
  <c r="R26" i="242"/>
  <c r="Q26" i="242"/>
  <c r="P26" i="242"/>
  <c r="E26" i="242"/>
  <c r="T26" i="242" s="1"/>
  <c r="T25" i="242"/>
  <c r="S25" i="242"/>
  <c r="R25" i="242"/>
  <c r="Q25" i="242"/>
  <c r="P25" i="242"/>
  <c r="E25" i="242"/>
  <c r="U25" i="242" s="1"/>
  <c r="S24" i="242"/>
  <c r="R24" i="242"/>
  <c r="Q24" i="242"/>
  <c r="P24" i="242"/>
  <c r="E24" i="242"/>
  <c r="U24" i="242" s="1"/>
  <c r="U23" i="242"/>
  <c r="S23" i="242"/>
  <c r="R23" i="242"/>
  <c r="Q23" i="242"/>
  <c r="P23" i="242"/>
  <c r="E23" i="242"/>
  <c r="T23" i="242" s="1"/>
  <c r="S22" i="242"/>
  <c r="R22" i="242"/>
  <c r="Q22" i="242"/>
  <c r="P22" i="242"/>
  <c r="E22" i="242"/>
  <c r="S21" i="242"/>
  <c r="R21" i="242"/>
  <c r="Q21" i="242"/>
  <c r="P21" i="242"/>
  <c r="E21" i="242"/>
  <c r="S20" i="242"/>
  <c r="R20" i="242"/>
  <c r="Q20" i="242"/>
  <c r="P20" i="242"/>
  <c r="E20" i="242"/>
  <c r="S19" i="242"/>
  <c r="R19" i="242"/>
  <c r="Q19" i="242"/>
  <c r="P19" i="242"/>
  <c r="E19" i="242"/>
  <c r="T19" i="242" s="1"/>
  <c r="S18" i="242"/>
  <c r="R18" i="242"/>
  <c r="Q18" i="242"/>
  <c r="P18" i="242"/>
  <c r="E18" i="242"/>
  <c r="U18" i="242" s="1"/>
  <c r="S17" i="242"/>
  <c r="R17" i="242"/>
  <c r="Q17" i="242"/>
  <c r="P17" i="242"/>
  <c r="E17" i="242"/>
  <c r="S16" i="242"/>
  <c r="R16" i="242"/>
  <c r="Q16" i="242"/>
  <c r="P16" i="242"/>
  <c r="E16" i="242"/>
  <c r="U16" i="242" s="1"/>
  <c r="U15" i="242"/>
  <c r="S15" i="242"/>
  <c r="R15" i="242"/>
  <c r="Q15" i="242"/>
  <c r="P15" i="242"/>
  <c r="E15" i="242"/>
  <c r="T15" i="242" s="1"/>
  <c r="S14" i="242"/>
  <c r="R14" i="242"/>
  <c r="Q14" i="242"/>
  <c r="P14" i="242"/>
  <c r="E14" i="242"/>
  <c r="S13" i="242"/>
  <c r="R13" i="242"/>
  <c r="Q13" i="242"/>
  <c r="P13" i="242"/>
  <c r="E13" i="242"/>
  <c r="S12" i="242"/>
  <c r="R12" i="242"/>
  <c r="Q12" i="242"/>
  <c r="P12" i="242"/>
  <c r="E12" i="242"/>
  <c r="S11" i="242"/>
  <c r="R11" i="242"/>
  <c r="Q11" i="242"/>
  <c r="P11" i="242"/>
  <c r="E11" i="242"/>
  <c r="T11" i="242" s="1"/>
  <c r="S10" i="242"/>
  <c r="R10" i="242"/>
  <c r="Q10" i="242"/>
  <c r="P10" i="242"/>
  <c r="E10" i="242"/>
  <c r="U10" i="242" s="1"/>
  <c r="S9" i="242"/>
  <c r="S64" i="241"/>
  <c r="R64" i="241"/>
  <c r="Q64" i="241"/>
  <c r="P64" i="241"/>
  <c r="E64" i="241"/>
  <c r="S63" i="241"/>
  <c r="R63" i="241"/>
  <c r="Q63" i="241"/>
  <c r="P63" i="241"/>
  <c r="E63" i="241"/>
  <c r="R62" i="241"/>
  <c r="S60" i="241"/>
  <c r="R60" i="241"/>
  <c r="Q60" i="241"/>
  <c r="P60" i="241"/>
  <c r="E60" i="241"/>
  <c r="T60" i="241" s="1"/>
  <c r="S59" i="241"/>
  <c r="R59" i="241"/>
  <c r="Q59" i="241"/>
  <c r="P59" i="241"/>
  <c r="E59" i="241"/>
  <c r="S58" i="241"/>
  <c r="R58" i="241"/>
  <c r="Q58" i="241"/>
  <c r="P58" i="241"/>
  <c r="E58" i="241"/>
  <c r="S57" i="241"/>
  <c r="R57" i="241"/>
  <c r="Q57" i="241"/>
  <c r="P57" i="241"/>
  <c r="E57" i="241"/>
  <c r="U57" i="241" s="1"/>
  <c r="S56" i="241"/>
  <c r="U55" i="241"/>
  <c r="S55" i="241"/>
  <c r="R55" i="241"/>
  <c r="Q55" i="241"/>
  <c r="P55" i="241"/>
  <c r="E55" i="241"/>
  <c r="T55" i="241" s="1"/>
  <c r="T54" i="241"/>
  <c r="S54" i="241"/>
  <c r="R54" i="241"/>
  <c r="Q54" i="241"/>
  <c r="P54" i="241"/>
  <c r="E54" i="241"/>
  <c r="U54" i="241" s="1"/>
  <c r="S53" i="241"/>
  <c r="R53" i="241"/>
  <c r="Q53" i="241"/>
  <c r="P53" i="241"/>
  <c r="E53" i="241"/>
  <c r="S52" i="241"/>
  <c r="R52" i="241"/>
  <c r="Q52" i="241"/>
  <c r="P52" i="241"/>
  <c r="E52" i="241"/>
  <c r="U52" i="241" s="1"/>
  <c r="S51" i="241"/>
  <c r="R51" i="241"/>
  <c r="Q51" i="241"/>
  <c r="P51" i="241"/>
  <c r="E51" i="241"/>
  <c r="T51" i="241" s="1"/>
  <c r="S50" i="241"/>
  <c r="R50" i="241"/>
  <c r="Q50" i="241"/>
  <c r="P50" i="241"/>
  <c r="E50" i="241"/>
  <c r="U50" i="241" s="1"/>
  <c r="S49" i="241"/>
  <c r="R49" i="241"/>
  <c r="Q49" i="241"/>
  <c r="P49" i="241"/>
  <c r="E49" i="241"/>
  <c r="S48" i="241"/>
  <c r="R48" i="241"/>
  <c r="Q48" i="241"/>
  <c r="P48" i="241"/>
  <c r="E48" i="241"/>
  <c r="S47" i="241"/>
  <c r="R47" i="241"/>
  <c r="Q47" i="241"/>
  <c r="P47" i="241"/>
  <c r="E47" i="241"/>
  <c r="T47" i="241" s="1"/>
  <c r="S46" i="241"/>
  <c r="R46" i="241"/>
  <c r="Q46" i="241"/>
  <c r="P46" i="241"/>
  <c r="E46" i="241"/>
  <c r="S45" i="241"/>
  <c r="R45" i="241"/>
  <c r="Q45" i="241"/>
  <c r="P45" i="241"/>
  <c r="E45" i="241"/>
  <c r="T45" i="241" s="1"/>
  <c r="S44" i="241"/>
  <c r="S42" i="241"/>
  <c r="R42" i="241"/>
  <c r="Q42" i="241"/>
  <c r="P42" i="241"/>
  <c r="E42" i="241"/>
  <c r="U42" i="241" s="1"/>
  <c r="S41" i="241"/>
  <c r="R41" i="241"/>
  <c r="Q41" i="241"/>
  <c r="P41" i="241"/>
  <c r="E41" i="241"/>
  <c r="T41" i="241" s="1"/>
  <c r="U40" i="241"/>
  <c r="S40" i="241"/>
  <c r="R40" i="241"/>
  <c r="Q40" i="241"/>
  <c r="P40" i="241"/>
  <c r="E40" i="241"/>
  <c r="T40" i="241" s="1"/>
  <c r="S39" i="241"/>
  <c r="R39" i="241"/>
  <c r="Q39" i="241"/>
  <c r="P39" i="241"/>
  <c r="E39" i="241"/>
  <c r="S38" i="241"/>
  <c r="R38" i="241"/>
  <c r="Q38" i="241"/>
  <c r="P38" i="241"/>
  <c r="E38" i="241"/>
  <c r="S37" i="241"/>
  <c r="R37" i="241"/>
  <c r="Q37" i="241"/>
  <c r="U37" i="241" s="1"/>
  <c r="P37" i="241"/>
  <c r="E37" i="241"/>
  <c r="S36" i="241"/>
  <c r="R36" i="241"/>
  <c r="Q36" i="241"/>
  <c r="P36" i="241"/>
  <c r="T36" i="241" s="1"/>
  <c r="E36" i="241"/>
  <c r="U36" i="241" s="1"/>
  <c r="S35" i="241"/>
  <c r="R35" i="241"/>
  <c r="Q35" i="241"/>
  <c r="P35" i="241"/>
  <c r="E35" i="241"/>
  <c r="U35" i="241" s="1"/>
  <c r="S34" i="241"/>
  <c r="R34" i="241"/>
  <c r="Q34" i="241"/>
  <c r="P34" i="241"/>
  <c r="E34" i="241"/>
  <c r="U34" i="241" s="1"/>
  <c r="S33" i="241"/>
  <c r="R33" i="241"/>
  <c r="Q33" i="241"/>
  <c r="U33" i="241" s="1"/>
  <c r="P33" i="241"/>
  <c r="E33" i="241"/>
  <c r="S32" i="241"/>
  <c r="R32" i="241"/>
  <c r="Q32" i="241"/>
  <c r="P32" i="241"/>
  <c r="E32" i="241"/>
  <c r="S31" i="241"/>
  <c r="R31" i="241"/>
  <c r="Q31" i="241"/>
  <c r="P31" i="241"/>
  <c r="E31" i="241"/>
  <c r="S30" i="241"/>
  <c r="R30" i="241"/>
  <c r="Q30" i="241"/>
  <c r="P30" i="241"/>
  <c r="E30" i="241"/>
  <c r="S29" i="241"/>
  <c r="R29" i="241"/>
  <c r="Q29" i="241"/>
  <c r="P29" i="241"/>
  <c r="E29" i="241"/>
  <c r="U29" i="241" s="1"/>
  <c r="S28" i="241"/>
  <c r="S27" i="241"/>
  <c r="R27" i="241"/>
  <c r="Q27" i="241"/>
  <c r="P27" i="241"/>
  <c r="E27" i="241"/>
  <c r="S26" i="241"/>
  <c r="R26" i="241"/>
  <c r="Q26" i="241"/>
  <c r="P26" i="241"/>
  <c r="E26" i="241"/>
  <c r="S25" i="241"/>
  <c r="R25" i="241"/>
  <c r="Q25" i="241"/>
  <c r="P25" i="241"/>
  <c r="E25" i="241"/>
  <c r="S24" i="241"/>
  <c r="R24" i="241"/>
  <c r="Q24" i="241"/>
  <c r="P24" i="241"/>
  <c r="E24" i="241"/>
  <c r="U23" i="241"/>
  <c r="T23" i="241"/>
  <c r="S23" i="241"/>
  <c r="R23" i="241"/>
  <c r="Q23" i="241"/>
  <c r="P23" i="241"/>
  <c r="E23" i="241"/>
  <c r="S22" i="241"/>
  <c r="R22" i="241"/>
  <c r="Q22" i="241"/>
  <c r="P22" i="241"/>
  <c r="E22" i="241"/>
  <c r="S21" i="241"/>
  <c r="R21" i="241"/>
  <c r="Q21" i="241"/>
  <c r="P21" i="241"/>
  <c r="E21" i="241"/>
  <c r="U21" i="241" s="1"/>
  <c r="S20" i="241"/>
  <c r="R20" i="241"/>
  <c r="Q20" i="241"/>
  <c r="P20" i="241"/>
  <c r="E20" i="241"/>
  <c r="T20" i="241" s="1"/>
  <c r="T19" i="241"/>
  <c r="S19" i="241"/>
  <c r="R19" i="241"/>
  <c r="Q19" i="241"/>
  <c r="P19" i="241"/>
  <c r="E19" i="241"/>
  <c r="U19" i="241" s="1"/>
  <c r="S18" i="241"/>
  <c r="R18" i="241"/>
  <c r="Q18" i="241"/>
  <c r="P18" i="241"/>
  <c r="E18" i="241"/>
  <c r="S17" i="241"/>
  <c r="R17" i="241"/>
  <c r="Q17" i="241"/>
  <c r="P17" i="241"/>
  <c r="E17" i="241"/>
  <c r="S16" i="241"/>
  <c r="R16" i="241"/>
  <c r="Q16" i="241"/>
  <c r="P16" i="241"/>
  <c r="E16" i="241"/>
  <c r="T16" i="241" s="1"/>
  <c r="U15" i="241"/>
  <c r="T15" i="241"/>
  <c r="S15" i="241"/>
  <c r="R15" i="241"/>
  <c r="Q15" i="241"/>
  <c r="P15" i="241"/>
  <c r="E15" i="241"/>
  <c r="S14" i="241"/>
  <c r="R14" i="241"/>
  <c r="Q14" i="241"/>
  <c r="P14" i="241"/>
  <c r="E14" i="241"/>
  <c r="S13" i="241"/>
  <c r="R13" i="241"/>
  <c r="Q13" i="241"/>
  <c r="P13" i="241"/>
  <c r="E13" i="241"/>
  <c r="U13" i="241" s="1"/>
  <c r="U12" i="241"/>
  <c r="S12" i="241"/>
  <c r="R12" i="241"/>
  <c r="Q12" i="241"/>
  <c r="P12" i="241"/>
  <c r="E12" i="241"/>
  <c r="T12" i="241" s="1"/>
  <c r="U11" i="241"/>
  <c r="S11" i="241"/>
  <c r="R11" i="241"/>
  <c r="Q11" i="241"/>
  <c r="P11" i="241"/>
  <c r="E11" i="241"/>
  <c r="T11" i="241" s="1"/>
  <c r="S10" i="241"/>
  <c r="R10" i="241"/>
  <c r="Q10" i="241"/>
  <c r="P10" i="241"/>
  <c r="E10" i="241"/>
  <c r="R9" i="241"/>
  <c r="S64" i="240"/>
  <c r="R64" i="240"/>
  <c r="Q64" i="240"/>
  <c r="P64" i="240"/>
  <c r="E64" i="240"/>
  <c r="U64" i="240" s="1"/>
  <c r="S63" i="240"/>
  <c r="R63" i="240"/>
  <c r="Q63" i="240"/>
  <c r="Q62" i="240" s="1"/>
  <c r="P63" i="240"/>
  <c r="E63" i="240"/>
  <c r="S62" i="240"/>
  <c r="R62" i="240"/>
  <c r="S60" i="240"/>
  <c r="R60" i="240"/>
  <c r="Q60" i="240"/>
  <c r="P60" i="240"/>
  <c r="E60" i="240"/>
  <c r="S59" i="240"/>
  <c r="R59" i="240"/>
  <c r="Q59" i="240"/>
  <c r="P59" i="240"/>
  <c r="E59" i="240"/>
  <c r="S58" i="240"/>
  <c r="R58" i="240"/>
  <c r="Q58" i="240"/>
  <c r="P58" i="240"/>
  <c r="E58" i="240"/>
  <c r="U57" i="240"/>
  <c r="S57" i="240"/>
  <c r="R57" i="240"/>
  <c r="Q57" i="240"/>
  <c r="P57" i="240"/>
  <c r="E57" i="240"/>
  <c r="S56" i="240"/>
  <c r="R56" i="240"/>
  <c r="U55" i="240"/>
  <c r="T55" i="240"/>
  <c r="S55" i="240"/>
  <c r="R55" i="240"/>
  <c r="Q55" i="240"/>
  <c r="P55" i="240"/>
  <c r="E55" i="240"/>
  <c r="S54" i="240"/>
  <c r="R54" i="240"/>
  <c r="Q54" i="240"/>
  <c r="P54" i="240"/>
  <c r="E54" i="240"/>
  <c r="S53" i="240"/>
  <c r="R53" i="240"/>
  <c r="Q53" i="240"/>
  <c r="P53" i="240"/>
  <c r="E53" i="240"/>
  <c r="S52" i="240"/>
  <c r="R52" i="240"/>
  <c r="Q52" i="240"/>
  <c r="P52" i="240"/>
  <c r="E52" i="240"/>
  <c r="T52" i="240" s="1"/>
  <c r="S51" i="240"/>
  <c r="R51" i="240"/>
  <c r="Q51" i="240"/>
  <c r="P51" i="240"/>
  <c r="E51" i="240"/>
  <c r="U51" i="240" s="1"/>
  <c r="S50" i="240"/>
  <c r="R50" i="240"/>
  <c r="Q50" i="240"/>
  <c r="P50" i="240"/>
  <c r="E50" i="240"/>
  <c r="S49" i="240"/>
  <c r="R49" i="240"/>
  <c r="Q49" i="240"/>
  <c r="P49" i="240"/>
  <c r="E49" i="240"/>
  <c r="U49" i="240" s="1"/>
  <c r="S48" i="240"/>
  <c r="R48" i="240"/>
  <c r="Q48" i="240"/>
  <c r="P48" i="240"/>
  <c r="E48" i="240"/>
  <c r="U47" i="240"/>
  <c r="T47" i="240"/>
  <c r="S47" i="240"/>
  <c r="R47" i="240"/>
  <c r="Q47" i="240"/>
  <c r="P47" i="240"/>
  <c r="E47" i="240"/>
  <c r="S46" i="240"/>
  <c r="R46" i="240"/>
  <c r="Q46" i="240"/>
  <c r="U46" i="240" s="1"/>
  <c r="P46" i="240"/>
  <c r="E46" i="240"/>
  <c r="S45" i="240"/>
  <c r="R45" i="240"/>
  <c r="Q45" i="240"/>
  <c r="P45" i="240"/>
  <c r="E45" i="240"/>
  <c r="T45" i="240" s="1"/>
  <c r="S44" i="240"/>
  <c r="R44" i="240"/>
  <c r="S43" i="240"/>
  <c r="R43" i="240"/>
  <c r="U42" i="240"/>
  <c r="S42" i="240"/>
  <c r="R42" i="240"/>
  <c r="Q42" i="240"/>
  <c r="P42" i="240"/>
  <c r="E42" i="240"/>
  <c r="T42" i="240" s="1"/>
  <c r="S41" i="240"/>
  <c r="R41" i="240"/>
  <c r="Q41" i="240"/>
  <c r="P41" i="240"/>
  <c r="E41" i="240"/>
  <c r="T41" i="240" s="1"/>
  <c r="S40" i="240"/>
  <c r="R40" i="240"/>
  <c r="Q40" i="240"/>
  <c r="P40" i="240"/>
  <c r="E40" i="240"/>
  <c r="U40" i="240" s="1"/>
  <c r="S39" i="240"/>
  <c r="R39" i="240"/>
  <c r="Q39" i="240"/>
  <c r="P39" i="240"/>
  <c r="E39" i="240"/>
  <c r="U39" i="240" s="1"/>
  <c r="S38" i="240"/>
  <c r="R38" i="240"/>
  <c r="Q38" i="240"/>
  <c r="P38" i="240"/>
  <c r="E38" i="240"/>
  <c r="T38" i="240" s="1"/>
  <c r="S37" i="240"/>
  <c r="R37" i="240"/>
  <c r="Q37" i="240"/>
  <c r="U37" i="240" s="1"/>
  <c r="P37" i="240"/>
  <c r="E37" i="240"/>
  <c r="T37" i="240" s="1"/>
  <c r="S36" i="240"/>
  <c r="R36" i="240"/>
  <c r="Q36" i="240"/>
  <c r="P36" i="240"/>
  <c r="E36" i="240"/>
  <c r="T36" i="240" s="1"/>
  <c r="S35" i="240"/>
  <c r="R35" i="240"/>
  <c r="Q35" i="240"/>
  <c r="P35" i="240"/>
  <c r="E35" i="240"/>
  <c r="U34" i="240"/>
  <c r="S34" i="240"/>
  <c r="R34" i="240"/>
  <c r="Q34" i="240"/>
  <c r="P34" i="240"/>
  <c r="E34" i="240"/>
  <c r="T34" i="240" s="1"/>
  <c r="T33" i="240"/>
  <c r="S33" i="240"/>
  <c r="R33" i="240"/>
  <c r="Q33" i="240"/>
  <c r="P33" i="240"/>
  <c r="E33" i="240"/>
  <c r="U33" i="240" s="1"/>
  <c r="T32" i="240"/>
  <c r="S32" i="240"/>
  <c r="R32" i="240"/>
  <c r="Q32" i="240"/>
  <c r="P32" i="240"/>
  <c r="E32" i="240"/>
  <c r="U32" i="240" s="1"/>
  <c r="S31" i="240"/>
  <c r="R31" i="240"/>
  <c r="Q31" i="240"/>
  <c r="P31" i="240"/>
  <c r="E31" i="240"/>
  <c r="S30" i="240"/>
  <c r="R30" i="240"/>
  <c r="Q30" i="240"/>
  <c r="P30" i="240"/>
  <c r="E30" i="240"/>
  <c r="T30" i="240" s="1"/>
  <c r="S29" i="240"/>
  <c r="R29" i="240"/>
  <c r="Q29" i="240"/>
  <c r="P29" i="240"/>
  <c r="E29" i="240"/>
  <c r="U29" i="240" s="1"/>
  <c r="S28" i="240"/>
  <c r="R28" i="240"/>
  <c r="S27" i="240"/>
  <c r="R27" i="240"/>
  <c r="Q27" i="240"/>
  <c r="P27" i="240"/>
  <c r="E27" i="240"/>
  <c r="U27" i="240" s="1"/>
  <c r="S26" i="240"/>
  <c r="R26" i="240"/>
  <c r="Q26" i="240"/>
  <c r="P26" i="240"/>
  <c r="E26" i="240"/>
  <c r="U26" i="240" s="1"/>
  <c r="S25" i="240"/>
  <c r="R25" i="240"/>
  <c r="Q25" i="240"/>
  <c r="U25" i="240" s="1"/>
  <c r="P25" i="240"/>
  <c r="E25" i="240"/>
  <c r="T25" i="240" s="1"/>
  <c r="S24" i="240"/>
  <c r="R24" i="240"/>
  <c r="Q24" i="240"/>
  <c r="P24" i="240"/>
  <c r="E24" i="240"/>
  <c r="U24" i="240" s="1"/>
  <c r="S23" i="240"/>
  <c r="R23" i="240"/>
  <c r="Q23" i="240"/>
  <c r="P23" i="240"/>
  <c r="E23" i="240"/>
  <c r="T23" i="240" s="1"/>
  <c r="S22" i="240"/>
  <c r="R22" i="240"/>
  <c r="Q22" i="240"/>
  <c r="P22" i="240"/>
  <c r="E22" i="240"/>
  <c r="S21" i="240"/>
  <c r="R21" i="240"/>
  <c r="Q21" i="240"/>
  <c r="P21" i="240"/>
  <c r="E21" i="240"/>
  <c r="U20" i="240"/>
  <c r="S20" i="240"/>
  <c r="R20" i="240"/>
  <c r="Q20" i="240"/>
  <c r="P20" i="240"/>
  <c r="E20" i="240"/>
  <c r="T20" i="240" s="1"/>
  <c r="S19" i="240"/>
  <c r="R19" i="240"/>
  <c r="Q19" i="240"/>
  <c r="P19" i="240"/>
  <c r="E19" i="240"/>
  <c r="S18" i="240"/>
  <c r="R18" i="240"/>
  <c r="Q18" i="240"/>
  <c r="P18" i="240"/>
  <c r="E18" i="240"/>
  <c r="U18" i="240" s="1"/>
  <c r="U17" i="240"/>
  <c r="S17" i="240"/>
  <c r="R17" i="240"/>
  <c r="Q17" i="240"/>
  <c r="P17" i="240"/>
  <c r="E17" i="240"/>
  <c r="T17" i="240" s="1"/>
  <c r="T16" i="240"/>
  <c r="S16" i="240"/>
  <c r="R16" i="240"/>
  <c r="Q16" i="240"/>
  <c r="P16" i="240"/>
  <c r="E16" i="240"/>
  <c r="U16" i="240" s="1"/>
  <c r="S15" i="240"/>
  <c r="R15" i="240"/>
  <c r="Q15" i="240"/>
  <c r="P15" i="240"/>
  <c r="E15" i="240"/>
  <c r="S14" i="240"/>
  <c r="R14" i="240"/>
  <c r="Q14" i="240"/>
  <c r="P14" i="240"/>
  <c r="E14" i="240"/>
  <c r="S13" i="240"/>
  <c r="R13" i="240"/>
  <c r="Q13" i="240"/>
  <c r="P13" i="240"/>
  <c r="E13" i="240"/>
  <c r="U12" i="240"/>
  <c r="T12" i="240"/>
  <c r="S12" i="240"/>
  <c r="R12" i="240"/>
  <c r="Q12" i="240"/>
  <c r="P12" i="240"/>
  <c r="E12" i="240"/>
  <c r="S11" i="240"/>
  <c r="R11" i="240"/>
  <c r="Q11" i="240"/>
  <c r="P11" i="240"/>
  <c r="E11" i="240"/>
  <c r="S10" i="240"/>
  <c r="R10" i="240"/>
  <c r="Q10" i="240"/>
  <c r="P10" i="240"/>
  <c r="E10" i="240"/>
  <c r="S9" i="240"/>
  <c r="R9" i="240"/>
  <c r="S64" i="239"/>
  <c r="R64" i="239"/>
  <c r="Q64" i="239"/>
  <c r="P64" i="239"/>
  <c r="E64" i="239"/>
  <c r="U63" i="239"/>
  <c r="S63" i="239"/>
  <c r="R63" i="239"/>
  <c r="Q63" i="239"/>
  <c r="P63" i="239"/>
  <c r="E63" i="239"/>
  <c r="S62" i="239"/>
  <c r="R62" i="239"/>
  <c r="S60" i="239"/>
  <c r="R60" i="239"/>
  <c r="Q60" i="239"/>
  <c r="P60" i="239"/>
  <c r="E60" i="239"/>
  <c r="S59" i="239"/>
  <c r="R59" i="239"/>
  <c r="Q59" i="239"/>
  <c r="P59" i="239"/>
  <c r="E59" i="239"/>
  <c r="U59" i="239" s="1"/>
  <c r="S58" i="239"/>
  <c r="R58" i="239"/>
  <c r="Q58" i="239"/>
  <c r="P58" i="239"/>
  <c r="E58" i="239"/>
  <c r="T58" i="239" s="1"/>
  <c r="S57" i="239"/>
  <c r="R57" i="239"/>
  <c r="Q57" i="239"/>
  <c r="P57" i="239"/>
  <c r="E57" i="239"/>
  <c r="T57" i="239" s="1"/>
  <c r="S56" i="239"/>
  <c r="R56" i="239"/>
  <c r="T55" i="239"/>
  <c r="S55" i="239"/>
  <c r="R55" i="239"/>
  <c r="Q55" i="239"/>
  <c r="P55" i="239"/>
  <c r="E55" i="239"/>
  <c r="U55" i="239" s="1"/>
  <c r="S54" i="239"/>
  <c r="R54" i="239"/>
  <c r="Q54" i="239"/>
  <c r="P54" i="239"/>
  <c r="E54" i="239"/>
  <c r="U54" i="239" s="1"/>
  <c r="U53" i="239"/>
  <c r="S53" i="239"/>
  <c r="R53" i="239"/>
  <c r="Q53" i="239"/>
  <c r="P53" i="239"/>
  <c r="E53" i="239"/>
  <c r="T53" i="239" s="1"/>
  <c r="S52" i="239"/>
  <c r="R52" i="239"/>
  <c r="Q52" i="239"/>
  <c r="P52" i="239"/>
  <c r="E52" i="239"/>
  <c r="U52" i="239" s="1"/>
  <c r="S51" i="239"/>
  <c r="R51" i="239"/>
  <c r="Q51" i="239"/>
  <c r="P51" i="239"/>
  <c r="E51" i="239"/>
  <c r="T51" i="239" s="1"/>
  <c r="S50" i="239"/>
  <c r="R50" i="239"/>
  <c r="Q50" i="239"/>
  <c r="P50" i="239"/>
  <c r="E50" i="239"/>
  <c r="U49" i="239"/>
  <c r="S49" i="239"/>
  <c r="R49" i="239"/>
  <c r="Q49" i="239"/>
  <c r="P49" i="239"/>
  <c r="E49" i="239"/>
  <c r="T49" i="239" s="1"/>
  <c r="S48" i="239"/>
  <c r="R48" i="239"/>
  <c r="Q48" i="239"/>
  <c r="P48" i="239"/>
  <c r="E48" i="239"/>
  <c r="U48" i="239" s="1"/>
  <c r="S47" i="239"/>
  <c r="R47" i="239"/>
  <c r="Q47" i="239"/>
  <c r="P47" i="239"/>
  <c r="E47" i="239"/>
  <c r="S46" i="239"/>
  <c r="R46" i="239"/>
  <c r="Q46" i="239"/>
  <c r="P46" i="239"/>
  <c r="E46" i="239"/>
  <c r="U46" i="239" s="1"/>
  <c r="S45" i="239"/>
  <c r="R45" i="239"/>
  <c r="Q45" i="239"/>
  <c r="P45" i="239"/>
  <c r="E45" i="239"/>
  <c r="S44" i="239"/>
  <c r="R44" i="239"/>
  <c r="S43" i="239"/>
  <c r="S42" i="239"/>
  <c r="R42" i="239"/>
  <c r="Q42" i="239"/>
  <c r="P42" i="239"/>
  <c r="E42" i="239"/>
  <c r="S41" i="239"/>
  <c r="R41" i="239"/>
  <c r="Q41" i="239"/>
  <c r="P41" i="239"/>
  <c r="E41" i="239"/>
  <c r="T41" i="239" s="1"/>
  <c r="S40" i="239"/>
  <c r="R40" i="239"/>
  <c r="Q40" i="239"/>
  <c r="P40" i="239"/>
  <c r="E40" i="239"/>
  <c r="S39" i="239"/>
  <c r="R39" i="239"/>
  <c r="Q39" i="239"/>
  <c r="P39" i="239"/>
  <c r="E39" i="239"/>
  <c r="T39" i="239" s="1"/>
  <c r="S38" i="239"/>
  <c r="R38" i="239"/>
  <c r="Q38" i="239"/>
  <c r="P38" i="239"/>
  <c r="E38" i="239"/>
  <c r="T37" i="239"/>
  <c r="S37" i="239"/>
  <c r="R37" i="239"/>
  <c r="Q37" i="239"/>
  <c r="P37" i="239"/>
  <c r="E37" i="239"/>
  <c r="S36" i="239"/>
  <c r="R36" i="239"/>
  <c r="Q36" i="239"/>
  <c r="P36" i="239"/>
  <c r="E36" i="239"/>
  <c r="S35" i="239"/>
  <c r="R35" i="239"/>
  <c r="Q35" i="239"/>
  <c r="P35" i="239"/>
  <c r="E35" i="239"/>
  <c r="T35" i="239" s="1"/>
  <c r="T34" i="239"/>
  <c r="S34" i="239"/>
  <c r="R34" i="239"/>
  <c r="Q34" i="239"/>
  <c r="P34" i="239"/>
  <c r="E34" i="239"/>
  <c r="U34" i="239" s="1"/>
  <c r="S33" i="239"/>
  <c r="R33" i="239"/>
  <c r="Q33" i="239"/>
  <c r="U33" i="239" s="1"/>
  <c r="P33" i="239"/>
  <c r="E33" i="239"/>
  <c r="S32" i="239"/>
  <c r="R32" i="239"/>
  <c r="Q32" i="239"/>
  <c r="P32" i="239"/>
  <c r="E32" i="239"/>
  <c r="S31" i="239"/>
  <c r="R31" i="239"/>
  <c r="Q31" i="239"/>
  <c r="P31" i="239"/>
  <c r="E31" i="239"/>
  <c r="T31" i="239" s="1"/>
  <c r="U30" i="239"/>
  <c r="T30" i="239"/>
  <c r="S30" i="239"/>
  <c r="R30" i="239"/>
  <c r="Q30" i="239"/>
  <c r="P30" i="239"/>
  <c r="E30" i="239"/>
  <c r="S29" i="239"/>
  <c r="R29" i="239"/>
  <c r="Q29" i="239"/>
  <c r="P29" i="239"/>
  <c r="E29" i="239"/>
  <c r="T29" i="239" s="1"/>
  <c r="S28" i="239"/>
  <c r="R28" i="239"/>
  <c r="T27" i="239"/>
  <c r="S27" i="239"/>
  <c r="R27" i="239"/>
  <c r="Q27" i="239"/>
  <c r="P27" i="239"/>
  <c r="E27" i="239"/>
  <c r="U27" i="239" s="1"/>
  <c r="S26" i="239"/>
  <c r="R26" i="239"/>
  <c r="Q26" i="239"/>
  <c r="P26" i="239"/>
  <c r="E26" i="239"/>
  <c r="U25" i="239"/>
  <c r="T25" i="239"/>
  <c r="S25" i="239"/>
  <c r="R25" i="239"/>
  <c r="Q25" i="239"/>
  <c r="P25" i="239"/>
  <c r="E25" i="239"/>
  <c r="S24" i="239"/>
  <c r="R24" i="239"/>
  <c r="Q24" i="239"/>
  <c r="P24" i="239"/>
  <c r="E24" i="239"/>
  <c r="S23" i="239"/>
  <c r="R23" i="239"/>
  <c r="Q23" i="239"/>
  <c r="P23" i="239"/>
  <c r="E23" i="239"/>
  <c r="S22" i="239"/>
  <c r="R22" i="239"/>
  <c r="Q22" i="239"/>
  <c r="P22" i="239"/>
  <c r="E22" i="239"/>
  <c r="T22" i="239" s="1"/>
  <c r="S21" i="239"/>
  <c r="R21" i="239"/>
  <c r="Q21" i="239"/>
  <c r="P21" i="239"/>
  <c r="E21" i="239"/>
  <c r="S20" i="239"/>
  <c r="R20" i="239"/>
  <c r="Q20" i="239"/>
  <c r="P20" i="239"/>
  <c r="E20" i="239"/>
  <c r="S19" i="239"/>
  <c r="R19" i="239"/>
  <c r="Q19" i="239"/>
  <c r="P19" i="239"/>
  <c r="E19" i="239"/>
  <c r="U19" i="239" s="1"/>
  <c r="S18" i="239"/>
  <c r="R18" i="239"/>
  <c r="Q18" i="239"/>
  <c r="P18" i="239"/>
  <c r="E18" i="239"/>
  <c r="T18" i="239" s="1"/>
  <c r="S17" i="239"/>
  <c r="R17" i="239"/>
  <c r="Q17" i="239"/>
  <c r="P17" i="239"/>
  <c r="E17" i="239"/>
  <c r="S16" i="239"/>
  <c r="R16" i="239"/>
  <c r="Q16" i="239"/>
  <c r="P16" i="239"/>
  <c r="E16" i="239"/>
  <c r="S15" i="239"/>
  <c r="R15" i="239"/>
  <c r="Q15" i="239"/>
  <c r="P15" i="239"/>
  <c r="E15" i="239"/>
  <c r="U15" i="239" s="1"/>
  <c r="S14" i="239"/>
  <c r="R14" i="239"/>
  <c r="Q14" i="239"/>
  <c r="P14" i="239"/>
  <c r="E14" i="239"/>
  <c r="T14" i="239" s="1"/>
  <c r="S13" i="239"/>
  <c r="R13" i="239"/>
  <c r="Q13" i="239"/>
  <c r="P13" i="239"/>
  <c r="E13" i="239"/>
  <c r="S12" i="239"/>
  <c r="R12" i="239"/>
  <c r="Q12" i="239"/>
  <c r="P12" i="239"/>
  <c r="E12" i="239"/>
  <c r="S11" i="239"/>
  <c r="R11" i="239"/>
  <c r="Q11" i="239"/>
  <c r="P11" i="239"/>
  <c r="E11" i="239"/>
  <c r="U11" i="239" s="1"/>
  <c r="S10" i="239"/>
  <c r="R10" i="239"/>
  <c r="Q10" i="239"/>
  <c r="P10" i="239"/>
  <c r="E10" i="239"/>
  <c r="S64" i="238"/>
  <c r="R64" i="238"/>
  <c r="Q64" i="238"/>
  <c r="P64" i="238"/>
  <c r="E64" i="238"/>
  <c r="U63" i="238"/>
  <c r="S63" i="238"/>
  <c r="R63" i="238"/>
  <c r="Q63" i="238"/>
  <c r="P63" i="238"/>
  <c r="E63" i="238"/>
  <c r="S62" i="238"/>
  <c r="R62" i="238"/>
  <c r="S60" i="238"/>
  <c r="R60" i="238"/>
  <c r="Q60" i="238"/>
  <c r="P60" i="238"/>
  <c r="E60" i="238"/>
  <c r="U59" i="238"/>
  <c r="S59" i="238"/>
  <c r="R59" i="238"/>
  <c r="Q59" i="238"/>
  <c r="P59" i="238"/>
  <c r="E59" i="238"/>
  <c r="T59" i="238" s="1"/>
  <c r="S58" i="238"/>
  <c r="R58" i="238"/>
  <c r="Q58" i="238"/>
  <c r="P58" i="238"/>
  <c r="E58" i="238"/>
  <c r="T58" i="238" s="1"/>
  <c r="T57" i="238"/>
  <c r="S57" i="238"/>
  <c r="R57" i="238"/>
  <c r="Q57" i="238"/>
  <c r="P57" i="238"/>
  <c r="E57" i="238"/>
  <c r="S56" i="238"/>
  <c r="R56" i="238"/>
  <c r="T55" i="238"/>
  <c r="S55" i="238"/>
  <c r="R55" i="238"/>
  <c r="Q55" i="238"/>
  <c r="P55" i="238"/>
  <c r="E55" i="238"/>
  <c r="U55" i="238" s="1"/>
  <c r="U54" i="238"/>
  <c r="S54" i="238"/>
  <c r="R54" i="238"/>
  <c r="Q54" i="238"/>
  <c r="P54" i="238"/>
  <c r="E54" i="238"/>
  <c r="T54" i="238" s="1"/>
  <c r="S53" i="238"/>
  <c r="R53" i="238"/>
  <c r="Q53" i="238"/>
  <c r="P53" i="238"/>
  <c r="E53" i="238"/>
  <c r="S52" i="238"/>
  <c r="R52" i="238"/>
  <c r="Q52" i="238"/>
  <c r="P52" i="238"/>
  <c r="E52" i="238"/>
  <c r="S51" i="238"/>
  <c r="R51" i="238"/>
  <c r="Q51" i="238"/>
  <c r="P51" i="238"/>
  <c r="E51" i="238"/>
  <c r="U51" i="238" s="1"/>
  <c r="S50" i="238"/>
  <c r="R50" i="238"/>
  <c r="Q50" i="238"/>
  <c r="P50" i="238"/>
  <c r="E50" i="238"/>
  <c r="S49" i="238"/>
  <c r="R49" i="238"/>
  <c r="Q49" i="238"/>
  <c r="P49" i="238"/>
  <c r="E49" i="238"/>
  <c r="S48" i="238"/>
  <c r="R48" i="238"/>
  <c r="Q48" i="238"/>
  <c r="P48" i="238"/>
  <c r="E48" i="238"/>
  <c r="T48" i="238" s="1"/>
  <c r="T47" i="238"/>
  <c r="S47" i="238"/>
  <c r="R47" i="238"/>
  <c r="Q47" i="238"/>
  <c r="P47" i="238"/>
  <c r="E47" i="238"/>
  <c r="U47" i="238" s="1"/>
  <c r="S46" i="238"/>
  <c r="R46" i="238"/>
  <c r="Q46" i="238"/>
  <c r="U46" i="238" s="1"/>
  <c r="P46" i="238"/>
  <c r="E46" i="238"/>
  <c r="U45" i="238"/>
  <c r="T45" i="238"/>
  <c r="S45" i="238"/>
  <c r="R45" i="238"/>
  <c r="Q45" i="238"/>
  <c r="P45" i="238"/>
  <c r="E45" i="238"/>
  <c r="S44" i="238"/>
  <c r="R44" i="238"/>
  <c r="R43" i="238"/>
  <c r="T42" i="238"/>
  <c r="S42" i="238"/>
  <c r="R42" i="238"/>
  <c r="Q42" i="238"/>
  <c r="P42" i="238"/>
  <c r="E42" i="238"/>
  <c r="U42" i="238" s="1"/>
  <c r="S41" i="238"/>
  <c r="R41" i="238"/>
  <c r="Q41" i="238"/>
  <c r="P41" i="238"/>
  <c r="E41" i="238"/>
  <c r="U41" i="238" s="1"/>
  <c r="S40" i="238"/>
  <c r="R40" i="238"/>
  <c r="Q40" i="238"/>
  <c r="P40" i="238"/>
  <c r="E40" i="238"/>
  <c r="S39" i="238"/>
  <c r="R39" i="238"/>
  <c r="Q39" i="238"/>
  <c r="P39" i="238"/>
  <c r="E39" i="238"/>
  <c r="S38" i="238"/>
  <c r="R38" i="238"/>
  <c r="Q38" i="238"/>
  <c r="P38" i="238"/>
  <c r="E38" i="238"/>
  <c r="T38" i="238" s="1"/>
  <c r="S37" i="238"/>
  <c r="R37" i="238"/>
  <c r="Q37" i="238"/>
  <c r="P37" i="238"/>
  <c r="E37" i="238"/>
  <c r="U36" i="238"/>
  <c r="S36" i="238"/>
  <c r="R36" i="238"/>
  <c r="Q36" i="238"/>
  <c r="P36" i="238"/>
  <c r="E36" i="238"/>
  <c r="T36" i="238" s="1"/>
  <c r="S35" i="238"/>
  <c r="R35" i="238"/>
  <c r="Q35" i="238"/>
  <c r="P35" i="238"/>
  <c r="E35" i="238"/>
  <c r="T34" i="238"/>
  <c r="S34" i="238"/>
  <c r="R34" i="238"/>
  <c r="Q34" i="238"/>
  <c r="P34" i="238"/>
  <c r="E34" i="238"/>
  <c r="U34" i="238" s="1"/>
  <c r="S33" i="238"/>
  <c r="R33" i="238"/>
  <c r="Q33" i="238"/>
  <c r="P33" i="238"/>
  <c r="E33" i="238"/>
  <c r="S32" i="238"/>
  <c r="R32" i="238"/>
  <c r="Q32" i="238"/>
  <c r="P32" i="238"/>
  <c r="E32" i="238"/>
  <c r="S31" i="238"/>
  <c r="R31" i="238"/>
  <c r="Q31" i="238"/>
  <c r="U31" i="238" s="1"/>
  <c r="P31" i="238"/>
  <c r="E31" i="238"/>
  <c r="U30" i="238"/>
  <c r="S30" i="238"/>
  <c r="R30" i="238"/>
  <c r="Q30" i="238"/>
  <c r="P30" i="238"/>
  <c r="E30" i="238"/>
  <c r="T30" i="238" s="1"/>
  <c r="S29" i="238"/>
  <c r="R29" i="238"/>
  <c r="Q29" i="238"/>
  <c r="P29" i="238"/>
  <c r="E29" i="238"/>
  <c r="T29" i="238" s="1"/>
  <c r="S28" i="238"/>
  <c r="R28" i="238"/>
  <c r="S27" i="238"/>
  <c r="R27" i="238"/>
  <c r="Q27" i="238"/>
  <c r="P27" i="238"/>
  <c r="E27" i="238"/>
  <c r="U26" i="238"/>
  <c r="S26" i="238"/>
  <c r="R26" i="238"/>
  <c r="Q26" i="238"/>
  <c r="P26" i="238"/>
  <c r="E26" i="238"/>
  <c r="T26" i="238" s="1"/>
  <c r="S25" i="238"/>
  <c r="R25" i="238"/>
  <c r="Q25" i="238"/>
  <c r="P25" i="238"/>
  <c r="E25" i="238"/>
  <c r="S24" i="238"/>
  <c r="R24" i="238"/>
  <c r="Q24" i="238"/>
  <c r="P24" i="238"/>
  <c r="E24" i="238"/>
  <c r="U24" i="238" s="1"/>
  <c r="S23" i="238"/>
  <c r="R23" i="238"/>
  <c r="Q23" i="238"/>
  <c r="P23" i="238"/>
  <c r="E23" i="238"/>
  <c r="T22" i="238"/>
  <c r="S22" i="238"/>
  <c r="R22" i="238"/>
  <c r="Q22" i="238"/>
  <c r="P22" i="238"/>
  <c r="E22" i="238"/>
  <c r="U22" i="238" s="1"/>
  <c r="S21" i="238"/>
  <c r="R21" i="238"/>
  <c r="Q21" i="238"/>
  <c r="P21" i="238"/>
  <c r="E21" i="238"/>
  <c r="U21" i="238" s="1"/>
  <c r="S20" i="238"/>
  <c r="R20" i="238"/>
  <c r="Q20" i="238"/>
  <c r="P20" i="238"/>
  <c r="E20" i="238"/>
  <c r="U20" i="238" s="1"/>
  <c r="S19" i="238"/>
  <c r="R19" i="238"/>
  <c r="Q19" i="238"/>
  <c r="P19" i="238"/>
  <c r="E19" i="238"/>
  <c r="T19" i="238" s="1"/>
  <c r="S18" i="238"/>
  <c r="R18" i="238"/>
  <c r="Q18" i="238"/>
  <c r="P18" i="238"/>
  <c r="E18" i="238"/>
  <c r="U18" i="238" s="1"/>
  <c r="S17" i="238"/>
  <c r="R17" i="238"/>
  <c r="Q17" i="238"/>
  <c r="P17" i="238"/>
  <c r="E17" i="238"/>
  <c r="S16" i="238"/>
  <c r="R16" i="238"/>
  <c r="Q16" i="238"/>
  <c r="P16" i="238"/>
  <c r="E16" i="238"/>
  <c r="S15" i="238"/>
  <c r="R15" i="238"/>
  <c r="Q15" i="238"/>
  <c r="P15" i="238"/>
  <c r="E15" i="238"/>
  <c r="T15" i="238" s="1"/>
  <c r="S14" i="238"/>
  <c r="R14" i="238"/>
  <c r="Q14" i="238"/>
  <c r="P14" i="238"/>
  <c r="E14" i="238"/>
  <c r="U14" i="238" s="1"/>
  <c r="S13" i="238"/>
  <c r="R13" i="238"/>
  <c r="Q13" i="238"/>
  <c r="P13" i="238"/>
  <c r="E13" i="238"/>
  <c r="T13" i="238" s="1"/>
  <c r="S12" i="238"/>
  <c r="R12" i="238"/>
  <c r="Q12" i="238"/>
  <c r="P12" i="238"/>
  <c r="E12" i="238"/>
  <c r="U12" i="238" s="1"/>
  <c r="S11" i="238"/>
  <c r="R11" i="238"/>
  <c r="Q11" i="238"/>
  <c r="P11" i="238"/>
  <c r="E11" i="238"/>
  <c r="T11" i="238" s="1"/>
  <c r="T10" i="238"/>
  <c r="S10" i="238"/>
  <c r="R10" i="238"/>
  <c r="Q10" i="238"/>
  <c r="U10" i="238" s="1"/>
  <c r="P10" i="238"/>
  <c r="E10" i="238"/>
  <c r="R9" i="238"/>
  <c r="S64" i="237"/>
  <c r="R64" i="237"/>
  <c r="Q64" i="237"/>
  <c r="P64" i="237"/>
  <c r="E64" i="237"/>
  <c r="S63" i="237"/>
  <c r="R63" i="237"/>
  <c r="Q63" i="237"/>
  <c r="P63" i="237"/>
  <c r="E63" i="237"/>
  <c r="U63" i="237" s="1"/>
  <c r="S62" i="237"/>
  <c r="R62" i="237"/>
  <c r="S60" i="237"/>
  <c r="R60" i="237"/>
  <c r="Q60" i="237"/>
  <c r="P60" i="237"/>
  <c r="E60" i="237"/>
  <c r="T60" i="237" s="1"/>
  <c r="U59" i="237"/>
  <c r="T59" i="237"/>
  <c r="S59" i="237"/>
  <c r="R59" i="237"/>
  <c r="Q59" i="237"/>
  <c r="P59" i="237"/>
  <c r="E59" i="237"/>
  <c r="S58" i="237"/>
  <c r="R58" i="237"/>
  <c r="Q58" i="237"/>
  <c r="P58" i="237"/>
  <c r="E58" i="237"/>
  <c r="S57" i="237"/>
  <c r="R57" i="237"/>
  <c r="Q57" i="237"/>
  <c r="P57" i="237"/>
  <c r="E57" i="237"/>
  <c r="S56" i="237"/>
  <c r="R56" i="237"/>
  <c r="S55" i="237"/>
  <c r="R55" i="237"/>
  <c r="Q55" i="237"/>
  <c r="P55" i="237"/>
  <c r="E55" i="237"/>
  <c r="S54" i="237"/>
  <c r="R54" i="237"/>
  <c r="Q54" i="237"/>
  <c r="P54" i="237"/>
  <c r="E54" i="237"/>
  <c r="U54" i="237" s="1"/>
  <c r="U53" i="237"/>
  <c r="S53" i="237"/>
  <c r="R53" i="237"/>
  <c r="Q53" i="237"/>
  <c r="P53" i="237"/>
  <c r="E53" i="237"/>
  <c r="T53" i="237" s="1"/>
  <c r="S52" i="237"/>
  <c r="R52" i="237"/>
  <c r="Q52" i="237"/>
  <c r="P52" i="237"/>
  <c r="E52" i="237"/>
  <c r="U52" i="237" s="1"/>
  <c r="U51" i="237"/>
  <c r="S51" i="237"/>
  <c r="R51" i="237"/>
  <c r="Q51" i="237"/>
  <c r="P51" i="237"/>
  <c r="E51" i="237"/>
  <c r="T51" i="237" s="1"/>
  <c r="U50" i="237"/>
  <c r="S50" i="237"/>
  <c r="R50" i="237"/>
  <c r="Q50" i="237"/>
  <c r="P50" i="237"/>
  <c r="E50" i="237"/>
  <c r="T50" i="237" s="1"/>
  <c r="S49" i="237"/>
  <c r="R49" i="237"/>
  <c r="Q49" i="237"/>
  <c r="P49" i="237"/>
  <c r="E49" i="237"/>
  <c r="U49" i="237" s="1"/>
  <c r="S48" i="237"/>
  <c r="R48" i="237"/>
  <c r="Q48" i="237"/>
  <c r="P48" i="237"/>
  <c r="E48" i="237"/>
  <c r="U48" i="237" s="1"/>
  <c r="S47" i="237"/>
  <c r="R47" i="237"/>
  <c r="Q47" i="237"/>
  <c r="P47" i="237"/>
  <c r="E47" i="237"/>
  <c r="S46" i="237"/>
  <c r="R46" i="237"/>
  <c r="Q46" i="237"/>
  <c r="U46" i="237" s="1"/>
  <c r="P46" i="237"/>
  <c r="T46" i="237" s="1"/>
  <c r="E46" i="237"/>
  <c r="U45" i="237"/>
  <c r="S45" i="237"/>
  <c r="R45" i="237"/>
  <c r="Q45" i="237"/>
  <c r="P45" i="237"/>
  <c r="E45" i="237"/>
  <c r="S44" i="237"/>
  <c r="R44" i="237"/>
  <c r="S42" i="237"/>
  <c r="R42" i="237"/>
  <c r="Q42" i="237"/>
  <c r="P42" i="237"/>
  <c r="E42" i="237"/>
  <c r="S41" i="237"/>
  <c r="R41" i="237"/>
  <c r="Q41" i="237"/>
  <c r="P41" i="237"/>
  <c r="E41" i="237"/>
  <c r="T41" i="237" s="1"/>
  <c r="S40" i="237"/>
  <c r="R40" i="237"/>
  <c r="Q40" i="237"/>
  <c r="P40" i="237"/>
  <c r="E40" i="237"/>
  <c r="U40" i="237" s="1"/>
  <c r="T39" i="237"/>
  <c r="S39" i="237"/>
  <c r="R39" i="237"/>
  <c r="Q39" i="237"/>
  <c r="P39" i="237"/>
  <c r="E39" i="237"/>
  <c r="U39" i="237" s="1"/>
  <c r="S38" i="237"/>
  <c r="R38" i="237"/>
  <c r="Q38" i="237"/>
  <c r="P38" i="237"/>
  <c r="E38" i="237"/>
  <c r="U38" i="237" s="1"/>
  <c r="U37" i="237"/>
  <c r="S37" i="237"/>
  <c r="R37" i="237"/>
  <c r="Q37" i="237"/>
  <c r="P37" i="237"/>
  <c r="E37" i="237"/>
  <c r="T36" i="237"/>
  <c r="S36" i="237"/>
  <c r="R36" i="237"/>
  <c r="Q36" i="237"/>
  <c r="P36" i="237"/>
  <c r="E36" i="237"/>
  <c r="U36" i="237" s="1"/>
  <c r="U35" i="237"/>
  <c r="S35" i="237"/>
  <c r="R35" i="237"/>
  <c r="Q35" i="237"/>
  <c r="P35" i="237"/>
  <c r="E35" i="237"/>
  <c r="T35" i="237" s="1"/>
  <c r="S34" i="237"/>
  <c r="R34" i="237"/>
  <c r="Q34" i="237"/>
  <c r="P34" i="237"/>
  <c r="E34" i="237"/>
  <c r="S33" i="237"/>
  <c r="R33" i="237"/>
  <c r="Q33" i="237"/>
  <c r="U33" i="237" s="1"/>
  <c r="P33" i="237"/>
  <c r="E33" i="237"/>
  <c r="S32" i="237"/>
  <c r="R32" i="237"/>
  <c r="Q32" i="237"/>
  <c r="P32" i="237"/>
  <c r="E32" i="237"/>
  <c r="T32" i="237" s="1"/>
  <c r="S31" i="237"/>
  <c r="R31" i="237"/>
  <c r="Q31" i="237"/>
  <c r="P31" i="237"/>
  <c r="E31" i="237"/>
  <c r="U31" i="237" s="1"/>
  <c r="S30" i="237"/>
  <c r="R30" i="237"/>
  <c r="Q30" i="237"/>
  <c r="P30" i="237"/>
  <c r="E30" i="237"/>
  <c r="U30" i="237" s="1"/>
  <c r="S29" i="237"/>
  <c r="R29" i="237"/>
  <c r="Q29" i="237"/>
  <c r="P29" i="237"/>
  <c r="E29" i="237"/>
  <c r="S28" i="237"/>
  <c r="R28" i="237"/>
  <c r="U27" i="237"/>
  <c r="T27" i="237"/>
  <c r="S27" i="237"/>
  <c r="R27" i="237"/>
  <c r="Q27" i="237"/>
  <c r="P27" i="237"/>
  <c r="E27" i="237"/>
  <c r="S26" i="237"/>
  <c r="R26" i="237"/>
  <c r="Q26" i="237"/>
  <c r="P26" i="237"/>
  <c r="E26" i="237"/>
  <c r="U26" i="237" s="1"/>
  <c r="S25" i="237"/>
  <c r="R25" i="237"/>
  <c r="Q25" i="237"/>
  <c r="P25" i="237"/>
  <c r="E25" i="237"/>
  <c r="U25" i="237" s="1"/>
  <c r="S24" i="237"/>
  <c r="R24" i="237"/>
  <c r="Q24" i="237"/>
  <c r="P24" i="237"/>
  <c r="E24" i="237"/>
  <c r="U23" i="237"/>
  <c r="T23" i="237"/>
  <c r="S23" i="237"/>
  <c r="R23" i="237"/>
  <c r="Q23" i="237"/>
  <c r="P23" i="237"/>
  <c r="E23" i="237"/>
  <c r="S22" i="237"/>
  <c r="R22" i="237"/>
  <c r="Q22" i="237"/>
  <c r="P22" i="237"/>
  <c r="E22" i="237"/>
  <c r="T22" i="237" s="1"/>
  <c r="S21" i="237"/>
  <c r="R21" i="237"/>
  <c r="Q21" i="237"/>
  <c r="P21" i="237"/>
  <c r="E21" i="237"/>
  <c r="U21" i="237" s="1"/>
  <c r="S20" i="237"/>
  <c r="R20" i="237"/>
  <c r="Q20" i="237"/>
  <c r="P20" i="237"/>
  <c r="E20" i="237"/>
  <c r="S19" i="237"/>
  <c r="R19" i="237"/>
  <c r="Q19" i="237"/>
  <c r="P19" i="237"/>
  <c r="E19" i="237"/>
  <c r="S18" i="237"/>
  <c r="R18" i="237"/>
  <c r="Q18" i="237"/>
  <c r="P18" i="237"/>
  <c r="E18" i="237"/>
  <c r="S17" i="237"/>
  <c r="R17" i="237"/>
  <c r="Q17" i="237"/>
  <c r="P17" i="237"/>
  <c r="E17" i="237"/>
  <c r="U17" i="237" s="1"/>
  <c r="S16" i="237"/>
  <c r="R16" i="237"/>
  <c r="Q16" i="237"/>
  <c r="P16" i="237"/>
  <c r="E16" i="237"/>
  <c r="T16" i="237" s="1"/>
  <c r="S15" i="237"/>
  <c r="R15" i="237"/>
  <c r="Q15" i="237"/>
  <c r="P15" i="237"/>
  <c r="E15" i="237"/>
  <c r="S14" i="237"/>
  <c r="R14" i="237"/>
  <c r="Q14" i="237"/>
  <c r="P14" i="237"/>
  <c r="E14" i="237"/>
  <c r="T13" i="237"/>
  <c r="S13" i="237"/>
  <c r="R13" i="237"/>
  <c r="Q13" i="237"/>
  <c r="P13" i="237"/>
  <c r="E13" i="237"/>
  <c r="U13" i="237" s="1"/>
  <c r="U12" i="237"/>
  <c r="S12" i="237"/>
  <c r="R12" i="237"/>
  <c r="Q12" i="237"/>
  <c r="P12" i="237"/>
  <c r="E12" i="237"/>
  <c r="T12" i="237" s="1"/>
  <c r="S11" i="237"/>
  <c r="R11" i="237"/>
  <c r="Q11" i="237"/>
  <c r="P11" i="237"/>
  <c r="E11" i="237"/>
  <c r="U11" i="237" s="1"/>
  <c r="S10" i="237"/>
  <c r="R10" i="237"/>
  <c r="Q10" i="237"/>
  <c r="P10" i="237"/>
  <c r="E10" i="237"/>
  <c r="R9" i="237"/>
  <c r="S64" i="236"/>
  <c r="R64" i="236"/>
  <c r="Q64" i="236"/>
  <c r="P64" i="236"/>
  <c r="E64" i="236"/>
  <c r="U64" i="236" s="1"/>
  <c r="U63" i="236"/>
  <c r="S63" i="236"/>
  <c r="R63" i="236"/>
  <c r="Q63" i="236"/>
  <c r="P63" i="236"/>
  <c r="E63" i="236"/>
  <c r="S62" i="236"/>
  <c r="R62" i="236"/>
  <c r="S60" i="236"/>
  <c r="R60" i="236"/>
  <c r="Q60" i="236"/>
  <c r="P60" i="236"/>
  <c r="E60" i="236"/>
  <c r="U60" i="236" s="1"/>
  <c r="S59" i="236"/>
  <c r="R59" i="236"/>
  <c r="Q59" i="236"/>
  <c r="P59" i="236"/>
  <c r="E59" i="236"/>
  <c r="S58" i="236"/>
  <c r="R58" i="236"/>
  <c r="Q58" i="236"/>
  <c r="P58" i="236"/>
  <c r="E58" i="236"/>
  <c r="U58" i="236" s="1"/>
  <c r="U57" i="236"/>
  <c r="S57" i="236"/>
  <c r="R57" i="236"/>
  <c r="Q57" i="236"/>
  <c r="P57" i="236"/>
  <c r="E57" i="236"/>
  <c r="S56" i="236"/>
  <c r="R56" i="236"/>
  <c r="T55" i="236"/>
  <c r="S55" i="236"/>
  <c r="R55" i="236"/>
  <c r="Q55" i="236"/>
  <c r="P55" i="236"/>
  <c r="E55" i="236"/>
  <c r="U55" i="236" s="1"/>
  <c r="T54" i="236"/>
  <c r="S54" i="236"/>
  <c r="R54" i="236"/>
  <c r="Q54" i="236"/>
  <c r="P54" i="236"/>
  <c r="E54" i="236"/>
  <c r="U54" i="236" s="1"/>
  <c r="S53" i="236"/>
  <c r="R53" i="236"/>
  <c r="Q53" i="236"/>
  <c r="P53" i="236"/>
  <c r="E53" i="236"/>
  <c r="S52" i="236"/>
  <c r="R52" i="236"/>
  <c r="Q52" i="236"/>
  <c r="P52" i="236"/>
  <c r="E52" i="236"/>
  <c r="S51" i="236"/>
  <c r="R51" i="236"/>
  <c r="Q51" i="236"/>
  <c r="P51" i="236"/>
  <c r="E51" i="236"/>
  <c r="U51" i="236" s="1"/>
  <c r="S50" i="236"/>
  <c r="R50" i="236"/>
  <c r="Q50" i="236"/>
  <c r="P50" i="236"/>
  <c r="E50" i="236"/>
  <c r="T50" i="236" s="1"/>
  <c r="S49" i="236"/>
  <c r="R49" i="236"/>
  <c r="Q49" i="236"/>
  <c r="P49" i="236"/>
  <c r="E49" i="236"/>
  <c r="U49" i="236" s="1"/>
  <c r="S48" i="236"/>
  <c r="R48" i="236"/>
  <c r="Q48" i="236"/>
  <c r="P48" i="236"/>
  <c r="E48" i="236"/>
  <c r="T48" i="236" s="1"/>
  <c r="U47" i="236"/>
  <c r="T47" i="236"/>
  <c r="S47" i="236"/>
  <c r="R47" i="236"/>
  <c r="Q47" i="236"/>
  <c r="P47" i="236"/>
  <c r="E47" i="236"/>
  <c r="S46" i="236"/>
  <c r="R46" i="236"/>
  <c r="Q46" i="236"/>
  <c r="P46" i="236"/>
  <c r="E46" i="236"/>
  <c r="S45" i="236"/>
  <c r="R45" i="236"/>
  <c r="Q45" i="236"/>
  <c r="P45" i="236"/>
  <c r="E45" i="236"/>
  <c r="S44" i="236"/>
  <c r="R44" i="236"/>
  <c r="S43" i="236"/>
  <c r="S42" i="236"/>
  <c r="R42" i="236"/>
  <c r="Q42" i="236"/>
  <c r="P42" i="236"/>
  <c r="E42" i="236"/>
  <c r="T42" i="236" s="1"/>
  <c r="S41" i="236"/>
  <c r="R41" i="236"/>
  <c r="Q41" i="236"/>
  <c r="P41" i="236"/>
  <c r="E41" i="236"/>
  <c r="U41" i="236" s="1"/>
  <c r="S40" i="236"/>
  <c r="R40" i="236"/>
  <c r="Q40" i="236"/>
  <c r="P40" i="236"/>
  <c r="E40" i="236"/>
  <c r="T40" i="236" s="1"/>
  <c r="S39" i="236"/>
  <c r="R39" i="236"/>
  <c r="Q39" i="236"/>
  <c r="P39" i="236"/>
  <c r="E39" i="236"/>
  <c r="U39" i="236" s="1"/>
  <c r="S38" i="236"/>
  <c r="R38" i="236"/>
  <c r="Q38" i="236"/>
  <c r="P38" i="236"/>
  <c r="E38" i="236"/>
  <c r="T38" i="236" s="1"/>
  <c r="U37" i="236"/>
  <c r="S37" i="236"/>
  <c r="R37" i="236"/>
  <c r="Q37" i="236"/>
  <c r="P37" i="236"/>
  <c r="E37" i="236"/>
  <c r="T37" i="236" s="1"/>
  <c r="T36" i="236"/>
  <c r="S36" i="236"/>
  <c r="R36" i="236"/>
  <c r="Q36" i="236"/>
  <c r="P36" i="236"/>
  <c r="E36" i="236"/>
  <c r="U36" i="236" s="1"/>
  <c r="S35" i="236"/>
  <c r="R35" i="236"/>
  <c r="Q35" i="236"/>
  <c r="P35" i="236"/>
  <c r="E35" i="236"/>
  <c r="S34" i="236"/>
  <c r="R34" i="236"/>
  <c r="Q34" i="236"/>
  <c r="P34" i="236"/>
  <c r="E34" i="236"/>
  <c r="S33" i="236"/>
  <c r="R33" i="236"/>
  <c r="Q33" i="236"/>
  <c r="P33" i="236"/>
  <c r="E33" i="236"/>
  <c r="U33" i="236" s="1"/>
  <c r="U32" i="236"/>
  <c r="T32" i="236"/>
  <c r="S32" i="236"/>
  <c r="R32" i="236"/>
  <c r="Q32" i="236"/>
  <c r="P32" i="236"/>
  <c r="E32" i="236"/>
  <c r="S31" i="236"/>
  <c r="R31" i="236"/>
  <c r="Q31" i="236"/>
  <c r="P31" i="236"/>
  <c r="E31" i="236"/>
  <c r="U31" i="236" s="1"/>
  <c r="S30" i="236"/>
  <c r="R30" i="236"/>
  <c r="Q30" i="236"/>
  <c r="P30" i="236"/>
  <c r="E30" i="236"/>
  <c r="T29" i="236"/>
  <c r="S29" i="236"/>
  <c r="R29" i="236"/>
  <c r="Q29" i="236"/>
  <c r="P29" i="236"/>
  <c r="E29" i="236"/>
  <c r="U29" i="236" s="1"/>
  <c r="S28" i="236"/>
  <c r="R28" i="236"/>
  <c r="S27" i="236"/>
  <c r="R27" i="236"/>
  <c r="Q27" i="236"/>
  <c r="P27" i="236"/>
  <c r="E27" i="236"/>
  <c r="T27" i="236" s="1"/>
  <c r="S26" i="236"/>
  <c r="R26" i="236"/>
  <c r="Q26" i="236"/>
  <c r="P26" i="236"/>
  <c r="E26" i="236"/>
  <c r="S25" i="236"/>
  <c r="R25" i="236"/>
  <c r="Q25" i="236"/>
  <c r="P25" i="236"/>
  <c r="E25" i="236"/>
  <c r="U24" i="236"/>
  <c r="T24" i="236"/>
  <c r="S24" i="236"/>
  <c r="R24" i="236"/>
  <c r="Q24" i="236"/>
  <c r="P24" i="236"/>
  <c r="E24" i="236"/>
  <c r="S23" i="236"/>
  <c r="R23" i="236"/>
  <c r="Q23" i="236"/>
  <c r="P23" i="236"/>
  <c r="E23" i="236"/>
  <c r="U23" i="236" s="1"/>
  <c r="S22" i="236"/>
  <c r="R22" i="236"/>
  <c r="Q22" i="236"/>
  <c r="P22" i="236"/>
  <c r="E22" i="236"/>
  <c r="S21" i="236"/>
  <c r="R21" i="236"/>
  <c r="Q21" i="236"/>
  <c r="P21" i="236"/>
  <c r="E21" i="236"/>
  <c r="U20" i="236"/>
  <c r="T20" i="236"/>
  <c r="S20" i="236"/>
  <c r="R20" i="236"/>
  <c r="Q20" i="236"/>
  <c r="P20" i="236"/>
  <c r="E20" i="236"/>
  <c r="S19" i="236"/>
  <c r="R19" i="236"/>
  <c r="Q19" i="236"/>
  <c r="P19" i="236"/>
  <c r="E19" i="236"/>
  <c r="S18" i="236"/>
  <c r="R18" i="236"/>
  <c r="Q18" i="236"/>
  <c r="P18" i="236"/>
  <c r="E18" i="236"/>
  <c r="S17" i="236"/>
  <c r="R17" i="236"/>
  <c r="Q17" i="236"/>
  <c r="P17" i="236"/>
  <c r="E17" i="236"/>
  <c r="T16" i="236"/>
  <c r="S16" i="236"/>
  <c r="R16" i="236"/>
  <c r="Q16" i="236"/>
  <c r="P16" i="236"/>
  <c r="E16" i="236"/>
  <c r="U16" i="236" s="1"/>
  <c r="S15" i="236"/>
  <c r="R15" i="236"/>
  <c r="Q15" i="236"/>
  <c r="P15" i="236"/>
  <c r="E15" i="236"/>
  <c r="U15" i="236" s="1"/>
  <c r="S14" i="236"/>
  <c r="R14" i="236"/>
  <c r="Q14" i="236"/>
  <c r="P14" i="236"/>
  <c r="E14" i="236"/>
  <c r="S13" i="236"/>
  <c r="R13" i="236"/>
  <c r="Q13" i="236"/>
  <c r="P13" i="236"/>
  <c r="E13" i="236"/>
  <c r="T12" i="236"/>
  <c r="S12" i="236"/>
  <c r="R12" i="236"/>
  <c r="Q12" i="236"/>
  <c r="P12" i="236"/>
  <c r="E12" i="236"/>
  <c r="U12" i="236" s="1"/>
  <c r="S11" i="236"/>
  <c r="R11" i="236"/>
  <c r="Q11" i="236"/>
  <c r="P11" i="236"/>
  <c r="E11" i="236"/>
  <c r="T11" i="236" s="1"/>
  <c r="S10" i="236"/>
  <c r="R10" i="236"/>
  <c r="Q10" i="236"/>
  <c r="P10" i="236"/>
  <c r="E10" i="236"/>
  <c r="T10" i="236" s="1"/>
  <c r="S9" i="236"/>
  <c r="R9" i="236"/>
  <c r="S64" i="235"/>
  <c r="R64" i="235"/>
  <c r="Q64" i="235"/>
  <c r="P64" i="235"/>
  <c r="E64" i="235"/>
  <c r="T64" i="235" s="1"/>
  <c r="S63" i="235"/>
  <c r="R63" i="235"/>
  <c r="Q63" i="235"/>
  <c r="P63" i="235"/>
  <c r="E63" i="235"/>
  <c r="S62" i="235"/>
  <c r="R62" i="235"/>
  <c r="S60" i="235"/>
  <c r="R60" i="235"/>
  <c r="Q60" i="235"/>
  <c r="P60" i="235"/>
  <c r="E60" i="235"/>
  <c r="T59" i="235"/>
  <c r="S59" i="235"/>
  <c r="R59" i="235"/>
  <c r="Q59" i="235"/>
  <c r="P59" i="235"/>
  <c r="E59" i="235"/>
  <c r="U59" i="235" s="1"/>
  <c r="S58" i="235"/>
  <c r="R58" i="235"/>
  <c r="Q58" i="235"/>
  <c r="P58" i="235"/>
  <c r="E58" i="235"/>
  <c r="T58" i="235" s="1"/>
  <c r="U57" i="235"/>
  <c r="T57" i="235"/>
  <c r="S57" i="235"/>
  <c r="R57" i="235"/>
  <c r="Q57" i="235"/>
  <c r="P57" i="235"/>
  <c r="E57" i="235"/>
  <c r="S56" i="235"/>
  <c r="R56" i="235"/>
  <c r="T55" i="235"/>
  <c r="S55" i="235"/>
  <c r="R55" i="235"/>
  <c r="Q55" i="235"/>
  <c r="P55" i="235"/>
  <c r="E55" i="235"/>
  <c r="U55" i="235" s="1"/>
  <c r="S54" i="235"/>
  <c r="R54" i="235"/>
  <c r="Q54" i="235"/>
  <c r="P54" i="235"/>
  <c r="E54" i="235"/>
  <c r="U54" i="235" s="1"/>
  <c r="S53" i="235"/>
  <c r="R53" i="235"/>
  <c r="Q53" i="235"/>
  <c r="P53" i="235"/>
  <c r="E53" i="235"/>
  <c r="S52" i="235"/>
  <c r="R52" i="235"/>
  <c r="Q52" i="235"/>
  <c r="P52" i="235"/>
  <c r="E52" i="235"/>
  <c r="U52" i="235" s="1"/>
  <c r="S51" i="235"/>
  <c r="R51" i="235"/>
  <c r="Q51" i="235"/>
  <c r="P51" i="235"/>
  <c r="E51" i="235"/>
  <c r="U51" i="235" s="1"/>
  <c r="S50" i="235"/>
  <c r="R50" i="235"/>
  <c r="Q50" i="235"/>
  <c r="P50" i="235"/>
  <c r="E50" i="235"/>
  <c r="T50" i="235" s="1"/>
  <c r="S49" i="235"/>
  <c r="R49" i="235"/>
  <c r="Q49" i="235"/>
  <c r="P49" i="235"/>
  <c r="E49" i="235"/>
  <c r="T49" i="235" s="1"/>
  <c r="S48" i="235"/>
  <c r="R48" i="235"/>
  <c r="Q48" i="235"/>
  <c r="P48" i="235"/>
  <c r="E48" i="235"/>
  <c r="T47" i="235"/>
  <c r="S47" i="235"/>
  <c r="R47" i="235"/>
  <c r="Q47" i="235"/>
  <c r="P47" i="235"/>
  <c r="E47" i="235"/>
  <c r="U47" i="235" s="1"/>
  <c r="S46" i="235"/>
  <c r="R46" i="235"/>
  <c r="Q46" i="235"/>
  <c r="P46" i="235"/>
  <c r="E46" i="235"/>
  <c r="S45" i="235"/>
  <c r="R45" i="235"/>
  <c r="Q45" i="235"/>
  <c r="P45" i="235"/>
  <c r="E45" i="235"/>
  <c r="U45" i="235" s="1"/>
  <c r="S44" i="235"/>
  <c r="R44" i="235"/>
  <c r="S43" i="235"/>
  <c r="R43" i="235"/>
  <c r="S42" i="235"/>
  <c r="R42" i="235"/>
  <c r="Q42" i="235"/>
  <c r="P42" i="235"/>
  <c r="E42" i="235"/>
  <c r="U42" i="235" s="1"/>
  <c r="S41" i="235"/>
  <c r="R41" i="235"/>
  <c r="Q41" i="235"/>
  <c r="P41" i="235"/>
  <c r="E41" i="235"/>
  <c r="U41" i="235" s="1"/>
  <c r="S40" i="235"/>
  <c r="R40" i="235"/>
  <c r="Q40" i="235"/>
  <c r="P40" i="235"/>
  <c r="E40" i="235"/>
  <c r="S39" i="235"/>
  <c r="R39" i="235"/>
  <c r="Q39" i="235"/>
  <c r="P39" i="235"/>
  <c r="E39" i="235"/>
  <c r="S38" i="235"/>
  <c r="R38" i="235"/>
  <c r="Q38" i="235"/>
  <c r="P38" i="235"/>
  <c r="E38" i="235"/>
  <c r="U37" i="235"/>
  <c r="T37" i="235"/>
  <c r="S37" i="235"/>
  <c r="R37" i="235"/>
  <c r="Q37" i="235"/>
  <c r="P37" i="235"/>
  <c r="E37" i="235"/>
  <c r="S36" i="235"/>
  <c r="R36" i="235"/>
  <c r="Q36" i="235"/>
  <c r="P36" i="235"/>
  <c r="E36" i="235"/>
  <c r="U36" i="235" s="1"/>
  <c r="S35" i="235"/>
  <c r="R35" i="235"/>
  <c r="Q35" i="235"/>
  <c r="P35" i="235"/>
  <c r="E35" i="235"/>
  <c r="T35" i="235" s="1"/>
  <c r="S34" i="235"/>
  <c r="R34" i="235"/>
  <c r="Q34" i="235"/>
  <c r="P34" i="235"/>
  <c r="E34" i="235"/>
  <c r="S33" i="235"/>
  <c r="R33" i="235"/>
  <c r="Q33" i="235"/>
  <c r="P33" i="235"/>
  <c r="T33" i="235" s="1"/>
  <c r="E33" i="235"/>
  <c r="S32" i="235"/>
  <c r="R32" i="235"/>
  <c r="Q32" i="235"/>
  <c r="P32" i="235"/>
  <c r="E32" i="235"/>
  <c r="T32" i="235" s="1"/>
  <c r="U31" i="235"/>
  <c r="S31" i="235"/>
  <c r="R31" i="235"/>
  <c r="Q31" i="235"/>
  <c r="P31" i="235"/>
  <c r="E31" i="235"/>
  <c r="S30" i="235"/>
  <c r="R30" i="235"/>
  <c r="Q30" i="235"/>
  <c r="P30" i="235"/>
  <c r="E30" i="235"/>
  <c r="S29" i="235"/>
  <c r="R29" i="235"/>
  <c r="Q29" i="235"/>
  <c r="P29" i="235"/>
  <c r="E29" i="235"/>
  <c r="U29" i="235" s="1"/>
  <c r="S28" i="235"/>
  <c r="R28" i="235"/>
  <c r="U27" i="235"/>
  <c r="S27" i="235"/>
  <c r="R27" i="235"/>
  <c r="Q27" i="235"/>
  <c r="P27" i="235"/>
  <c r="E27" i="235"/>
  <c r="T27" i="235" s="1"/>
  <c r="S26" i="235"/>
  <c r="R26" i="235"/>
  <c r="Q26" i="235"/>
  <c r="P26" i="235"/>
  <c r="E26" i="235"/>
  <c r="U25" i="235"/>
  <c r="T25" i="235"/>
  <c r="S25" i="235"/>
  <c r="R25" i="235"/>
  <c r="Q25" i="235"/>
  <c r="P25" i="235"/>
  <c r="E25" i="235"/>
  <c r="S24" i="235"/>
  <c r="R24" i="235"/>
  <c r="Q24" i="235"/>
  <c r="P24" i="235"/>
  <c r="E24" i="235"/>
  <c r="S23" i="235"/>
  <c r="R23" i="235"/>
  <c r="Q23" i="235"/>
  <c r="P23" i="235"/>
  <c r="T23" i="235" s="1"/>
  <c r="E23" i="235"/>
  <c r="U23" i="235" s="1"/>
  <c r="S22" i="235"/>
  <c r="R22" i="235"/>
  <c r="Q22" i="235"/>
  <c r="P22" i="235"/>
  <c r="E22" i="235"/>
  <c r="U21" i="235"/>
  <c r="T21" i="235"/>
  <c r="S21" i="235"/>
  <c r="R21" i="235"/>
  <c r="Q21" i="235"/>
  <c r="P21" i="235"/>
  <c r="E21" i="235"/>
  <c r="S20" i="235"/>
  <c r="R20" i="235"/>
  <c r="Q20" i="235"/>
  <c r="P20" i="235"/>
  <c r="E20" i="235"/>
  <c r="S19" i="235"/>
  <c r="R19" i="235"/>
  <c r="Q19" i="235"/>
  <c r="P19" i="235"/>
  <c r="E19" i="235"/>
  <c r="T19" i="235" s="1"/>
  <c r="T18" i="235"/>
  <c r="S18" i="235"/>
  <c r="R18" i="235"/>
  <c r="Q18" i="235"/>
  <c r="P18" i="235"/>
  <c r="E18" i="235"/>
  <c r="U18" i="235" s="1"/>
  <c r="S17" i="235"/>
  <c r="R17" i="235"/>
  <c r="Q17" i="235"/>
  <c r="P17" i="235"/>
  <c r="E17" i="235"/>
  <c r="S16" i="235"/>
  <c r="R16" i="235"/>
  <c r="Q16" i="235"/>
  <c r="P16" i="235"/>
  <c r="E16" i="235"/>
  <c r="S15" i="235"/>
  <c r="R15" i="235"/>
  <c r="Q15" i="235"/>
  <c r="P15" i="235"/>
  <c r="E15" i="235"/>
  <c r="U15" i="235" s="1"/>
  <c r="S14" i="235"/>
  <c r="R14" i="235"/>
  <c r="Q14" i="235"/>
  <c r="P14" i="235"/>
  <c r="E14" i="235"/>
  <c r="S13" i="235"/>
  <c r="R13" i="235"/>
  <c r="Q13" i="235"/>
  <c r="P13" i="235"/>
  <c r="E13" i="235"/>
  <c r="S12" i="235"/>
  <c r="R12" i="235"/>
  <c r="Q12" i="235"/>
  <c r="P12" i="235"/>
  <c r="E12" i="235"/>
  <c r="S11" i="235"/>
  <c r="R11" i="235"/>
  <c r="Q11" i="235"/>
  <c r="P11" i="235"/>
  <c r="E11" i="235"/>
  <c r="U11" i="235" s="1"/>
  <c r="S10" i="235"/>
  <c r="R10" i="235"/>
  <c r="Q10" i="235"/>
  <c r="P10" i="235"/>
  <c r="E10" i="235"/>
  <c r="S9" i="235"/>
  <c r="R9" i="235"/>
  <c r="S64" i="234"/>
  <c r="R64" i="234"/>
  <c r="Q64" i="234"/>
  <c r="P64" i="234"/>
  <c r="E64" i="234"/>
  <c r="T63" i="234"/>
  <c r="S63" i="234"/>
  <c r="R63" i="234"/>
  <c r="Q63" i="234"/>
  <c r="P63" i="234"/>
  <c r="E63" i="234"/>
  <c r="S62" i="234"/>
  <c r="R62" i="234"/>
  <c r="S60" i="234"/>
  <c r="R60" i="234"/>
  <c r="Q60" i="234"/>
  <c r="P60" i="234"/>
  <c r="E60" i="234"/>
  <c r="T59" i="234"/>
  <c r="S59" i="234"/>
  <c r="R59" i="234"/>
  <c r="Q59" i="234"/>
  <c r="P59" i="234"/>
  <c r="E59" i="234"/>
  <c r="U59" i="234" s="1"/>
  <c r="U58" i="234"/>
  <c r="S58" i="234"/>
  <c r="R58" i="234"/>
  <c r="Q58" i="234"/>
  <c r="P58" i="234"/>
  <c r="E58" i="234"/>
  <c r="T58" i="234" s="1"/>
  <c r="S57" i="234"/>
  <c r="R57" i="234"/>
  <c r="Q57" i="234"/>
  <c r="P57" i="234"/>
  <c r="E57" i="234"/>
  <c r="S56" i="234"/>
  <c r="R56" i="234"/>
  <c r="S55" i="234"/>
  <c r="R55" i="234"/>
  <c r="Q55" i="234"/>
  <c r="P55" i="234"/>
  <c r="E55" i="234"/>
  <c r="U54" i="234"/>
  <c r="S54" i="234"/>
  <c r="R54" i="234"/>
  <c r="Q54" i="234"/>
  <c r="P54" i="234"/>
  <c r="E54" i="234"/>
  <c r="T54" i="234" s="1"/>
  <c r="S53" i="234"/>
  <c r="R53" i="234"/>
  <c r="Q53" i="234"/>
  <c r="P53" i="234"/>
  <c r="E53" i="234"/>
  <c r="S52" i="234"/>
  <c r="R52" i="234"/>
  <c r="Q52" i="234"/>
  <c r="P52" i="234"/>
  <c r="E52" i="234"/>
  <c r="S51" i="234"/>
  <c r="R51" i="234"/>
  <c r="Q51" i="234"/>
  <c r="P51" i="234"/>
  <c r="E51" i="234"/>
  <c r="U51" i="234" s="1"/>
  <c r="S50" i="234"/>
  <c r="R50" i="234"/>
  <c r="Q50" i="234"/>
  <c r="P50" i="234"/>
  <c r="E50" i="234"/>
  <c r="T50" i="234" s="1"/>
  <c r="S49" i="234"/>
  <c r="R49" i="234"/>
  <c r="Q49" i="234"/>
  <c r="P49" i="234"/>
  <c r="E49" i="234"/>
  <c r="U49" i="234" s="1"/>
  <c r="U48" i="234"/>
  <c r="T48" i="234"/>
  <c r="S48" i="234"/>
  <c r="R48" i="234"/>
  <c r="Q48" i="234"/>
  <c r="P48" i="234"/>
  <c r="E48" i="234"/>
  <c r="S47" i="234"/>
  <c r="R47" i="234"/>
  <c r="Q47" i="234"/>
  <c r="P47" i="234"/>
  <c r="E47" i="234"/>
  <c r="S46" i="234"/>
  <c r="R46" i="234"/>
  <c r="Q46" i="234"/>
  <c r="P46" i="234"/>
  <c r="E46" i="234"/>
  <c r="S45" i="234"/>
  <c r="R45" i="234"/>
  <c r="Q45" i="234"/>
  <c r="P45" i="234"/>
  <c r="E45" i="234"/>
  <c r="S44" i="234"/>
  <c r="R44" i="234"/>
  <c r="T42" i="234"/>
  <c r="S42" i="234"/>
  <c r="R42" i="234"/>
  <c r="Q42" i="234"/>
  <c r="P42" i="234"/>
  <c r="E42" i="234"/>
  <c r="U42" i="234" s="1"/>
  <c r="S41" i="234"/>
  <c r="R41" i="234"/>
  <c r="Q41" i="234"/>
  <c r="P41" i="234"/>
  <c r="E41" i="234"/>
  <c r="U41" i="234" s="1"/>
  <c r="S40" i="234"/>
  <c r="R40" i="234"/>
  <c r="Q40" i="234"/>
  <c r="P40" i="234"/>
  <c r="E40" i="234"/>
  <c r="T40" i="234" s="1"/>
  <c r="S39" i="234"/>
  <c r="R39" i="234"/>
  <c r="Q39" i="234"/>
  <c r="P39" i="234"/>
  <c r="E39" i="234"/>
  <c r="S38" i="234"/>
  <c r="R38" i="234"/>
  <c r="Q38" i="234"/>
  <c r="P38" i="234"/>
  <c r="E38" i="234"/>
  <c r="S37" i="234"/>
  <c r="R37" i="234"/>
  <c r="Q37" i="234"/>
  <c r="P37" i="234"/>
  <c r="E37" i="234"/>
  <c r="T37" i="234" s="1"/>
  <c r="U36" i="234"/>
  <c r="T36" i="234"/>
  <c r="S36" i="234"/>
  <c r="R36" i="234"/>
  <c r="Q36" i="234"/>
  <c r="P36" i="234"/>
  <c r="E36" i="234"/>
  <c r="S35" i="234"/>
  <c r="R35" i="234"/>
  <c r="Q35" i="234"/>
  <c r="P35" i="234"/>
  <c r="E35" i="234"/>
  <c r="U34" i="234"/>
  <c r="S34" i="234"/>
  <c r="R34" i="234"/>
  <c r="Q34" i="234"/>
  <c r="P34" i="234"/>
  <c r="E34" i="234"/>
  <c r="T34" i="234" s="1"/>
  <c r="S33" i="234"/>
  <c r="R33" i="234"/>
  <c r="Q33" i="234"/>
  <c r="P33" i="234"/>
  <c r="E33" i="234"/>
  <c r="S32" i="234"/>
  <c r="R32" i="234"/>
  <c r="Q32" i="234"/>
  <c r="P32" i="234"/>
  <c r="E32" i="234"/>
  <c r="S31" i="234"/>
  <c r="R31" i="234"/>
  <c r="Q31" i="234"/>
  <c r="P31" i="234"/>
  <c r="E31" i="234"/>
  <c r="T30" i="234"/>
  <c r="S30" i="234"/>
  <c r="R30" i="234"/>
  <c r="Q30" i="234"/>
  <c r="P30" i="234"/>
  <c r="E30" i="234"/>
  <c r="U30" i="234" s="1"/>
  <c r="S29" i="234"/>
  <c r="R29" i="234"/>
  <c r="Q29" i="234"/>
  <c r="P29" i="234"/>
  <c r="E29" i="234"/>
  <c r="S28" i="234"/>
  <c r="R28" i="234"/>
  <c r="S27" i="234"/>
  <c r="R27" i="234"/>
  <c r="Q27" i="234"/>
  <c r="P27" i="234"/>
  <c r="E27" i="234"/>
  <c r="T27" i="234" s="1"/>
  <c r="T26" i="234"/>
  <c r="S26" i="234"/>
  <c r="R26" i="234"/>
  <c r="Q26" i="234"/>
  <c r="P26" i="234"/>
  <c r="E26" i="234"/>
  <c r="U26" i="234" s="1"/>
  <c r="T25" i="234"/>
  <c r="S25" i="234"/>
  <c r="R25" i="234"/>
  <c r="Q25" i="234"/>
  <c r="P25" i="234"/>
  <c r="E25" i="234"/>
  <c r="U25" i="234" s="1"/>
  <c r="U24" i="234"/>
  <c r="S24" i="234"/>
  <c r="R24" i="234"/>
  <c r="Q24" i="234"/>
  <c r="P24" i="234"/>
  <c r="E24" i="234"/>
  <c r="T24" i="234" s="1"/>
  <c r="U23" i="234"/>
  <c r="T23" i="234"/>
  <c r="S23" i="234"/>
  <c r="R23" i="234"/>
  <c r="Q23" i="234"/>
  <c r="P23" i="234"/>
  <c r="E23" i="234"/>
  <c r="S22" i="234"/>
  <c r="R22" i="234"/>
  <c r="Q22" i="234"/>
  <c r="P22" i="234"/>
  <c r="E22" i="234"/>
  <c r="S21" i="234"/>
  <c r="R21" i="234"/>
  <c r="Q21" i="234"/>
  <c r="P21" i="234"/>
  <c r="E21" i="234"/>
  <c r="S20" i="234"/>
  <c r="R20" i="234"/>
  <c r="Q20" i="234"/>
  <c r="P20" i="234"/>
  <c r="E20" i="234"/>
  <c r="U20" i="234" s="1"/>
  <c r="U19" i="234"/>
  <c r="S19" i="234"/>
  <c r="R19" i="234"/>
  <c r="Q19" i="234"/>
  <c r="P19" i="234"/>
  <c r="E19" i="234"/>
  <c r="T19" i="234" s="1"/>
  <c r="S18" i="234"/>
  <c r="R18" i="234"/>
  <c r="Q18" i="234"/>
  <c r="P18" i="234"/>
  <c r="E18" i="234"/>
  <c r="T18" i="234" s="1"/>
  <c r="U17" i="234"/>
  <c r="T17" i="234"/>
  <c r="S17" i="234"/>
  <c r="R17" i="234"/>
  <c r="Q17" i="234"/>
  <c r="P17" i="234"/>
  <c r="E17" i="234"/>
  <c r="S16" i="234"/>
  <c r="R16" i="234"/>
  <c r="Q16" i="234"/>
  <c r="P16" i="234"/>
  <c r="E16" i="234"/>
  <c r="U16" i="234" s="1"/>
  <c r="S15" i="234"/>
  <c r="R15" i="234"/>
  <c r="Q15" i="234"/>
  <c r="P15" i="234"/>
  <c r="E15" i="234"/>
  <c r="U14" i="234"/>
  <c r="T14" i="234"/>
  <c r="S14" i="234"/>
  <c r="R14" i="234"/>
  <c r="Q14" i="234"/>
  <c r="P14" i="234"/>
  <c r="E14" i="234"/>
  <c r="U13" i="234"/>
  <c r="S13" i="234"/>
  <c r="R13" i="234"/>
  <c r="Q13" i="234"/>
  <c r="P13" i="234"/>
  <c r="E13" i="234"/>
  <c r="S12" i="234"/>
  <c r="R12" i="234"/>
  <c r="Q12" i="234"/>
  <c r="P12" i="234"/>
  <c r="E12" i="234"/>
  <c r="S11" i="234"/>
  <c r="R11" i="234"/>
  <c r="Q11" i="234"/>
  <c r="P11" i="234"/>
  <c r="E11" i="234"/>
  <c r="T11" i="234" s="1"/>
  <c r="S10" i="234"/>
  <c r="R10" i="234"/>
  <c r="Q10" i="234"/>
  <c r="U10" i="234" s="1"/>
  <c r="P10" i="234"/>
  <c r="T10" i="234" s="1"/>
  <c r="E10" i="234"/>
  <c r="T64" i="233"/>
  <c r="S64" i="233"/>
  <c r="R64" i="233"/>
  <c r="Q64" i="233"/>
  <c r="P64" i="233"/>
  <c r="E64" i="233"/>
  <c r="U64" i="233" s="1"/>
  <c r="T63" i="233"/>
  <c r="S63" i="233"/>
  <c r="R63" i="233"/>
  <c r="Q63" i="233"/>
  <c r="Q62" i="233" s="1"/>
  <c r="P63" i="233"/>
  <c r="E63" i="233"/>
  <c r="S62" i="233"/>
  <c r="R62" i="233"/>
  <c r="S60" i="233"/>
  <c r="R60" i="233"/>
  <c r="Q60" i="233"/>
  <c r="P60" i="233"/>
  <c r="E60" i="233"/>
  <c r="S59" i="233"/>
  <c r="R59" i="233"/>
  <c r="Q59" i="233"/>
  <c r="U59" i="233" s="1"/>
  <c r="P59" i="233"/>
  <c r="E59" i="233"/>
  <c r="S58" i="233"/>
  <c r="R58" i="233"/>
  <c r="Q58" i="233"/>
  <c r="P58" i="233"/>
  <c r="E58" i="233"/>
  <c r="U58" i="233" s="1"/>
  <c r="T57" i="233"/>
  <c r="S57" i="233"/>
  <c r="R57" i="233"/>
  <c r="Q57" i="233"/>
  <c r="P57" i="233"/>
  <c r="E57" i="233"/>
  <c r="U57" i="233" s="1"/>
  <c r="S56" i="233"/>
  <c r="R56" i="233"/>
  <c r="S55" i="233"/>
  <c r="R55" i="233"/>
  <c r="Q55" i="233"/>
  <c r="P55" i="233"/>
  <c r="E55" i="233"/>
  <c r="T55" i="233" s="1"/>
  <c r="U54" i="233"/>
  <c r="S54" i="233"/>
  <c r="R54" i="233"/>
  <c r="Q54" i="233"/>
  <c r="P54" i="233"/>
  <c r="E54" i="233"/>
  <c r="T54" i="233" s="1"/>
  <c r="T53" i="233"/>
  <c r="S53" i="233"/>
  <c r="R53" i="233"/>
  <c r="Q53" i="233"/>
  <c r="P53" i="233"/>
  <c r="E53" i="233"/>
  <c r="U53" i="233" s="1"/>
  <c r="S52" i="233"/>
  <c r="R52" i="233"/>
  <c r="Q52" i="233"/>
  <c r="P52" i="233"/>
  <c r="E52" i="233"/>
  <c r="S51" i="233"/>
  <c r="R51" i="233"/>
  <c r="Q51" i="233"/>
  <c r="P51" i="233"/>
  <c r="E51" i="233"/>
  <c r="U50" i="233"/>
  <c r="T50" i="233"/>
  <c r="S50" i="233"/>
  <c r="R50" i="233"/>
  <c r="Q50" i="233"/>
  <c r="P50" i="233"/>
  <c r="E50" i="233"/>
  <c r="S49" i="233"/>
  <c r="R49" i="233"/>
  <c r="Q49" i="233"/>
  <c r="P49" i="233"/>
  <c r="E49" i="233"/>
  <c r="S48" i="233"/>
  <c r="R48" i="233"/>
  <c r="Q48" i="233"/>
  <c r="P48" i="233"/>
  <c r="E48" i="233"/>
  <c r="U48" i="233" s="1"/>
  <c r="U47" i="233"/>
  <c r="S47" i="233"/>
  <c r="R47" i="233"/>
  <c r="Q47" i="233"/>
  <c r="P47" i="233"/>
  <c r="E47" i="233"/>
  <c r="T47" i="233" s="1"/>
  <c r="S46" i="233"/>
  <c r="R46" i="233"/>
  <c r="Q46" i="233"/>
  <c r="U46" i="233" s="1"/>
  <c r="P46" i="233"/>
  <c r="E46" i="233"/>
  <c r="U45" i="233"/>
  <c r="T45" i="233"/>
  <c r="S45" i="233"/>
  <c r="R45" i="233"/>
  <c r="Q45" i="233"/>
  <c r="P45" i="233"/>
  <c r="E45" i="233"/>
  <c r="S44" i="233"/>
  <c r="R44" i="233"/>
  <c r="S42" i="233"/>
  <c r="R42" i="233"/>
  <c r="Q42" i="233"/>
  <c r="P42" i="233"/>
  <c r="E42" i="233"/>
  <c r="S41" i="233"/>
  <c r="R41" i="233"/>
  <c r="Q41" i="233"/>
  <c r="P41" i="233"/>
  <c r="E41" i="233"/>
  <c r="S40" i="233"/>
  <c r="R40" i="233"/>
  <c r="Q40" i="233"/>
  <c r="P40" i="233"/>
  <c r="E40" i="233"/>
  <c r="U40" i="233" s="1"/>
  <c r="T39" i="233"/>
  <c r="S39" i="233"/>
  <c r="R39" i="233"/>
  <c r="Q39" i="233"/>
  <c r="P39" i="233"/>
  <c r="E39" i="233"/>
  <c r="U39" i="233" s="1"/>
  <c r="S38" i="233"/>
  <c r="R38" i="233"/>
  <c r="Q38" i="233"/>
  <c r="P38" i="233"/>
  <c r="E38" i="233"/>
  <c r="U38" i="233" s="1"/>
  <c r="U37" i="233"/>
  <c r="S37" i="233"/>
  <c r="R37" i="233"/>
  <c r="Q37" i="233"/>
  <c r="P37" i="233"/>
  <c r="E37" i="233"/>
  <c r="T37" i="233" s="1"/>
  <c r="S36" i="233"/>
  <c r="R36" i="233"/>
  <c r="Q36" i="233"/>
  <c r="P36" i="233"/>
  <c r="E36" i="233"/>
  <c r="S35" i="233"/>
  <c r="R35" i="233"/>
  <c r="Q35" i="233"/>
  <c r="P35" i="233"/>
  <c r="E35" i="233"/>
  <c r="U34" i="233"/>
  <c r="S34" i="233"/>
  <c r="R34" i="233"/>
  <c r="Q34" i="233"/>
  <c r="P34" i="233"/>
  <c r="E34" i="233"/>
  <c r="T34" i="233" s="1"/>
  <c r="U33" i="233"/>
  <c r="S33" i="233"/>
  <c r="R33" i="233"/>
  <c r="Q33" i="233"/>
  <c r="P33" i="233"/>
  <c r="E33" i="233"/>
  <c r="S32" i="233"/>
  <c r="R32" i="233"/>
  <c r="Q32" i="233"/>
  <c r="P32" i="233"/>
  <c r="E32" i="233"/>
  <c r="U32" i="233" s="1"/>
  <c r="S31" i="233"/>
  <c r="R31" i="233"/>
  <c r="Q31" i="233"/>
  <c r="U31" i="233" s="1"/>
  <c r="P31" i="233"/>
  <c r="E31" i="233"/>
  <c r="S30" i="233"/>
  <c r="R30" i="233"/>
  <c r="Q30" i="233"/>
  <c r="P30" i="233"/>
  <c r="T30" i="233" s="1"/>
  <c r="E30" i="233"/>
  <c r="S29" i="233"/>
  <c r="R29" i="233"/>
  <c r="Q29" i="233"/>
  <c r="P29" i="233"/>
  <c r="E29" i="233"/>
  <c r="S28" i="233"/>
  <c r="R28" i="233"/>
  <c r="S27" i="233"/>
  <c r="R27" i="233"/>
  <c r="Q27" i="233"/>
  <c r="P27" i="233"/>
  <c r="E27" i="233"/>
  <c r="S26" i="233"/>
  <c r="R26" i="233"/>
  <c r="Q26" i="233"/>
  <c r="U26" i="233" s="1"/>
  <c r="P26" i="233"/>
  <c r="T26" i="233" s="1"/>
  <c r="E26" i="233"/>
  <c r="S25" i="233"/>
  <c r="R25" i="233"/>
  <c r="Q25" i="233"/>
  <c r="P25" i="233"/>
  <c r="E25" i="233"/>
  <c r="U24" i="233"/>
  <c r="S24" i="233"/>
  <c r="R24" i="233"/>
  <c r="Q24" i="233"/>
  <c r="P24" i="233"/>
  <c r="E24" i="233"/>
  <c r="T24" i="233" s="1"/>
  <c r="S23" i="233"/>
  <c r="R23" i="233"/>
  <c r="Q23" i="233"/>
  <c r="P23" i="233"/>
  <c r="E23" i="233"/>
  <c r="U22" i="233"/>
  <c r="S22" i="233"/>
  <c r="R22" i="233"/>
  <c r="Q22" i="233"/>
  <c r="P22" i="233"/>
  <c r="E22" i="233"/>
  <c r="T22" i="233" s="1"/>
  <c r="U21" i="233"/>
  <c r="T21" i="233"/>
  <c r="S21" i="233"/>
  <c r="R21" i="233"/>
  <c r="Q21" i="233"/>
  <c r="P21" i="233"/>
  <c r="E21" i="233"/>
  <c r="U20" i="233"/>
  <c r="T20" i="233"/>
  <c r="S20" i="233"/>
  <c r="R20" i="233"/>
  <c r="Q20" i="233"/>
  <c r="P20" i="233"/>
  <c r="E20" i="233"/>
  <c r="S19" i="233"/>
  <c r="R19" i="233"/>
  <c r="Q19" i="233"/>
  <c r="P19" i="233"/>
  <c r="E19" i="233"/>
  <c r="U19" i="233" s="1"/>
  <c r="S18" i="233"/>
  <c r="R18" i="233"/>
  <c r="Q18" i="233"/>
  <c r="P18" i="233"/>
  <c r="E18" i="233"/>
  <c r="S17" i="233"/>
  <c r="R17" i="233"/>
  <c r="Q17" i="233"/>
  <c r="P17" i="233"/>
  <c r="E17" i="233"/>
  <c r="S16" i="233"/>
  <c r="R16" i="233"/>
  <c r="Q16" i="233"/>
  <c r="P16" i="233"/>
  <c r="E16" i="233"/>
  <c r="T16" i="233" s="1"/>
  <c r="U15" i="233"/>
  <c r="T15" i="233"/>
  <c r="S15" i="233"/>
  <c r="R15" i="233"/>
  <c r="Q15" i="233"/>
  <c r="P15" i="233"/>
  <c r="E15" i="233"/>
  <c r="S14" i="233"/>
  <c r="R14" i="233"/>
  <c r="Q14" i="233"/>
  <c r="U14" i="233" s="1"/>
  <c r="P14" i="233"/>
  <c r="T14" i="233" s="1"/>
  <c r="E14" i="233"/>
  <c r="S13" i="233"/>
  <c r="R13" i="233"/>
  <c r="Q13" i="233"/>
  <c r="P13" i="233"/>
  <c r="E13" i="233"/>
  <c r="S12" i="233"/>
  <c r="R12" i="233"/>
  <c r="Q12" i="233"/>
  <c r="P12" i="233"/>
  <c r="E12" i="233"/>
  <c r="S11" i="233"/>
  <c r="R11" i="233"/>
  <c r="Q11" i="233"/>
  <c r="P11" i="233"/>
  <c r="E11" i="233"/>
  <c r="U11" i="233" s="1"/>
  <c r="U10" i="233"/>
  <c r="S10" i="233"/>
  <c r="R10" i="233"/>
  <c r="Q10" i="233"/>
  <c r="P10" i="233"/>
  <c r="E10" i="233"/>
  <c r="T10" i="233" s="1"/>
  <c r="S9" i="233"/>
  <c r="R9" i="233"/>
  <c r="S64" i="232"/>
  <c r="R64" i="232"/>
  <c r="Q64" i="232"/>
  <c r="P64" i="232"/>
  <c r="E64" i="232"/>
  <c r="S63" i="232"/>
  <c r="R63" i="232"/>
  <c r="Q63" i="232"/>
  <c r="P63" i="232"/>
  <c r="E63" i="232"/>
  <c r="S62" i="232"/>
  <c r="R62" i="232"/>
  <c r="S60" i="232"/>
  <c r="R60" i="232"/>
  <c r="Q60" i="232"/>
  <c r="P60" i="232"/>
  <c r="E60" i="232"/>
  <c r="S59" i="232"/>
  <c r="R59" i="232"/>
  <c r="Q59" i="232"/>
  <c r="P59" i="232"/>
  <c r="E59" i="232"/>
  <c r="T59" i="232" s="1"/>
  <c r="S58" i="232"/>
  <c r="R58" i="232"/>
  <c r="Q58" i="232"/>
  <c r="P58" i="232"/>
  <c r="E58" i="232"/>
  <c r="U58" i="232" s="1"/>
  <c r="S57" i="232"/>
  <c r="R57" i="232"/>
  <c r="Q57" i="232"/>
  <c r="P57" i="232"/>
  <c r="E57" i="232"/>
  <c r="S56" i="232"/>
  <c r="R56" i="232"/>
  <c r="U55" i="232"/>
  <c r="S55" i="232"/>
  <c r="R55" i="232"/>
  <c r="Q55" i="232"/>
  <c r="P55" i="232"/>
  <c r="E55" i="232"/>
  <c r="T55" i="232" s="1"/>
  <c r="U54" i="232"/>
  <c r="T54" i="232"/>
  <c r="S54" i="232"/>
  <c r="R54" i="232"/>
  <c r="Q54" i="232"/>
  <c r="P54" i="232"/>
  <c r="E54" i="232"/>
  <c r="S53" i="232"/>
  <c r="R53" i="232"/>
  <c r="Q53" i="232"/>
  <c r="P53" i="232"/>
  <c r="E53" i="232"/>
  <c r="S52" i="232"/>
  <c r="R52" i="232"/>
  <c r="Q52" i="232"/>
  <c r="P52" i="232"/>
  <c r="E52" i="232"/>
  <c r="S51" i="232"/>
  <c r="R51" i="232"/>
  <c r="Q51" i="232"/>
  <c r="P51" i="232"/>
  <c r="E51" i="232"/>
  <c r="U51" i="232" s="1"/>
  <c r="U50" i="232"/>
  <c r="S50" i="232"/>
  <c r="R50" i="232"/>
  <c r="Q50" i="232"/>
  <c r="P50" i="232"/>
  <c r="E50" i="232"/>
  <c r="T50" i="232" s="1"/>
  <c r="S49" i="232"/>
  <c r="R49" i="232"/>
  <c r="Q49" i="232"/>
  <c r="P49" i="232"/>
  <c r="E49" i="232"/>
  <c r="S48" i="232"/>
  <c r="R48" i="232"/>
  <c r="Q48" i="232"/>
  <c r="P48" i="232"/>
  <c r="E48" i="232"/>
  <c r="U48" i="232" s="1"/>
  <c r="S47" i="232"/>
  <c r="R47" i="232"/>
  <c r="Q47" i="232"/>
  <c r="P47" i="232"/>
  <c r="E47" i="232"/>
  <c r="S46" i="232"/>
  <c r="R46" i="232"/>
  <c r="Q46" i="232"/>
  <c r="P46" i="232"/>
  <c r="E46" i="232"/>
  <c r="T45" i="232"/>
  <c r="S45" i="232"/>
  <c r="R45" i="232"/>
  <c r="Q45" i="232"/>
  <c r="P45" i="232"/>
  <c r="E45" i="232"/>
  <c r="S44" i="232"/>
  <c r="R44" i="232"/>
  <c r="S43" i="232"/>
  <c r="S42" i="232"/>
  <c r="R42" i="232"/>
  <c r="Q42" i="232"/>
  <c r="P42" i="232"/>
  <c r="E42" i="232"/>
  <c r="S41" i="232"/>
  <c r="R41" i="232"/>
  <c r="Q41" i="232"/>
  <c r="P41" i="232"/>
  <c r="E41" i="232"/>
  <c r="S40" i="232"/>
  <c r="R40" i="232"/>
  <c r="Q40" i="232"/>
  <c r="P40" i="232"/>
  <c r="E40" i="232"/>
  <c r="S39" i="232"/>
  <c r="R39" i="232"/>
  <c r="Q39" i="232"/>
  <c r="P39" i="232"/>
  <c r="E39" i="232"/>
  <c r="S38" i="232"/>
  <c r="R38" i="232"/>
  <c r="Q38" i="232"/>
  <c r="P38" i="232"/>
  <c r="E38" i="232"/>
  <c r="T38" i="232" s="1"/>
  <c r="T37" i="232"/>
  <c r="S37" i="232"/>
  <c r="R37" i="232"/>
  <c r="Q37" i="232"/>
  <c r="P37" i="232"/>
  <c r="E37" i="232"/>
  <c r="U37" i="232" s="1"/>
  <c r="S36" i="232"/>
  <c r="R36" i="232"/>
  <c r="Q36" i="232"/>
  <c r="P36" i="232"/>
  <c r="E36" i="232"/>
  <c r="S35" i="232"/>
  <c r="R35" i="232"/>
  <c r="Q35" i="232"/>
  <c r="P35" i="232"/>
  <c r="E35" i="232"/>
  <c r="U35" i="232" s="1"/>
  <c r="S34" i="232"/>
  <c r="R34" i="232"/>
  <c r="Q34" i="232"/>
  <c r="P34" i="232"/>
  <c r="E34" i="232"/>
  <c r="S33" i="232"/>
  <c r="R33" i="232"/>
  <c r="Q33" i="232"/>
  <c r="P33" i="232"/>
  <c r="E33" i="232"/>
  <c r="U32" i="232"/>
  <c r="S32" i="232"/>
  <c r="R32" i="232"/>
  <c r="Q32" i="232"/>
  <c r="P32" i="232"/>
  <c r="E32" i="232"/>
  <c r="T32" i="232" s="1"/>
  <c r="S31" i="232"/>
  <c r="R31" i="232"/>
  <c r="Q31" i="232"/>
  <c r="P31" i="232"/>
  <c r="E31" i="232"/>
  <c r="S30" i="232"/>
  <c r="R30" i="232"/>
  <c r="Q30" i="232"/>
  <c r="P30" i="232"/>
  <c r="E30" i="232"/>
  <c r="U29" i="232"/>
  <c r="T29" i="232"/>
  <c r="S29" i="232"/>
  <c r="R29" i="232"/>
  <c r="Q29" i="232"/>
  <c r="P29" i="232"/>
  <c r="E29" i="232"/>
  <c r="S28" i="232"/>
  <c r="R28" i="232"/>
  <c r="U27" i="232"/>
  <c r="S27" i="232"/>
  <c r="R27" i="232"/>
  <c r="Q27" i="232"/>
  <c r="P27" i="232"/>
  <c r="E27" i="232"/>
  <c r="T27" i="232" s="1"/>
  <c r="U26" i="232"/>
  <c r="S26" i="232"/>
  <c r="R26" i="232"/>
  <c r="Q26" i="232"/>
  <c r="P26" i="232"/>
  <c r="E26" i="232"/>
  <c r="T26" i="232" s="1"/>
  <c r="T25" i="232"/>
  <c r="S25" i="232"/>
  <c r="R25" i="232"/>
  <c r="Q25" i="232"/>
  <c r="P25" i="232"/>
  <c r="E25" i="232"/>
  <c r="U25" i="232" s="1"/>
  <c r="U24" i="232"/>
  <c r="S24" i="232"/>
  <c r="R24" i="232"/>
  <c r="Q24" i="232"/>
  <c r="P24" i="232"/>
  <c r="E24" i="232"/>
  <c r="T24" i="232" s="1"/>
  <c r="S23" i="232"/>
  <c r="R23" i="232"/>
  <c r="Q23" i="232"/>
  <c r="P23" i="232"/>
  <c r="E23" i="232"/>
  <c r="T23" i="232" s="1"/>
  <c r="S22" i="232"/>
  <c r="R22" i="232"/>
  <c r="Q22" i="232"/>
  <c r="P22" i="232"/>
  <c r="E22" i="232"/>
  <c r="S21" i="232"/>
  <c r="R21" i="232"/>
  <c r="Q21" i="232"/>
  <c r="P21" i="232"/>
  <c r="E21" i="232"/>
  <c r="T21" i="232" s="1"/>
  <c r="S20" i="232"/>
  <c r="R20" i="232"/>
  <c r="Q20" i="232"/>
  <c r="P20" i="232"/>
  <c r="E20" i="232"/>
  <c r="S19" i="232"/>
  <c r="R19" i="232"/>
  <c r="Q19" i="232"/>
  <c r="P19" i="232"/>
  <c r="E19" i="232"/>
  <c r="U19" i="232" s="1"/>
  <c r="S18" i="232"/>
  <c r="R18" i="232"/>
  <c r="Q18" i="232"/>
  <c r="P18" i="232"/>
  <c r="E18" i="232"/>
  <c r="T18" i="232" s="1"/>
  <c r="U17" i="232"/>
  <c r="T17" i="232"/>
  <c r="S17" i="232"/>
  <c r="R17" i="232"/>
  <c r="Q17" i="232"/>
  <c r="P17" i="232"/>
  <c r="E17" i="232"/>
  <c r="S16" i="232"/>
  <c r="R16" i="232"/>
  <c r="Q16" i="232"/>
  <c r="P16" i="232"/>
  <c r="E16" i="232"/>
  <c r="S15" i="232"/>
  <c r="R15" i="232"/>
  <c r="Q15" i="232"/>
  <c r="P15" i="232"/>
  <c r="E15" i="232"/>
  <c r="S14" i="232"/>
  <c r="R14" i="232"/>
  <c r="Q14" i="232"/>
  <c r="P14" i="232"/>
  <c r="E14" i="232"/>
  <c r="U13" i="232"/>
  <c r="S13" i="232"/>
  <c r="R13" i="232"/>
  <c r="Q13" i="232"/>
  <c r="P13" i="232"/>
  <c r="E13" i="232"/>
  <c r="T13" i="232" s="1"/>
  <c r="S12" i="232"/>
  <c r="R12" i="232"/>
  <c r="Q12" i="232"/>
  <c r="P12" i="232"/>
  <c r="E12" i="232"/>
  <c r="S11" i="232"/>
  <c r="R11" i="232"/>
  <c r="Q11" i="232"/>
  <c r="P11" i="232"/>
  <c r="E11" i="232"/>
  <c r="S10" i="232"/>
  <c r="R10" i="232"/>
  <c r="Q10" i="232"/>
  <c r="U10" i="232" s="1"/>
  <c r="P10" i="232"/>
  <c r="E10" i="232"/>
  <c r="U64" i="231"/>
  <c r="S64" i="231"/>
  <c r="R64" i="231"/>
  <c r="Q64" i="231"/>
  <c r="P64" i="231"/>
  <c r="E64" i="231"/>
  <c r="T64" i="231" s="1"/>
  <c r="T63" i="231"/>
  <c r="S63" i="231"/>
  <c r="R63" i="231"/>
  <c r="Q63" i="231"/>
  <c r="P63" i="231"/>
  <c r="E63" i="231"/>
  <c r="S62" i="231"/>
  <c r="R62" i="231"/>
  <c r="S60" i="231"/>
  <c r="R60" i="231"/>
  <c r="Q60" i="231"/>
  <c r="P60" i="231"/>
  <c r="E60" i="231"/>
  <c r="S59" i="231"/>
  <c r="R59" i="231"/>
  <c r="Q59" i="231"/>
  <c r="P59" i="231"/>
  <c r="E59" i="231"/>
  <c r="S58" i="231"/>
  <c r="R58" i="231"/>
  <c r="Q58" i="231"/>
  <c r="P58" i="231"/>
  <c r="E58" i="231"/>
  <c r="S57" i="231"/>
  <c r="R57" i="231"/>
  <c r="Q57" i="231"/>
  <c r="P57" i="231"/>
  <c r="E57" i="231"/>
  <c r="S56" i="231"/>
  <c r="R56" i="231"/>
  <c r="S55" i="231"/>
  <c r="R55" i="231"/>
  <c r="Q55" i="231"/>
  <c r="P55" i="231"/>
  <c r="E55" i="231"/>
  <c r="S54" i="231"/>
  <c r="R54" i="231"/>
  <c r="Q54" i="231"/>
  <c r="P54" i="231"/>
  <c r="E54" i="231"/>
  <c r="S53" i="231"/>
  <c r="R53" i="231"/>
  <c r="Q53" i="231"/>
  <c r="P53" i="231"/>
  <c r="E53" i="231"/>
  <c r="S52" i="231"/>
  <c r="R52" i="231"/>
  <c r="Q52" i="231"/>
  <c r="P52" i="231"/>
  <c r="E52" i="231"/>
  <c r="U52" i="231" s="1"/>
  <c r="S51" i="231"/>
  <c r="R51" i="231"/>
  <c r="Q51" i="231"/>
  <c r="P51" i="231"/>
  <c r="E51" i="231"/>
  <c r="U51" i="231" s="1"/>
  <c r="S50" i="231"/>
  <c r="R50" i="231"/>
  <c r="Q50" i="231"/>
  <c r="P50" i="231"/>
  <c r="E50" i="231"/>
  <c r="U50" i="231" s="1"/>
  <c r="S49" i="231"/>
  <c r="R49" i="231"/>
  <c r="Q49" i="231"/>
  <c r="P49" i="231"/>
  <c r="E49" i="231"/>
  <c r="S48" i="231"/>
  <c r="R48" i="231"/>
  <c r="Q48" i="231"/>
  <c r="P48" i="231"/>
  <c r="E48" i="231"/>
  <c r="U47" i="231"/>
  <c r="S47" i="231"/>
  <c r="R47" i="231"/>
  <c r="Q47" i="231"/>
  <c r="P47" i="231"/>
  <c r="E47" i="231"/>
  <c r="T47" i="231" s="1"/>
  <c r="U46" i="231"/>
  <c r="S46" i="231"/>
  <c r="R46" i="231"/>
  <c r="Q46" i="231"/>
  <c r="P46" i="231"/>
  <c r="E46" i="231"/>
  <c r="T46" i="231" s="1"/>
  <c r="S45" i="231"/>
  <c r="R45" i="231"/>
  <c r="Q45" i="231"/>
  <c r="P45" i="231"/>
  <c r="E45" i="231"/>
  <c r="S44" i="231"/>
  <c r="R44" i="231"/>
  <c r="S43" i="231"/>
  <c r="R43" i="231"/>
  <c r="S42" i="231"/>
  <c r="R42" i="231"/>
  <c r="Q42" i="231"/>
  <c r="P42" i="231"/>
  <c r="E42" i="231"/>
  <c r="U42" i="231" s="1"/>
  <c r="U41" i="231"/>
  <c r="T41" i="231"/>
  <c r="S41" i="231"/>
  <c r="R41" i="231"/>
  <c r="Q41" i="231"/>
  <c r="P41" i="231"/>
  <c r="E41" i="231"/>
  <c r="S40" i="231"/>
  <c r="R40" i="231"/>
  <c r="Q40" i="231"/>
  <c r="P40" i="231"/>
  <c r="E40" i="231"/>
  <c r="S39" i="231"/>
  <c r="R39" i="231"/>
  <c r="Q39" i="231"/>
  <c r="P39" i="231"/>
  <c r="E39" i="231"/>
  <c r="T39" i="231" s="1"/>
  <c r="T38" i="231"/>
  <c r="S38" i="231"/>
  <c r="R38" i="231"/>
  <c r="Q38" i="231"/>
  <c r="P38" i="231"/>
  <c r="E38" i="231"/>
  <c r="U38" i="231" s="1"/>
  <c r="T37" i="231"/>
  <c r="S37" i="231"/>
  <c r="R37" i="231"/>
  <c r="Q37" i="231"/>
  <c r="P37" i="231"/>
  <c r="E37" i="231"/>
  <c r="U37" i="231" s="1"/>
  <c r="T36" i="231"/>
  <c r="S36" i="231"/>
  <c r="R36" i="231"/>
  <c r="Q36" i="231"/>
  <c r="P36" i="231"/>
  <c r="E36" i="231"/>
  <c r="U36" i="231" s="1"/>
  <c r="U35" i="231"/>
  <c r="T35" i="231"/>
  <c r="S35" i="231"/>
  <c r="R35" i="231"/>
  <c r="Q35" i="231"/>
  <c r="P35" i="231"/>
  <c r="E35" i="231"/>
  <c r="S34" i="231"/>
  <c r="R34" i="231"/>
  <c r="Q34" i="231"/>
  <c r="P34" i="231"/>
  <c r="E34" i="231"/>
  <c r="S33" i="231"/>
  <c r="R33" i="231"/>
  <c r="Q33" i="231"/>
  <c r="P33" i="231"/>
  <c r="E33" i="231"/>
  <c r="S32" i="231"/>
  <c r="R32" i="231"/>
  <c r="Q32" i="231"/>
  <c r="P32" i="231"/>
  <c r="E32" i="231"/>
  <c r="U32" i="231" s="1"/>
  <c r="U31" i="231"/>
  <c r="S31" i="231"/>
  <c r="R31" i="231"/>
  <c r="Q31" i="231"/>
  <c r="P31" i="231"/>
  <c r="E31" i="231"/>
  <c r="S30" i="231"/>
  <c r="R30" i="231"/>
  <c r="Q30" i="231"/>
  <c r="P30" i="231"/>
  <c r="E30" i="231"/>
  <c r="S29" i="231"/>
  <c r="R29" i="231"/>
  <c r="Q29" i="231"/>
  <c r="P29" i="231"/>
  <c r="E29" i="231"/>
  <c r="S28" i="231"/>
  <c r="R28" i="231"/>
  <c r="T27" i="231"/>
  <c r="S27" i="231"/>
  <c r="R27" i="231"/>
  <c r="Q27" i="231"/>
  <c r="P27" i="231"/>
  <c r="E27" i="231"/>
  <c r="U27" i="231" s="1"/>
  <c r="S26" i="231"/>
  <c r="R26" i="231"/>
  <c r="Q26" i="231"/>
  <c r="P26" i="231"/>
  <c r="E26" i="231"/>
  <c r="S25" i="231"/>
  <c r="R25" i="231"/>
  <c r="Q25" i="231"/>
  <c r="P25" i="231"/>
  <c r="E25" i="231"/>
  <c r="S24" i="231"/>
  <c r="R24" i="231"/>
  <c r="Q24" i="231"/>
  <c r="P24" i="231"/>
  <c r="E24" i="231"/>
  <c r="S23" i="231"/>
  <c r="R23" i="231"/>
  <c r="Q23" i="231"/>
  <c r="P23" i="231"/>
  <c r="E23" i="231"/>
  <c r="S22" i="231"/>
  <c r="R22" i="231"/>
  <c r="Q22" i="231"/>
  <c r="P22" i="231"/>
  <c r="E22" i="231"/>
  <c r="S21" i="231"/>
  <c r="R21" i="231"/>
  <c r="Q21" i="231"/>
  <c r="P21" i="231"/>
  <c r="E21" i="231"/>
  <c r="T20" i="231"/>
  <c r="S20" i="231"/>
  <c r="R20" i="231"/>
  <c r="Q20" i="231"/>
  <c r="P20" i="231"/>
  <c r="E20" i="231"/>
  <c r="U20" i="231" s="1"/>
  <c r="S19" i="231"/>
  <c r="R19" i="231"/>
  <c r="Q19" i="231"/>
  <c r="P19" i="231"/>
  <c r="E19" i="231"/>
  <c r="U19" i="231" s="1"/>
  <c r="S18" i="231"/>
  <c r="R18" i="231"/>
  <c r="Q18" i="231"/>
  <c r="P18" i="231"/>
  <c r="E18" i="231"/>
  <c r="S17" i="231"/>
  <c r="R17" i="231"/>
  <c r="Q17" i="231"/>
  <c r="P17" i="231"/>
  <c r="E17" i="231"/>
  <c r="U16" i="231"/>
  <c r="S16" i="231"/>
  <c r="R16" i="231"/>
  <c r="Q16" i="231"/>
  <c r="P16" i="231"/>
  <c r="E16" i="231"/>
  <c r="T16" i="231" s="1"/>
  <c r="S15" i="231"/>
  <c r="R15" i="231"/>
  <c r="Q15" i="231"/>
  <c r="P15" i="231"/>
  <c r="E15" i="231"/>
  <c r="S14" i="231"/>
  <c r="R14" i="231"/>
  <c r="Q14" i="231"/>
  <c r="P14" i="231"/>
  <c r="E14" i="231"/>
  <c r="U14" i="231" s="1"/>
  <c r="U13" i="231"/>
  <c r="T13" i="231"/>
  <c r="S13" i="231"/>
  <c r="R13" i="231"/>
  <c r="Q13" i="231"/>
  <c r="P13" i="231"/>
  <c r="E13" i="231"/>
  <c r="T12" i="231"/>
  <c r="S12" i="231"/>
  <c r="R12" i="231"/>
  <c r="Q12" i="231"/>
  <c r="P12" i="231"/>
  <c r="E12" i="231"/>
  <c r="U12" i="231" s="1"/>
  <c r="S11" i="231"/>
  <c r="R11" i="231"/>
  <c r="Q11" i="231"/>
  <c r="P11" i="231"/>
  <c r="E11" i="231"/>
  <c r="S10" i="231"/>
  <c r="R10" i="231"/>
  <c r="Q10" i="231"/>
  <c r="P10" i="231"/>
  <c r="E10" i="231"/>
  <c r="S64" i="230"/>
  <c r="R64" i="230"/>
  <c r="Q64" i="230"/>
  <c r="P64" i="230"/>
  <c r="E64" i="230"/>
  <c r="U64" i="230" s="1"/>
  <c r="S63" i="230"/>
  <c r="R63" i="230"/>
  <c r="Q63" i="230"/>
  <c r="P63" i="230"/>
  <c r="E63" i="230"/>
  <c r="S62" i="230"/>
  <c r="R62" i="230"/>
  <c r="S60" i="230"/>
  <c r="R60" i="230"/>
  <c r="Q60" i="230"/>
  <c r="P60" i="230"/>
  <c r="E60" i="230"/>
  <c r="U60" i="230" s="1"/>
  <c r="S59" i="230"/>
  <c r="R59" i="230"/>
  <c r="Q59" i="230"/>
  <c r="P59" i="230"/>
  <c r="E59" i="230"/>
  <c r="U58" i="230"/>
  <c r="T58" i="230"/>
  <c r="S58" i="230"/>
  <c r="R58" i="230"/>
  <c r="Q58" i="230"/>
  <c r="P58" i="230"/>
  <c r="E58" i="230"/>
  <c r="S57" i="230"/>
  <c r="R57" i="230"/>
  <c r="Q57" i="230"/>
  <c r="P57" i="230"/>
  <c r="E57" i="230"/>
  <c r="S56" i="230"/>
  <c r="R56" i="230"/>
  <c r="S55" i="230"/>
  <c r="R55" i="230"/>
  <c r="Q55" i="230"/>
  <c r="P55" i="230"/>
  <c r="E55" i="230"/>
  <c r="S54" i="230"/>
  <c r="R54" i="230"/>
  <c r="Q54" i="230"/>
  <c r="P54" i="230"/>
  <c r="E54" i="230"/>
  <c r="S53" i="230"/>
  <c r="R53" i="230"/>
  <c r="Q53" i="230"/>
  <c r="P53" i="230"/>
  <c r="E53" i="230"/>
  <c r="S52" i="230"/>
  <c r="R52" i="230"/>
  <c r="Q52" i="230"/>
  <c r="P52" i="230"/>
  <c r="E52" i="230"/>
  <c r="T52" i="230" s="1"/>
  <c r="S51" i="230"/>
  <c r="R51" i="230"/>
  <c r="Q51" i="230"/>
  <c r="P51" i="230"/>
  <c r="E51" i="230"/>
  <c r="U51" i="230" s="1"/>
  <c r="T50" i="230"/>
  <c r="S50" i="230"/>
  <c r="R50" i="230"/>
  <c r="Q50" i="230"/>
  <c r="P50" i="230"/>
  <c r="E50" i="230"/>
  <c r="U50" i="230" s="1"/>
  <c r="S49" i="230"/>
  <c r="R49" i="230"/>
  <c r="Q49" i="230"/>
  <c r="P49" i="230"/>
  <c r="E49" i="230"/>
  <c r="U49" i="230" s="1"/>
  <c r="S48" i="230"/>
  <c r="R48" i="230"/>
  <c r="Q48" i="230"/>
  <c r="P48" i="230"/>
  <c r="E48" i="230"/>
  <c r="U48" i="230" s="1"/>
  <c r="S47" i="230"/>
  <c r="R47" i="230"/>
  <c r="Q47" i="230"/>
  <c r="P47" i="230"/>
  <c r="E47" i="230"/>
  <c r="S46" i="230"/>
  <c r="R46" i="230"/>
  <c r="Q46" i="230"/>
  <c r="P46" i="230"/>
  <c r="E46" i="230"/>
  <c r="U45" i="230"/>
  <c r="T45" i="230"/>
  <c r="S45" i="230"/>
  <c r="R45" i="230"/>
  <c r="Q45" i="230"/>
  <c r="P45" i="230"/>
  <c r="E45" i="230"/>
  <c r="S44" i="230"/>
  <c r="R44" i="230"/>
  <c r="T42" i="230"/>
  <c r="S42" i="230"/>
  <c r="R42" i="230"/>
  <c r="Q42" i="230"/>
  <c r="P42" i="230"/>
  <c r="E42" i="230"/>
  <c r="U42" i="230" s="1"/>
  <c r="S41" i="230"/>
  <c r="R41" i="230"/>
  <c r="Q41" i="230"/>
  <c r="P41" i="230"/>
  <c r="E41" i="230"/>
  <c r="U40" i="230"/>
  <c r="T40" i="230"/>
  <c r="S40" i="230"/>
  <c r="R40" i="230"/>
  <c r="Q40" i="230"/>
  <c r="P40" i="230"/>
  <c r="E40" i="230"/>
  <c r="S39" i="230"/>
  <c r="R39" i="230"/>
  <c r="Q39" i="230"/>
  <c r="P39" i="230"/>
  <c r="E39" i="230"/>
  <c r="U39" i="230" s="1"/>
  <c r="S38" i="230"/>
  <c r="R38" i="230"/>
  <c r="Q38" i="230"/>
  <c r="P38" i="230"/>
  <c r="E38" i="230"/>
  <c r="S37" i="230"/>
  <c r="R37" i="230"/>
  <c r="Q37" i="230"/>
  <c r="P37" i="230"/>
  <c r="E37" i="230"/>
  <c r="U37" i="230" s="1"/>
  <c r="S36" i="230"/>
  <c r="R36" i="230"/>
  <c r="Q36" i="230"/>
  <c r="U36" i="230" s="1"/>
  <c r="P36" i="230"/>
  <c r="E36" i="230"/>
  <c r="S35" i="230"/>
  <c r="R35" i="230"/>
  <c r="Q35" i="230"/>
  <c r="P35" i="230"/>
  <c r="E35" i="230"/>
  <c r="S34" i="230"/>
  <c r="R34" i="230"/>
  <c r="Q34" i="230"/>
  <c r="P34" i="230"/>
  <c r="E34" i="230"/>
  <c r="S33" i="230"/>
  <c r="R33" i="230"/>
  <c r="Q33" i="230"/>
  <c r="U33" i="230" s="1"/>
  <c r="P33" i="230"/>
  <c r="T33" i="230" s="1"/>
  <c r="E33" i="230"/>
  <c r="S32" i="230"/>
  <c r="R32" i="230"/>
  <c r="Q32" i="230"/>
  <c r="P32" i="230"/>
  <c r="E32" i="230"/>
  <c r="S31" i="230"/>
  <c r="R31" i="230"/>
  <c r="Q31" i="230"/>
  <c r="U31" i="230" s="1"/>
  <c r="P31" i="230"/>
  <c r="T31" i="230" s="1"/>
  <c r="E31" i="230"/>
  <c r="S30" i="230"/>
  <c r="R30" i="230"/>
  <c r="Q30" i="230"/>
  <c r="P30" i="230"/>
  <c r="E30" i="230"/>
  <c r="T29" i="230"/>
  <c r="S29" i="230"/>
  <c r="R29" i="230"/>
  <c r="Q29" i="230"/>
  <c r="P29" i="230"/>
  <c r="E29" i="230"/>
  <c r="S28" i="230"/>
  <c r="R28" i="230"/>
  <c r="S27" i="230"/>
  <c r="R27" i="230"/>
  <c r="Q27" i="230"/>
  <c r="P27" i="230"/>
  <c r="E27" i="230"/>
  <c r="U26" i="230"/>
  <c r="T26" i="230"/>
  <c r="S26" i="230"/>
  <c r="R26" i="230"/>
  <c r="Q26" i="230"/>
  <c r="P26" i="230"/>
  <c r="E26" i="230"/>
  <c r="S25" i="230"/>
  <c r="R25" i="230"/>
  <c r="Q25" i="230"/>
  <c r="P25" i="230"/>
  <c r="E25" i="230"/>
  <c r="T24" i="230"/>
  <c r="S24" i="230"/>
  <c r="R24" i="230"/>
  <c r="Q24" i="230"/>
  <c r="P24" i="230"/>
  <c r="E24" i="230"/>
  <c r="U24" i="230" s="1"/>
  <c r="S23" i="230"/>
  <c r="R23" i="230"/>
  <c r="Q23" i="230"/>
  <c r="P23" i="230"/>
  <c r="E23" i="230"/>
  <c r="S22" i="230"/>
  <c r="R22" i="230"/>
  <c r="Q22" i="230"/>
  <c r="P22" i="230"/>
  <c r="E22" i="230"/>
  <c r="S21" i="230"/>
  <c r="R21" i="230"/>
  <c r="Q21" i="230"/>
  <c r="P21" i="230"/>
  <c r="E21" i="230"/>
  <c r="U20" i="230"/>
  <c r="S20" i="230"/>
  <c r="R20" i="230"/>
  <c r="Q20" i="230"/>
  <c r="P20" i="230"/>
  <c r="E20" i="230"/>
  <c r="T20" i="230" s="1"/>
  <c r="S19" i="230"/>
  <c r="R19" i="230"/>
  <c r="Q19" i="230"/>
  <c r="P19" i="230"/>
  <c r="E19" i="230"/>
  <c r="U19" i="230" s="1"/>
  <c r="S18" i="230"/>
  <c r="R18" i="230"/>
  <c r="Q18" i="230"/>
  <c r="P18" i="230"/>
  <c r="E18" i="230"/>
  <c r="U17" i="230"/>
  <c r="T17" i="230"/>
  <c r="S17" i="230"/>
  <c r="R17" i="230"/>
  <c r="Q17" i="230"/>
  <c r="P17" i="230"/>
  <c r="E17" i="230"/>
  <c r="S16" i="230"/>
  <c r="R16" i="230"/>
  <c r="Q16" i="230"/>
  <c r="P16" i="230"/>
  <c r="E16" i="230"/>
  <c r="S15" i="230"/>
  <c r="R15" i="230"/>
  <c r="Q15" i="230"/>
  <c r="P15" i="230"/>
  <c r="E15" i="230"/>
  <c r="T15" i="230" s="1"/>
  <c r="T14" i="230"/>
  <c r="S14" i="230"/>
  <c r="R14" i="230"/>
  <c r="Q14" i="230"/>
  <c r="P14" i="230"/>
  <c r="E14" i="230"/>
  <c r="T13" i="230"/>
  <c r="S13" i="230"/>
  <c r="R13" i="230"/>
  <c r="Q13" i="230"/>
  <c r="P13" i="230"/>
  <c r="E13" i="230"/>
  <c r="S12" i="230"/>
  <c r="R12" i="230"/>
  <c r="Q12" i="230"/>
  <c r="P12" i="230"/>
  <c r="E12" i="230"/>
  <c r="S11" i="230"/>
  <c r="R11" i="230"/>
  <c r="Q11" i="230"/>
  <c r="P11" i="230"/>
  <c r="E11" i="230"/>
  <c r="U11" i="230" s="1"/>
  <c r="S10" i="230"/>
  <c r="R10" i="230"/>
  <c r="Q10" i="230"/>
  <c r="U10" i="230" s="1"/>
  <c r="P10" i="230"/>
  <c r="T10" i="230" s="1"/>
  <c r="E10" i="230"/>
  <c r="S9" i="230"/>
  <c r="R9" i="230"/>
  <c r="S64" i="229"/>
  <c r="R64" i="229"/>
  <c r="Q64" i="229"/>
  <c r="P64" i="229"/>
  <c r="E64" i="229"/>
  <c r="U64" i="229" s="1"/>
  <c r="U63" i="229"/>
  <c r="S63" i="229"/>
  <c r="R63" i="229"/>
  <c r="Q63" i="229"/>
  <c r="P63" i="229"/>
  <c r="E63" i="229"/>
  <c r="T63" i="229" s="1"/>
  <c r="S62" i="229"/>
  <c r="R62" i="229"/>
  <c r="S60" i="229"/>
  <c r="R60" i="229"/>
  <c r="Q60" i="229"/>
  <c r="P60" i="229"/>
  <c r="E60" i="229"/>
  <c r="U60" i="229" s="1"/>
  <c r="T59" i="229"/>
  <c r="S59" i="229"/>
  <c r="R59" i="229"/>
  <c r="Q59" i="229"/>
  <c r="P59" i="229"/>
  <c r="E59" i="229"/>
  <c r="U59" i="229" s="1"/>
  <c r="S58" i="229"/>
  <c r="R58" i="229"/>
  <c r="Q58" i="229"/>
  <c r="P58" i="229"/>
  <c r="E58" i="229"/>
  <c r="T57" i="229"/>
  <c r="S57" i="229"/>
  <c r="R57" i="229"/>
  <c r="Q57" i="229"/>
  <c r="P57" i="229"/>
  <c r="E57" i="229"/>
  <c r="S56" i="229"/>
  <c r="R56" i="229"/>
  <c r="S55" i="229"/>
  <c r="R55" i="229"/>
  <c r="Q55" i="229"/>
  <c r="P55" i="229"/>
  <c r="E55" i="229"/>
  <c r="S54" i="229"/>
  <c r="R54" i="229"/>
  <c r="Q54" i="229"/>
  <c r="P54" i="229"/>
  <c r="E54" i="229"/>
  <c r="T54" i="229" s="1"/>
  <c r="T53" i="229"/>
  <c r="S53" i="229"/>
  <c r="R53" i="229"/>
  <c r="Q53" i="229"/>
  <c r="P53" i="229"/>
  <c r="E53" i="229"/>
  <c r="U53" i="229" s="1"/>
  <c r="T52" i="229"/>
  <c r="S52" i="229"/>
  <c r="R52" i="229"/>
  <c r="Q52" i="229"/>
  <c r="P52" i="229"/>
  <c r="E52" i="229"/>
  <c r="U52" i="229" s="1"/>
  <c r="S51" i="229"/>
  <c r="R51" i="229"/>
  <c r="Q51" i="229"/>
  <c r="P51" i="229"/>
  <c r="E51" i="229"/>
  <c r="S50" i="229"/>
  <c r="R50" i="229"/>
  <c r="Q50" i="229"/>
  <c r="P50" i="229"/>
  <c r="E50" i="229"/>
  <c r="S49" i="229"/>
  <c r="R49" i="229"/>
  <c r="Q49" i="229"/>
  <c r="P49" i="229"/>
  <c r="E49" i="229"/>
  <c r="U48" i="229"/>
  <c r="S48" i="229"/>
  <c r="R48" i="229"/>
  <c r="Q48" i="229"/>
  <c r="P48" i="229"/>
  <c r="E48" i="229"/>
  <c r="T48" i="229" s="1"/>
  <c r="T47" i="229"/>
  <c r="S47" i="229"/>
  <c r="R47" i="229"/>
  <c r="Q47" i="229"/>
  <c r="P47" i="229"/>
  <c r="E47" i="229"/>
  <c r="U47" i="229" s="1"/>
  <c r="T46" i="229"/>
  <c r="S46" i="229"/>
  <c r="R46" i="229"/>
  <c r="Q46" i="229"/>
  <c r="U46" i="229" s="1"/>
  <c r="P46" i="229"/>
  <c r="E46" i="229"/>
  <c r="S45" i="229"/>
  <c r="R45" i="229"/>
  <c r="Q45" i="229"/>
  <c r="P45" i="229"/>
  <c r="E45" i="229"/>
  <c r="S44" i="229"/>
  <c r="R44" i="229"/>
  <c r="S42" i="229"/>
  <c r="R42" i="229"/>
  <c r="Q42" i="229"/>
  <c r="P42" i="229"/>
  <c r="E42" i="229"/>
  <c r="S41" i="229"/>
  <c r="R41" i="229"/>
  <c r="Q41" i="229"/>
  <c r="P41" i="229"/>
  <c r="E41" i="229"/>
  <c r="T41" i="229" s="1"/>
  <c r="S40" i="229"/>
  <c r="R40" i="229"/>
  <c r="Q40" i="229"/>
  <c r="P40" i="229"/>
  <c r="E40" i="229"/>
  <c r="T40" i="229" s="1"/>
  <c r="T39" i="229"/>
  <c r="S39" i="229"/>
  <c r="R39" i="229"/>
  <c r="Q39" i="229"/>
  <c r="P39" i="229"/>
  <c r="E39" i="229"/>
  <c r="U39" i="229" s="1"/>
  <c r="S38" i="229"/>
  <c r="R38" i="229"/>
  <c r="Q38" i="229"/>
  <c r="P38" i="229"/>
  <c r="E38" i="229"/>
  <c r="U38" i="229" s="1"/>
  <c r="U37" i="229"/>
  <c r="S37" i="229"/>
  <c r="R37" i="229"/>
  <c r="Q37" i="229"/>
  <c r="P37" i="229"/>
  <c r="E37" i="229"/>
  <c r="T37" i="229" s="1"/>
  <c r="S36" i="229"/>
  <c r="R36" i="229"/>
  <c r="Q36" i="229"/>
  <c r="P36" i="229"/>
  <c r="T36" i="229" s="1"/>
  <c r="E36" i="229"/>
  <c r="S35" i="229"/>
  <c r="R35" i="229"/>
  <c r="Q35" i="229"/>
  <c r="P35" i="229"/>
  <c r="E35" i="229"/>
  <c r="S34" i="229"/>
  <c r="R34" i="229"/>
  <c r="Q34" i="229"/>
  <c r="P34" i="229"/>
  <c r="E34" i="229"/>
  <c r="U34" i="229" s="1"/>
  <c r="U33" i="229"/>
  <c r="S33" i="229"/>
  <c r="R33" i="229"/>
  <c r="Q33" i="229"/>
  <c r="P33" i="229"/>
  <c r="E33" i="229"/>
  <c r="U32" i="229"/>
  <c r="S32" i="229"/>
  <c r="R32" i="229"/>
  <c r="Q32" i="229"/>
  <c r="P32" i="229"/>
  <c r="E32" i="229"/>
  <c r="T32" i="229" s="1"/>
  <c r="S31" i="229"/>
  <c r="R31" i="229"/>
  <c r="Q31" i="229"/>
  <c r="U31" i="229" s="1"/>
  <c r="P31" i="229"/>
  <c r="T31" i="229" s="1"/>
  <c r="E31" i="229"/>
  <c r="S30" i="229"/>
  <c r="R30" i="229"/>
  <c r="Q30" i="229"/>
  <c r="P30" i="229"/>
  <c r="E30" i="229"/>
  <c r="U30" i="229" s="1"/>
  <c r="S29" i="229"/>
  <c r="R29" i="229"/>
  <c r="Q29" i="229"/>
  <c r="P29" i="229"/>
  <c r="E29" i="229"/>
  <c r="S28" i="229"/>
  <c r="R28" i="229"/>
  <c r="U27" i="229"/>
  <c r="T27" i="229"/>
  <c r="S27" i="229"/>
  <c r="R27" i="229"/>
  <c r="Q27" i="229"/>
  <c r="P27" i="229"/>
  <c r="E27" i="229"/>
  <c r="S26" i="229"/>
  <c r="R26" i="229"/>
  <c r="Q26" i="229"/>
  <c r="P26" i="229"/>
  <c r="E26" i="229"/>
  <c r="S25" i="229"/>
  <c r="R25" i="229"/>
  <c r="Q25" i="229"/>
  <c r="P25" i="229"/>
  <c r="E25" i="229"/>
  <c r="T25" i="229" s="1"/>
  <c r="S24" i="229"/>
  <c r="R24" i="229"/>
  <c r="Q24" i="229"/>
  <c r="P24" i="229"/>
  <c r="E24" i="229"/>
  <c r="S23" i="229"/>
  <c r="R23" i="229"/>
  <c r="Q23" i="229"/>
  <c r="P23" i="229"/>
  <c r="E23" i="229"/>
  <c r="U22" i="229"/>
  <c r="S22" i="229"/>
  <c r="R22" i="229"/>
  <c r="Q22" i="229"/>
  <c r="P22" i="229"/>
  <c r="E22" i="229"/>
  <c r="T22" i="229" s="1"/>
  <c r="S21" i="229"/>
  <c r="R21" i="229"/>
  <c r="Q21" i="229"/>
  <c r="P21" i="229"/>
  <c r="E21" i="229"/>
  <c r="U21" i="229" s="1"/>
  <c r="S20" i="229"/>
  <c r="R20" i="229"/>
  <c r="Q20" i="229"/>
  <c r="P20" i="229"/>
  <c r="E20" i="229"/>
  <c r="S19" i="229"/>
  <c r="R19" i="229"/>
  <c r="Q19" i="229"/>
  <c r="P19" i="229"/>
  <c r="E19" i="229"/>
  <c r="S18" i="229"/>
  <c r="R18" i="229"/>
  <c r="Q18" i="229"/>
  <c r="P18" i="229"/>
  <c r="E18" i="229"/>
  <c r="S17" i="229"/>
  <c r="R17" i="229"/>
  <c r="Q17" i="229"/>
  <c r="P17" i="229"/>
  <c r="E17" i="229"/>
  <c r="U16" i="229"/>
  <c r="S16" i="229"/>
  <c r="R16" i="229"/>
  <c r="Q16" i="229"/>
  <c r="P16" i="229"/>
  <c r="E16" i="229"/>
  <c r="T16" i="229" s="1"/>
  <c r="T15" i="229"/>
  <c r="S15" i="229"/>
  <c r="R15" i="229"/>
  <c r="Q15" i="229"/>
  <c r="P15" i="229"/>
  <c r="E15" i="229"/>
  <c r="U15" i="229" s="1"/>
  <c r="T14" i="229"/>
  <c r="S14" i="229"/>
  <c r="R14" i="229"/>
  <c r="Q14" i="229"/>
  <c r="P14" i="229"/>
  <c r="E14" i="229"/>
  <c r="U14" i="229" s="1"/>
  <c r="T13" i="229"/>
  <c r="S13" i="229"/>
  <c r="R13" i="229"/>
  <c r="Q13" i="229"/>
  <c r="P13" i="229"/>
  <c r="E13" i="229"/>
  <c r="U13" i="229" s="1"/>
  <c r="S12" i="229"/>
  <c r="R12" i="229"/>
  <c r="Q12" i="229"/>
  <c r="P12" i="229"/>
  <c r="E12" i="229"/>
  <c r="S11" i="229"/>
  <c r="R11" i="229"/>
  <c r="Q11" i="229"/>
  <c r="P11" i="229"/>
  <c r="E11" i="229"/>
  <c r="U10" i="229"/>
  <c r="S10" i="229"/>
  <c r="R10" i="229"/>
  <c r="Q10" i="229"/>
  <c r="P10" i="229"/>
  <c r="E10" i="229"/>
  <c r="S9" i="229"/>
  <c r="R9" i="229"/>
  <c r="S64" i="228"/>
  <c r="R64" i="228"/>
  <c r="Q64" i="228"/>
  <c r="P64" i="228"/>
  <c r="E64" i="228"/>
  <c r="U63" i="228"/>
  <c r="S63" i="228"/>
  <c r="R63" i="228"/>
  <c r="Q63" i="228"/>
  <c r="P63" i="228"/>
  <c r="P62" i="228" s="1"/>
  <c r="E63" i="228"/>
  <c r="S62" i="228"/>
  <c r="R62" i="228"/>
  <c r="S60" i="228"/>
  <c r="R60" i="228"/>
  <c r="Q60" i="228"/>
  <c r="P60" i="228"/>
  <c r="E60" i="228"/>
  <c r="U60" i="228" s="1"/>
  <c r="T59" i="228"/>
  <c r="S59" i="228"/>
  <c r="R59" i="228"/>
  <c r="Q59" i="228"/>
  <c r="P59" i="228"/>
  <c r="E59" i="228"/>
  <c r="U59" i="228" s="1"/>
  <c r="S58" i="228"/>
  <c r="R58" i="228"/>
  <c r="Q58" i="228"/>
  <c r="P58" i="228"/>
  <c r="E58" i="228"/>
  <c r="U58" i="228" s="1"/>
  <c r="U57" i="228"/>
  <c r="T57" i="228"/>
  <c r="S57" i="228"/>
  <c r="R57" i="228"/>
  <c r="Q57" i="228"/>
  <c r="P57" i="228"/>
  <c r="E57" i="228"/>
  <c r="S56" i="228"/>
  <c r="R56" i="228"/>
  <c r="T55" i="228"/>
  <c r="S55" i="228"/>
  <c r="R55" i="228"/>
  <c r="Q55" i="228"/>
  <c r="P55" i="228"/>
  <c r="E55" i="228"/>
  <c r="U55" i="228" s="1"/>
  <c r="S54" i="228"/>
  <c r="R54" i="228"/>
  <c r="Q54" i="228"/>
  <c r="P54" i="228"/>
  <c r="E54" i="228"/>
  <c r="U53" i="228"/>
  <c r="T53" i="228"/>
  <c r="S53" i="228"/>
  <c r="R53" i="228"/>
  <c r="Q53" i="228"/>
  <c r="P53" i="228"/>
  <c r="E53" i="228"/>
  <c r="S52" i="228"/>
  <c r="R52" i="228"/>
  <c r="Q52" i="228"/>
  <c r="P52" i="228"/>
  <c r="E52" i="228"/>
  <c r="U52" i="228" s="1"/>
  <c r="S51" i="228"/>
  <c r="R51" i="228"/>
  <c r="Q51" i="228"/>
  <c r="P51" i="228"/>
  <c r="E51" i="228"/>
  <c r="T51" i="228" s="1"/>
  <c r="S50" i="228"/>
  <c r="R50" i="228"/>
  <c r="Q50" i="228"/>
  <c r="P50" i="228"/>
  <c r="E50" i="228"/>
  <c r="T49" i="228"/>
  <c r="S49" i="228"/>
  <c r="R49" i="228"/>
  <c r="Q49" i="228"/>
  <c r="P49" i="228"/>
  <c r="E49" i="228"/>
  <c r="U49" i="228" s="1"/>
  <c r="S48" i="228"/>
  <c r="R48" i="228"/>
  <c r="Q48" i="228"/>
  <c r="P48" i="228"/>
  <c r="E48" i="228"/>
  <c r="T48" i="228" s="1"/>
  <c r="S47" i="228"/>
  <c r="R47" i="228"/>
  <c r="Q47" i="228"/>
  <c r="P47" i="228"/>
  <c r="E47" i="228"/>
  <c r="S46" i="228"/>
  <c r="R46" i="228"/>
  <c r="Q46" i="228"/>
  <c r="U46" i="228" s="1"/>
  <c r="P46" i="228"/>
  <c r="T46" i="228" s="1"/>
  <c r="E46" i="228"/>
  <c r="S45" i="228"/>
  <c r="R45" i="228"/>
  <c r="Q45" i="228"/>
  <c r="P45" i="228"/>
  <c r="E45" i="228"/>
  <c r="S44" i="228"/>
  <c r="R44" i="228"/>
  <c r="S43" i="228"/>
  <c r="R43" i="228"/>
  <c r="U42" i="228"/>
  <c r="S42" i="228"/>
  <c r="R42" i="228"/>
  <c r="Q42" i="228"/>
  <c r="P42" i="228"/>
  <c r="E42" i="228"/>
  <c r="T42" i="228" s="1"/>
  <c r="U41" i="228"/>
  <c r="S41" i="228"/>
  <c r="R41" i="228"/>
  <c r="Q41" i="228"/>
  <c r="P41" i="228"/>
  <c r="E41" i="228"/>
  <c r="T41" i="228" s="1"/>
  <c r="S40" i="228"/>
  <c r="R40" i="228"/>
  <c r="Q40" i="228"/>
  <c r="P40" i="228"/>
  <c r="E40" i="228"/>
  <c r="U40" i="228" s="1"/>
  <c r="S39" i="228"/>
  <c r="R39" i="228"/>
  <c r="Q39" i="228"/>
  <c r="P39" i="228"/>
  <c r="E39" i="228"/>
  <c r="S38" i="228"/>
  <c r="R38" i="228"/>
  <c r="Q38" i="228"/>
  <c r="P38" i="228"/>
  <c r="E38" i="228"/>
  <c r="S37" i="228"/>
  <c r="R37" i="228"/>
  <c r="Q37" i="228"/>
  <c r="P37" i="228"/>
  <c r="E37" i="228"/>
  <c r="U36" i="228"/>
  <c r="S36" i="228"/>
  <c r="R36" i="228"/>
  <c r="Q36" i="228"/>
  <c r="P36" i="228"/>
  <c r="E36" i="228"/>
  <c r="S35" i="228"/>
  <c r="R35" i="228"/>
  <c r="Q35" i="228"/>
  <c r="P35" i="228"/>
  <c r="E35" i="228"/>
  <c r="U35" i="228" s="1"/>
  <c r="S34" i="228"/>
  <c r="R34" i="228"/>
  <c r="Q34" i="228"/>
  <c r="P34" i="228"/>
  <c r="E34" i="228"/>
  <c r="U34" i="228" s="1"/>
  <c r="S33" i="228"/>
  <c r="R33" i="228"/>
  <c r="Q33" i="228"/>
  <c r="P33" i="228"/>
  <c r="T33" i="228" s="1"/>
  <c r="E33" i="228"/>
  <c r="T32" i="228"/>
  <c r="S32" i="228"/>
  <c r="R32" i="228"/>
  <c r="Q32" i="228"/>
  <c r="P32" i="228"/>
  <c r="E32" i="228"/>
  <c r="U32" i="228" s="1"/>
  <c r="S31" i="228"/>
  <c r="R31" i="228"/>
  <c r="Q31" i="228"/>
  <c r="P31" i="228"/>
  <c r="E31" i="228"/>
  <c r="S30" i="228"/>
  <c r="R30" i="228"/>
  <c r="Q30" i="228"/>
  <c r="P30" i="228"/>
  <c r="E30" i="228"/>
  <c r="T30" i="228" s="1"/>
  <c r="S29" i="228"/>
  <c r="R29" i="228"/>
  <c r="Q29" i="228"/>
  <c r="P29" i="228"/>
  <c r="E29" i="228"/>
  <c r="S28" i="228"/>
  <c r="R28" i="228"/>
  <c r="S27" i="228"/>
  <c r="R27" i="228"/>
  <c r="Q27" i="228"/>
  <c r="P27" i="228"/>
  <c r="E27" i="228"/>
  <c r="S26" i="228"/>
  <c r="R26" i="228"/>
  <c r="Q26" i="228"/>
  <c r="P26" i="228"/>
  <c r="E26" i="228"/>
  <c r="U26" i="228" s="1"/>
  <c r="S25" i="228"/>
  <c r="R25" i="228"/>
  <c r="Q25" i="228"/>
  <c r="P25" i="228"/>
  <c r="E25" i="228"/>
  <c r="U24" i="228"/>
  <c r="T24" i="228"/>
  <c r="S24" i="228"/>
  <c r="R24" i="228"/>
  <c r="Q24" i="228"/>
  <c r="P24" i="228"/>
  <c r="E24" i="228"/>
  <c r="T23" i="228"/>
  <c r="S23" i="228"/>
  <c r="R23" i="228"/>
  <c r="Q23" i="228"/>
  <c r="P23" i="228"/>
  <c r="E23" i="228"/>
  <c r="U23" i="228" s="1"/>
  <c r="U22" i="228"/>
  <c r="T22" i="228"/>
  <c r="S22" i="228"/>
  <c r="R22" i="228"/>
  <c r="Q22" i="228"/>
  <c r="P22" i="228"/>
  <c r="E22" i="228"/>
  <c r="S21" i="228"/>
  <c r="R21" i="228"/>
  <c r="Q21" i="228"/>
  <c r="P21" i="228"/>
  <c r="E21" i="228"/>
  <c r="T20" i="228"/>
  <c r="S20" i="228"/>
  <c r="R20" i="228"/>
  <c r="Q20" i="228"/>
  <c r="P20" i="228"/>
  <c r="E20" i="228"/>
  <c r="U20" i="228" s="1"/>
  <c r="S19" i="228"/>
  <c r="R19" i="228"/>
  <c r="Q19" i="228"/>
  <c r="P19" i="228"/>
  <c r="E19" i="228"/>
  <c r="T19" i="228" s="1"/>
  <c r="S18" i="228"/>
  <c r="R18" i="228"/>
  <c r="Q18" i="228"/>
  <c r="P18" i="228"/>
  <c r="E18" i="228"/>
  <c r="U18" i="228" s="1"/>
  <c r="S17" i="228"/>
  <c r="R17" i="228"/>
  <c r="Q17" i="228"/>
  <c r="P17" i="228"/>
  <c r="E17" i="228"/>
  <c r="T16" i="228"/>
  <c r="S16" i="228"/>
  <c r="R16" i="228"/>
  <c r="Q16" i="228"/>
  <c r="P16" i="228"/>
  <c r="E16" i="228"/>
  <c r="U16" i="228" s="1"/>
  <c r="S15" i="228"/>
  <c r="R15" i="228"/>
  <c r="Q15" i="228"/>
  <c r="P15" i="228"/>
  <c r="E15" i="228"/>
  <c r="S14" i="228"/>
  <c r="R14" i="228"/>
  <c r="Q14" i="228"/>
  <c r="P14" i="228"/>
  <c r="E14" i="228"/>
  <c r="U13" i="228"/>
  <c r="S13" i="228"/>
  <c r="R13" i="228"/>
  <c r="Q13" i="228"/>
  <c r="P13" i="228"/>
  <c r="E13" i="228"/>
  <c r="U12" i="228"/>
  <c r="S12" i="228"/>
  <c r="R12" i="228"/>
  <c r="Q12" i="228"/>
  <c r="P12" i="228"/>
  <c r="E12" i="228"/>
  <c r="T12" i="228" s="1"/>
  <c r="S11" i="228"/>
  <c r="R11" i="228"/>
  <c r="Q11" i="228"/>
  <c r="P11" i="228"/>
  <c r="E11" i="228"/>
  <c r="U11" i="228" s="1"/>
  <c r="S10" i="228"/>
  <c r="R10" i="228"/>
  <c r="Q10" i="228"/>
  <c r="P10" i="228"/>
  <c r="E10" i="228"/>
  <c r="S9" i="228"/>
  <c r="S64" i="227"/>
  <c r="R64" i="227"/>
  <c r="Q64" i="227"/>
  <c r="P64" i="227"/>
  <c r="E64" i="227"/>
  <c r="U64" i="227" s="1"/>
  <c r="T63" i="227"/>
  <c r="S63" i="227"/>
  <c r="R63" i="227"/>
  <c r="Q63" i="227"/>
  <c r="P63" i="227"/>
  <c r="E63" i="227"/>
  <c r="U63" i="227" s="1"/>
  <c r="S62" i="227"/>
  <c r="R62" i="227"/>
  <c r="S60" i="227"/>
  <c r="R60" i="227"/>
  <c r="Q60" i="227"/>
  <c r="P60" i="227"/>
  <c r="E60" i="227"/>
  <c r="U60" i="227" s="1"/>
  <c r="S59" i="227"/>
  <c r="R59" i="227"/>
  <c r="Q59" i="227"/>
  <c r="P59" i="227"/>
  <c r="E59" i="227"/>
  <c r="S58" i="227"/>
  <c r="R58" i="227"/>
  <c r="Q58" i="227"/>
  <c r="P58" i="227"/>
  <c r="E58" i="227"/>
  <c r="S57" i="227"/>
  <c r="R57" i="227"/>
  <c r="Q57" i="227"/>
  <c r="P57" i="227"/>
  <c r="E57" i="227"/>
  <c r="S56" i="227"/>
  <c r="R56" i="227"/>
  <c r="S55" i="227"/>
  <c r="R55" i="227"/>
  <c r="Q55" i="227"/>
  <c r="P55" i="227"/>
  <c r="E55" i="227"/>
  <c r="T54" i="227"/>
  <c r="S54" i="227"/>
  <c r="R54" i="227"/>
  <c r="Q54" i="227"/>
  <c r="P54" i="227"/>
  <c r="E54" i="227"/>
  <c r="U54" i="227" s="1"/>
  <c r="U53" i="227"/>
  <c r="S53" i="227"/>
  <c r="R53" i="227"/>
  <c r="Q53" i="227"/>
  <c r="P53" i="227"/>
  <c r="E53" i="227"/>
  <c r="T53" i="227" s="1"/>
  <c r="S52" i="227"/>
  <c r="R52" i="227"/>
  <c r="Q52" i="227"/>
  <c r="P52" i="227"/>
  <c r="E52" i="227"/>
  <c r="U52" i="227" s="1"/>
  <c r="S51" i="227"/>
  <c r="R51" i="227"/>
  <c r="Q51" i="227"/>
  <c r="P51" i="227"/>
  <c r="E51" i="227"/>
  <c r="T51" i="227" s="1"/>
  <c r="S50" i="227"/>
  <c r="R50" i="227"/>
  <c r="Q50" i="227"/>
  <c r="P50" i="227"/>
  <c r="E50" i="227"/>
  <c r="S49" i="227"/>
  <c r="R49" i="227"/>
  <c r="Q49" i="227"/>
  <c r="P49" i="227"/>
  <c r="E49" i="227"/>
  <c r="S48" i="227"/>
  <c r="R48" i="227"/>
  <c r="Q48" i="227"/>
  <c r="P48" i="227"/>
  <c r="E48" i="227"/>
  <c r="U48" i="227" s="1"/>
  <c r="S47" i="227"/>
  <c r="R47" i="227"/>
  <c r="Q47" i="227"/>
  <c r="P47" i="227"/>
  <c r="E47" i="227"/>
  <c r="S46" i="227"/>
  <c r="R46" i="227"/>
  <c r="Q46" i="227"/>
  <c r="P46" i="227"/>
  <c r="E46" i="227"/>
  <c r="U45" i="227"/>
  <c r="S45" i="227"/>
  <c r="R45" i="227"/>
  <c r="Q45" i="227"/>
  <c r="P45" i="227"/>
  <c r="E45" i="227"/>
  <c r="S44" i="227"/>
  <c r="R44" i="227"/>
  <c r="R43" i="227"/>
  <c r="S42" i="227"/>
  <c r="R42" i="227"/>
  <c r="Q42" i="227"/>
  <c r="P42" i="227"/>
  <c r="E42" i="227"/>
  <c r="S41" i="227"/>
  <c r="R41" i="227"/>
  <c r="Q41" i="227"/>
  <c r="P41" i="227"/>
  <c r="E41" i="227"/>
  <c r="S40" i="227"/>
  <c r="R40" i="227"/>
  <c r="Q40" i="227"/>
  <c r="P40" i="227"/>
  <c r="E40" i="227"/>
  <c r="T40" i="227" s="1"/>
  <c r="T39" i="227"/>
  <c r="S39" i="227"/>
  <c r="R39" i="227"/>
  <c r="Q39" i="227"/>
  <c r="P39" i="227"/>
  <c r="E39" i="227"/>
  <c r="U39" i="227" s="1"/>
  <c r="S38" i="227"/>
  <c r="R38" i="227"/>
  <c r="Q38" i="227"/>
  <c r="P38" i="227"/>
  <c r="E38" i="227"/>
  <c r="U37" i="227"/>
  <c r="T37" i="227"/>
  <c r="S37" i="227"/>
  <c r="R37" i="227"/>
  <c r="Q37" i="227"/>
  <c r="P37" i="227"/>
  <c r="E37" i="227"/>
  <c r="T36" i="227"/>
  <c r="S36" i="227"/>
  <c r="R36" i="227"/>
  <c r="Q36" i="227"/>
  <c r="P36" i="227"/>
  <c r="E36" i="227"/>
  <c r="U36" i="227" s="1"/>
  <c r="S35" i="227"/>
  <c r="R35" i="227"/>
  <c r="Q35" i="227"/>
  <c r="P35" i="227"/>
  <c r="E35" i="227"/>
  <c r="S34" i="227"/>
  <c r="R34" i="227"/>
  <c r="Q34" i="227"/>
  <c r="P34" i="227"/>
  <c r="E34" i="227"/>
  <c r="S33" i="227"/>
  <c r="R33" i="227"/>
  <c r="Q33" i="227"/>
  <c r="P33" i="227"/>
  <c r="E33" i="227"/>
  <c r="T32" i="227"/>
  <c r="S32" i="227"/>
  <c r="R32" i="227"/>
  <c r="Q32" i="227"/>
  <c r="P32" i="227"/>
  <c r="E32" i="227"/>
  <c r="U32" i="227" s="1"/>
  <c r="S31" i="227"/>
  <c r="R31" i="227"/>
  <c r="Q31" i="227"/>
  <c r="P31" i="227"/>
  <c r="E31" i="227"/>
  <c r="S30" i="227"/>
  <c r="R30" i="227"/>
  <c r="Q30" i="227"/>
  <c r="P30" i="227"/>
  <c r="E30" i="227"/>
  <c r="S29" i="227"/>
  <c r="R29" i="227"/>
  <c r="Q29" i="227"/>
  <c r="P29" i="227"/>
  <c r="E29" i="227"/>
  <c r="T29" i="227" s="1"/>
  <c r="S28" i="227"/>
  <c r="R28" i="227"/>
  <c r="S27" i="227"/>
  <c r="R27" i="227"/>
  <c r="Q27" i="227"/>
  <c r="P27" i="227"/>
  <c r="E27" i="227"/>
  <c r="U26" i="227"/>
  <c r="T26" i="227"/>
  <c r="S26" i="227"/>
  <c r="R26" i="227"/>
  <c r="Q26" i="227"/>
  <c r="P26" i="227"/>
  <c r="E26" i="227"/>
  <c r="T25" i="227"/>
  <c r="S25" i="227"/>
  <c r="R25" i="227"/>
  <c r="Q25" i="227"/>
  <c r="P25" i="227"/>
  <c r="E25" i="227"/>
  <c r="U25" i="227" s="1"/>
  <c r="S24" i="227"/>
  <c r="R24" i="227"/>
  <c r="Q24" i="227"/>
  <c r="P24" i="227"/>
  <c r="E24" i="227"/>
  <c r="S23" i="227"/>
  <c r="R23" i="227"/>
  <c r="Q23" i="227"/>
  <c r="P23" i="227"/>
  <c r="E23" i="227"/>
  <c r="U23" i="227" s="1"/>
  <c r="S22" i="227"/>
  <c r="R22" i="227"/>
  <c r="Q22" i="227"/>
  <c r="P22" i="227"/>
  <c r="E22" i="227"/>
  <c r="T22" i="227" s="1"/>
  <c r="U21" i="227"/>
  <c r="T21" i="227"/>
  <c r="S21" i="227"/>
  <c r="R21" i="227"/>
  <c r="Q21" i="227"/>
  <c r="P21" i="227"/>
  <c r="E21" i="227"/>
  <c r="U20" i="227"/>
  <c r="S20" i="227"/>
  <c r="R20" i="227"/>
  <c r="Q20" i="227"/>
  <c r="P20" i="227"/>
  <c r="E20" i="227"/>
  <c r="T20" i="227" s="1"/>
  <c r="U19" i="227"/>
  <c r="T19" i="227"/>
  <c r="S19" i="227"/>
  <c r="R19" i="227"/>
  <c r="Q19" i="227"/>
  <c r="P19" i="227"/>
  <c r="E19" i="227"/>
  <c r="S18" i="227"/>
  <c r="R18" i="227"/>
  <c r="Q18" i="227"/>
  <c r="P18" i="227"/>
  <c r="E18" i="227"/>
  <c r="T17" i="227"/>
  <c r="S17" i="227"/>
  <c r="R17" i="227"/>
  <c r="Q17" i="227"/>
  <c r="P17" i="227"/>
  <c r="E17" i="227"/>
  <c r="U17" i="227" s="1"/>
  <c r="S16" i="227"/>
  <c r="R16" i="227"/>
  <c r="Q16" i="227"/>
  <c r="P16" i="227"/>
  <c r="E16" i="227"/>
  <c r="S15" i="227"/>
  <c r="R15" i="227"/>
  <c r="Q15" i="227"/>
  <c r="P15" i="227"/>
  <c r="E15" i="227"/>
  <c r="U15" i="227" s="1"/>
  <c r="S14" i="227"/>
  <c r="R14" i="227"/>
  <c r="Q14" i="227"/>
  <c r="P14" i="227"/>
  <c r="E14" i="227"/>
  <c r="S13" i="227"/>
  <c r="R13" i="227"/>
  <c r="Q13" i="227"/>
  <c r="P13" i="227"/>
  <c r="E13" i="227"/>
  <c r="S12" i="227"/>
  <c r="R12" i="227"/>
  <c r="Q12" i="227"/>
  <c r="P12" i="227"/>
  <c r="E12" i="227"/>
  <c r="S11" i="227"/>
  <c r="R11" i="227"/>
  <c r="Q11" i="227"/>
  <c r="P11" i="227"/>
  <c r="E11" i="227"/>
  <c r="U10" i="227"/>
  <c r="S10" i="227"/>
  <c r="R10" i="227"/>
  <c r="Q10" i="227"/>
  <c r="P10" i="227"/>
  <c r="E10" i="227"/>
  <c r="S9" i="227"/>
  <c r="R9" i="227"/>
  <c r="S64" i="226"/>
  <c r="R64" i="226"/>
  <c r="Q64" i="226"/>
  <c r="P64" i="226"/>
  <c r="E64" i="226"/>
  <c r="T64" i="226" s="1"/>
  <c r="S63" i="226"/>
  <c r="R63" i="226"/>
  <c r="Q63" i="226"/>
  <c r="P63" i="226"/>
  <c r="E63" i="226"/>
  <c r="S62" i="226"/>
  <c r="R62" i="226"/>
  <c r="U60" i="226"/>
  <c r="S60" i="226"/>
  <c r="R60" i="226"/>
  <c r="Q60" i="226"/>
  <c r="P60" i="226"/>
  <c r="E60" i="226"/>
  <c r="T60" i="226" s="1"/>
  <c r="S59" i="226"/>
  <c r="R59" i="226"/>
  <c r="Q59" i="226"/>
  <c r="P59" i="226"/>
  <c r="E59" i="226"/>
  <c r="S58" i="226"/>
  <c r="R58" i="226"/>
  <c r="Q58" i="226"/>
  <c r="P58" i="226"/>
  <c r="E58" i="226"/>
  <c r="S57" i="226"/>
  <c r="R57" i="226"/>
  <c r="Q57" i="226"/>
  <c r="P57" i="226"/>
  <c r="E57" i="226"/>
  <c r="U57" i="226" s="1"/>
  <c r="S56" i="226"/>
  <c r="R56" i="226"/>
  <c r="S55" i="226"/>
  <c r="R55" i="226"/>
  <c r="Q55" i="226"/>
  <c r="P55" i="226"/>
  <c r="E55" i="226"/>
  <c r="S54" i="226"/>
  <c r="R54" i="226"/>
  <c r="Q54" i="226"/>
  <c r="P54" i="226"/>
  <c r="E54" i="226"/>
  <c r="S53" i="226"/>
  <c r="R53" i="226"/>
  <c r="Q53" i="226"/>
  <c r="P53" i="226"/>
  <c r="E53" i="226"/>
  <c r="U52" i="226"/>
  <c r="T52" i="226"/>
  <c r="S52" i="226"/>
  <c r="R52" i="226"/>
  <c r="Q52" i="226"/>
  <c r="P52" i="226"/>
  <c r="E52" i="226"/>
  <c r="S51" i="226"/>
  <c r="R51" i="226"/>
  <c r="Q51" i="226"/>
  <c r="P51" i="226"/>
  <c r="E51" i="226"/>
  <c r="S50" i="226"/>
  <c r="R50" i="226"/>
  <c r="Q50" i="226"/>
  <c r="P50" i="226"/>
  <c r="E50" i="226"/>
  <c r="T50" i="226" s="1"/>
  <c r="S49" i="226"/>
  <c r="R49" i="226"/>
  <c r="Q49" i="226"/>
  <c r="P49" i="226"/>
  <c r="E49" i="226"/>
  <c r="T48" i="226"/>
  <c r="S48" i="226"/>
  <c r="R48" i="226"/>
  <c r="Q48" i="226"/>
  <c r="P48" i="226"/>
  <c r="E48" i="226"/>
  <c r="U48" i="226" s="1"/>
  <c r="S47" i="226"/>
  <c r="R47" i="226"/>
  <c r="Q47" i="226"/>
  <c r="P47" i="226"/>
  <c r="E47" i="226"/>
  <c r="S46" i="226"/>
  <c r="R46" i="226"/>
  <c r="Q46" i="226"/>
  <c r="U46" i="226" s="1"/>
  <c r="P46" i="226"/>
  <c r="E46" i="226"/>
  <c r="U45" i="226"/>
  <c r="T45" i="226"/>
  <c r="S45" i="226"/>
  <c r="R45" i="226"/>
  <c r="Q45" i="226"/>
  <c r="P45" i="226"/>
  <c r="E45" i="226"/>
  <c r="S44" i="226"/>
  <c r="R44" i="226"/>
  <c r="S42" i="226"/>
  <c r="R42" i="226"/>
  <c r="Q42" i="226"/>
  <c r="P42" i="226"/>
  <c r="E42" i="226"/>
  <c r="S41" i="226"/>
  <c r="R41" i="226"/>
  <c r="Q41" i="226"/>
  <c r="P41" i="226"/>
  <c r="E41" i="226"/>
  <c r="U41" i="226" s="1"/>
  <c r="S40" i="226"/>
  <c r="R40" i="226"/>
  <c r="Q40" i="226"/>
  <c r="P40" i="226"/>
  <c r="E40" i="226"/>
  <c r="T40" i="226" s="1"/>
  <c r="S39" i="226"/>
  <c r="R39" i="226"/>
  <c r="Q39" i="226"/>
  <c r="P39" i="226"/>
  <c r="E39" i="226"/>
  <c r="U39" i="226" s="1"/>
  <c r="T38" i="226"/>
  <c r="S38" i="226"/>
  <c r="R38" i="226"/>
  <c r="Q38" i="226"/>
  <c r="P38" i="226"/>
  <c r="E38" i="226"/>
  <c r="U38" i="226" s="1"/>
  <c r="U37" i="226"/>
  <c r="S37" i="226"/>
  <c r="R37" i="226"/>
  <c r="Q37" i="226"/>
  <c r="P37" i="226"/>
  <c r="E37" i="226"/>
  <c r="T37" i="226" s="1"/>
  <c r="S36" i="226"/>
  <c r="R36" i="226"/>
  <c r="Q36" i="226"/>
  <c r="P36" i="226"/>
  <c r="E36" i="226"/>
  <c r="T35" i="226"/>
  <c r="S35" i="226"/>
  <c r="R35" i="226"/>
  <c r="Q35" i="226"/>
  <c r="P35" i="226"/>
  <c r="E35" i="226"/>
  <c r="U35" i="226" s="1"/>
  <c r="U34" i="226"/>
  <c r="S34" i="226"/>
  <c r="R34" i="226"/>
  <c r="Q34" i="226"/>
  <c r="P34" i="226"/>
  <c r="E34" i="226"/>
  <c r="T34" i="226" s="1"/>
  <c r="S33" i="226"/>
  <c r="R33" i="226"/>
  <c r="Q33" i="226"/>
  <c r="P33" i="226"/>
  <c r="E33" i="226"/>
  <c r="S32" i="226"/>
  <c r="R32" i="226"/>
  <c r="Q32" i="226"/>
  <c r="P32" i="226"/>
  <c r="E32" i="226"/>
  <c r="S31" i="226"/>
  <c r="R31" i="226"/>
  <c r="Q31" i="226"/>
  <c r="U31" i="226" s="1"/>
  <c r="P31" i="226"/>
  <c r="T31" i="226" s="1"/>
  <c r="E31" i="226"/>
  <c r="S30" i="226"/>
  <c r="R30" i="226"/>
  <c r="Q30" i="226"/>
  <c r="P30" i="226"/>
  <c r="E30" i="226"/>
  <c r="S29" i="226"/>
  <c r="R29" i="226"/>
  <c r="Q29" i="226"/>
  <c r="P29" i="226"/>
  <c r="E29" i="226"/>
  <c r="S28" i="226"/>
  <c r="R28" i="226"/>
  <c r="U27" i="226"/>
  <c r="S27" i="226"/>
  <c r="R27" i="226"/>
  <c r="Q27" i="226"/>
  <c r="P27" i="226"/>
  <c r="E27" i="226"/>
  <c r="T27" i="226" s="1"/>
  <c r="S26" i="226"/>
  <c r="R26" i="226"/>
  <c r="Q26" i="226"/>
  <c r="P26" i="226"/>
  <c r="E26" i="226"/>
  <c r="S25" i="226"/>
  <c r="R25" i="226"/>
  <c r="Q25" i="226"/>
  <c r="P25" i="226"/>
  <c r="E25" i="226"/>
  <c r="U24" i="226"/>
  <c r="S24" i="226"/>
  <c r="R24" i="226"/>
  <c r="Q24" i="226"/>
  <c r="P24" i="226"/>
  <c r="E24" i="226"/>
  <c r="T24" i="226" s="1"/>
  <c r="U23" i="226"/>
  <c r="T23" i="226"/>
  <c r="S23" i="226"/>
  <c r="R23" i="226"/>
  <c r="Q23" i="226"/>
  <c r="P23" i="226"/>
  <c r="E23" i="226"/>
  <c r="U22" i="226"/>
  <c r="T22" i="226"/>
  <c r="S22" i="226"/>
  <c r="R22" i="226"/>
  <c r="Q22" i="226"/>
  <c r="P22" i="226"/>
  <c r="E22" i="226"/>
  <c r="T21" i="226"/>
  <c r="S21" i="226"/>
  <c r="R21" i="226"/>
  <c r="Q21" i="226"/>
  <c r="P21" i="226"/>
  <c r="E21" i="226"/>
  <c r="U21" i="226" s="1"/>
  <c r="S20" i="226"/>
  <c r="R20" i="226"/>
  <c r="Q20" i="226"/>
  <c r="P20" i="226"/>
  <c r="E20" i="226"/>
  <c r="S19" i="226"/>
  <c r="R19" i="226"/>
  <c r="Q19" i="226"/>
  <c r="P19" i="226"/>
  <c r="E19" i="226"/>
  <c r="S18" i="226"/>
  <c r="R18" i="226"/>
  <c r="Q18" i="226"/>
  <c r="P18" i="226"/>
  <c r="E18" i="226"/>
  <c r="T18" i="226" s="1"/>
  <c r="T17" i="226"/>
  <c r="S17" i="226"/>
  <c r="R17" i="226"/>
  <c r="Q17" i="226"/>
  <c r="P17" i="226"/>
  <c r="E17" i="226"/>
  <c r="U17" i="226" s="1"/>
  <c r="T16" i="226"/>
  <c r="S16" i="226"/>
  <c r="R16" i="226"/>
  <c r="Q16" i="226"/>
  <c r="P16" i="226"/>
  <c r="E16" i="226"/>
  <c r="U16" i="226" s="1"/>
  <c r="S15" i="226"/>
  <c r="R15" i="226"/>
  <c r="Q15" i="226"/>
  <c r="P15" i="226"/>
  <c r="E15" i="226"/>
  <c r="U15" i="226" s="1"/>
  <c r="U14" i="226"/>
  <c r="T14" i="226"/>
  <c r="S14" i="226"/>
  <c r="R14" i="226"/>
  <c r="Q14" i="226"/>
  <c r="P14" i="226"/>
  <c r="E14" i="226"/>
  <c r="U13" i="226"/>
  <c r="S13" i="226"/>
  <c r="R13" i="226"/>
  <c r="Q13" i="226"/>
  <c r="P13" i="226"/>
  <c r="E13" i="226"/>
  <c r="T13" i="226" s="1"/>
  <c r="S12" i="226"/>
  <c r="R12" i="226"/>
  <c r="Q12" i="226"/>
  <c r="P12" i="226"/>
  <c r="E12" i="226"/>
  <c r="U11" i="226"/>
  <c r="S11" i="226"/>
  <c r="R11" i="226"/>
  <c r="Q11" i="226"/>
  <c r="P11" i="226"/>
  <c r="E11" i="226"/>
  <c r="T11" i="226" s="1"/>
  <c r="S10" i="226"/>
  <c r="R10" i="226"/>
  <c r="Q10" i="226"/>
  <c r="P10" i="226"/>
  <c r="T10" i="226" s="1"/>
  <c r="E10" i="226"/>
  <c r="S9" i="226"/>
  <c r="R9" i="226"/>
  <c r="S64" i="225"/>
  <c r="R64" i="225"/>
  <c r="Q64" i="225"/>
  <c r="P64" i="225"/>
  <c r="E64" i="225"/>
  <c r="S63" i="225"/>
  <c r="R63" i="225"/>
  <c r="Q63" i="225"/>
  <c r="P63" i="225"/>
  <c r="P62" i="225" s="1"/>
  <c r="E63" i="225"/>
  <c r="T63" i="225" s="1"/>
  <c r="S62" i="225"/>
  <c r="R62" i="225"/>
  <c r="S60" i="225"/>
  <c r="R60" i="225"/>
  <c r="Q60" i="225"/>
  <c r="P60" i="225"/>
  <c r="E60" i="225"/>
  <c r="T60" i="225" s="1"/>
  <c r="U59" i="225"/>
  <c r="T59" i="225"/>
  <c r="S59" i="225"/>
  <c r="R59" i="225"/>
  <c r="Q59" i="225"/>
  <c r="P59" i="225"/>
  <c r="E59" i="225"/>
  <c r="S58" i="225"/>
  <c r="R58" i="225"/>
  <c r="Q58" i="225"/>
  <c r="P58" i="225"/>
  <c r="E58" i="225"/>
  <c r="S57" i="225"/>
  <c r="R57" i="225"/>
  <c r="Q57" i="225"/>
  <c r="P57" i="225"/>
  <c r="E57" i="225"/>
  <c r="S56" i="225"/>
  <c r="R56" i="225"/>
  <c r="S55" i="225"/>
  <c r="R55" i="225"/>
  <c r="Q55" i="225"/>
  <c r="P55" i="225"/>
  <c r="E55" i="225"/>
  <c r="S54" i="225"/>
  <c r="R54" i="225"/>
  <c r="Q54" i="225"/>
  <c r="P54" i="225"/>
  <c r="E54" i="225"/>
  <c r="S53" i="225"/>
  <c r="R53" i="225"/>
  <c r="Q53" i="225"/>
  <c r="P53" i="225"/>
  <c r="E53" i="225"/>
  <c r="S52" i="225"/>
  <c r="R52" i="225"/>
  <c r="Q52" i="225"/>
  <c r="P52" i="225"/>
  <c r="E52" i="225"/>
  <c r="T52" i="225" s="1"/>
  <c r="S51" i="225"/>
  <c r="R51" i="225"/>
  <c r="Q51" i="225"/>
  <c r="P51" i="225"/>
  <c r="E51" i="225"/>
  <c r="U51" i="225" s="1"/>
  <c r="U50" i="225"/>
  <c r="S50" i="225"/>
  <c r="R50" i="225"/>
  <c r="Q50" i="225"/>
  <c r="P50" i="225"/>
  <c r="E50" i="225"/>
  <c r="T50" i="225" s="1"/>
  <c r="S49" i="225"/>
  <c r="R49" i="225"/>
  <c r="Q49" i="225"/>
  <c r="P49" i="225"/>
  <c r="E49" i="225"/>
  <c r="T48" i="225"/>
  <c r="S48" i="225"/>
  <c r="R48" i="225"/>
  <c r="Q48" i="225"/>
  <c r="P48" i="225"/>
  <c r="E48" i="225"/>
  <c r="U48" i="225" s="1"/>
  <c r="S47" i="225"/>
  <c r="R47" i="225"/>
  <c r="Q47" i="225"/>
  <c r="P47" i="225"/>
  <c r="E47" i="225"/>
  <c r="S46" i="225"/>
  <c r="R46" i="225"/>
  <c r="Q46" i="225"/>
  <c r="P46" i="225"/>
  <c r="E46" i="225"/>
  <c r="S45" i="225"/>
  <c r="R45" i="225"/>
  <c r="Q45" i="225"/>
  <c r="P45" i="225"/>
  <c r="E45" i="225"/>
  <c r="S44" i="225"/>
  <c r="R44" i="225"/>
  <c r="S42" i="225"/>
  <c r="R42" i="225"/>
  <c r="Q42" i="225"/>
  <c r="P42" i="225"/>
  <c r="E42" i="225"/>
  <c r="U42" i="225" s="1"/>
  <c r="S41" i="225"/>
  <c r="R41" i="225"/>
  <c r="Q41" i="225"/>
  <c r="P41" i="225"/>
  <c r="E41" i="225"/>
  <c r="U41" i="225" s="1"/>
  <c r="S40" i="225"/>
  <c r="R40" i="225"/>
  <c r="Q40" i="225"/>
  <c r="P40" i="225"/>
  <c r="E40" i="225"/>
  <c r="S39" i="225"/>
  <c r="R39" i="225"/>
  <c r="Q39" i="225"/>
  <c r="P39" i="225"/>
  <c r="E39" i="225"/>
  <c r="S38" i="225"/>
  <c r="R38" i="225"/>
  <c r="Q38" i="225"/>
  <c r="P38" i="225"/>
  <c r="E38" i="225"/>
  <c r="U38" i="225" s="1"/>
  <c r="U37" i="225"/>
  <c r="S37" i="225"/>
  <c r="R37" i="225"/>
  <c r="Q37" i="225"/>
  <c r="P37" i="225"/>
  <c r="E37" i="225"/>
  <c r="T37" i="225" s="1"/>
  <c r="S36" i="225"/>
  <c r="R36" i="225"/>
  <c r="Q36" i="225"/>
  <c r="P36" i="225"/>
  <c r="E36" i="225"/>
  <c r="S35" i="225"/>
  <c r="R35" i="225"/>
  <c r="Q35" i="225"/>
  <c r="P35" i="225"/>
  <c r="E35" i="225"/>
  <c r="S34" i="225"/>
  <c r="R34" i="225"/>
  <c r="Q34" i="225"/>
  <c r="P34" i="225"/>
  <c r="E34" i="225"/>
  <c r="T34" i="225" s="1"/>
  <c r="S33" i="225"/>
  <c r="R33" i="225"/>
  <c r="Q33" i="225"/>
  <c r="P33" i="225"/>
  <c r="E33" i="225"/>
  <c r="S32" i="225"/>
  <c r="R32" i="225"/>
  <c r="Q32" i="225"/>
  <c r="P32" i="225"/>
  <c r="E32" i="225"/>
  <c r="S31" i="225"/>
  <c r="R31" i="225"/>
  <c r="Q31" i="225"/>
  <c r="U31" i="225" s="1"/>
  <c r="P31" i="225"/>
  <c r="E31" i="225"/>
  <c r="T30" i="225"/>
  <c r="S30" i="225"/>
  <c r="R30" i="225"/>
  <c r="Q30" i="225"/>
  <c r="P30" i="225"/>
  <c r="E30" i="225"/>
  <c r="U30" i="225" s="1"/>
  <c r="S29" i="225"/>
  <c r="R29" i="225"/>
  <c r="Q29" i="225"/>
  <c r="P29" i="225"/>
  <c r="E29" i="225"/>
  <c r="U29" i="225" s="1"/>
  <c r="S28" i="225"/>
  <c r="R28" i="225"/>
  <c r="S27" i="225"/>
  <c r="R27" i="225"/>
  <c r="Q27" i="225"/>
  <c r="P27" i="225"/>
  <c r="E27" i="225"/>
  <c r="S26" i="225"/>
  <c r="R26" i="225"/>
  <c r="Q26" i="225"/>
  <c r="P26" i="225"/>
  <c r="E26" i="225"/>
  <c r="T25" i="225"/>
  <c r="S25" i="225"/>
  <c r="R25" i="225"/>
  <c r="Q25" i="225"/>
  <c r="P25" i="225"/>
  <c r="E25" i="225"/>
  <c r="U25" i="225" s="1"/>
  <c r="S24" i="225"/>
  <c r="R24" i="225"/>
  <c r="Q24" i="225"/>
  <c r="P24" i="225"/>
  <c r="E24" i="225"/>
  <c r="S23" i="225"/>
  <c r="R23" i="225"/>
  <c r="Q23" i="225"/>
  <c r="P23" i="225"/>
  <c r="E23" i="225"/>
  <c r="S22" i="225"/>
  <c r="R22" i="225"/>
  <c r="Q22" i="225"/>
  <c r="P22" i="225"/>
  <c r="E22" i="225"/>
  <c r="U21" i="225"/>
  <c r="S21" i="225"/>
  <c r="R21" i="225"/>
  <c r="Q21" i="225"/>
  <c r="P21" i="225"/>
  <c r="E21" i="225"/>
  <c r="T21" i="225" s="1"/>
  <c r="T20" i="225"/>
  <c r="S20" i="225"/>
  <c r="R20" i="225"/>
  <c r="Q20" i="225"/>
  <c r="P20" i="225"/>
  <c r="E20" i="225"/>
  <c r="U20" i="225" s="1"/>
  <c r="S19" i="225"/>
  <c r="R19" i="225"/>
  <c r="Q19" i="225"/>
  <c r="P19" i="225"/>
  <c r="E19" i="225"/>
  <c r="U19" i="225" s="1"/>
  <c r="U18" i="225"/>
  <c r="T18" i="225"/>
  <c r="S18" i="225"/>
  <c r="R18" i="225"/>
  <c r="Q18" i="225"/>
  <c r="P18" i="225"/>
  <c r="E18" i="225"/>
  <c r="S17" i="225"/>
  <c r="R17" i="225"/>
  <c r="Q17" i="225"/>
  <c r="P17" i="225"/>
  <c r="E17" i="225"/>
  <c r="S16" i="225"/>
  <c r="R16" i="225"/>
  <c r="Q16" i="225"/>
  <c r="P16" i="225"/>
  <c r="E16" i="225"/>
  <c r="T16" i="225" s="1"/>
  <c r="T15" i="225"/>
  <c r="S15" i="225"/>
  <c r="R15" i="225"/>
  <c r="Q15" i="225"/>
  <c r="P15" i="225"/>
  <c r="E15" i="225"/>
  <c r="U15" i="225" s="1"/>
  <c r="T14" i="225"/>
  <c r="S14" i="225"/>
  <c r="R14" i="225"/>
  <c r="Q14" i="225"/>
  <c r="P14" i="225"/>
  <c r="E14" i="225"/>
  <c r="U14" i="225" s="1"/>
  <c r="S13" i="225"/>
  <c r="R13" i="225"/>
  <c r="Q13" i="225"/>
  <c r="P13" i="225"/>
  <c r="T13" i="225" s="1"/>
  <c r="E13" i="225"/>
  <c r="S12" i="225"/>
  <c r="R12" i="225"/>
  <c r="Q12" i="225"/>
  <c r="P12" i="225"/>
  <c r="E12" i="225"/>
  <c r="S11" i="225"/>
  <c r="R11" i="225"/>
  <c r="Q11" i="225"/>
  <c r="P11" i="225"/>
  <c r="E11" i="225"/>
  <c r="U11" i="225" s="1"/>
  <c r="S10" i="225"/>
  <c r="R10" i="225"/>
  <c r="Q10" i="225"/>
  <c r="P10" i="225"/>
  <c r="E10" i="225"/>
  <c r="S9" i="225"/>
  <c r="R9" i="225"/>
  <c r="U64" i="224"/>
  <c r="S64" i="224"/>
  <c r="R64" i="224"/>
  <c r="Q64" i="224"/>
  <c r="P64" i="224"/>
  <c r="E64" i="224"/>
  <c r="T64" i="224" s="1"/>
  <c r="S63" i="224"/>
  <c r="R63" i="224"/>
  <c r="Q63" i="224"/>
  <c r="Q62" i="224" s="1"/>
  <c r="P63" i="224"/>
  <c r="E63" i="224"/>
  <c r="S62" i="224"/>
  <c r="R62" i="224"/>
  <c r="S60" i="224"/>
  <c r="R60" i="224"/>
  <c r="Q60" i="224"/>
  <c r="P60" i="224"/>
  <c r="E60" i="224"/>
  <c r="S59" i="224"/>
  <c r="R59" i="224"/>
  <c r="Q59" i="224"/>
  <c r="P59" i="224"/>
  <c r="E59" i="224"/>
  <c r="T58" i="224"/>
  <c r="S58" i="224"/>
  <c r="R58" i="224"/>
  <c r="Q58" i="224"/>
  <c r="P58" i="224"/>
  <c r="E58" i="224"/>
  <c r="U58" i="224" s="1"/>
  <c r="U57" i="224"/>
  <c r="S57" i="224"/>
  <c r="R57" i="224"/>
  <c r="Q57" i="224"/>
  <c r="P57" i="224"/>
  <c r="E57" i="224"/>
  <c r="S56" i="224"/>
  <c r="R56" i="224"/>
  <c r="U55" i="224"/>
  <c r="T55" i="224"/>
  <c r="S55" i="224"/>
  <c r="R55" i="224"/>
  <c r="Q55" i="224"/>
  <c r="P55" i="224"/>
  <c r="E55" i="224"/>
  <c r="T54" i="224"/>
  <c r="S54" i="224"/>
  <c r="R54" i="224"/>
  <c r="Q54" i="224"/>
  <c r="P54" i="224"/>
  <c r="E54" i="224"/>
  <c r="U54" i="224" s="1"/>
  <c r="S53" i="224"/>
  <c r="R53" i="224"/>
  <c r="Q53" i="224"/>
  <c r="P53" i="224"/>
  <c r="E53" i="224"/>
  <c r="S52" i="224"/>
  <c r="R52" i="224"/>
  <c r="Q52" i="224"/>
  <c r="P52" i="224"/>
  <c r="E52" i="224"/>
  <c r="S51" i="224"/>
  <c r="R51" i="224"/>
  <c r="Q51" i="224"/>
  <c r="P51" i="224"/>
  <c r="E51" i="224"/>
  <c r="S50" i="224"/>
  <c r="R50" i="224"/>
  <c r="Q50" i="224"/>
  <c r="P50" i="224"/>
  <c r="E50" i="224"/>
  <c r="T50" i="224" s="1"/>
  <c r="T49" i="224"/>
  <c r="S49" i="224"/>
  <c r="R49" i="224"/>
  <c r="Q49" i="224"/>
  <c r="P49" i="224"/>
  <c r="E49" i="224"/>
  <c r="U49" i="224" s="1"/>
  <c r="S48" i="224"/>
  <c r="R48" i="224"/>
  <c r="Q48" i="224"/>
  <c r="P48" i="224"/>
  <c r="E48" i="224"/>
  <c r="S47" i="224"/>
  <c r="R47" i="224"/>
  <c r="Q47" i="224"/>
  <c r="P47" i="224"/>
  <c r="E47" i="224"/>
  <c r="S46" i="224"/>
  <c r="R46" i="224"/>
  <c r="Q46" i="224"/>
  <c r="U46" i="224" s="1"/>
  <c r="P46" i="224"/>
  <c r="E46" i="224"/>
  <c r="T46" i="224" s="1"/>
  <c r="S45" i="224"/>
  <c r="R45" i="224"/>
  <c r="Q45" i="224"/>
  <c r="P45" i="224"/>
  <c r="E45" i="224"/>
  <c r="S44" i="224"/>
  <c r="R44" i="224"/>
  <c r="S43" i="224"/>
  <c r="U42" i="224"/>
  <c r="S42" i="224"/>
  <c r="R42" i="224"/>
  <c r="Q42" i="224"/>
  <c r="P42" i="224"/>
  <c r="E42" i="224"/>
  <c r="T42" i="224" s="1"/>
  <c r="T41" i="224"/>
  <c r="S41" i="224"/>
  <c r="R41" i="224"/>
  <c r="Q41" i="224"/>
  <c r="P41" i="224"/>
  <c r="E41" i="224"/>
  <c r="U41" i="224" s="1"/>
  <c r="U40" i="224"/>
  <c r="T40" i="224"/>
  <c r="S40" i="224"/>
  <c r="R40" i="224"/>
  <c r="Q40" i="224"/>
  <c r="P40" i="224"/>
  <c r="E40" i="224"/>
  <c r="S39" i="224"/>
  <c r="R39" i="224"/>
  <c r="Q39" i="224"/>
  <c r="P39" i="224"/>
  <c r="E39" i="224"/>
  <c r="T39" i="224" s="1"/>
  <c r="S38" i="224"/>
  <c r="R38" i="224"/>
  <c r="Q38" i="224"/>
  <c r="P38" i="224"/>
  <c r="E38" i="224"/>
  <c r="U38" i="224" s="1"/>
  <c r="U37" i="224"/>
  <c r="S37" i="224"/>
  <c r="R37" i="224"/>
  <c r="Q37" i="224"/>
  <c r="P37" i="224"/>
  <c r="E37" i="224"/>
  <c r="T37" i="224" s="1"/>
  <c r="S36" i="224"/>
  <c r="R36" i="224"/>
  <c r="Q36" i="224"/>
  <c r="P36" i="224"/>
  <c r="E36" i="224"/>
  <c r="S35" i="224"/>
  <c r="R35" i="224"/>
  <c r="Q35" i="224"/>
  <c r="P35" i="224"/>
  <c r="E35" i="224"/>
  <c r="U35" i="224" s="1"/>
  <c r="S34" i="224"/>
  <c r="R34" i="224"/>
  <c r="Q34" i="224"/>
  <c r="P34" i="224"/>
  <c r="E34" i="224"/>
  <c r="S33" i="224"/>
  <c r="R33" i="224"/>
  <c r="Q33" i="224"/>
  <c r="U33" i="224" s="1"/>
  <c r="P33" i="224"/>
  <c r="E33" i="224"/>
  <c r="T33" i="224" s="1"/>
  <c r="U32" i="224"/>
  <c r="T32" i="224"/>
  <c r="S32" i="224"/>
  <c r="R32" i="224"/>
  <c r="Q32" i="224"/>
  <c r="P32" i="224"/>
  <c r="E32" i="224"/>
  <c r="S31" i="224"/>
  <c r="R31" i="224"/>
  <c r="Q31" i="224"/>
  <c r="P31" i="224"/>
  <c r="E31" i="224"/>
  <c r="S30" i="224"/>
  <c r="R30" i="224"/>
  <c r="Q30" i="224"/>
  <c r="P30" i="224"/>
  <c r="E30" i="224"/>
  <c r="S29" i="224"/>
  <c r="R29" i="224"/>
  <c r="Q29" i="224"/>
  <c r="P29" i="224"/>
  <c r="E29" i="224"/>
  <c r="U29" i="224" s="1"/>
  <c r="S28" i="224"/>
  <c r="R28" i="224"/>
  <c r="U27" i="224"/>
  <c r="S27" i="224"/>
  <c r="R27" i="224"/>
  <c r="Q27" i="224"/>
  <c r="P27" i="224"/>
  <c r="E27" i="224"/>
  <c r="T27" i="224" s="1"/>
  <c r="S26" i="224"/>
  <c r="R26" i="224"/>
  <c r="Q26" i="224"/>
  <c r="P26" i="224"/>
  <c r="E26" i="224"/>
  <c r="S25" i="224"/>
  <c r="R25" i="224"/>
  <c r="Q25" i="224"/>
  <c r="P25" i="224"/>
  <c r="E25" i="224"/>
  <c r="S24" i="224"/>
  <c r="R24" i="224"/>
  <c r="Q24" i="224"/>
  <c r="P24" i="224"/>
  <c r="E24" i="224"/>
  <c r="T24" i="224" s="1"/>
  <c r="S23" i="224"/>
  <c r="R23" i="224"/>
  <c r="Q23" i="224"/>
  <c r="P23" i="224"/>
  <c r="E23" i="224"/>
  <c r="S22" i="224"/>
  <c r="R22" i="224"/>
  <c r="Q22" i="224"/>
  <c r="P22" i="224"/>
  <c r="E22" i="224"/>
  <c r="U21" i="224"/>
  <c r="S21" i="224"/>
  <c r="R21" i="224"/>
  <c r="Q21" i="224"/>
  <c r="P21" i="224"/>
  <c r="E21" i="224"/>
  <c r="T21" i="224" s="1"/>
  <c r="S20" i="224"/>
  <c r="R20" i="224"/>
  <c r="Q20" i="224"/>
  <c r="P20" i="224"/>
  <c r="E20" i="224"/>
  <c r="S19" i="224"/>
  <c r="R19" i="224"/>
  <c r="Q19" i="224"/>
  <c r="P19" i="224"/>
  <c r="E19" i="224"/>
  <c r="S18" i="224"/>
  <c r="R18" i="224"/>
  <c r="Q18" i="224"/>
  <c r="P18" i="224"/>
  <c r="E18" i="224"/>
  <c r="U17" i="224"/>
  <c r="S17" i="224"/>
  <c r="R17" i="224"/>
  <c r="Q17" i="224"/>
  <c r="P17" i="224"/>
  <c r="E17" i="224"/>
  <c r="T17" i="224" s="1"/>
  <c r="S16" i="224"/>
  <c r="R16" i="224"/>
  <c r="Q16" i="224"/>
  <c r="P16" i="224"/>
  <c r="E16" i="224"/>
  <c r="U16" i="224" s="1"/>
  <c r="T15" i="224"/>
  <c r="S15" i="224"/>
  <c r="R15" i="224"/>
  <c r="Q15" i="224"/>
  <c r="P15" i="224"/>
  <c r="E15" i="224"/>
  <c r="U15" i="224" s="1"/>
  <c r="S14" i="224"/>
  <c r="R14" i="224"/>
  <c r="Q14" i="224"/>
  <c r="P14" i="224"/>
  <c r="E14" i="224"/>
  <c r="S13" i="224"/>
  <c r="R13" i="224"/>
  <c r="Q13" i="224"/>
  <c r="U13" i="224" s="1"/>
  <c r="P13" i="224"/>
  <c r="T13" i="224" s="1"/>
  <c r="E13" i="224"/>
  <c r="S12" i="224"/>
  <c r="R12" i="224"/>
  <c r="Q12" i="224"/>
  <c r="P12" i="224"/>
  <c r="E12" i="224"/>
  <c r="S11" i="224"/>
  <c r="R11" i="224"/>
  <c r="Q11" i="224"/>
  <c r="P11" i="224"/>
  <c r="E11" i="224"/>
  <c r="S10" i="224"/>
  <c r="R10" i="224"/>
  <c r="Q10" i="224"/>
  <c r="P10" i="224"/>
  <c r="E10" i="224"/>
  <c r="S9" i="224"/>
  <c r="R9" i="224"/>
  <c r="U64" i="223"/>
  <c r="S64" i="223"/>
  <c r="R64" i="223"/>
  <c r="Q64" i="223"/>
  <c r="P64" i="223"/>
  <c r="E64" i="223"/>
  <c r="T64" i="223" s="1"/>
  <c r="S63" i="223"/>
  <c r="R63" i="223"/>
  <c r="Q63" i="223"/>
  <c r="P63" i="223"/>
  <c r="P62" i="223" s="1"/>
  <c r="E63" i="223"/>
  <c r="S62" i="223"/>
  <c r="R62" i="223"/>
  <c r="S60" i="223"/>
  <c r="R60" i="223"/>
  <c r="Q60" i="223"/>
  <c r="P60" i="223"/>
  <c r="E60" i="223"/>
  <c r="S59" i="223"/>
  <c r="R59" i="223"/>
  <c r="Q59" i="223"/>
  <c r="P59" i="223"/>
  <c r="E59" i="223"/>
  <c r="S58" i="223"/>
  <c r="R58" i="223"/>
  <c r="Q58" i="223"/>
  <c r="P58" i="223"/>
  <c r="E58" i="223"/>
  <c r="T57" i="223"/>
  <c r="S57" i="223"/>
  <c r="R57" i="223"/>
  <c r="Q57" i="223"/>
  <c r="P57" i="223"/>
  <c r="E57" i="223"/>
  <c r="S56" i="223"/>
  <c r="R56" i="223"/>
  <c r="S55" i="223"/>
  <c r="R55" i="223"/>
  <c r="Q55" i="223"/>
  <c r="P55" i="223"/>
  <c r="E55" i="223"/>
  <c r="S54" i="223"/>
  <c r="R54" i="223"/>
  <c r="Q54" i="223"/>
  <c r="P54" i="223"/>
  <c r="E54" i="223"/>
  <c r="S53" i="223"/>
  <c r="R53" i="223"/>
  <c r="Q53" i="223"/>
  <c r="P53" i="223"/>
  <c r="E53" i="223"/>
  <c r="S52" i="223"/>
  <c r="R52" i="223"/>
  <c r="Q52" i="223"/>
  <c r="P52" i="223"/>
  <c r="E52" i="223"/>
  <c r="U52" i="223" s="1"/>
  <c r="S51" i="223"/>
  <c r="R51" i="223"/>
  <c r="Q51" i="223"/>
  <c r="P51" i="223"/>
  <c r="E51" i="223"/>
  <c r="U51" i="223" s="1"/>
  <c r="U50" i="223"/>
  <c r="S50" i="223"/>
  <c r="R50" i="223"/>
  <c r="Q50" i="223"/>
  <c r="P50" i="223"/>
  <c r="E50" i="223"/>
  <c r="T50" i="223" s="1"/>
  <c r="S49" i="223"/>
  <c r="R49" i="223"/>
  <c r="Q49" i="223"/>
  <c r="P49" i="223"/>
  <c r="E49" i="223"/>
  <c r="U49" i="223" s="1"/>
  <c r="S48" i="223"/>
  <c r="R48" i="223"/>
  <c r="Q48" i="223"/>
  <c r="P48" i="223"/>
  <c r="E48" i="223"/>
  <c r="S47" i="223"/>
  <c r="R47" i="223"/>
  <c r="Q47" i="223"/>
  <c r="P47" i="223"/>
  <c r="E47" i="223"/>
  <c r="S46" i="223"/>
  <c r="R46" i="223"/>
  <c r="Q46" i="223"/>
  <c r="P46" i="223"/>
  <c r="E46" i="223"/>
  <c r="T46" i="223" s="1"/>
  <c r="U45" i="223"/>
  <c r="S45" i="223"/>
  <c r="R45" i="223"/>
  <c r="Q45" i="223"/>
  <c r="P45" i="223"/>
  <c r="E45" i="223"/>
  <c r="T45" i="223" s="1"/>
  <c r="S44" i="223"/>
  <c r="R44" i="223"/>
  <c r="R43" i="223"/>
  <c r="S42" i="223"/>
  <c r="R42" i="223"/>
  <c r="Q42" i="223"/>
  <c r="P42" i="223"/>
  <c r="E42" i="223"/>
  <c r="U42" i="223" s="1"/>
  <c r="U41" i="223"/>
  <c r="S41" i="223"/>
  <c r="R41" i="223"/>
  <c r="Q41" i="223"/>
  <c r="P41" i="223"/>
  <c r="E41" i="223"/>
  <c r="T41" i="223" s="1"/>
  <c r="U40" i="223"/>
  <c r="T40" i="223"/>
  <c r="S40" i="223"/>
  <c r="R40" i="223"/>
  <c r="Q40" i="223"/>
  <c r="P40" i="223"/>
  <c r="E40" i="223"/>
  <c r="S39" i="223"/>
  <c r="R39" i="223"/>
  <c r="Q39" i="223"/>
  <c r="P39" i="223"/>
  <c r="E39" i="223"/>
  <c r="U39" i="223" s="1"/>
  <c r="S38" i="223"/>
  <c r="R38" i="223"/>
  <c r="Q38" i="223"/>
  <c r="P38" i="223"/>
  <c r="E38" i="223"/>
  <c r="S37" i="223"/>
  <c r="R37" i="223"/>
  <c r="Q37" i="223"/>
  <c r="P37" i="223"/>
  <c r="E37" i="223"/>
  <c r="S36" i="223"/>
  <c r="R36" i="223"/>
  <c r="Q36" i="223"/>
  <c r="P36" i="223"/>
  <c r="E36" i="223"/>
  <c r="T36" i="223" s="1"/>
  <c r="S35" i="223"/>
  <c r="R35" i="223"/>
  <c r="Q35" i="223"/>
  <c r="P35" i="223"/>
  <c r="E35" i="223"/>
  <c r="U35" i="223" s="1"/>
  <c r="S34" i="223"/>
  <c r="R34" i="223"/>
  <c r="Q34" i="223"/>
  <c r="P34" i="223"/>
  <c r="E34" i="223"/>
  <c r="S33" i="223"/>
  <c r="R33" i="223"/>
  <c r="Q33" i="223"/>
  <c r="U33" i="223" s="1"/>
  <c r="P33" i="223"/>
  <c r="T33" i="223" s="1"/>
  <c r="E33" i="223"/>
  <c r="S32" i="223"/>
  <c r="R32" i="223"/>
  <c r="Q32" i="223"/>
  <c r="P32" i="223"/>
  <c r="E32" i="223"/>
  <c r="S31" i="223"/>
  <c r="R31" i="223"/>
  <c r="Q31" i="223"/>
  <c r="U31" i="223" s="1"/>
  <c r="P31" i="223"/>
  <c r="T31" i="223" s="1"/>
  <c r="E31" i="223"/>
  <c r="S30" i="223"/>
  <c r="R30" i="223"/>
  <c r="Q30" i="223"/>
  <c r="P30" i="223"/>
  <c r="E30" i="223"/>
  <c r="S29" i="223"/>
  <c r="R29" i="223"/>
  <c r="Q29" i="223"/>
  <c r="P29" i="223"/>
  <c r="E29" i="223"/>
  <c r="S28" i="223"/>
  <c r="R28" i="223"/>
  <c r="U27" i="223"/>
  <c r="T27" i="223"/>
  <c r="S27" i="223"/>
  <c r="R27" i="223"/>
  <c r="Q27" i="223"/>
  <c r="P27" i="223"/>
  <c r="E27" i="223"/>
  <c r="U26" i="223"/>
  <c r="T26" i="223"/>
  <c r="S26" i="223"/>
  <c r="R26" i="223"/>
  <c r="Q26" i="223"/>
  <c r="P26" i="223"/>
  <c r="E26" i="223"/>
  <c r="S25" i="223"/>
  <c r="R25" i="223"/>
  <c r="Q25" i="223"/>
  <c r="P25" i="223"/>
  <c r="E25" i="223"/>
  <c r="S24" i="223"/>
  <c r="R24" i="223"/>
  <c r="Q24" i="223"/>
  <c r="P24" i="223"/>
  <c r="E24" i="223"/>
  <c r="S23" i="223"/>
  <c r="R23" i="223"/>
  <c r="Q23" i="223"/>
  <c r="P23" i="223"/>
  <c r="E23" i="223"/>
  <c r="U22" i="223"/>
  <c r="S22" i="223"/>
  <c r="R22" i="223"/>
  <c r="Q22" i="223"/>
  <c r="P22" i="223"/>
  <c r="E22" i="223"/>
  <c r="T22" i="223" s="1"/>
  <c r="S21" i="223"/>
  <c r="R21" i="223"/>
  <c r="Q21" i="223"/>
  <c r="P21" i="223"/>
  <c r="E21" i="223"/>
  <c r="S20" i="223"/>
  <c r="R20" i="223"/>
  <c r="Q20" i="223"/>
  <c r="P20" i="223"/>
  <c r="E20" i="223"/>
  <c r="S19" i="223"/>
  <c r="R19" i="223"/>
  <c r="Q19" i="223"/>
  <c r="P19" i="223"/>
  <c r="E19" i="223"/>
  <c r="T19" i="223" s="1"/>
  <c r="S18" i="223"/>
  <c r="R18" i="223"/>
  <c r="Q18" i="223"/>
  <c r="P18" i="223"/>
  <c r="E18" i="223"/>
  <c r="U18" i="223" s="1"/>
  <c r="S17" i="223"/>
  <c r="R17" i="223"/>
  <c r="Q17" i="223"/>
  <c r="P17" i="223"/>
  <c r="E17" i="223"/>
  <c r="S16" i="223"/>
  <c r="R16" i="223"/>
  <c r="Q16" i="223"/>
  <c r="P16" i="223"/>
  <c r="E16" i="223"/>
  <c r="S15" i="223"/>
  <c r="R15" i="223"/>
  <c r="Q15" i="223"/>
  <c r="P15" i="223"/>
  <c r="E15" i="223"/>
  <c r="T15" i="223" s="1"/>
  <c r="U14" i="223"/>
  <c r="T14" i="223"/>
  <c r="S14" i="223"/>
  <c r="R14" i="223"/>
  <c r="Q14" i="223"/>
  <c r="P14" i="223"/>
  <c r="E14" i="223"/>
  <c r="S13" i="223"/>
  <c r="R13" i="223"/>
  <c r="Q13" i="223"/>
  <c r="P13" i="223"/>
  <c r="E13" i="223"/>
  <c r="S12" i="223"/>
  <c r="R12" i="223"/>
  <c r="Q12" i="223"/>
  <c r="P12" i="223"/>
  <c r="E12" i="223"/>
  <c r="S11" i="223"/>
  <c r="R11" i="223"/>
  <c r="Q11" i="223"/>
  <c r="P11" i="223"/>
  <c r="E11" i="223"/>
  <c r="U11" i="223" s="1"/>
  <c r="S10" i="223"/>
  <c r="R10" i="223"/>
  <c r="Q10" i="223"/>
  <c r="P10" i="223"/>
  <c r="E10" i="223"/>
  <c r="S9" i="223"/>
  <c r="R9" i="223"/>
  <c r="T64" i="222"/>
  <c r="S64" i="222"/>
  <c r="R64" i="222"/>
  <c r="Q64" i="222"/>
  <c r="P64" i="222"/>
  <c r="E64" i="222"/>
  <c r="U64" i="222" s="1"/>
  <c r="S63" i="222"/>
  <c r="R63" i="222"/>
  <c r="Q63" i="222"/>
  <c r="Q62" i="222" s="1"/>
  <c r="P63" i="222"/>
  <c r="E63" i="222"/>
  <c r="S62" i="222"/>
  <c r="R62" i="222"/>
  <c r="S60" i="222"/>
  <c r="R60" i="222"/>
  <c r="Q60" i="222"/>
  <c r="P60" i="222"/>
  <c r="E60" i="222"/>
  <c r="T60" i="222" s="1"/>
  <c r="U59" i="222"/>
  <c r="T59" i="222"/>
  <c r="S59" i="222"/>
  <c r="R59" i="222"/>
  <c r="Q59" i="222"/>
  <c r="P59" i="222"/>
  <c r="E59" i="222"/>
  <c r="S58" i="222"/>
  <c r="R58" i="222"/>
  <c r="Q58" i="222"/>
  <c r="P58" i="222"/>
  <c r="E58" i="222"/>
  <c r="S57" i="222"/>
  <c r="R57" i="222"/>
  <c r="Q57" i="222"/>
  <c r="P57" i="222"/>
  <c r="E57" i="222"/>
  <c r="S56" i="222"/>
  <c r="R56" i="222"/>
  <c r="T55" i="222"/>
  <c r="S55" i="222"/>
  <c r="R55" i="222"/>
  <c r="Q55" i="222"/>
  <c r="P55" i="222"/>
  <c r="E55" i="222"/>
  <c r="U55" i="222" s="1"/>
  <c r="S54" i="222"/>
  <c r="R54" i="222"/>
  <c r="Q54" i="222"/>
  <c r="P54" i="222"/>
  <c r="E54" i="222"/>
  <c r="S53" i="222"/>
  <c r="R53" i="222"/>
  <c r="Q53" i="222"/>
  <c r="P53" i="222"/>
  <c r="E53" i="222"/>
  <c r="S52" i="222"/>
  <c r="R52" i="222"/>
  <c r="Q52" i="222"/>
  <c r="P52" i="222"/>
  <c r="E52" i="222"/>
  <c r="S51" i="222"/>
  <c r="R51" i="222"/>
  <c r="Q51" i="222"/>
  <c r="P51" i="222"/>
  <c r="E51" i="222"/>
  <c r="T51" i="222" s="1"/>
  <c r="S50" i="222"/>
  <c r="R50" i="222"/>
  <c r="Q50" i="222"/>
  <c r="P50" i="222"/>
  <c r="E50" i="222"/>
  <c r="U50" i="222" s="1"/>
  <c r="S49" i="222"/>
  <c r="R49" i="222"/>
  <c r="Q49" i="222"/>
  <c r="P49" i="222"/>
  <c r="E49" i="222"/>
  <c r="U49" i="222" s="1"/>
  <c r="S48" i="222"/>
  <c r="R48" i="222"/>
  <c r="Q48" i="222"/>
  <c r="P48" i="222"/>
  <c r="E48" i="222"/>
  <c r="U48" i="222" s="1"/>
  <c r="U47" i="222"/>
  <c r="S47" i="222"/>
  <c r="R47" i="222"/>
  <c r="Q47" i="222"/>
  <c r="P47" i="222"/>
  <c r="E47" i="222"/>
  <c r="T47" i="222" s="1"/>
  <c r="S46" i="222"/>
  <c r="R46" i="222"/>
  <c r="Q46" i="222"/>
  <c r="P46" i="222"/>
  <c r="E46" i="222"/>
  <c r="S45" i="222"/>
  <c r="R45" i="222"/>
  <c r="Q45" i="222"/>
  <c r="P45" i="222"/>
  <c r="E45" i="222"/>
  <c r="S44" i="222"/>
  <c r="R44" i="222"/>
  <c r="S43" i="222"/>
  <c r="R43" i="222"/>
  <c r="S42" i="222"/>
  <c r="R42" i="222"/>
  <c r="Q42" i="222"/>
  <c r="P42" i="222"/>
  <c r="E42" i="222"/>
  <c r="S41" i="222"/>
  <c r="R41" i="222"/>
  <c r="Q41" i="222"/>
  <c r="P41" i="222"/>
  <c r="E41" i="222"/>
  <c r="T41" i="222" s="1"/>
  <c r="S40" i="222"/>
  <c r="R40" i="222"/>
  <c r="Q40" i="222"/>
  <c r="P40" i="222"/>
  <c r="E40" i="222"/>
  <c r="U40" i="222" s="1"/>
  <c r="S39" i="222"/>
  <c r="R39" i="222"/>
  <c r="Q39" i="222"/>
  <c r="P39" i="222"/>
  <c r="E39" i="222"/>
  <c r="U39" i="222" s="1"/>
  <c r="S38" i="222"/>
  <c r="R38" i="222"/>
  <c r="Q38" i="222"/>
  <c r="P38" i="222"/>
  <c r="E38" i="222"/>
  <c r="U38" i="222" s="1"/>
  <c r="U37" i="222"/>
  <c r="S37" i="222"/>
  <c r="R37" i="222"/>
  <c r="Q37" i="222"/>
  <c r="P37" i="222"/>
  <c r="E37" i="222"/>
  <c r="T37" i="222" s="1"/>
  <c r="T36" i="222"/>
  <c r="S36" i="222"/>
  <c r="R36" i="222"/>
  <c r="Q36" i="222"/>
  <c r="P36" i="222"/>
  <c r="E36" i="222"/>
  <c r="S35" i="222"/>
  <c r="R35" i="222"/>
  <c r="Q35" i="222"/>
  <c r="P35" i="222"/>
  <c r="E35" i="222"/>
  <c r="S34" i="222"/>
  <c r="R34" i="222"/>
  <c r="Q34" i="222"/>
  <c r="P34" i="222"/>
  <c r="E34" i="222"/>
  <c r="S33" i="222"/>
  <c r="R33" i="222"/>
  <c r="Q33" i="222"/>
  <c r="P33" i="222"/>
  <c r="E33" i="222"/>
  <c r="S32" i="222"/>
  <c r="R32" i="222"/>
  <c r="Q32" i="222"/>
  <c r="P32" i="222"/>
  <c r="E32" i="222"/>
  <c r="S31" i="222"/>
  <c r="R31" i="222"/>
  <c r="Q31" i="222"/>
  <c r="P31" i="222"/>
  <c r="E31" i="222"/>
  <c r="S30" i="222"/>
  <c r="R30" i="222"/>
  <c r="Q30" i="222"/>
  <c r="P30" i="222"/>
  <c r="E30" i="222"/>
  <c r="S29" i="222"/>
  <c r="R29" i="222"/>
  <c r="Q29" i="222"/>
  <c r="P29" i="222"/>
  <c r="E29" i="222"/>
  <c r="T29" i="222" s="1"/>
  <c r="S28" i="222"/>
  <c r="R28" i="222"/>
  <c r="S27" i="222"/>
  <c r="R27" i="222"/>
  <c r="Q27" i="222"/>
  <c r="P27" i="222"/>
  <c r="E27" i="222"/>
  <c r="T26" i="222"/>
  <c r="S26" i="222"/>
  <c r="R26" i="222"/>
  <c r="Q26" i="222"/>
  <c r="P26" i="222"/>
  <c r="E26" i="222"/>
  <c r="U26" i="222" s="1"/>
  <c r="S25" i="222"/>
  <c r="R25" i="222"/>
  <c r="Q25" i="222"/>
  <c r="P25" i="222"/>
  <c r="E25" i="222"/>
  <c r="U25" i="222" s="1"/>
  <c r="S24" i="222"/>
  <c r="R24" i="222"/>
  <c r="Q24" i="222"/>
  <c r="P24" i="222"/>
  <c r="E24" i="222"/>
  <c r="U23" i="222"/>
  <c r="S23" i="222"/>
  <c r="R23" i="222"/>
  <c r="Q23" i="222"/>
  <c r="P23" i="222"/>
  <c r="E23" i="222"/>
  <c r="T23" i="222" s="1"/>
  <c r="S22" i="222"/>
  <c r="R22" i="222"/>
  <c r="Q22" i="222"/>
  <c r="P22" i="222"/>
  <c r="E22" i="222"/>
  <c r="S21" i="222"/>
  <c r="R21" i="222"/>
  <c r="Q21" i="222"/>
  <c r="P21" i="222"/>
  <c r="E21" i="222"/>
  <c r="S20" i="222"/>
  <c r="R20" i="222"/>
  <c r="Q20" i="222"/>
  <c r="P20" i="222"/>
  <c r="E20" i="222"/>
  <c r="S19" i="222"/>
  <c r="R19" i="222"/>
  <c r="Q19" i="222"/>
  <c r="P19" i="222"/>
  <c r="E19" i="222"/>
  <c r="U19" i="222" s="1"/>
  <c r="S18" i="222"/>
  <c r="R18" i="222"/>
  <c r="Q18" i="222"/>
  <c r="P18" i="222"/>
  <c r="E18" i="222"/>
  <c r="S17" i="222"/>
  <c r="R17" i="222"/>
  <c r="Q17" i="222"/>
  <c r="P17" i="222"/>
  <c r="E17" i="222"/>
  <c r="U16" i="222"/>
  <c r="T16" i="222"/>
  <c r="S16" i="222"/>
  <c r="R16" i="222"/>
  <c r="Q16" i="222"/>
  <c r="P16" i="222"/>
  <c r="E16" i="222"/>
  <c r="S15" i="222"/>
  <c r="R15" i="222"/>
  <c r="Q15" i="222"/>
  <c r="P15" i="222"/>
  <c r="E15" i="222"/>
  <c r="U15" i="222" s="1"/>
  <c r="S14" i="222"/>
  <c r="R14" i="222"/>
  <c r="Q14" i="222"/>
  <c r="P14" i="222"/>
  <c r="E14" i="222"/>
  <c r="S13" i="222"/>
  <c r="R13" i="222"/>
  <c r="Q13" i="222"/>
  <c r="P13" i="222"/>
  <c r="E13" i="222"/>
  <c r="U12" i="222"/>
  <c r="S12" i="222"/>
  <c r="R12" i="222"/>
  <c r="Q12" i="222"/>
  <c r="P12" i="222"/>
  <c r="E12" i="222"/>
  <c r="T12" i="222" s="1"/>
  <c r="S11" i="222"/>
  <c r="R11" i="222"/>
  <c r="Q11" i="222"/>
  <c r="P11" i="222"/>
  <c r="E11" i="222"/>
  <c r="U11" i="222" s="1"/>
  <c r="S10" i="222"/>
  <c r="R10" i="222"/>
  <c r="Q10" i="222"/>
  <c r="P10" i="222"/>
  <c r="E10" i="222"/>
  <c r="T10" i="222" s="1"/>
  <c r="R9" i="222"/>
  <c r="S64" i="221"/>
  <c r="R64" i="221"/>
  <c r="Q64" i="221"/>
  <c r="P64" i="221"/>
  <c r="E64" i="221"/>
  <c r="U63" i="221"/>
  <c r="S63" i="221"/>
  <c r="R63" i="221"/>
  <c r="Q63" i="221"/>
  <c r="P63" i="221"/>
  <c r="P62" i="221" s="1"/>
  <c r="E63" i="221"/>
  <c r="S62" i="221"/>
  <c r="R62" i="221"/>
  <c r="S60" i="221"/>
  <c r="R60" i="221"/>
  <c r="Q60" i="221"/>
  <c r="P60" i="221"/>
  <c r="E60" i="221"/>
  <c r="T60" i="221" s="1"/>
  <c r="S59" i="221"/>
  <c r="R59" i="221"/>
  <c r="Q59" i="221"/>
  <c r="P59" i="221"/>
  <c r="E59" i="221"/>
  <c r="S58" i="221"/>
  <c r="R58" i="221"/>
  <c r="Q58" i="221"/>
  <c r="P58" i="221"/>
  <c r="E58" i="221"/>
  <c r="T57" i="221"/>
  <c r="S57" i="221"/>
  <c r="R57" i="221"/>
  <c r="Q57" i="221"/>
  <c r="P57" i="221"/>
  <c r="E57" i="221"/>
  <c r="U57" i="221" s="1"/>
  <c r="R56" i="221"/>
  <c r="S55" i="221"/>
  <c r="R55" i="221"/>
  <c r="Q55" i="221"/>
  <c r="P55" i="221"/>
  <c r="E55" i="221"/>
  <c r="T54" i="221"/>
  <c r="S54" i="221"/>
  <c r="R54" i="221"/>
  <c r="Q54" i="221"/>
  <c r="P54" i="221"/>
  <c r="E54" i="221"/>
  <c r="U54" i="221" s="1"/>
  <c r="U53" i="221"/>
  <c r="T53" i="221"/>
  <c r="S53" i="221"/>
  <c r="R53" i="221"/>
  <c r="Q53" i="221"/>
  <c r="P53" i="221"/>
  <c r="E53" i="221"/>
  <c r="S52" i="221"/>
  <c r="R52" i="221"/>
  <c r="Q52" i="221"/>
  <c r="P52" i="221"/>
  <c r="E52" i="221"/>
  <c r="U52" i="221" s="1"/>
  <c r="S51" i="221"/>
  <c r="R51" i="221"/>
  <c r="Q51" i="221"/>
  <c r="P51" i="221"/>
  <c r="E51" i="221"/>
  <c r="U51" i="221" s="1"/>
  <c r="S50" i="221"/>
  <c r="R50" i="221"/>
  <c r="Q50" i="221"/>
  <c r="P50" i="221"/>
  <c r="E50" i="221"/>
  <c r="S49" i="221"/>
  <c r="R49" i="221"/>
  <c r="Q49" i="221"/>
  <c r="P49" i="221"/>
  <c r="E49" i="221"/>
  <c r="S48" i="221"/>
  <c r="R48" i="221"/>
  <c r="Q48" i="221"/>
  <c r="P48" i="221"/>
  <c r="E48" i="221"/>
  <c r="T48" i="221" s="1"/>
  <c r="T47" i="221"/>
  <c r="S47" i="221"/>
  <c r="R47" i="221"/>
  <c r="Q47" i="221"/>
  <c r="P47" i="221"/>
  <c r="E47" i="221"/>
  <c r="U47" i="221" s="1"/>
  <c r="S46" i="221"/>
  <c r="R46" i="221"/>
  <c r="Q46" i="221"/>
  <c r="P46" i="221"/>
  <c r="E46" i="221"/>
  <c r="S45" i="221"/>
  <c r="R45" i="221"/>
  <c r="Q45" i="221"/>
  <c r="P45" i="221"/>
  <c r="E45" i="221"/>
  <c r="S44" i="221"/>
  <c r="R44" i="221"/>
  <c r="S42" i="221"/>
  <c r="R42" i="221"/>
  <c r="Q42" i="221"/>
  <c r="P42" i="221"/>
  <c r="E42" i="221"/>
  <c r="U42" i="221" s="1"/>
  <c r="S41" i="221"/>
  <c r="R41" i="221"/>
  <c r="Q41" i="221"/>
  <c r="P41" i="221"/>
  <c r="E41" i="221"/>
  <c r="U41" i="221" s="1"/>
  <c r="S40" i="221"/>
  <c r="R40" i="221"/>
  <c r="Q40" i="221"/>
  <c r="P40" i="221"/>
  <c r="E40" i="221"/>
  <c r="S39" i="221"/>
  <c r="R39" i="221"/>
  <c r="Q39" i="221"/>
  <c r="P39" i="221"/>
  <c r="E39" i="221"/>
  <c r="S38" i="221"/>
  <c r="R38" i="221"/>
  <c r="Q38" i="221"/>
  <c r="P38" i="221"/>
  <c r="E38" i="221"/>
  <c r="T38" i="221" s="1"/>
  <c r="T37" i="221"/>
  <c r="S37" i="221"/>
  <c r="R37" i="221"/>
  <c r="Q37" i="221"/>
  <c r="P37" i="221"/>
  <c r="E37" i="221"/>
  <c r="U37" i="221" s="1"/>
  <c r="S36" i="221"/>
  <c r="R36" i="221"/>
  <c r="Q36" i="221"/>
  <c r="P36" i="221"/>
  <c r="E36" i="221"/>
  <c r="S35" i="221"/>
  <c r="R35" i="221"/>
  <c r="Q35" i="221"/>
  <c r="P35" i="221"/>
  <c r="E35" i="221"/>
  <c r="U35" i="221" s="1"/>
  <c r="S34" i="221"/>
  <c r="R34" i="221"/>
  <c r="Q34" i="221"/>
  <c r="P34" i="221"/>
  <c r="E34" i="221"/>
  <c r="S33" i="221"/>
  <c r="R33" i="221"/>
  <c r="Q33" i="221"/>
  <c r="P33" i="221"/>
  <c r="T33" i="221" s="1"/>
  <c r="E33" i="221"/>
  <c r="S32" i="221"/>
  <c r="R32" i="221"/>
  <c r="Q32" i="221"/>
  <c r="P32" i="221"/>
  <c r="E32" i="221"/>
  <c r="S31" i="221"/>
  <c r="R31" i="221"/>
  <c r="Q31" i="221"/>
  <c r="P31" i="221"/>
  <c r="E31" i="221"/>
  <c r="U30" i="221"/>
  <c r="S30" i="221"/>
  <c r="R30" i="221"/>
  <c r="Q30" i="221"/>
  <c r="P30" i="221"/>
  <c r="E30" i="221"/>
  <c r="T30" i="221" s="1"/>
  <c r="S29" i="221"/>
  <c r="R29" i="221"/>
  <c r="Q29" i="221"/>
  <c r="P29" i="221"/>
  <c r="E29" i="221"/>
  <c r="T29" i="221" s="1"/>
  <c r="S28" i="221"/>
  <c r="R28" i="221"/>
  <c r="S27" i="221"/>
  <c r="R27" i="221"/>
  <c r="Q27" i="221"/>
  <c r="P27" i="221"/>
  <c r="E27" i="221"/>
  <c r="S26" i="221"/>
  <c r="R26" i="221"/>
  <c r="Q26" i="221"/>
  <c r="P26" i="221"/>
  <c r="E26" i="221"/>
  <c r="S25" i="221"/>
  <c r="R25" i="221"/>
  <c r="Q25" i="221"/>
  <c r="P25" i="221"/>
  <c r="E25" i="221"/>
  <c r="T24" i="221"/>
  <c r="S24" i="221"/>
  <c r="R24" i="221"/>
  <c r="Q24" i="221"/>
  <c r="P24" i="221"/>
  <c r="E24" i="221"/>
  <c r="U24" i="221" s="1"/>
  <c r="S23" i="221"/>
  <c r="R23" i="221"/>
  <c r="Q23" i="221"/>
  <c r="P23" i="221"/>
  <c r="E23" i="221"/>
  <c r="U23" i="221" s="1"/>
  <c r="S22" i="221"/>
  <c r="R22" i="221"/>
  <c r="Q22" i="221"/>
  <c r="P22" i="221"/>
  <c r="E22" i="221"/>
  <c r="S21" i="221"/>
  <c r="R21" i="221"/>
  <c r="Q21" i="221"/>
  <c r="P21" i="221"/>
  <c r="E21" i="221"/>
  <c r="S20" i="221"/>
  <c r="R20" i="221"/>
  <c r="Q20" i="221"/>
  <c r="P20" i="221"/>
  <c r="E20" i="221"/>
  <c r="U20" i="221" s="1"/>
  <c r="S19" i="221"/>
  <c r="R19" i="221"/>
  <c r="Q19" i="221"/>
  <c r="P19" i="221"/>
  <c r="E19" i="221"/>
  <c r="S18" i="221"/>
  <c r="R18" i="221"/>
  <c r="Q18" i="221"/>
  <c r="P18" i="221"/>
  <c r="E18" i="221"/>
  <c r="S17" i="221"/>
  <c r="R17" i="221"/>
  <c r="Q17" i="221"/>
  <c r="P17" i="221"/>
  <c r="E17" i="221"/>
  <c r="S16" i="221"/>
  <c r="R16" i="221"/>
  <c r="Q16" i="221"/>
  <c r="P16" i="221"/>
  <c r="E16" i="221"/>
  <c r="T15" i="221"/>
  <c r="S15" i="221"/>
  <c r="R15" i="221"/>
  <c r="Q15" i="221"/>
  <c r="P15" i="221"/>
  <c r="E15" i="221"/>
  <c r="U15" i="221" s="1"/>
  <c r="T14" i="221"/>
  <c r="S14" i="221"/>
  <c r="R14" i="221"/>
  <c r="Q14" i="221"/>
  <c r="P14" i="221"/>
  <c r="E14" i="221"/>
  <c r="U14" i="221" s="1"/>
  <c r="S13" i="221"/>
  <c r="R13" i="221"/>
  <c r="Q13" i="221"/>
  <c r="P13" i="221"/>
  <c r="E13" i="221"/>
  <c r="T12" i="221"/>
  <c r="S12" i="221"/>
  <c r="R12" i="221"/>
  <c r="Q12" i="221"/>
  <c r="P12" i="221"/>
  <c r="E12" i="221"/>
  <c r="U12" i="221" s="1"/>
  <c r="S11" i="221"/>
  <c r="R11" i="221"/>
  <c r="Q11" i="221"/>
  <c r="P11" i="221"/>
  <c r="E11" i="221"/>
  <c r="S10" i="221"/>
  <c r="R10" i="221"/>
  <c r="Q10" i="221"/>
  <c r="P10" i="221"/>
  <c r="E10" i="221"/>
  <c r="S9" i="221"/>
  <c r="R9" i="221"/>
  <c r="S64" i="220"/>
  <c r="R64" i="220"/>
  <c r="Q64" i="220"/>
  <c r="P64" i="220"/>
  <c r="E64" i="220"/>
  <c r="U64" i="220" s="1"/>
  <c r="S63" i="220"/>
  <c r="R63" i="220"/>
  <c r="Q63" i="220"/>
  <c r="P63" i="220"/>
  <c r="E63" i="220"/>
  <c r="S62" i="220"/>
  <c r="R62" i="220"/>
  <c r="S60" i="220"/>
  <c r="R60" i="220"/>
  <c r="Q60" i="220"/>
  <c r="P60" i="220"/>
  <c r="E60" i="220"/>
  <c r="S59" i="220"/>
  <c r="R59" i="220"/>
  <c r="Q59" i="220"/>
  <c r="P59" i="220"/>
  <c r="E59" i="220"/>
  <c r="S58" i="220"/>
  <c r="R58" i="220"/>
  <c r="Q58" i="220"/>
  <c r="P58" i="220"/>
  <c r="E58" i="220"/>
  <c r="T57" i="220"/>
  <c r="S57" i="220"/>
  <c r="R57" i="220"/>
  <c r="Q57" i="220"/>
  <c r="P57" i="220"/>
  <c r="E57" i="220"/>
  <c r="U57" i="220" s="1"/>
  <c r="S56" i="220"/>
  <c r="R56" i="220"/>
  <c r="S55" i="220"/>
  <c r="R55" i="220"/>
  <c r="Q55" i="220"/>
  <c r="P55" i="220"/>
  <c r="E55" i="220"/>
  <c r="S54" i="220"/>
  <c r="R54" i="220"/>
  <c r="Q54" i="220"/>
  <c r="P54" i="220"/>
  <c r="E54" i="220"/>
  <c r="U53" i="220"/>
  <c r="S53" i="220"/>
  <c r="R53" i="220"/>
  <c r="Q53" i="220"/>
  <c r="P53" i="220"/>
  <c r="E53" i="220"/>
  <c r="T53" i="220" s="1"/>
  <c r="S52" i="220"/>
  <c r="R52" i="220"/>
  <c r="Q52" i="220"/>
  <c r="P52" i="220"/>
  <c r="E52" i="220"/>
  <c r="U52" i="220" s="1"/>
  <c r="S51" i="220"/>
  <c r="R51" i="220"/>
  <c r="Q51" i="220"/>
  <c r="P51" i="220"/>
  <c r="E51" i="220"/>
  <c r="U51" i="220" s="1"/>
  <c r="U50" i="220"/>
  <c r="S50" i="220"/>
  <c r="R50" i="220"/>
  <c r="Q50" i="220"/>
  <c r="P50" i="220"/>
  <c r="E50" i="220"/>
  <c r="T50" i="220" s="1"/>
  <c r="S49" i="220"/>
  <c r="R49" i="220"/>
  <c r="Q49" i="220"/>
  <c r="P49" i="220"/>
  <c r="E49" i="220"/>
  <c r="U49" i="220" s="1"/>
  <c r="S48" i="220"/>
  <c r="R48" i="220"/>
  <c r="Q48" i="220"/>
  <c r="P48" i="220"/>
  <c r="E48" i="220"/>
  <c r="U48" i="220" s="1"/>
  <c r="S47" i="220"/>
  <c r="R47" i="220"/>
  <c r="Q47" i="220"/>
  <c r="P47" i="220"/>
  <c r="E47" i="220"/>
  <c r="S46" i="220"/>
  <c r="R46" i="220"/>
  <c r="Q46" i="220"/>
  <c r="P46" i="220"/>
  <c r="E46" i="220"/>
  <c r="S45" i="220"/>
  <c r="R45" i="220"/>
  <c r="Q45" i="220"/>
  <c r="P45" i="220"/>
  <c r="E45" i="220"/>
  <c r="U45" i="220" s="1"/>
  <c r="S44" i="220"/>
  <c r="R44" i="220"/>
  <c r="S43" i="220"/>
  <c r="R43" i="220"/>
  <c r="S42" i="220"/>
  <c r="R42" i="220"/>
  <c r="Q42" i="220"/>
  <c r="P42" i="220"/>
  <c r="E42" i="220"/>
  <c r="T42" i="220" s="1"/>
  <c r="S41" i="220"/>
  <c r="R41" i="220"/>
  <c r="Q41" i="220"/>
  <c r="P41" i="220"/>
  <c r="E41" i="220"/>
  <c r="U41" i="220" s="1"/>
  <c r="S40" i="220"/>
  <c r="R40" i="220"/>
  <c r="Q40" i="220"/>
  <c r="P40" i="220"/>
  <c r="E40" i="220"/>
  <c r="U40" i="220" s="1"/>
  <c r="S39" i="220"/>
  <c r="R39" i="220"/>
  <c r="Q39" i="220"/>
  <c r="P39" i="220"/>
  <c r="E39" i="220"/>
  <c r="U39" i="220" s="1"/>
  <c r="S38" i="220"/>
  <c r="R38" i="220"/>
  <c r="Q38" i="220"/>
  <c r="P38" i="220"/>
  <c r="E38" i="220"/>
  <c r="S37" i="220"/>
  <c r="R37" i="220"/>
  <c r="Q37" i="220"/>
  <c r="P37" i="220"/>
  <c r="E37" i="220"/>
  <c r="S36" i="220"/>
  <c r="R36" i="220"/>
  <c r="Q36" i="220"/>
  <c r="P36" i="220"/>
  <c r="E36" i="220"/>
  <c r="U35" i="220"/>
  <c r="S35" i="220"/>
  <c r="R35" i="220"/>
  <c r="Q35" i="220"/>
  <c r="P35" i="220"/>
  <c r="E35" i="220"/>
  <c r="T35" i="220" s="1"/>
  <c r="S34" i="220"/>
  <c r="R34" i="220"/>
  <c r="Q34" i="220"/>
  <c r="P34" i="220"/>
  <c r="E34" i="220"/>
  <c r="S33" i="220"/>
  <c r="R33" i="220"/>
  <c r="Q33" i="220"/>
  <c r="P33" i="220"/>
  <c r="E33" i="220"/>
  <c r="T32" i="220"/>
  <c r="S32" i="220"/>
  <c r="R32" i="220"/>
  <c r="Q32" i="220"/>
  <c r="P32" i="220"/>
  <c r="E32" i="220"/>
  <c r="U32" i="220" s="1"/>
  <c r="S31" i="220"/>
  <c r="R31" i="220"/>
  <c r="Q31" i="220"/>
  <c r="P31" i="220"/>
  <c r="T31" i="220" s="1"/>
  <c r="E31" i="220"/>
  <c r="U31" i="220" s="1"/>
  <c r="S30" i="220"/>
  <c r="R30" i="220"/>
  <c r="Q30" i="220"/>
  <c r="P30" i="220"/>
  <c r="E30" i="220"/>
  <c r="S29" i="220"/>
  <c r="R29" i="220"/>
  <c r="Q29" i="220"/>
  <c r="P29" i="220"/>
  <c r="E29" i="220"/>
  <c r="S28" i="220"/>
  <c r="R28" i="220"/>
  <c r="T27" i="220"/>
  <c r="S27" i="220"/>
  <c r="R27" i="220"/>
  <c r="Q27" i="220"/>
  <c r="P27" i="220"/>
  <c r="E27" i="220"/>
  <c r="U27" i="220" s="1"/>
  <c r="T26" i="220"/>
  <c r="S26" i="220"/>
  <c r="R26" i="220"/>
  <c r="Q26" i="220"/>
  <c r="P26" i="220"/>
  <c r="E26" i="220"/>
  <c r="U26" i="220" s="1"/>
  <c r="S25" i="220"/>
  <c r="R25" i="220"/>
  <c r="Q25" i="220"/>
  <c r="P25" i="220"/>
  <c r="E25" i="220"/>
  <c r="S24" i="220"/>
  <c r="R24" i="220"/>
  <c r="Q24" i="220"/>
  <c r="P24" i="220"/>
  <c r="E24" i="220"/>
  <c r="S23" i="220"/>
  <c r="R23" i="220"/>
  <c r="Q23" i="220"/>
  <c r="P23" i="220"/>
  <c r="E23" i="220"/>
  <c r="U22" i="220"/>
  <c r="S22" i="220"/>
  <c r="R22" i="220"/>
  <c r="Q22" i="220"/>
  <c r="P22" i="220"/>
  <c r="E22" i="220"/>
  <c r="T22" i="220" s="1"/>
  <c r="U21" i="220"/>
  <c r="T21" i="220"/>
  <c r="S21" i="220"/>
  <c r="R21" i="220"/>
  <c r="Q21" i="220"/>
  <c r="P21" i="220"/>
  <c r="E21" i="220"/>
  <c r="S20" i="220"/>
  <c r="R20" i="220"/>
  <c r="Q20" i="220"/>
  <c r="P20" i="220"/>
  <c r="E20" i="220"/>
  <c r="T19" i="220"/>
  <c r="S19" i="220"/>
  <c r="R19" i="220"/>
  <c r="Q19" i="220"/>
  <c r="P19" i="220"/>
  <c r="E19" i="220"/>
  <c r="U19" i="220" s="1"/>
  <c r="S18" i="220"/>
  <c r="R18" i="220"/>
  <c r="Q18" i="220"/>
  <c r="P18" i="220"/>
  <c r="E18" i="220"/>
  <c r="T18" i="220" s="1"/>
  <c r="S17" i="220"/>
  <c r="R17" i="220"/>
  <c r="Q17" i="220"/>
  <c r="P17" i="220"/>
  <c r="E17" i="220"/>
  <c r="U17" i="220" s="1"/>
  <c r="S16" i="220"/>
  <c r="R16" i="220"/>
  <c r="Q16" i="220"/>
  <c r="P16" i="220"/>
  <c r="E16" i="220"/>
  <c r="S15" i="220"/>
  <c r="R15" i="220"/>
  <c r="Q15" i="220"/>
  <c r="P15" i="220"/>
  <c r="E15" i="220"/>
  <c r="S14" i="220"/>
  <c r="R14" i="220"/>
  <c r="Q14" i="220"/>
  <c r="P14" i="220"/>
  <c r="E14" i="220"/>
  <c r="T14" i="220" s="1"/>
  <c r="S13" i="220"/>
  <c r="R13" i="220"/>
  <c r="Q13" i="220"/>
  <c r="P13" i="220"/>
  <c r="E13" i="220"/>
  <c r="U13" i="220" s="1"/>
  <c r="S12" i="220"/>
  <c r="R12" i="220"/>
  <c r="Q12" i="220"/>
  <c r="P12" i="220"/>
  <c r="E12" i="220"/>
  <c r="U12" i="220" s="1"/>
  <c r="T11" i="220"/>
  <c r="S11" i="220"/>
  <c r="R11" i="220"/>
  <c r="Q11" i="220"/>
  <c r="P11" i="220"/>
  <c r="E11" i="220"/>
  <c r="U11" i="220" s="1"/>
  <c r="T10" i="220"/>
  <c r="S10" i="220"/>
  <c r="R10" i="220"/>
  <c r="Q10" i="220"/>
  <c r="P10" i="220"/>
  <c r="E10" i="220"/>
  <c r="U10" i="220" s="1"/>
  <c r="S9" i="220"/>
  <c r="R9" i="220"/>
  <c r="S64" i="219"/>
  <c r="R64" i="219"/>
  <c r="Q64" i="219"/>
  <c r="P64" i="219"/>
  <c r="E64" i="219"/>
  <c r="U64" i="219" s="1"/>
  <c r="S63" i="219"/>
  <c r="R63" i="219"/>
  <c r="Q63" i="219"/>
  <c r="P63" i="219"/>
  <c r="E63" i="219"/>
  <c r="S62" i="219"/>
  <c r="R62" i="219"/>
  <c r="T60" i="219"/>
  <c r="S60" i="219"/>
  <c r="R60" i="219"/>
  <c r="Q60" i="219"/>
  <c r="P60" i="219"/>
  <c r="E60" i="219"/>
  <c r="U60" i="219" s="1"/>
  <c r="U59" i="219"/>
  <c r="S59" i="219"/>
  <c r="R59" i="219"/>
  <c r="Q59" i="219"/>
  <c r="P59" i="219"/>
  <c r="E59" i="219"/>
  <c r="T59" i="219" s="1"/>
  <c r="T58" i="219"/>
  <c r="S58" i="219"/>
  <c r="R58" i="219"/>
  <c r="Q58" i="219"/>
  <c r="P58" i="219"/>
  <c r="E58" i="219"/>
  <c r="U58" i="219" s="1"/>
  <c r="S57" i="219"/>
  <c r="R57" i="219"/>
  <c r="Q57" i="219"/>
  <c r="P57" i="219"/>
  <c r="E57" i="219"/>
  <c r="S56" i="219"/>
  <c r="R56" i="219"/>
  <c r="U55" i="219"/>
  <c r="S55" i="219"/>
  <c r="R55" i="219"/>
  <c r="Q55" i="219"/>
  <c r="P55" i="219"/>
  <c r="E55" i="219"/>
  <c r="T55" i="219" s="1"/>
  <c r="T54" i="219"/>
  <c r="S54" i="219"/>
  <c r="R54" i="219"/>
  <c r="Q54" i="219"/>
  <c r="P54" i="219"/>
  <c r="E54" i="219"/>
  <c r="U54" i="219" s="1"/>
  <c r="S53" i="219"/>
  <c r="R53" i="219"/>
  <c r="Q53" i="219"/>
  <c r="P53" i="219"/>
  <c r="E53" i="219"/>
  <c r="S52" i="219"/>
  <c r="R52" i="219"/>
  <c r="Q52" i="219"/>
  <c r="P52" i="219"/>
  <c r="E52" i="219"/>
  <c r="S51" i="219"/>
  <c r="R51" i="219"/>
  <c r="Q51" i="219"/>
  <c r="P51" i="219"/>
  <c r="E51" i="219"/>
  <c r="U50" i="219"/>
  <c r="S50" i="219"/>
  <c r="R50" i="219"/>
  <c r="Q50" i="219"/>
  <c r="P50" i="219"/>
  <c r="E50" i="219"/>
  <c r="T50" i="219" s="1"/>
  <c r="S49" i="219"/>
  <c r="R49" i="219"/>
  <c r="Q49" i="219"/>
  <c r="P49" i="219"/>
  <c r="E49" i="219"/>
  <c r="T49" i="219" s="1"/>
  <c r="S48" i="219"/>
  <c r="R48" i="219"/>
  <c r="Q48" i="219"/>
  <c r="P48" i="219"/>
  <c r="E48" i="219"/>
  <c r="U47" i="219"/>
  <c r="T47" i="219"/>
  <c r="S47" i="219"/>
  <c r="R47" i="219"/>
  <c r="Q47" i="219"/>
  <c r="P47" i="219"/>
  <c r="E47" i="219"/>
  <c r="S46" i="219"/>
  <c r="R46" i="219"/>
  <c r="Q46" i="219"/>
  <c r="P46" i="219"/>
  <c r="E46" i="219"/>
  <c r="S45" i="219"/>
  <c r="R45" i="219"/>
  <c r="Q45" i="219"/>
  <c r="P45" i="219"/>
  <c r="E45" i="219"/>
  <c r="S44" i="219"/>
  <c r="R44" i="219"/>
  <c r="S43" i="219"/>
  <c r="R43" i="219"/>
  <c r="S42" i="219"/>
  <c r="R42" i="219"/>
  <c r="Q42" i="219"/>
  <c r="P42" i="219"/>
  <c r="E42" i="219"/>
  <c r="S41" i="219"/>
  <c r="R41" i="219"/>
  <c r="Q41" i="219"/>
  <c r="P41" i="219"/>
  <c r="E41" i="219"/>
  <c r="U40" i="219"/>
  <c r="S40" i="219"/>
  <c r="R40" i="219"/>
  <c r="Q40" i="219"/>
  <c r="P40" i="219"/>
  <c r="E40" i="219"/>
  <c r="T40" i="219" s="1"/>
  <c r="S39" i="219"/>
  <c r="R39" i="219"/>
  <c r="Q39" i="219"/>
  <c r="P39" i="219"/>
  <c r="E39" i="219"/>
  <c r="S38" i="219"/>
  <c r="R38" i="219"/>
  <c r="Q38" i="219"/>
  <c r="P38" i="219"/>
  <c r="E38" i="219"/>
  <c r="U38" i="219" s="1"/>
  <c r="T37" i="219"/>
  <c r="S37" i="219"/>
  <c r="R37" i="219"/>
  <c r="Q37" i="219"/>
  <c r="P37" i="219"/>
  <c r="E37" i="219"/>
  <c r="U37" i="219" s="1"/>
  <c r="S36" i="219"/>
  <c r="R36" i="219"/>
  <c r="Q36" i="219"/>
  <c r="P36" i="219"/>
  <c r="E36" i="219"/>
  <c r="T35" i="219"/>
  <c r="S35" i="219"/>
  <c r="R35" i="219"/>
  <c r="Q35" i="219"/>
  <c r="P35" i="219"/>
  <c r="E35" i="219"/>
  <c r="U35" i="219" s="1"/>
  <c r="S34" i="219"/>
  <c r="R34" i="219"/>
  <c r="Q34" i="219"/>
  <c r="P34" i="219"/>
  <c r="E34" i="219"/>
  <c r="S33" i="219"/>
  <c r="R33" i="219"/>
  <c r="Q33" i="219"/>
  <c r="P33" i="219"/>
  <c r="E33" i="219"/>
  <c r="S32" i="219"/>
  <c r="R32" i="219"/>
  <c r="Q32" i="219"/>
  <c r="P32" i="219"/>
  <c r="E32" i="219"/>
  <c r="S31" i="219"/>
  <c r="R31" i="219"/>
  <c r="Q31" i="219"/>
  <c r="P31" i="219"/>
  <c r="T31" i="219" s="1"/>
  <c r="E31" i="219"/>
  <c r="S30" i="219"/>
  <c r="R30" i="219"/>
  <c r="Q30" i="219"/>
  <c r="P30" i="219"/>
  <c r="E30" i="219"/>
  <c r="U29" i="219"/>
  <c r="T29" i="219"/>
  <c r="S29" i="219"/>
  <c r="R29" i="219"/>
  <c r="Q29" i="219"/>
  <c r="P29" i="219"/>
  <c r="E29" i="219"/>
  <c r="S28" i="219"/>
  <c r="R28" i="219"/>
  <c r="U27" i="219"/>
  <c r="S27" i="219"/>
  <c r="R27" i="219"/>
  <c r="Q27" i="219"/>
  <c r="P27" i="219"/>
  <c r="E27" i="219"/>
  <c r="T27" i="219" s="1"/>
  <c r="S26" i="219"/>
  <c r="R26" i="219"/>
  <c r="Q26" i="219"/>
  <c r="P26" i="219"/>
  <c r="E26" i="219"/>
  <c r="S25" i="219"/>
  <c r="R25" i="219"/>
  <c r="Q25" i="219"/>
  <c r="P25" i="219"/>
  <c r="E25" i="219"/>
  <c r="U25" i="219" s="1"/>
  <c r="U24" i="219"/>
  <c r="T24" i="219"/>
  <c r="S24" i="219"/>
  <c r="R24" i="219"/>
  <c r="Q24" i="219"/>
  <c r="P24" i="219"/>
  <c r="E24" i="219"/>
  <c r="S23" i="219"/>
  <c r="R23" i="219"/>
  <c r="Q23" i="219"/>
  <c r="P23" i="219"/>
  <c r="E23" i="219"/>
  <c r="S22" i="219"/>
  <c r="R22" i="219"/>
  <c r="Q22" i="219"/>
  <c r="P22" i="219"/>
  <c r="E22" i="219"/>
  <c r="S21" i="219"/>
  <c r="R21" i="219"/>
  <c r="Q21" i="219"/>
  <c r="P21" i="219"/>
  <c r="E21" i="219"/>
  <c r="S20" i="219"/>
  <c r="R20" i="219"/>
  <c r="Q20" i="219"/>
  <c r="P20" i="219"/>
  <c r="E20" i="219"/>
  <c r="S19" i="219"/>
  <c r="R19" i="219"/>
  <c r="Q19" i="219"/>
  <c r="P19" i="219"/>
  <c r="E19" i="219"/>
  <c r="T19" i="219" s="1"/>
  <c r="S18" i="219"/>
  <c r="R18" i="219"/>
  <c r="Q18" i="219"/>
  <c r="P18" i="219"/>
  <c r="E18" i="219"/>
  <c r="S17" i="219"/>
  <c r="R17" i="219"/>
  <c r="Q17" i="219"/>
  <c r="P17" i="219"/>
  <c r="E17" i="219"/>
  <c r="T16" i="219"/>
  <c r="S16" i="219"/>
  <c r="R16" i="219"/>
  <c r="Q16" i="219"/>
  <c r="P16" i="219"/>
  <c r="E16" i="219"/>
  <c r="U16" i="219" s="1"/>
  <c r="S15" i="219"/>
  <c r="R15" i="219"/>
  <c r="Q15" i="219"/>
  <c r="P15" i="219"/>
  <c r="E15" i="219"/>
  <c r="U15" i="219" s="1"/>
  <c r="S14" i="219"/>
  <c r="R14" i="219"/>
  <c r="Q14" i="219"/>
  <c r="P14" i="219"/>
  <c r="E14" i="219"/>
  <c r="S13" i="219"/>
  <c r="R13" i="219"/>
  <c r="Q13" i="219"/>
  <c r="P13" i="219"/>
  <c r="E13" i="219"/>
  <c r="S12" i="219"/>
  <c r="R12" i="219"/>
  <c r="Q12" i="219"/>
  <c r="P12" i="219"/>
  <c r="E12" i="219"/>
  <c r="S11" i="219"/>
  <c r="R11" i="219"/>
  <c r="Q11" i="219"/>
  <c r="P11" i="219"/>
  <c r="E11" i="219"/>
  <c r="T11" i="219" s="1"/>
  <c r="S10" i="219"/>
  <c r="R10" i="219"/>
  <c r="Q10" i="219"/>
  <c r="P10" i="219"/>
  <c r="E10" i="219"/>
  <c r="S9" i="219"/>
  <c r="R9" i="219"/>
  <c r="S64" i="218"/>
  <c r="R64" i="218"/>
  <c r="Q64" i="218"/>
  <c r="P64" i="218"/>
  <c r="E64" i="218"/>
  <c r="S63" i="218"/>
  <c r="R63" i="218"/>
  <c r="Q63" i="218"/>
  <c r="P63" i="218"/>
  <c r="E63" i="218"/>
  <c r="S62" i="218"/>
  <c r="R62" i="218"/>
  <c r="S60" i="218"/>
  <c r="R60" i="218"/>
  <c r="Q60" i="218"/>
  <c r="P60" i="218"/>
  <c r="E60" i="218"/>
  <c r="T60" i="218" s="1"/>
  <c r="S59" i="218"/>
  <c r="R59" i="218"/>
  <c r="Q59" i="218"/>
  <c r="P59" i="218"/>
  <c r="E59" i="218"/>
  <c r="S58" i="218"/>
  <c r="R58" i="218"/>
  <c r="Q58" i="218"/>
  <c r="P58" i="218"/>
  <c r="E58" i="218"/>
  <c r="U57" i="218"/>
  <c r="S57" i="218"/>
  <c r="R57" i="218"/>
  <c r="Q57" i="218"/>
  <c r="P57" i="218"/>
  <c r="E57" i="218"/>
  <c r="T57" i="218" s="1"/>
  <c r="S56" i="218"/>
  <c r="R56" i="218"/>
  <c r="S55" i="218"/>
  <c r="R55" i="218"/>
  <c r="Q55" i="218"/>
  <c r="U55" i="218" s="1"/>
  <c r="P55" i="218"/>
  <c r="E55" i="218"/>
  <c r="U54" i="218"/>
  <c r="T54" i="218"/>
  <c r="S54" i="218"/>
  <c r="R54" i="218"/>
  <c r="Q54" i="218"/>
  <c r="P54" i="218"/>
  <c r="E54" i="218"/>
  <c r="S53" i="218"/>
  <c r="R53" i="218"/>
  <c r="Q53" i="218"/>
  <c r="P53" i="218"/>
  <c r="E53" i="218"/>
  <c r="U53" i="218" s="1"/>
  <c r="S52" i="218"/>
  <c r="R52" i="218"/>
  <c r="Q52" i="218"/>
  <c r="P52" i="218"/>
  <c r="E52" i="218"/>
  <c r="U52" i="218" s="1"/>
  <c r="S51" i="218"/>
  <c r="R51" i="218"/>
  <c r="Q51" i="218"/>
  <c r="P51" i="218"/>
  <c r="E51" i="218"/>
  <c r="U51" i="218" s="1"/>
  <c r="T50" i="218"/>
  <c r="S50" i="218"/>
  <c r="R50" i="218"/>
  <c r="Q50" i="218"/>
  <c r="P50" i="218"/>
  <c r="E50" i="218"/>
  <c r="U50" i="218" s="1"/>
  <c r="S49" i="218"/>
  <c r="R49" i="218"/>
  <c r="Q49" i="218"/>
  <c r="P49" i="218"/>
  <c r="E49" i="218"/>
  <c r="S48" i="218"/>
  <c r="R48" i="218"/>
  <c r="Q48" i="218"/>
  <c r="P48" i="218"/>
  <c r="E48" i="218"/>
  <c r="S47" i="218"/>
  <c r="R47" i="218"/>
  <c r="Q47" i="218"/>
  <c r="P47" i="218"/>
  <c r="E47" i="218"/>
  <c r="U46" i="218"/>
  <c r="S46" i="218"/>
  <c r="R46" i="218"/>
  <c r="Q46" i="218"/>
  <c r="P46" i="218"/>
  <c r="T46" i="218" s="1"/>
  <c r="E46" i="218"/>
  <c r="S45" i="218"/>
  <c r="R45" i="218"/>
  <c r="Q45" i="218"/>
  <c r="P45" i="218"/>
  <c r="E45" i="218"/>
  <c r="T45" i="218" s="1"/>
  <c r="S44" i="218"/>
  <c r="R44" i="218"/>
  <c r="S42" i="218"/>
  <c r="R42" i="218"/>
  <c r="Q42" i="218"/>
  <c r="P42" i="218"/>
  <c r="E42" i="218"/>
  <c r="U42" i="218" s="1"/>
  <c r="S41" i="218"/>
  <c r="R41" i="218"/>
  <c r="Q41" i="218"/>
  <c r="P41" i="218"/>
  <c r="E41" i="218"/>
  <c r="U41" i="218" s="1"/>
  <c r="T40" i="218"/>
  <c r="S40" i="218"/>
  <c r="R40" i="218"/>
  <c r="Q40" i="218"/>
  <c r="P40" i="218"/>
  <c r="E40" i="218"/>
  <c r="U40" i="218" s="1"/>
  <c r="S39" i="218"/>
  <c r="R39" i="218"/>
  <c r="Q39" i="218"/>
  <c r="P39" i="218"/>
  <c r="E39" i="218"/>
  <c r="S38" i="218"/>
  <c r="R38" i="218"/>
  <c r="Q38" i="218"/>
  <c r="P38" i="218"/>
  <c r="E38" i="218"/>
  <c r="S37" i="218"/>
  <c r="R37" i="218"/>
  <c r="Q37" i="218"/>
  <c r="P37" i="218"/>
  <c r="E37" i="218"/>
  <c r="T37" i="218" s="1"/>
  <c r="T36" i="218"/>
  <c r="S36" i="218"/>
  <c r="R36" i="218"/>
  <c r="Q36" i="218"/>
  <c r="P36" i="218"/>
  <c r="E36" i="218"/>
  <c r="U36" i="218" s="1"/>
  <c r="S35" i="218"/>
  <c r="R35" i="218"/>
  <c r="Q35" i="218"/>
  <c r="P35" i="218"/>
  <c r="E35" i="218"/>
  <c r="U35" i="218" s="1"/>
  <c r="U34" i="218"/>
  <c r="S34" i="218"/>
  <c r="R34" i="218"/>
  <c r="Q34" i="218"/>
  <c r="P34" i="218"/>
  <c r="E34" i="218"/>
  <c r="T34" i="218" s="1"/>
  <c r="T33" i="218"/>
  <c r="S33" i="218"/>
  <c r="R33" i="218"/>
  <c r="Q33" i="218"/>
  <c r="P33" i="218"/>
  <c r="E33" i="218"/>
  <c r="S32" i="218"/>
  <c r="R32" i="218"/>
  <c r="Q32" i="218"/>
  <c r="P32" i="218"/>
  <c r="E32" i="218"/>
  <c r="S31" i="218"/>
  <c r="R31" i="218"/>
  <c r="Q31" i="218"/>
  <c r="P31" i="218"/>
  <c r="E31" i="218"/>
  <c r="S30" i="218"/>
  <c r="R30" i="218"/>
  <c r="Q30" i="218"/>
  <c r="P30" i="218"/>
  <c r="E30" i="218"/>
  <c r="U29" i="218"/>
  <c r="S29" i="218"/>
  <c r="R29" i="218"/>
  <c r="Q29" i="218"/>
  <c r="Q28" i="218" s="1"/>
  <c r="P29" i="218"/>
  <c r="E29" i="218"/>
  <c r="S28" i="218"/>
  <c r="R28" i="218"/>
  <c r="T27" i="218"/>
  <c r="S27" i="218"/>
  <c r="R27" i="218"/>
  <c r="Q27" i="218"/>
  <c r="P27" i="218"/>
  <c r="E27" i="218"/>
  <c r="U27" i="218" s="1"/>
  <c r="S26" i="218"/>
  <c r="R26" i="218"/>
  <c r="Q26" i="218"/>
  <c r="P26" i="218"/>
  <c r="E26" i="218"/>
  <c r="S25" i="218"/>
  <c r="R25" i="218"/>
  <c r="Q25" i="218"/>
  <c r="P25" i="218"/>
  <c r="E25" i="218"/>
  <c r="S24" i="218"/>
  <c r="R24" i="218"/>
  <c r="Q24" i="218"/>
  <c r="P24" i="218"/>
  <c r="E24" i="218"/>
  <c r="S23" i="218"/>
  <c r="R23" i="218"/>
  <c r="Q23" i="218"/>
  <c r="P23" i="218"/>
  <c r="E23" i="218"/>
  <c r="S22" i="218"/>
  <c r="R22" i="218"/>
  <c r="Q22" i="218"/>
  <c r="P22" i="218"/>
  <c r="E22" i="218"/>
  <c r="S21" i="218"/>
  <c r="R21" i="218"/>
  <c r="Q21" i="218"/>
  <c r="P21" i="218"/>
  <c r="E21" i="218"/>
  <c r="T20" i="218"/>
  <c r="S20" i="218"/>
  <c r="R20" i="218"/>
  <c r="Q20" i="218"/>
  <c r="P20" i="218"/>
  <c r="E20" i="218"/>
  <c r="U20" i="218" s="1"/>
  <c r="T19" i="218"/>
  <c r="S19" i="218"/>
  <c r="R19" i="218"/>
  <c r="Q19" i="218"/>
  <c r="P19" i="218"/>
  <c r="E19" i="218"/>
  <c r="U19" i="218" s="1"/>
  <c r="S18" i="218"/>
  <c r="R18" i="218"/>
  <c r="Q18" i="218"/>
  <c r="P18" i="218"/>
  <c r="E18" i="218"/>
  <c r="S17" i="218"/>
  <c r="R17" i="218"/>
  <c r="Q17" i="218"/>
  <c r="P17" i="218"/>
  <c r="E17" i="218"/>
  <c r="U16" i="218"/>
  <c r="S16" i="218"/>
  <c r="R16" i="218"/>
  <c r="Q16" i="218"/>
  <c r="P16" i="218"/>
  <c r="E16" i="218"/>
  <c r="T16" i="218" s="1"/>
  <c r="S15" i="218"/>
  <c r="R15" i="218"/>
  <c r="Q15" i="218"/>
  <c r="P15" i="218"/>
  <c r="E15" i="218"/>
  <c r="S14" i="218"/>
  <c r="R14" i="218"/>
  <c r="Q14" i="218"/>
  <c r="P14" i="218"/>
  <c r="E14" i="218"/>
  <c r="U14" i="218" s="1"/>
  <c r="T13" i="218"/>
  <c r="S13" i="218"/>
  <c r="R13" i="218"/>
  <c r="Q13" i="218"/>
  <c r="P13" i="218"/>
  <c r="E13" i="218"/>
  <c r="U13" i="218" s="1"/>
  <c r="S12" i="218"/>
  <c r="R12" i="218"/>
  <c r="Q12" i="218"/>
  <c r="P12" i="218"/>
  <c r="E12" i="218"/>
  <c r="S11" i="218"/>
  <c r="R11" i="218"/>
  <c r="Q11" i="218"/>
  <c r="P11" i="218"/>
  <c r="E11" i="218"/>
  <c r="U11" i="218" s="1"/>
  <c r="S10" i="218"/>
  <c r="R10" i="218"/>
  <c r="Q10" i="218"/>
  <c r="P10" i="218"/>
  <c r="E10" i="218"/>
  <c r="S9" i="218"/>
  <c r="U64" i="217"/>
  <c r="T64" i="217"/>
  <c r="S64" i="217"/>
  <c r="R64" i="217"/>
  <c r="Q64" i="217"/>
  <c r="P64" i="217"/>
  <c r="E64" i="217"/>
  <c r="S63" i="217"/>
  <c r="R63" i="217"/>
  <c r="Q63" i="217"/>
  <c r="P63" i="217"/>
  <c r="E63" i="217"/>
  <c r="S62" i="217"/>
  <c r="R62" i="217"/>
  <c r="T60" i="217"/>
  <c r="S60" i="217"/>
  <c r="R60" i="217"/>
  <c r="Q60" i="217"/>
  <c r="P60" i="217"/>
  <c r="E60" i="217"/>
  <c r="U60" i="217" s="1"/>
  <c r="S59" i="217"/>
  <c r="R59" i="217"/>
  <c r="Q59" i="217"/>
  <c r="P59" i="217"/>
  <c r="E59" i="217"/>
  <c r="S58" i="217"/>
  <c r="R58" i="217"/>
  <c r="Q58" i="217"/>
  <c r="P58" i="217"/>
  <c r="E58" i="217"/>
  <c r="U57" i="217"/>
  <c r="T57" i="217"/>
  <c r="S57" i="217"/>
  <c r="R57" i="217"/>
  <c r="Q57" i="217"/>
  <c r="P57" i="217"/>
  <c r="E57" i="217"/>
  <c r="S56" i="217"/>
  <c r="R56" i="217"/>
  <c r="T55" i="217"/>
  <c r="S55" i="217"/>
  <c r="R55" i="217"/>
  <c r="Q55" i="217"/>
  <c r="P55" i="217"/>
  <c r="E55" i="217"/>
  <c r="U55" i="217" s="1"/>
  <c r="S54" i="217"/>
  <c r="R54" i="217"/>
  <c r="Q54" i="217"/>
  <c r="P54" i="217"/>
  <c r="E54" i="217"/>
  <c r="S53" i="217"/>
  <c r="R53" i="217"/>
  <c r="Q53" i="217"/>
  <c r="P53" i="217"/>
  <c r="E53" i="217"/>
  <c r="S52" i="217"/>
  <c r="R52" i="217"/>
  <c r="Q52" i="217"/>
  <c r="P52" i="217"/>
  <c r="E52" i="217"/>
  <c r="U52" i="217" s="1"/>
  <c r="S51" i="217"/>
  <c r="R51" i="217"/>
  <c r="Q51" i="217"/>
  <c r="P51" i="217"/>
  <c r="E51" i="217"/>
  <c r="U51" i="217" s="1"/>
  <c r="S50" i="217"/>
  <c r="R50" i="217"/>
  <c r="Q50" i="217"/>
  <c r="P50" i="217"/>
  <c r="E50" i="217"/>
  <c r="U50" i="217" s="1"/>
  <c r="S49" i="217"/>
  <c r="R49" i="217"/>
  <c r="Q49" i="217"/>
  <c r="P49" i="217"/>
  <c r="E49" i="217"/>
  <c r="U49" i="217" s="1"/>
  <c r="U48" i="217"/>
  <c r="S48" i="217"/>
  <c r="R48" i="217"/>
  <c r="Q48" i="217"/>
  <c r="P48" i="217"/>
  <c r="E48" i="217"/>
  <c r="T48" i="217" s="1"/>
  <c r="S47" i="217"/>
  <c r="R47" i="217"/>
  <c r="Q47" i="217"/>
  <c r="P47" i="217"/>
  <c r="E47" i="217"/>
  <c r="S46" i="217"/>
  <c r="R46" i="217"/>
  <c r="Q46" i="217"/>
  <c r="P46" i="217"/>
  <c r="E46" i="217"/>
  <c r="U45" i="217"/>
  <c r="S45" i="217"/>
  <c r="R45" i="217"/>
  <c r="Q45" i="217"/>
  <c r="P45" i="217"/>
  <c r="E45" i="217"/>
  <c r="S44" i="217"/>
  <c r="R44" i="217"/>
  <c r="S42" i="217"/>
  <c r="R42" i="217"/>
  <c r="Q42" i="217"/>
  <c r="P42" i="217"/>
  <c r="E42" i="217"/>
  <c r="T42" i="217" s="1"/>
  <c r="S41" i="217"/>
  <c r="R41" i="217"/>
  <c r="Q41" i="217"/>
  <c r="P41" i="217"/>
  <c r="E41" i="217"/>
  <c r="U41" i="217" s="1"/>
  <c r="S40" i="217"/>
  <c r="R40" i="217"/>
  <c r="Q40" i="217"/>
  <c r="P40" i="217"/>
  <c r="E40" i="217"/>
  <c r="T39" i="217"/>
  <c r="S39" i="217"/>
  <c r="R39" i="217"/>
  <c r="Q39" i="217"/>
  <c r="P39" i="217"/>
  <c r="E39" i="217"/>
  <c r="U39" i="217" s="1"/>
  <c r="U38" i="217"/>
  <c r="T38" i="217"/>
  <c r="S38" i="217"/>
  <c r="R38" i="217"/>
  <c r="Q38" i="217"/>
  <c r="P38" i="217"/>
  <c r="E38" i="217"/>
  <c r="T37" i="217"/>
  <c r="S37" i="217"/>
  <c r="R37" i="217"/>
  <c r="Q37" i="217"/>
  <c r="P37" i="217"/>
  <c r="E37" i="217"/>
  <c r="U37" i="217" s="1"/>
  <c r="S36" i="217"/>
  <c r="R36" i="217"/>
  <c r="Q36" i="217"/>
  <c r="P36" i="217"/>
  <c r="E36" i="217"/>
  <c r="S35" i="217"/>
  <c r="R35" i="217"/>
  <c r="Q35" i="217"/>
  <c r="P35" i="217"/>
  <c r="E35" i="217"/>
  <c r="U34" i="217"/>
  <c r="T34" i="217"/>
  <c r="S34" i="217"/>
  <c r="R34" i="217"/>
  <c r="Q34" i="217"/>
  <c r="P34" i="217"/>
  <c r="E34" i="217"/>
  <c r="S33" i="217"/>
  <c r="R33" i="217"/>
  <c r="Q33" i="217"/>
  <c r="P33" i="217"/>
  <c r="E33" i="217"/>
  <c r="T32" i="217"/>
  <c r="S32" i="217"/>
  <c r="R32" i="217"/>
  <c r="Q32" i="217"/>
  <c r="P32" i="217"/>
  <c r="E32" i="217"/>
  <c r="U32" i="217" s="1"/>
  <c r="S31" i="217"/>
  <c r="R31" i="217"/>
  <c r="Q31" i="217"/>
  <c r="U31" i="217" s="1"/>
  <c r="P31" i="217"/>
  <c r="E31" i="217"/>
  <c r="T31" i="217" s="1"/>
  <c r="T30" i="217"/>
  <c r="S30" i="217"/>
  <c r="R30" i="217"/>
  <c r="Q30" i="217"/>
  <c r="P30" i="217"/>
  <c r="E30" i="217"/>
  <c r="U30" i="217" s="1"/>
  <c r="S29" i="217"/>
  <c r="R29" i="217"/>
  <c r="Q29" i="217"/>
  <c r="P29" i="217"/>
  <c r="E29" i="217"/>
  <c r="S28" i="217"/>
  <c r="R28" i="217"/>
  <c r="S27" i="217"/>
  <c r="R27" i="217"/>
  <c r="Q27" i="217"/>
  <c r="P27" i="217"/>
  <c r="E27" i="217"/>
  <c r="S26" i="217"/>
  <c r="R26" i="217"/>
  <c r="Q26" i="217"/>
  <c r="P26" i="217"/>
  <c r="E26" i="217"/>
  <c r="U25" i="217"/>
  <c r="T25" i="217"/>
  <c r="S25" i="217"/>
  <c r="R25" i="217"/>
  <c r="Q25" i="217"/>
  <c r="P25" i="217"/>
  <c r="E25" i="217"/>
  <c r="S24" i="217"/>
  <c r="R24" i="217"/>
  <c r="Q24" i="217"/>
  <c r="P24" i="217"/>
  <c r="E24" i="217"/>
  <c r="S23" i="217"/>
  <c r="R23" i="217"/>
  <c r="Q23" i="217"/>
  <c r="P23" i="217"/>
  <c r="E23" i="217"/>
  <c r="S22" i="217"/>
  <c r="R22" i="217"/>
  <c r="Q22" i="217"/>
  <c r="P22" i="217"/>
  <c r="E22" i="217"/>
  <c r="S21" i="217"/>
  <c r="R21" i="217"/>
  <c r="Q21" i="217"/>
  <c r="P21" i="217"/>
  <c r="E21" i="217"/>
  <c r="T20" i="217"/>
  <c r="S20" i="217"/>
  <c r="R20" i="217"/>
  <c r="Q20" i="217"/>
  <c r="P20" i="217"/>
  <c r="E20" i="217"/>
  <c r="U20" i="217" s="1"/>
  <c r="S19" i="217"/>
  <c r="R19" i="217"/>
  <c r="Q19" i="217"/>
  <c r="P19" i="217"/>
  <c r="E19" i="217"/>
  <c r="T19" i="217" s="1"/>
  <c r="U18" i="217"/>
  <c r="S18" i="217"/>
  <c r="R18" i="217"/>
  <c r="Q18" i="217"/>
  <c r="P18" i="217"/>
  <c r="E18" i="217"/>
  <c r="T18" i="217" s="1"/>
  <c r="S17" i="217"/>
  <c r="R17" i="217"/>
  <c r="Q17" i="217"/>
  <c r="P17" i="217"/>
  <c r="E17" i="217"/>
  <c r="S16" i="217"/>
  <c r="R16" i="217"/>
  <c r="Q16" i="217"/>
  <c r="P16" i="217"/>
  <c r="E16" i="217"/>
  <c r="S15" i="217"/>
  <c r="R15" i="217"/>
  <c r="Q15" i="217"/>
  <c r="P15" i="217"/>
  <c r="E15" i="217"/>
  <c r="U14" i="217"/>
  <c r="S14" i="217"/>
  <c r="R14" i="217"/>
  <c r="Q14" i="217"/>
  <c r="P14" i="217"/>
  <c r="E14" i="217"/>
  <c r="T14" i="217" s="1"/>
  <c r="S13" i="217"/>
  <c r="R13" i="217"/>
  <c r="Q13" i="217"/>
  <c r="U13" i="217" s="1"/>
  <c r="P13" i="217"/>
  <c r="T13" i="217" s="1"/>
  <c r="E13" i="217"/>
  <c r="S12" i="217"/>
  <c r="R12" i="217"/>
  <c r="Q12" i="217"/>
  <c r="U12" i="217" s="1"/>
  <c r="P12" i="217"/>
  <c r="E12" i="217"/>
  <c r="S11" i="217"/>
  <c r="R11" i="217"/>
  <c r="Q11" i="217"/>
  <c r="P11" i="217"/>
  <c r="E11" i="217"/>
  <c r="T10" i="217"/>
  <c r="S10" i="217"/>
  <c r="R10" i="217"/>
  <c r="Q10" i="217"/>
  <c r="U10" i="217" s="1"/>
  <c r="P10" i="217"/>
  <c r="E10" i="217"/>
  <c r="S9" i="217"/>
  <c r="R9" i="217"/>
  <c r="S64" i="216"/>
  <c r="R64" i="216"/>
  <c r="Q64" i="216"/>
  <c r="P64" i="216"/>
  <c r="E64" i="216"/>
  <c r="S63" i="216"/>
  <c r="R63" i="216"/>
  <c r="Q63" i="216"/>
  <c r="P63" i="216"/>
  <c r="E63" i="216"/>
  <c r="S62" i="216"/>
  <c r="R62" i="216"/>
  <c r="S60" i="216"/>
  <c r="R60" i="216"/>
  <c r="Q60" i="216"/>
  <c r="P60" i="216"/>
  <c r="E60" i="216"/>
  <c r="U59" i="216"/>
  <c r="S59" i="216"/>
  <c r="R59" i="216"/>
  <c r="Q59" i="216"/>
  <c r="P59" i="216"/>
  <c r="E59" i="216"/>
  <c r="T59" i="216" s="1"/>
  <c r="S58" i="216"/>
  <c r="R58" i="216"/>
  <c r="Q58" i="216"/>
  <c r="P58" i="216"/>
  <c r="E58" i="216"/>
  <c r="S57" i="216"/>
  <c r="R57" i="216"/>
  <c r="Q57" i="216"/>
  <c r="P57" i="216"/>
  <c r="E57" i="216"/>
  <c r="T57" i="216" s="1"/>
  <c r="S56" i="216"/>
  <c r="R56" i="216"/>
  <c r="T55" i="216"/>
  <c r="S55" i="216"/>
  <c r="R55" i="216"/>
  <c r="Q55" i="216"/>
  <c r="P55" i="216"/>
  <c r="E55" i="216"/>
  <c r="U55" i="216" s="1"/>
  <c r="T54" i="216"/>
  <c r="S54" i="216"/>
  <c r="R54" i="216"/>
  <c r="Q54" i="216"/>
  <c r="P54" i="216"/>
  <c r="E54" i="216"/>
  <c r="U54" i="216" s="1"/>
  <c r="S53" i="216"/>
  <c r="R53" i="216"/>
  <c r="Q53" i="216"/>
  <c r="P53" i="216"/>
  <c r="E53" i="216"/>
  <c r="T53" i="216" s="1"/>
  <c r="S52" i="216"/>
  <c r="R52" i="216"/>
  <c r="Q52" i="216"/>
  <c r="P52" i="216"/>
  <c r="E52" i="216"/>
  <c r="S51" i="216"/>
  <c r="R51" i="216"/>
  <c r="Q51" i="216"/>
  <c r="P51" i="216"/>
  <c r="E51" i="216"/>
  <c r="S50" i="216"/>
  <c r="R50" i="216"/>
  <c r="Q50" i="216"/>
  <c r="P50" i="216"/>
  <c r="E50" i="216"/>
  <c r="T50" i="216" s="1"/>
  <c r="S49" i="216"/>
  <c r="R49" i="216"/>
  <c r="Q49" i="216"/>
  <c r="P49" i="216"/>
  <c r="E49" i="216"/>
  <c r="T49" i="216" s="1"/>
  <c r="S48" i="216"/>
  <c r="R48" i="216"/>
  <c r="Q48" i="216"/>
  <c r="P48" i="216"/>
  <c r="E48" i="216"/>
  <c r="S47" i="216"/>
  <c r="R47" i="216"/>
  <c r="Q47" i="216"/>
  <c r="P47" i="216"/>
  <c r="E47" i="216"/>
  <c r="T46" i="216"/>
  <c r="S46" i="216"/>
  <c r="R46" i="216"/>
  <c r="Q46" i="216"/>
  <c r="U46" i="216" s="1"/>
  <c r="P46" i="216"/>
  <c r="E46" i="216"/>
  <c r="S45" i="216"/>
  <c r="R45" i="216"/>
  <c r="Q45" i="216"/>
  <c r="U45" i="216" s="1"/>
  <c r="P45" i="216"/>
  <c r="E45" i="216"/>
  <c r="S44" i="216"/>
  <c r="R44" i="216"/>
  <c r="S42" i="216"/>
  <c r="R42" i="216"/>
  <c r="Q42" i="216"/>
  <c r="P42" i="216"/>
  <c r="E42" i="216"/>
  <c r="U42" i="216" s="1"/>
  <c r="S41" i="216"/>
  <c r="R41" i="216"/>
  <c r="Q41" i="216"/>
  <c r="P41" i="216"/>
  <c r="E41" i="216"/>
  <c r="S40" i="216"/>
  <c r="R40" i="216"/>
  <c r="Q40" i="216"/>
  <c r="P40" i="216"/>
  <c r="E40" i="216"/>
  <c r="S39" i="216"/>
  <c r="R39" i="216"/>
  <c r="Q39" i="216"/>
  <c r="P39" i="216"/>
  <c r="E39" i="216"/>
  <c r="S38" i="216"/>
  <c r="R38" i="216"/>
  <c r="Q38" i="216"/>
  <c r="P38" i="216"/>
  <c r="E38" i="216"/>
  <c r="U38" i="216" s="1"/>
  <c r="U37" i="216"/>
  <c r="S37" i="216"/>
  <c r="R37" i="216"/>
  <c r="Q37" i="216"/>
  <c r="P37" i="216"/>
  <c r="E37" i="216"/>
  <c r="T37" i="216" s="1"/>
  <c r="S36" i="216"/>
  <c r="R36" i="216"/>
  <c r="Q36" i="216"/>
  <c r="P36" i="216"/>
  <c r="E36" i="216"/>
  <c r="S35" i="216"/>
  <c r="R35" i="216"/>
  <c r="Q35" i="216"/>
  <c r="P35" i="216"/>
  <c r="E35" i="216"/>
  <c r="S34" i="216"/>
  <c r="R34" i="216"/>
  <c r="Q34" i="216"/>
  <c r="P34" i="216"/>
  <c r="E34" i="216"/>
  <c r="S33" i="216"/>
  <c r="R33" i="216"/>
  <c r="Q33" i="216"/>
  <c r="P33" i="216"/>
  <c r="E33" i="216"/>
  <c r="S32" i="216"/>
  <c r="R32" i="216"/>
  <c r="Q32" i="216"/>
  <c r="P32" i="216"/>
  <c r="E32" i="216"/>
  <c r="T32" i="216" s="1"/>
  <c r="S31" i="216"/>
  <c r="R31" i="216"/>
  <c r="Q31" i="216"/>
  <c r="P31" i="216"/>
  <c r="T31" i="216" s="1"/>
  <c r="E31" i="216"/>
  <c r="S30" i="216"/>
  <c r="R30" i="216"/>
  <c r="Q30" i="216"/>
  <c r="P30" i="216"/>
  <c r="E30" i="216"/>
  <c r="S29" i="216"/>
  <c r="R29" i="216"/>
  <c r="Q29" i="216"/>
  <c r="P29" i="216"/>
  <c r="E29" i="216"/>
  <c r="S28" i="216"/>
  <c r="R28" i="216"/>
  <c r="U27" i="216"/>
  <c r="S27" i="216"/>
  <c r="R27" i="216"/>
  <c r="Q27" i="216"/>
  <c r="P27" i="216"/>
  <c r="E27" i="216"/>
  <c r="T27" i="216" s="1"/>
  <c r="S26" i="216"/>
  <c r="R26" i="216"/>
  <c r="Q26" i="216"/>
  <c r="P26" i="216"/>
  <c r="E26" i="216"/>
  <c r="S25" i="216"/>
  <c r="R25" i="216"/>
  <c r="Q25" i="216"/>
  <c r="P25" i="216"/>
  <c r="E25" i="216"/>
  <c r="U24" i="216"/>
  <c r="T24" i="216"/>
  <c r="S24" i="216"/>
  <c r="R24" i="216"/>
  <c r="Q24" i="216"/>
  <c r="P24" i="216"/>
  <c r="E24" i="216"/>
  <c r="T23" i="216"/>
  <c r="S23" i="216"/>
  <c r="R23" i="216"/>
  <c r="Q23" i="216"/>
  <c r="P23" i="216"/>
  <c r="E23" i="216"/>
  <c r="U23" i="216" s="1"/>
  <c r="U22" i="216"/>
  <c r="S22" i="216"/>
  <c r="R22" i="216"/>
  <c r="Q22" i="216"/>
  <c r="P22" i="216"/>
  <c r="E22" i="216"/>
  <c r="T22" i="216" s="1"/>
  <c r="S21" i="216"/>
  <c r="R21" i="216"/>
  <c r="Q21" i="216"/>
  <c r="P21" i="216"/>
  <c r="E21" i="216"/>
  <c r="U21" i="216" s="1"/>
  <c r="S20" i="216"/>
  <c r="R20" i="216"/>
  <c r="Q20" i="216"/>
  <c r="P20" i="216"/>
  <c r="E20" i="216"/>
  <c r="S19" i="216"/>
  <c r="R19" i="216"/>
  <c r="Q19" i="216"/>
  <c r="P19" i="216"/>
  <c r="E19" i="216"/>
  <c r="T19" i="216" s="1"/>
  <c r="S18" i="216"/>
  <c r="R18" i="216"/>
  <c r="Q18" i="216"/>
  <c r="P18" i="216"/>
  <c r="E18" i="216"/>
  <c r="U18" i="216" s="1"/>
  <c r="U17" i="216"/>
  <c r="T17" i="216"/>
  <c r="S17" i="216"/>
  <c r="R17" i="216"/>
  <c r="Q17" i="216"/>
  <c r="P17" i="216"/>
  <c r="E17" i="216"/>
  <c r="S16" i="216"/>
  <c r="R16" i="216"/>
  <c r="Q16" i="216"/>
  <c r="P16" i="216"/>
  <c r="E16" i="216"/>
  <c r="S15" i="216"/>
  <c r="R15" i="216"/>
  <c r="Q15" i="216"/>
  <c r="P15" i="216"/>
  <c r="E15" i="216"/>
  <c r="U15" i="216" s="1"/>
  <c r="T14" i="216"/>
  <c r="S14" i="216"/>
  <c r="R14" i="216"/>
  <c r="Q14" i="216"/>
  <c r="P14" i="216"/>
  <c r="E14" i="216"/>
  <c r="U14" i="216" s="1"/>
  <c r="S13" i="216"/>
  <c r="R13" i="216"/>
  <c r="Q13" i="216"/>
  <c r="P13" i="216"/>
  <c r="E13" i="216"/>
  <c r="S12" i="216"/>
  <c r="R12" i="216"/>
  <c r="Q12" i="216"/>
  <c r="P12" i="216"/>
  <c r="E12" i="216"/>
  <c r="S11" i="216"/>
  <c r="R11" i="216"/>
  <c r="Q11" i="216"/>
  <c r="P11" i="216"/>
  <c r="E11" i="216"/>
  <c r="T11" i="216" s="1"/>
  <c r="S10" i="216"/>
  <c r="R10" i="216"/>
  <c r="Q10" i="216"/>
  <c r="P10" i="216"/>
  <c r="E10" i="216"/>
  <c r="S9" i="216"/>
  <c r="S64" i="215"/>
  <c r="R64" i="215"/>
  <c r="Q64" i="215"/>
  <c r="P64" i="215"/>
  <c r="E64" i="215"/>
  <c r="U64" i="215" s="1"/>
  <c r="S63" i="215"/>
  <c r="R63" i="215"/>
  <c r="Q63" i="215"/>
  <c r="P63" i="215"/>
  <c r="E63" i="215"/>
  <c r="S62" i="215"/>
  <c r="R62" i="215"/>
  <c r="S60" i="215"/>
  <c r="R60" i="215"/>
  <c r="Q60" i="215"/>
  <c r="P60" i="215"/>
  <c r="E60" i="215"/>
  <c r="S59" i="215"/>
  <c r="R59" i="215"/>
  <c r="Q59" i="215"/>
  <c r="P59" i="215"/>
  <c r="E59" i="215"/>
  <c r="S58" i="215"/>
  <c r="R58" i="215"/>
  <c r="Q58" i="215"/>
  <c r="P58" i="215"/>
  <c r="E58" i="215"/>
  <c r="U58" i="215" s="1"/>
  <c r="S57" i="215"/>
  <c r="R57" i="215"/>
  <c r="Q57" i="215"/>
  <c r="P57" i="215"/>
  <c r="E57" i="215"/>
  <c r="S56" i="215"/>
  <c r="R56" i="215"/>
  <c r="S55" i="215"/>
  <c r="R55" i="215"/>
  <c r="Q55" i="215"/>
  <c r="P55" i="215"/>
  <c r="E55" i="215"/>
  <c r="T55" i="215" s="1"/>
  <c r="S54" i="215"/>
  <c r="R54" i="215"/>
  <c r="Q54" i="215"/>
  <c r="P54" i="215"/>
  <c r="E54" i="215"/>
  <c r="S53" i="215"/>
  <c r="R53" i="215"/>
  <c r="Q53" i="215"/>
  <c r="P53" i="215"/>
  <c r="E53" i="215"/>
  <c r="S52" i="215"/>
  <c r="R52" i="215"/>
  <c r="Q52" i="215"/>
  <c r="P52" i="215"/>
  <c r="E52" i="215"/>
  <c r="U51" i="215"/>
  <c r="T51" i="215"/>
  <c r="S51" i="215"/>
  <c r="R51" i="215"/>
  <c r="Q51" i="215"/>
  <c r="P51" i="215"/>
  <c r="E51" i="215"/>
  <c r="U50" i="215"/>
  <c r="T50" i="215"/>
  <c r="S50" i="215"/>
  <c r="R50" i="215"/>
  <c r="Q50" i="215"/>
  <c r="P50" i="215"/>
  <c r="E50" i="215"/>
  <c r="S49" i="215"/>
  <c r="R49" i="215"/>
  <c r="Q49" i="215"/>
  <c r="P49" i="215"/>
  <c r="E49" i="215"/>
  <c r="S48" i="215"/>
  <c r="R48" i="215"/>
  <c r="Q48" i="215"/>
  <c r="P48" i="215"/>
  <c r="E48" i="215"/>
  <c r="U47" i="215"/>
  <c r="S47" i="215"/>
  <c r="R47" i="215"/>
  <c r="Q47" i="215"/>
  <c r="P47" i="215"/>
  <c r="E47" i="215"/>
  <c r="T47" i="215" s="1"/>
  <c r="S46" i="215"/>
  <c r="R46" i="215"/>
  <c r="Q46" i="215"/>
  <c r="P46" i="215"/>
  <c r="E46" i="215"/>
  <c r="T45" i="215"/>
  <c r="S45" i="215"/>
  <c r="R45" i="215"/>
  <c r="Q45" i="215"/>
  <c r="P45" i="215"/>
  <c r="E45" i="215"/>
  <c r="S44" i="215"/>
  <c r="R44" i="215"/>
  <c r="S42" i="215"/>
  <c r="R42" i="215"/>
  <c r="Q42" i="215"/>
  <c r="P42" i="215"/>
  <c r="E42" i="215"/>
  <c r="T42" i="215" s="1"/>
  <c r="S41" i="215"/>
  <c r="R41" i="215"/>
  <c r="Q41" i="215"/>
  <c r="P41" i="215"/>
  <c r="E41" i="215"/>
  <c r="U41" i="215" s="1"/>
  <c r="S40" i="215"/>
  <c r="R40" i="215"/>
  <c r="Q40" i="215"/>
  <c r="P40" i="215"/>
  <c r="E40" i="215"/>
  <c r="U40" i="215" s="1"/>
  <c r="S39" i="215"/>
  <c r="R39" i="215"/>
  <c r="Q39" i="215"/>
  <c r="P39" i="215"/>
  <c r="E39" i="215"/>
  <c r="T38" i="215"/>
  <c r="S38" i="215"/>
  <c r="R38" i="215"/>
  <c r="Q38" i="215"/>
  <c r="P38" i="215"/>
  <c r="E38" i="215"/>
  <c r="U38" i="215" s="1"/>
  <c r="U37" i="215"/>
  <c r="S37" i="215"/>
  <c r="R37" i="215"/>
  <c r="Q37" i="215"/>
  <c r="P37" i="215"/>
  <c r="E37" i="215"/>
  <c r="T37" i="215" s="1"/>
  <c r="S36" i="215"/>
  <c r="R36" i="215"/>
  <c r="Q36" i="215"/>
  <c r="P36" i="215"/>
  <c r="E36" i="215"/>
  <c r="T35" i="215"/>
  <c r="S35" i="215"/>
  <c r="R35" i="215"/>
  <c r="Q35" i="215"/>
  <c r="P35" i="215"/>
  <c r="E35" i="215"/>
  <c r="U35" i="215" s="1"/>
  <c r="S34" i="215"/>
  <c r="R34" i="215"/>
  <c r="Q34" i="215"/>
  <c r="P34" i="215"/>
  <c r="E34" i="215"/>
  <c r="S33" i="215"/>
  <c r="R33" i="215"/>
  <c r="Q33" i="215"/>
  <c r="P33" i="215"/>
  <c r="E33" i="215"/>
  <c r="S32" i="215"/>
  <c r="R32" i="215"/>
  <c r="Q32" i="215"/>
  <c r="P32" i="215"/>
  <c r="E32" i="215"/>
  <c r="S31" i="215"/>
  <c r="R31" i="215"/>
  <c r="Q31" i="215"/>
  <c r="P31" i="215"/>
  <c r="E31" i="215"/>
  <c r="S30" i="215"/>
  <c r="R30" i="215"/>
  <c r="Q30" i="215"/>
  <c r="P30" i="215"/>
  <c r="E30" i="215"/>
  <c r="S29" i="215"/>
  <c r="R29" i="215"/>
  <c r="Q29" i="215"/>
  <c r="P29" i="215"/>
  <c r="E29" i="215"/>
  <c r="U29" i="215" s="1"/>
  <c r="S28" i="215"/>
  <c r="R28" i="215"/>
  <c r="U27" i="215"/>
  <c r="T27" i="215"/>
  <c r="S27" i="215"/>
  <c r="R27" i="215"/>
  <c r="Q27" i="215"/>
  <c r="P27" i="215"/>
  <c r="E27" i="215"/>
  <c r="S26" i="215"/>
  <c r="R26" i="215"/>
  <c r="Q26" i="215"/>
  <c r="P26" i="215"/>
  <c r="E26" i="215"/>
  <c r="S25" i="215"/>
  <c r="R25" i="215"/>
  <c r="Q25" i="215"/>
  <c r="P25" i="215"/>
  <c r="E25" i="215"/>
  <c r="S24" i="215"/>
  <c r="R24" i="215"/>
  <c r="Q24" i="215"/>
  <c r="P24" i="215"/>
  <c r="E24" i="215"/>
  <c r="U23" i="215"/>
  <c r="S23" i="215"/>
  <c r="R23" i="215"/>
  <c r="Q23" i="215"/>
  <c r="P23" i="215"/>
  <c r="E23" i="215"/>
  <c r="U22" i="215"/>
  <c r="T22" i="215"/>
  <c r="S22" i="215"/>
  <c r="R22" i="215"/>
  <c r="Q22" i="215"/>
  <c r="P22" i="215"/>
  <c r="E22" i="215"/>
  <c r="S21" i="215"/>
  <c r="R21" i="215"/>
  <c r="Q21" i="215"/>
  <c r="P21" i="215"/>
  <c r="E21" i="215"/>
  <c r="U20" i="215"/>
  <c r="T20" i="215"/>
  <c r="S20" i="215"/>
  <c r="R20" i="215"/>
  <c r="Q20" i="215"/>
  <c r="P20" i="215"/>
  <c r="E20" i="215"/>
  <c r="S19" i="215"/>
  <c r="R19" i="215"/>
  <c r="Q19" i="215"/>
  <c r="P19" i="215"/>
  <c r="E19" i="215"/>
  <c r="U19" i="215" s="1"/>
  <c r="T18" i="215"/>
  <c r="S18" i="215"/>
  <c r="R18" i="215"/>
  <c r="Q18" i="215"/>
  <c r="P18" i="215"/>
  <c r="E18" i="215"/>
  <c r="U18" i="215" s="1"/>
  <c r="S17" i="215"/>
  <c r="R17" i="215"/>
  <c r="Q17" i="215"/>
  <c r="P17" i="215"/>
  <c r="E17" i="215"/>
  <c r="U16" i="215"/>
  <c r="S16" i="215"/>
  <c r="R16" i="215"/>
  <c r="Q16" i="215"/>
  <c r="P16" i="215"/>
  <c r="E16" i="215"/>
  <c r="T16" i="215" s="1"/>
  <c r="S15" i="215"/>
  <c r="R15" i="215"/>
  <c r="Q15" i="215"/>
  <c r="P15" i="215"/>
  <c r="E15" i="215"/>
  <c r="T14" i="215"/>
  <c r="S14" i="215"/>
  <c r="R14" i="215"/>
  <c r="Q14" i="215"/>
  <c r="P14" i="215"/>
  <c r="E14" i="215"/>
  <c r="U14" i="215" s="1"/>
  <c r="S13" i="215"/>
  <c r="R13" i="215"/>
  <c r="Q13" i="215"/>
  <c r="P13" i="215"/>
  <c r="E13" i="215"/>
  <c r="T13" i="215" s="1"/>
  <c r="T12" i="215"/>
  <c r="S12" i="215"/>
  <c r="R12" i="215"/>
  <c r="Q12" i="215"/>
  <c r="P12" i="215"/>
  <c r="E12" i="215"/>
  <c r="U12" i="215" s="1"/>
  <c r="S11" i="215"/>
  <c r="R11" i="215"/>
  <c r="Q11" i="215"/>
  <c r="P11" i="215"/>
  <c r="E11" i="215"/>
  <c r="U11" i="215" s="1"/>
  <c r="S10" i="215"/>
  <c r="R10" i="215"/>
  <c r="Q10" i="215"/>
  <c r="P10" i="215"/>
  <c r="E10" i="215"/>
  <c r="S9" i="215"/>
  <c r="R9" i="215"/>
  <c r="R8" i="215"/>
  <c r="S64" i="214"/>
  <c r="R64" i="214"/>
  <c r="Q64" i="214"/>
  <c r="P64" i="214"/>
  <c r="E64" i="214"/>
  <c r="S63" i="214"/>
  <c r="R63" i="214"/>
  <c r="Q63" i="214"/>
  <c r="P63" i="214"/>
  <c r="E63" i="214"/>
  <c r="S62" i="214"/>
  <c r="R62" i="214"/>
  <c r="S60" i="214"/>
  <c r="R60" i="214"/>
  <c r="Q60" i="214"/>
  <c r="P60" i="214"/>
  <c r="E60" i="214"/>
  <c r="S59" i="214"/>
  <c r="R59" i="214"/>
  <c r="Q59" i="214"/>
  <c r="P59" i="214"/>
  <c r="E59" i="214"/>
  <c r="S58" i="214"/>
  <c r="R58" i="214"/>
  <c r="Q58" i="214"/>
  <c r="P58" i="214"/>
  <c r="E58" i="214"/>
  <c r="U58" i="214" s="1"/>
  <c r="S57" i="214"/>
  <c r="R57" i="214"/>
  <c r="Q57" i="214"/>
  <c r="P57" i="214"/>
  <c r="E57" i="214"/>
  <c r="U57" i="214" s="1"/>
  <c r="R56" i="214"/>
  <c r="S55" i="214"/>
  <c r="R55" i="214"/>
  <c r="Q55" i="214"/>
  <c r="P55" i="214"/>
  <c r="E55" i="214"/>
  <c r="S54" i="214"/>
  <c r="R54" i="214"/>
  <c r="Q54" i="214"/>
  <c r="P54" i="214"/>
  <c r="E54" i="214"/>
  <c r="T54" i="214" s="1"/>
  <c r="T53" i="214"/>
  <c r="S53" i="214"/>
  <c r="R53" i="214"/>
  <c r="Q53" i="214"/>
  <c r="P53" i="214"/>
  <c r="E53" i="214"/>
  <c r="U53" i="214" s="1"/>
  <c r="S52" i="214"/>
  <c r="R52" i="214"/>
  <c r="Q52" i="214"/>
  <c r="P52" i="214"/>
  <c r="E52" i="214"/>
  <c r="T51" i="214"/>
  <c r="S51" i="214"/>
  <c r="R51" i="214"/>
  <c r="Q51" i="214"/>
  <c r="P51" i="214"/>
  <c r="E51" i="214"/>
  <c r="U51" i="214" s="1"/>
  <c r="S50" i="214"/>
  <c r="R50" i="214"/>
  <c r="Q50" i="214"/>
  <c r="P50" i="214"/>
  <c r="E50" i="214"/>
  <c r="U50" i="214" s="1"/>
  <c r="S49" i="214"/>
  <c r="R49" i="214"/>
  <c r="Q49" i="214"/>
  <c r="P49" i="214"/>
  <c r="E49" i="214"/>
  <c r="U49" i="214" s="1"/>
  <c r="S48" i="214"/>
  <c r="R48" i="214"/>
  <c r="Q48" i="214"/>
  <c r="P48" i="214"/>
  <c r="E48" i="214"/>
  <c r="U47" i="214"/>
  <c r="S47" i="214"/>
  <c r="R47" i="214"/>
  <c r="Q47" i="214"/>
  <c r="P47" i="214"/>
  <c r="E47" i="214"/>
  <c r="T47" i="214" s="1"/>
  <c r="S46" i="214"/>
  <c r="R46" i="214"/>
  <c r="Q46" i="214"/>
  <c r="P46" i="214"/>
  <c r="E46" i="214"/>
  <c r="U46" i="214" s="1"/>
  <c r="S45" i="214"/>
  <c r="R45" i="214"/>
  <c r="Q45" i="214"/>
  <c r="P45" i="214"/>
  <c r="E45" i="214"/>
  <c r="S44" i="214"/>
  <c r="R44" i="214"/>
  <c r="R43" i="214"/>
  <c r="U42" i="214"/>
  <c r="S42" i="214"/>
  <c r="R42" i="214"/>
  <c r="Q42" i="214"/>
  <c r="P42" i="214"/>
  <c r="E42" i="214"/>
  <c r="T42" i="214" s="1"/>
  <c r="S41" i="214"/>
  <c r="R41" i="214"/>
  <c r="Q41" i="214"/>
  <c r="P41" i="214"/>
  <c r="E41" i="214"/>
  <c r="U41" i="214" s="1"/>
  <c r="S40" i="214"/>
  <c r="R40" i="214"/>
  <c r="Q40" i="214"/>
  <c r="P40" i="214"/>
  <c r="E40" i="214"/>
  <c r="T40" i="214" s="1"/>
  <c r="S39" i="214"/>
  <c r="R39" i="214"/>
  <c r="Q39" i="214"/>
  <c r="P39" i="214"/>
  <c r="E39" i="214"/>
  <c r="U39" i="214" s="1"/>
  <c r="S38" i="214"/>
  <c r="R38" i="214"/>
  <c r="Q38" i="214"/>
  <c r="P38" i="214"/>
  <c r="E38" i="214"/>
  <c r="T37" i="214"/>
  <c r="S37" i="214"/>
  <c r="R37" i="214"/>
  <c r="Q37" i="214"/>
  <c r="U37" i="214" s="1"/>
  <c r="P37" i="214"/>
  <c r="E37" i="214"/>
  <c r="U36" i="214"/>
  <c r="S36" i="214"/>
  <c r="R36" i="214"/>
  <c r="Q36" i="214"/>
  <c r="P36" i="214"/>
  <c r="E36" i="214"/>
  <c r="S35" i="214"/>
  <c r="R35" i="214"/>
  <c r="Q35" i="214"/>
  <c r="P35" i="214"/>
  <c r="E35" i="214"/>
  <c r="U35" i="214" s="1"/>
  <c r="S34" i="214"/>
  <c r="R34" i="214"/>
  <c r="Q34" i="214"/>
  <c r="P34" i="214"/>
  <c r="E34" i="214"/>
  <c r="S33" i="214"/>
  <c r="R33" i="214"/>
  <c r="Q33" i="214"/>
  <c r="P33" i="214"/>
  <c r="T33" i="214" s="1"/>
  <c r="E33" i="214"/>
  <c r="S32" i="214"/>
  <c r="R32" i="214"/>
  <c r="Q32" i="214"/>
  <c r="P32" i="214"/>
  <c r="E32" i="214"/>
  <c r="S31" i="214"/>
  <c r="R31" i="214"/>
  <c r="Q31" i="214"/>
  <c r="P31" i="214"/>
  <c r="E31" i="214"/>
  <c r="S30" i="214"/>
  <c r="R30" i="214"/>
  <c r="Q30" i="214"/>
  <c r="P30" i="214"/>
  <c r="E30" i="214"/>
  <c r="S29" i="214"/>
  <c r="R29" i="214"/>
  <c r="Q29" i="214"/>
  <c r="P29" i="214"/>
  <c r="E29" i="214"/>
  <c r="U29" i="214" s="1"/>
  <c r="S28" i="214"/>
  <c r="R28" i="214"/>
  <c r="S27" i="214"/>
  <c r="R27" i="214"/>
  <c r="Q27" i="214"/>
  <c r="P27" i="214"/>
  <c r="E27" i="214"/>
  <c r="S26" i="214"/>
  <c r="R26" i="214"/>
  <c r="Q26" i="214"/>
  <c r="P26" i="214"/>
  <c r="E26" i="214"/>
  <c r="U25" i="214"/>
  <c r="T25" i="214"/>
  <c r="S25" i="214"/>
  <c r="R25" i="214"/>
  <c r="Q25" i="214"/>
  <c r="P25" i="214"/>
  <c r="E25" i="214"/>
  <c r="U24" i="214"/>
  <c r="T24" i="214"/>
  <c r="S24" i="214"/>
  <c r="R24" i="214"/>
  <c r="Q24" i="214"/>
  <c r="P24" i="214"/>
  <c r="E24" i="214"/>
  <c r="T23" i="214"/>
  <c r="S23" i="214"/>
  <c r="R23" i="214"/>
  <c r="Q23" i="214"/>
  <c r="P23" i="214"/>
  <c r="E23" i="214"/>
  <c r="U23" i="214" s="1"/>
  <c r="S22" i="214"/>
  <c r="R22" i="214"/>
  <c r="Q22" i="214"/>
  <c r="P22" i="214"/>
  <c r="E22" i="214"/>
  <c r="S21" i="214"/>
  <c r="R21" i="214"/>
  <c r="Q21" i="214"/>
  <c r="P21" i="214"/>
  <c r="E21" i="214"/>
  <c r="S20" i="214"/>
  <c r="R20" i="214"/>
  <c r="Q20" i="214"/>
  <c r="P20" i="214"/>
  <c r="E20" i="214"/>
  <c r="U19" i="214"/>
  <c r="T19" i="214"/>
  <c r="S19" i="214"/>
  <c r="R19" i="214"/>
  <c r="Q19" i="214"/>
  <c r="P19" i="214"/>
  <c r="E19" i="214"/>
  <c r="S18" i="214"/>
  <c r="R18" i="214"/>
  <c r="Q18" i="214"/>
  <c r="P18" i="214"/>
  <c r="E18" i="214"/>
  <c r="T17" i="214"/>
  <c r="S17" i="214"/>
  <c r="R17" i="214"/>
  <c r="Q17" i="214"/>
  <c r="P17" i="214"/>
  <c r="E17" i="214"/>
  <c r="U17" i="214" s="1"/>
  <c r="T16" i="214"/>
  <c r="S16" i="214"/>
  <c r="R16" i="214"/>
  <c r="Q16" i="214"/>
  <c r="P16" i="214"/>
  <c r="E16" i="214"/>
  <c r="U16" i="214" s="1"/>
  <c r="S15" i="214"/>
  <c r="R15" i="214"/>
  <c r="Q15" i="214"/>
  <c r="P15" i="214"/>
  <c r="E15" i="214"/>
  <c r="T15" i="214" s="1"/>
  <c r="S14" i="214"/>
  <c r="R14" i="214"/>
  <c r="Q14" i="214"/>
  <c r="P14" i="214"/>
  <c r="E14" i="214"/>
  <c r="U13" i="214"/>
  <c r="S13" i="214"/>
  <c r="R13" i="214"/>
  <c r="Q13" i="214"/>
  <c r="P13" i="214"/>
  <c r="E13" i="214"/>
  <c r="T13" i="214" s="1"/>
  <c r="U12" i="214"/>
  <c r="S12" i="214"/>
  <c r="R12" i="214"/>
  <c r="Q12" i="214"/>
  <c r="P12" i="214"/>
  <c r="E12" i="214"/>
  <c r="T12" i="214" s="1"/>
  <c r="S11" i="214"/>
  <c r="R11" i="214"/>
  <c r="Q11" i="214"/>
  <c r="P11" i="214"/>
  <c r="E11" i="214"/>
  <c r="U11" i="214" s="1"/>
  <c r="S10" i="214"/>
  <c r="R10" i="214"/>
  <c r="Q10" i="214"/>
  <c r="P10" i="214"/>
  <c r="E10" i="214"/>
  <c r="S64" i="213"/>
  <c r="R64" i="213"/>
  <c r="Q64" i="213"/>
  <c r="P64" i="213"/>
  <c r="E64" i="213"/>
  <c r="T64" i="213" s="1"/>
  <c r="U63" i="213"/>
  <c r="T63" i="213"/>
  <c r="S63" i="213"/>
  <c r="R63" i="213"/>
  <c r="Q63" i="213"/>
  <c r="P63" i="213"/>
  <c r="E63" i="213"/>
  <c r="S62" i="213"/>
  <c r="R62" i="213"/>
  <c r="S60" i="213"/>
  <c r="R60" i="213"/>
  <c r="Q60" i="213"/>
  <c r="P60" i="213"/>
  <c r="E60" i="213"/>
  <c r="T60" i="213" s="1"/>
  <c r="T59" i="213"/>
  <c r="S59" i="213"/>
  <c r="R59" i="213"/>
  <c r="Q59" i="213"/>
  <c r="P59" i="213"/>
  <c r="E59" i="213"/>
  <c r="U59" i="213" s="1"/>
  <c r="S58" i="213"/>
  <c r="R58" i="213"/>
  <c r="Q58" i="213"/>
  <c r="P58" i="213"/>
  <c r="E58" i="213"/>
  <c r="U57" i="213"/>
  <c r="T57" i="213"/>
  <c r="S57" i="213"/>
  <c r="R57" i="213"/>
  <c r="Q57" i="213"/>
  <c r="P57" i="213"/>
  <c r="E57" i="213"/>
  <c r="S56" i="213"/>
  <c r="R56" i="213"/>
  <c r="U55" i="213"/>
  <c r="S55" i="213"/>
  <c r="R55" i="213"/>
  <c r="Q55" i="213"/>
  <c r="P55" i="213"/>
  <c r="E55" i="213"/>
  <c r="T55" i="213" s="1"/>
  <c r="S54" i="213"/>
  <c r="R54" i="213"/>
  <c r="Q54" i="213"/>
  <c r="P54" i="213"/>
  <c r="E54" i="213"/>
  <c r="U54" i="213" s="1"/>
  <c r="S53" i="213"/>
  <c r="R53" i="213"/>
  <c r="Q53" i="213"/>
  <c r="P53" i="213"/>
  <c r="E53" i="213"/>
  <c r="S52" i="213"/>
  <c r="R52" i="213"/>
  <c r="Q52" i="213"/>
  <c r="P52" i="213"/>
  <c r="E52" i="213"/>
  <c r="U52" i="213" s="1"/>
  <c r="S51" i="213"/>
  <c r="R51" i="213"/>
  <c r="Q51" i="213"/>
  <c r="P51" i="213"/>
  <c r="E51" i="213"/>
  <c r="U51" i="213" s="1"/>
  <c r="S50" i="213"/>
  <c r="R50" i="213"/>
  <c r="Q50" i="213"/>
  <c r="P50" i="213"/>
  <c r="E50" i="213"/>
  <c r="U50" i="213" s="1"/>
  <c r="S49" i="213"/>
  <c r="R49" i="213"/>
  <c r="Q49" i="213"/>
  <c r="P49" i="213"/>
  <c r="E49" i="213"/>
  <c r="T49" i="213" s="1"/>
  <c r="S48" i="213"/>
  <c r="R48" i="213"/>
  <c r="Q48" i="213"/>
  <c r="P48" i="213"/>
  <c r="E48" i="213"/>
  <c r="U48" i="213" s="1"/>
  <c r="S47" i="213"/>
  <c r="R47" i="213"/>
  <c r="Q47" i="213"/>
  <c r="P47" i="213"/>
  <c r="E47" i="213"/>
  <c r="S46" i="213"/>
  <c r="R46" i="213"/>
  <c r="Q46" i="213"/>
  <c r="P46" i="213"/>
  <c r="E46" i="213"/>
  <c r="U45" i="213"/>
  <c r="T45" i="213"/>
  <c r="S45" i="213"/>
  <c r="R45" i="213"/>
  <c r="Q45" i="213"/>
  <c r="P45" i="213"/>
  <c r="E45" i="213"/>
  <c r="S44" i="213"/>
  <c r="S43" i="213"/>
  <c r="R43" i="213"/>
  <c r="S42" i="213"/>
  <c r="R42" i="213"/>
  <c r="Q42" i="213"/>
  <c r="P42" i="213"/>
  <c r="E42" i="213"/>
  <c r="T41" i="213"/>
  <c r="S41" i="213"/>
  <c r="R41" i="213"/>
  <c r="Q41" i="213"/>
  <c r="P41" i="213"/>
  <c r="E41" i="213"/>
  <c r="U41" i="213" s="1"/>
  <c r="S40" i="213"/>
  <c r="R40" i="213"/>
  <c r="Q40" i="213"/>
  <c r="P40" i="213"/>
  <c r="E40" i="213"/>
  <c r="U40" i="213" s="1"/>
  <c r="S39" i="213"/>
  <c r="R39" i="213"/>
  <c r="Q39" i="213"/>
  <c r="P39" i="213"/>
  <c r="E39" i="213"/>
  <c r="S38" i="213"/>
  <c r="R38" i="213"/>
  <c r="Q38" i="213"/>
  <c r="P38" i="213"/>
  <c r="E38" i="213"/>
  <c r="U37" i="213"/>
  <c r="T37" i="213"/>
  <c r="S37" i="213"/>
  <c r="R37" i="213"/>
  <c r="Q37" i="213"/>
  <c r="P37" i="213"/>
  <c r="E37" i="213"/>
  <c r="S36" i="213"/>
  <c r="R36" i="213"/>
  <c r="Q36" i="213"/>
  <c r="P36" i="213"/>
  <c r="E36" i="213"/>
  <c r="S35" i="213"/>
  <c r="R35" i="213"/>
  <c r="Q35" i="213"/>
  <c r="P35" i="213"/>
  <c r="E35" i="213"/>
  <c r="U35" i="213" s="1"/>
  <c r="S34" i="213"/>
  <c r="R34" i="213"/>
  <c r="Q34" i="213"/>
  <c r="P34" i="213"/>
  <c r="E34" i="213"/>
  <c r="S33" i="213"/>
  <c r="R33" i="213"/>
  <c r="Q33" i="213"/>
  <c r="P33" i="213"/>
  <c r="E33" i="213"/>
  <c r="S32" i="213"/>
  <c r="R32" i="213"/>
  <c r="Q32" i="213"/>
  <c r="P32" i="213"/>
  <c r="E32" i="213"/>
  <c r="S31" i="213"/>
  <c r="R31" i="213"/>
  <c r="Q31" i="213"/>
  <c r="P31" i="213"/>
  <c r="E31" i="213"/>
  <c r="S30" i="213"/>
  <c r="R30" i="213"/>
  <c r="Q30" i="213"/>
  <c r="P30" i="213"/>
  <c r="E30" i="213"/>
  <c r="S29" i="213"/>
  <c r="R29" i="213"/>
  <c r="Q29" i="213"/>
  <c r="P29" i="213"/>
  <c r="E29" i="213"/>
  <c r="U29" i="213" s="1"/>
  <c r="S28" i="213"/>
  <c r="R28" i="213"/>
  <c r="T27" i="213"/>
  <c r="S27" i="213"/>
  <c r="R27" i="213"/>
  <c r="Q27" i="213"/>
  <c r="P27" i="213"/>
  <c r="E27" i="213"/>
  <c r="U27" i="213" s="1"/>
  <c r="S26" i="213"/>
  <c r="R26" i="213"/>
  <c r="Q26" i="213"/>
  <c r="P26" i="213"/>
  <c r="E26" i="213"/>
  <c r="S25" i="213"/>
  <c r="R25" i="213"/>
  <c r="Q25" i="213"/>
  <c r="P25" i="213"/>
  <c r="E25" i="213"/>
  <c r="S24" i="213"/>
  <c r="R24" i="213"/>
  <c r="Q24" i="213"/>
  <c r="P24" i="213"/>
  <c r="E24" i="213"/>
  <c r="S23" i="213"/>
  <c r="R23" i="213"/>
  <c r="Q23" i="213"/>
  <c r="P23" i="213"/>
  <c r="E23" i="213"/>
  <c r="U23" i="213" s="1"/>
  <c r="S22" i="213"/>
  <c r="R22" i="213"/>
  <c r="Q22" i="213"/>
  <c r="P22" i="213"/>
  <c r="E22" i="213"/>
  <c r="S21" i="213"/>
  <c r="R21" i="213"/>
  <c r="Q21" i="213"/>
  <c r="P21" i="213"/>
  <c r="E21" i="213"/>
  <c r="U20" i="213"/>
  <c r="T20" i="213"/>
  <c r="S20" i="213"/>
  <c r="R20" i="213"/>
  <c r="Q20" i="213"/>
  <c r="P20" i="213"/>
  <c r="E20" i="213"/>
  <c r="S19" i="213"/>
  <c r="R19" i="213"/>
  <c r="Q19" i="213"/>
  <c r="P19" i="213"/>
  <c r="E19" i="213"/>
  <c r="S18" i="213"/>
  <c r="R18" i="213"/>
  <c r="Q18" i="213"/>
  <c r="P18" i="213"/>
  <c r="E18" i="213"/>
  <c r="T18" i="213" s="1"/>
  <c r="S17" i="213"/>
  <c r="R17" i="213"/>
  <c r="Q17" i="213"/>
  <c r="P17" i="213"/>
  <c r="E17" i="213"/>
  <c r="U17" i="213" s="1"/>
  <c r="S16" i="213"/>
  <c r="R16" i="213"/>
  <c r="Q16" i="213"/>
  <c r="P16" i="213"/>
  <c r="E16" i="213"/>
  <c r="S15" i="213"/>
  <c r="R15" i="213"/>
  <c r="Q15" i="213"/>
  <c r="P15" i="213"/>
  <c r="E15" i="213"/>
  <c r="U14" i="213"/>
  <c r="T14" i="213"/>
  <c r="S14" i="213"/>
  <c r="R14" i="213"/>
  <c r="Q14" i="213"/>
  <c r="P14" i="213"/>
  <c r="E14" i="213"/>
  <c r="T13" i="213"/>
  <c r="S13" i="213"/>
  <c r="R13" i="213"/>
  <c r="Q13" i="213"/>
  <c r="P13" i="213"/>
  <c r="E13" i="213"/>
  <c r="U13" i="213" s="1"/>
  <c r="S12" i="213"/>
  <c r="R12" i="213"/>
  <c r="Q12" i="213"/>
  <c r="P12" i="213"/>
  <c r="E12" i="213"/>
  <c r="S11" i="213"/>
  <c r="R11" i="213"/>
  <c r="Q11" i="213"/>
  <c r="P11" i="213"/>
  <c r="E11" i="213"/>
  <c r="U11" i="213" s="1"/>
  <c r="S10" i="213"/>
  <c r="R10" i="213"/>
  <c r="Q10" i="213"/>
  <c r="P10" i="213"/>
  <c r="E10" i="213"/>
  <c r="S64" i="212"/>
  <c r="R64" i="212"/>
  <c r="Q64" i="212"/>
  <c r="P64" i="212"/>
  <c r="E64" i="212"/>
  <c r="U64" i="212" s="1"/>
  <c r="S63" i="212"/>
  <c r="R63" i="212"/>
  <c r="Q63" i="212"/>
  <c r="P63" i="212"/>
  <c r="E63" i="212"/>
  <c r="S62" i="212"/>
  <c r="S60" i="212"/>
  <c r="R60" i="212"/>
  <c r="Q60" i="212"/>
  <c r="P60" i="212"/>
  <c r="E60" i="212"/>
  <c r="U60" i="212" s="1"/>
  <c r="S59" i="212"/>
  <c r="R59" i="212"/>
  <c r="Q59" i="212"/>
  <c r="P59" i="212"/>
  <c r="E59" i="212"/>
  <c r="T59" i="212" s="1"/>
  <c r="U58" i="212"/>
  <c r="T58" i="212"/>
  <c r="S58" i="212"/>
  <c r="R58" i="212"/>
  <c r="Q58" i="212"/>
  <c r="P58" i="212"/>
  <c r="E58" i="212"/>
  <c r="U57" i="212"/>
  <c r="S57" i="212"/>
  <c r="R57" i="212"/>
  <c r="Q57" i="212"/>
  <c r="P57" i="212"/>
  <c r="E57" i="212"/>
  <c r="T57" i="212" s="1"/>
  <c r="S56" i="212"/>
  <c r="S55" i="212"/>
  <c r="R55" i="212"/>
  <c r="Q55" i="212"/>
  <c r="P55" i="212"/>
  <c r="E55" i="212"/>
  <c r="S54" i="212"/>
  <c r="R54" i="212"/>
  <c r="Q54" i="212"/>
  <c r="P54" i="212"/>
  <c r="E54" i="212"/>
  <c r="T54" i="212" s="1"/>
  <c r="S53" i="212"/>
  <c r="R53" i="212"/>
  <c r="Q53" i="212"/>
  <c r="P53" i="212"/>
  <c r="E53" i="212"/>
  <c r="S52" i="212"/>
  <c r="R52" i="212"/>
  <c r="Q52" i="212"/>
  <c r="P52" i="212"/>
  <c r="E52" i="212"/>
  <c r="S51" i="212"/>
  <c r="R51" i="212"/>
  <c r="Q51" i="212"/>
  <c r="P51" i="212"/>
  <c r="E51" i="212"/>
  <c r="T50" i="212"/>
  <c r="S50" i="212"/>
  <c r="R50" i="212"/>
  <c r="Q50" i="212"/>
  <c r="P50" i="212"/>
  <c r="E50" i="212"/>
  <c r="U50" i="212" s="1"/>
  <c r="S49" i="212"/>
  <c r="R49" i="212"/>
  <c r="Q49" i="212"/>
  <c r="P49" i="212"/>
  <c r="E49" i="212"/>
  <c r="S48" i="212"/>
  <c r="R48" i="212"/>
  <c r="Q48" i="212"/>
  <c r="P48" i="212"/>
  <c r="E48" i="212"/>
  <c r="U48" i="212" s="1"/>
  <c r="S47" i="212"/>
  <c r="R47" i="212"/>
  <c r="Q47" i="212"/>
  <c r="P47" i="212"/>
  <c r="E47" i="212"/>
  <c r="U47" i="212" s="1"/>
  <c r="S46" i="212"/>
  <c r="R46" i="212"/>
  <c r="Q46" i="212"/>
  <c r="P46" i="212"/>
  <c r="E46" i="212"/>
  <c r="S45" i="212"/>
  <c r="R45" i="212"/>
  <c r="Q45" i="212"/>
  <c r="P45" i="212"/>
  <c r="E45" i="212"/>
  <c r="S44" i="212"/>
  <c r="R44" i="212"/>
  <c r="S43" i="212"/>
  <c r="S42" i="212"/>
  <c r="R42" i="212"/>
  <c r="Q42" i="212"/>
  <c r="P42" i="212"/>
  <c r="E42" i="212"/>
  <c r="U42" i="212" s="1"/>
  <c r="T41" i="212"/>
  <c r="S41" i="212"/>
  <c r="R41" i="212"/>
  <c r="Q41" i="212"/>
  <c r="P41" i="212"/>
  <c r="E41" i="212"/>
  <c r="U41" i="212" s="1"/>
  <c r="S40" i="212"/>
  <c r="R40" i="212"/>
  <c r="Q40" i="212"/>
  <c r="P40" i="212"/>
  <c r="E40" i="212"/>
  <c r="U40" i="212" s="1"/>
  <c r="S39" i="212"/>
  <c r="R39" i="212"/>
  <c r="Q39" i="212"/>
  <c r="P39" i="212"/>
  <c r="E39" i="212"/>
  <c r="U39" i="212" s="1"/>
  <c r="U38" i="212"/>
  <c r="S38" i="212"/>
  <c r="R38" i="212"/>
  <c r="Q38" i="212"/>
  <c r="P38" i="212"/>
  <c r="E38" i="212"/>
  <c r="T38" i="212" s="1"/>
  <c r="S37" i="212"/>
  <c r="R37" i="212"/>
  <c r="Q37" i="212"/>
  <c r="P37" i="212"/>
  <c r="E37" i="212"/>
  <c r="S36" i="212"/>
  <c r="R36" i="212"/>
  <c r="Q36" i="212"/>
  <c r="P36" i="212"/>
  <c r="E36" i="212"/>
  <c r="S35" i="212"/>
  <c r="R35" i="212"/>
  <c r="Q35" i="212"/>
  <c r="P35" i="212"/>
  <c r="E35" i="212"/>
  <c r="T34" i="212"/>
  <c r="S34" i="212"/>
  <c r="R34" i="212"/>
  <c r="Q34" i="212"/>
  <c r="P34" i="212"/>
  <c r="E34" i="212"/>
  <c r="U34" i="212" s="1"/>
  <c r="S33" i="212"/>
  <c r="R33" i="212"/>
  <c r="Q33" i="212"/>
  <c r="U33" i="212" s="1"/>
  <c r="P33" i="212"/>
  <c r="T33" i="212" s="1"/>
  <c r="E33" i="212"/>
  <c r="U32" i="212"/>
  <c r="S32" i="212"/>
  <c r="R32" i="212"/>
  <c r="Q32" i="212"/>
  <c r="P32" i="212"/>
  <c r="E32" i="212"/>
  <c r="T32" i="212" s="1"/>
  <c r="S31" i="212"/>
  <c r="R31" i="212"/>
  <c r="Q31" i="212"/>
  <c r="P31" i="212"/>
  <c r="E31" i="212"/>
  <c r="S30" i="212"/>
  <c r="R30" i="212"/>
  <c r="Q30" i="212"/>
  <c r="P30" i="212"/>
  <c r="E30" i="212"/>
  <c r="S29" i="212"/>
  <c r="R29" i="212"/>
  <c r="Q29" i="212"/>
  <c r="P29" i="212"/>
  <c r="E29" i="212"/>
  <c r="T29" i="212" s="1"/>
  <c r="S28" i="212"/>
  <c r="R28" i="212"/>
  <c r="S27" i="212"/>
  <c r="R27" i="212"/>
  <c r="Q27" i="212"/>
  <c r="P27" i="212"/>
  <c r="E27" i="212"/>
  <c r="S26" i="212"/>
  <c r="R26" i="212"/>
  <c r="Q26" i="212"/>
  <c r="P26" i="212"/>
  <c r="E26" i="212"/>
  <c r="U25" i="212"/>
  <c r="S25" i="212"/>
  <c r="R25" i="212"/>
  <c r="Q25" i="212"/>
  <c r="P25" i="212"/>
  <c r="E25" i="212"/>
  <c r="T25" i="212" s="1"/>
  <c r="S24" i="212"/>
  <c r="R24" i="212"/>
  <c r="Q24" i="212"/>
  <c r="P24" i="212"/>
  <c r="E24" i="212"/>
  <c r="S23" i="212"/>
  <c r="R23" i="212"/>
  <c r="Q23" i="212"/>
  <c r="P23" i="212"/>
  <c r="E23" i="212"/>
  <c r="T23" i="212" s="1"/>
  <c r="T22" i="212"/>
  <c r="S22" i="212"/>
  <c r="R22" i="212"/>
  <c r="Q22" i="212"/>
  <c r="P22" i="212"/>
  <c r="E22" i="212"/>
  <c r="U22" i="212" s="1"/>
  <c r="S21" i="212"/>
  <c r="R21" i="212"/>
  <c r="Q21" i="212"/>
  <c r="P21" i="212"/>
  <c r="E21" i="212"/>
  <c r="S20" i="212"/>
  <c r="R20" i="212"/>
  <c r="Q20" i="212"/>
  <c r="P20" i="212"/>
  <c r="E20" i="212"/>
  <c r="S19" i="212"/>
  <c r="R19" i="212"/>
  <c r="Q19" i="212"/>
  <c r="P19" i="212"/>
  <c r="E19" i="212"/>
  <c r="U19" i="212" s="1"/>
  <c r="S18" i="212"/>
  <c r="R18" i="212"/>
  <c r="Q18" i="212"/>
  <c r="P18" i="212"/>
  <c r="E18" i="212"/>
  <c r="U18" i="212" s="1"/>
  <c r="T17" i="212"/>
  <c r="S17" i="212"/>
  <c r="R17" i="212"/>
  <c r="Q17" i="212"/>
  <c r="P17" i="212"/>
  <c r="E17" i="212"/>
  <c r="U17" i="212" s="1"/>
  <c r="S16" i="212"/>
  <c r="R16" i="212"/>
  <c r="Q16" i="212"/>
  <c r="P16" i="212"/>
  <c r="E16" i="212"/>
  <c r="U16" i="212" s="1"/>
  <c r="S15" i="212"/>
  <c r="R15" i="212"/>
  <c r="Q15" i="212"/>
  <c r="P15" i="212"/>
  <c r="E15" i="212"/>
  <c r="S14" i="212"/>
  <c r="R14" i="212"/>
  <c r="Q14" i="212"/>
  <c r="P14" i="212"/>
  <c r="E14" i="212"/>
  <c r="U13" i="212"/>
  <c r="T13" i="212"/>
  <c r="S13" i="212"/>
  <c r="R13" i="212"/>
  <c r="Q13" i="212"/>
  <c r="P13" i="212"/>
  <c r="E13" i="212"/>
  <c r="S12" i="212"/>
  <c r="R12" i="212"/>
  <c r="Q12" i="212"/>
  <c r="P12" i="212"/>
  <c r="E12" i="212"/>
  <c r="S11" i="212"/>
  <c r="R11" i="212"/>
  <c r="Q11" i="212"/>
  <c r="P11" i="212"/>
  <c r="E11" i="212"/>
  <c r="U11" i="212" s="1"/>
  <c r="S10" i="212"/>
  <c r="R10" i="212"/>
  <c r="Q10" i="212"/>
  <c r="U10" i="212" s="1"/>
  <c r="P10" i="212"/>
  <c r="T10" i="212" s="1"/>
  <c r="E10" i="212"/>
  <c r="R9" i="212"/>
  <c r="U64" i="211"/>
  <c r="S64" i="211"/>
  <c r="R64" i="211"/>
  <c r="Q64" i="211"/>
  <c r="P64" i="211"/>
  <c r="E64" i="211"/>
  <c r="T64" i="211" s="1"/>
  <c r="U63" i="211"/>
  <c r="T63" i="211"/>
  <c r="S63" i="211"/>
  <c r="R63" i="211"/>
  <c r="Q63" i="211"/>
  <c r="P63" i="211"/>
  <c r="E63" i="211"/>
  <c r="S62" i="211"/>
  <c r="R62" i="211"/>
  <c r="S60" i="211"/>
  <c r="R60" i="211"/>
  <c r="Q60" i="211"/>
  <c r="P60" i="211"/>
  <c r="E60" i="211"/>
  <c r="U60" i="211" s="1"/>
  <c r="U59" i="211"/>
  <c r="T59" i="211"/>
  <c r="S59" i="211"/>
  <c r="R59" i="211"/>
  <c r="Q59" i="211"/>
  <c r="P59" i="211"/>
  <c r="E59" i="211"/>
  <c r="T58" i="211"/>
  <c r="S58" i="211"/>
  <c r="R58" i="211"/>
  <c r="Q58" i="211"/>
  <c r="P58" i="211"/>
  <c r="E58" i="211"/>
  <c r="U58" i="211" s="1"/>
  <c r="S57" i="211"/>
  <c r="R57" i="211"/>
  <c r="Q57" i="211"/>
  <c r="P57" i="211"/>
  <c r="E57" i="211"/>
  <c r="S56" i="211"/>
  <c r="R56" i="211"/>
  <c r="T55" i="211"/>
  <c r="S55" i="211"/>
  <c r="R55" i="211"/>
  <c r="Q55" i="211"/>
  <c r="P55" i="211"/>
  <c r="E55" i="211"/>
  <c r="U55" i="211" s="1"/>
  <c r="S54" i="211"/>
  <c r="R54" i="211"/>
  <c r="Q54" i="211"/>
  <c r="P54" i="211"/>
  <c r="E54" i="211"/>
  <c r="S53" i="211"/>
  <c r="R53" i="211"/>
  <c r="Q53" i="211"/>
  <c r="P53" i="211"/>
  <c r="E53" i="211"/>
  <c r="T52" i="211"/>
  <c r="S52" i="211"/>
  <c r="R52" i="211"/>
  <c r="Q52" i="211"/>
  <c r="P52" i="211"/>
  <c r="E52" i="211"/>
  <c r="U52" i="211" s="1"/>
  <c r="S51" i="211"/>
  <c r="R51" i="211"/>
  <c r="Q51" i="211"/>
  <c r="P51" i="211"/>
  <c r="E51" i="211"/>
  <c r="T51" i="211" s="1"/>
  <c r="S50" i="211"/>
  <c r="R50" i="211"/>
  <c r="Q50" i="211"/>
  <c r="P50" i="211"/>
  <c r="E50" i="211"/>
  <c r="T50" i="211" s="1"/>
  <c r="T49" i="211"/>
  <c r="S49" i="211"/>
  <c r="R49" i="211"/>
  <c r="Q49" i="211"/>
  <c r="P49" i="211"/>
  <c r="E49" i="211"/>
  <c r="U49" i="211" s="1"/>
  <c r="S48" i="211"/>
  <c r="R48" i="211"/>
  <c r="Q48" i="211"/>
  <c r="P48" i="211"/>
  <c r="E48" i="211"/>
  <c r="S47" i="211"/>
  <c r="R47" i="211"/>
  <c r="Q47" i="211"/>
  <c r="P47" i="211"/>
  <c r="E47" i="211"/>
  <c r="U46" i="211"/>
  <c r="S46" i="211"/>
  <c r="R46" i="211"/>
  <c r="Q46" i="211"/>
  <c r="P46" i="211"/>
  <c r="E46" i="211"/>
  <c r="T46" i="211" s="1"/>
  <c r="S45" i="211"/>
  <c r="R45" i="211"/>
  <c r="Q45" i="211"/>
  <c r="P45" i="211"/>
  <c r="E45" i="211"/>
  <c r="S44" i="211"/>
  <c r="R44" i="211"/>
  <c r="S42" i="211"/>
  <c r="R42" i="211"/>
  <c r="Q42" i="211"/>
  <c r="P42" i="211"/>
  <c r="E42" i="211"/>
  <c r="U42" i="211" s="1"/>
  <c r="S41" i="211"/>
  <c r="R41" i="211"/>
  <c r="Q41" i="211"/>
  <c r="P41" i="211"/>
  <c r="E41" i="211"/>
  <c r="S40" i="211"/>
  <c r="R40" i="211"/>
  <c r="Q40" i="211"/>
  <c r="P40" i="211"/>
  <c r="E40" i="211"/>
  <c r="S39" i="211"/>
  <c r="R39" i="211"/>
  <c r="Q39" i="211"/>
  <c r="P39" i="211"/>
  <c r="E39" i="211"/>
  <c r="U39" i="211" s="1"/>
  <c r="S38" i="211"/>
  <c r="R38" i="211"/>
  <c r="Q38" i="211"/>
  <c r="P38" i="211"/>
  <c r="E38" i="211"/>
  <c r="T38" i="211" s="1"/>
  <c r="S37" i="211"/>
  <c r="R37" i="211"/>
  <c r="Q37" i="211"/>
  <c r="P37" i="211"/>
  <c r="E37" i="211"/>
  <c r="U37" i="211" s="1"/>
  <c r="U36" i="211"/>
  <c r="T36" i="211"/>
  <c r="S36" i="211"/>
  <c r="R36" i="211"/>
  <c r="Q36" i="211"/>
  <c r="P36" i="211"/>
  <c r="E36" i="211"/>
  <c r="S35" i="211"/>
  <c r="R35" i="211"/>
  <c r="Q35" i="211"/>
  <c r="P35" i="211"/>
  <c r="E35" i="211"/>
  <c r="T35" i="211" s="1"/>
  <c r="S34" i="211"/>
  <c r="R34" i="211"/>
  <c r="Q34" i="211"/>
  <c r="P34" i="211"/>
  <c r="E34" i="211"/>
  <c r="S33" i="211"/>
  <c r="R33" i="211"/>
  <c r="Q33" i="211"/>
  <c r="U33" i="211" s="1"/>
  <c r="P33" i="211"/>
  <c r="E33" i="211"/>
  <c r="U32" i="211"/>
  <c r="T32" i="211"/>
  <c r="S32" i="211"/>
  <c r="R32" i="211"/>
  <c r="Q32" i="211"/>
  <c r="P32" i="211"/>
  <c r="E32" i="211"/>
  <c r="T31" i="211"/>
  <c r="S31" i="211"/>
  <c r="R31" i="211"/>
  <c r="Q31" i="211"/>
  <c r="P31" i="211"/>
  <c r="E31" i="211"/>
  <c r="S30" i="211"/>
  <c r="R30" i="211"/>
  <c r="Q30" i="211"/>
  <c r="P30" i="211"/>
  <c r="E30" i="211"/>
  <c r="S29" i="211"/>
  <c r="R29" i="211"/>
  <c r="Q29" i="211"/>
  <c r="P29" i="211"/>
  <c r="E29" i="211"/>
  <c r="S28" i="211"/>
  <c r="S27" i="211"/>
  <c r="R27" i="211"/>
  <c r="Q27" i="211"/>
  <c r="P27" i="211"/>
  <c r="E27" i="211"/>
  <c r="T26" i="211"/>
  <c r="S26" i="211"/>
  <c r="R26" i="211"/>
  <c r="Q26" i="211"/>
  <c r="P26" i="211"/>
  <c r="E26" i="211"/>
  <c r="U26" i="211" s="1"/>
  <c r="S25" i="211"/>
  <c r="R25" i="211"/>
  <c r="Q25" i="211"/>
  <c r="P25" i="211"/>
  <c r="E25" i="211"/>
  <c r="U25" i="211" s="1"/>
  <c r="S24" i="211"/>
  <c r="R24" i="211"/>
  <c r="Q24" i="211"/>
  <c r="P24" i="211"/>
  <c r="E24" i="211"/>
  <c r="S23" i="211"/>
  <c r="R23" i="211"/>
  <c r="Q23" i="211"/>
  <c r="U23" i="211" s="1"/>
  <c r="P23" i="211"/>
  <c r="T23" i="211" s="1"/>
  <c r="E23" i="211"/>
  <c r="S22" i="211"/>
  <c r="R22" i="211"/>
  <c r="Q22" i="211"/>
  <c r="P22" i="211"/>
  <c r="E22" i="211"/>
  <c r="S21" i="211"/>
  <c r="R21" i="211"/>
  <c r="Q21" i="211"/>
  <c r="P21" i="211"/>
  <c r="E21" i="211"/>
  <c r="U21" i="211" s="1"/>
  <c r="S20" i="211"/>
  <c r="R20" i="211"/>
  <c r="Q20" i="211"/>
  <c r="P20" i="211"/>
  <c r="E20" i="211"/>
  <c r="S19" i="211"/>
  <c r="R19" i="211"/>
  <c r="Q19" i="211"/>
  <c r="P19" i="211"/>
  <c r="E19" i="211"/>
  <c r="U19" i="211" s="1"/>
  <c r="S18" i="211"/>
  <c r="R18" i="211"/>
  <c r="Q18" i="211"/>
  <c r="P18" i="211"/>
  <c r="E18" i="211"/>
  <c r="T18" i="211" s="1"/>
  <c r="S17" i="211"/>
  <c r="R17" i="211"/>
  <c r="Q17" i="211"/>
  <c r="P17" i="211"/>
  <c r="E17" i="211"/>
  <c r="S16" i="211"/>
  <c r="R16" i="211"/>
  <c r="Q16" i="211"/>
  <c r="P16" i="211"/>
  <c r="E16" i="211"/>
  <c r="U15" i="211"/>
  <c r="S15" i="211"/>
  <c r="R15" i="211"/>
  <c r="Q15" i="211"/>
  <c r="P15" i="211"/>
  <c r="E15" i="211"/>
  <c r="T15" i="211" s="1"/>
  <c r="U14" i="211"/>
  <c r="T14" i="211"/>
  <c r="S14" i="211"/>
  <c r="R14" i="211"/>
  <c r="Q14" i="211"/>
  <c r="P14" i="211"/>
  <c r="E14" i="211"/>
  <c r="T13" i="211"/>
  <c r="S13" i="211"/>
  <c r="R13" i="211"/>
  <c r="Q13" i="211"/>
  <c r="P13" i="211"/>
  <c r="E13" i="211"/>
  <c r="U13" i="211" s="1"/>
  <c r="S12" i="211"/>
  <c r="R12" i="211"/>
  <c r="Q12" i="211"/>
  <c r="P12" i="211"/>
  <c r="E12" i="211"/>
  <c r="T12" i="211" s="1"/>
  <c r="S11" i="211"/>
  <c r="R11" i="211"/>
  <c r="Q11" i="211"/>
  <c r="P11" i="211"/>
  <c r="E11" i="211"/>
  <c r="U11" i="211" s="1"/>
  <c r="S10" i="211"/>
  <c r="R10" i="211"/>
  <c r="Q10" i="211"/>
  <c r="P10" i="211"/>
  <c r="E10" i="211"/>
  <c r="S64" i="210"/>
  <c r="R64" i="210"/>
  <c r="Q64" i="210"/>
  <c r="P64" i="210"/>
  <c r="E64" i="210"/>
  <c r="U64" i="210" s="1"/>
  <c r="S63" i="210"/>
  <c r="R63" i="210"/>
  <c r="Q63" i="210"/>
  <c r="P63" i="210"/>
  <c r="E63" i="210"/>
  <c r="S62" i="210"/>
  <c r="R62" i="210"/>
  <c r="S60" i="210"/>
  <c r="R60" i="210"/>
  <c r="Q60" i="210"/>
  <c r="P60" i="210"/>
  <c r="E60" i="210"/>
  <c r="U60" i="210" s="1"/>
  <c r="T59" i="210"/>
  <c r="S59" i="210"/>
  <c r="R59" i="210"/>
  <c r="Q59" i="210"/>
  <c r="P59" i="210"/>
  <c r="E59" i="210"/>
  <c r="U59" i="210" s="1"/>
  <c r="T58" i="210"/>
  <c r="S58" i="210"/>
  <c r="R58" i="210"/>
  <c r="Q58" i="210"/>
  <c r="P58" i="210"/>
  <c r="E58" i="210"/>
  <c r="U58" i="210" s="1"/>
  <c r="S57" i="210"/>
  <c r="R57" i="210"/>
  <c r="Q57" i="210"/>
  <c r="P57" i="210"/>
  <c r="E57" i="210"/>
  <c r="S56" i="210"/>
  <c r="R56" i="210"/>
  <c r="S55" i="210"/>
  <c r="R55" i="210"/>
  <c r="Q55" i="210"/>
  <c r="P55" i="210"/>
  <c r="E55" i="210"/>
  <c r="U54" i="210"/>
  <c r="T54" i="210"/>
  <c r="S54" i="210"/>
  <c r="R54" i="210"/>
  <c r="Q54" i="210"/>
  <c r="P54" i="210"/>
  <c r="E54" i="210"/>
  <c r="S53" i="210"/>
  <c r="R53" i="210"/>
  <c r="Q53" i="210"/>
  <c r="P53" i="210"/>
  <c r="E53" i="210"/>
  <c r="S52" i="210"/>
  <c r="R52" i="210"/>
  <c r="Q52" i="210"/>
  <c r="P52" i="210"/>
  <c r="E52" i="210"/>
  <c r="U52" i="210" s="1"/>
  <c r="S51" i="210"/>
  <c r="R51" i="210"/>
  <c r="Q51" i="210"/>
  <c r="P51" i="210"/>
  <c r="E51" i="210"/>
  <c r="U51" i="210" s="1"/>
  <c r="T50" i="210"/>
  <c r="S50" i="210"/>
  <c r="R50" i="210"/>
  <c r="Q50" i="210"/>
  <c r="P50" i="210"/>
  <c r="E50" i="210"/>
  <c r="U50" i="210" s="1"/>
  <c r="S49" i="210"/>
  <c r="R49" i="210"/>
  <c r="Q49" i="210"/>
  <c r="P49" i="210"/>
  <c r="E49" i="210"/>
  <c r="S48" i="210"/>
  <c r="R48" i="210"/>
  <c r="Q48" i="210"/>
  <c r="P48" i="210"/>
  <c r="E48" i="210"/>
  <c r="T48" i="210" s="1"/>
  <c r="S47" i="210"/>
  <c r="R47" i="210"/>
  <c r="Q47" i="210"/>
  <c r="P47" i="210"/>
  <c r="E47" i="210"/>
  <c r="S46" i="210"/>
  <c r="R46" i="210"/>
  <c r="Q46" i="210"/>
  <c r="P46" i="210"/>
  <c r="E46" i="210"/>
  <c r="U45" i="210"/>
  <c r="S45" i="210"/>
  <c r="R45" i="210"/>
  <c r="Q45" i="210"/>
  <c r="P45" i="210"/>
  <c r="E45" i="210"/>
  <c r="T45" i="210" s="1"/>
  <c r="S44" i="210"/>
  <c r="R44" i="210"/>
  <c r="S42" i="210"/>
  <c r="R42" i="210"/>
  <c r="Q42" i="210"/>
  <c r="P42" i="210"/>
  <c r="E42" i="210"/>
  <c r="U41" i="210"/>
  <c r="S41" i="210"/>
  <c r="R41" i="210"/>
  <c r="Q41" i="210"/>
  <c r="P41" i="210"/>
  <c r="E41" i="210"/>
  <c r="T41" i="210" s="1"/>
  <c r="S40" i="210"/>
  <c r="R40" i="210"/>
  <c r="Q40" i="210"/>
  <c r="P40" i="210"/>
  <c r="E40" i="210"/>
  <c r="U40" i="210" s="1"/>
  <c r="S39" i="210"/>
  <c r="R39" i="210"/>
  <c r="Q39" i="210"/>
  <c r="P39" i="210"/>
  <c r="E39" i="210"/>
  <c r="U39" i="210" s="1"/>
  <c r="S38" i="210"/>
  <c r="R38" i="210"/>
  <c r="Q38" i="210"/>
  <c r="P38" i="210"/>
  <c r="E38" i="210"/>
  <c r="T38" i="210" s="1"/>
  <c r="T37" i="210"/>
  <c r="S37" i="210"/>
  <c r="R37" i="210"/>
  <c r="Q37" i="210"/>
  <c r="P37" i="210"/>
  <c r="E37" i="210"/>
  <c r="U37" i="210" s="1"/>
  <c r="S36" i="210"/>
  <c r="R36" i="210"/>
  <c r="Q36" i="210"/>
  <c r="P36" i="210"/>
  <c r="E36" i="210"/>
  <c r="S35" i="210"/>
  <c r="R35" i="210"/>
  <c r="Q35" i="210"/>
  <c r="P35" i="210"/>
  <c r="E35" i="210"/>
  <c r="U34" i="210"/>
  <c r="S34" i="210"/>
  <c r="R34" i="210"/>
  <c r="Q34" i="210"/>
  <c r="P34" i="210"/>
  <c r="E34" i="210"/>
  <c r="T34" i="210" s="1"/>
  <c r="U33" i="210"/>
  <c r="T33" i="210"/>
  <c r="S33" i="210"/>
  <c r="R33" i="210"/>
  <c r="Q33" i="210"/>
  <c r="P33" i="210"/>
  <c r="E33" i="210"/>
  <c r="T32" i="210"/>
  <c r="S32" i="210"/>
  <c r="R32" i="210"/>
  <c r="Q32" i="210"/>
  <c r="P32" i="210"/>
  <c r="E32" i="210"/>
  <c r="U32" i="210" s="1"/>
  <c r="S31" i="210"/>
  <c r="R31" i="210"/>
  <c r="Q31" i="210"/>
  <c r="P31" i="210"/>
  <c r="E31" i="210"/>
  <c r="T31" i="210" s="1"/>
  <c r="S30" i="210"/>
  <c r="R30" i="210"/>
  <c r="Q30" i="210"/>
  <c r="P30" i="210"/>
  <c r="E30" i="210"/>
  <c r="S29" i="210"/>
  <c r="R29" i="210"/>
  <c r="Q29" i="210"/>
  <c r="P29" i="210"/>
  <c r="E29" i="210"/>
  <c r="S28" i="210"/>
  <c r="R28" i="210"/>
  <c r="U27" i="210"/>
  <c r="S27" i="210"/>
  <c r="R27" i="210"/>
  <c r="Q27" i="210"/>
  <c r="P27" i="210"/>
  <c r="E27" i="210"/>
  <c r="T27" i="210" s="1"/>
  <c r="S26" i="210"/>
  <c r="R26" i="210"/>
  <c r="Q26" i="210"/>
  <c r="P26" i="210"/>
  <c r="E26" i="210"/>
  <c r="S25" i="210"/>
  <c r="R25" i="210"/>
  <c r="Q25" i="210"/>
  <c r="P25" i="210"/>
  <c r="E25" i="210"/>
  <c r="U24" i="210"/>
  <c r="S24" i="210"/>
  <c r="R24" i="210"/>
  <c r="Q24" i="210"/>
  <c r="P24" i="210"/>
  <c r="E24" i="210"/>
  <c r="T24" i="210" s="1"/>
  <c r="S23" i="210"/>
  <c r="R23" i="210"/>
  <c r="Q23" i="210"/>
  <c r="P23" i="210"/>
  <c r="E23" i="210"/>
  <c r="T22" i="210"/>
  <c r="S22" i="210"/>
  <c r="R22" i="210"/>
  <c r="Q22" i="210"/>
  <c r="P22" i="210"/>
  <c r="E22" i="210"/>
  <c r="U22" i="210" s="1"/>
  <c r="U21" i="210"/>
  <c r="S21" i="210"/>
  <c r="R21" i="210"/>
  <c r="Q21" i="210"/>
  <c r="P21" i="210"/>
  <c r="E21" i="210"/>
  <c r="T21" i="210" s="1"/>
  <c r="U20" i="210"/>
  <c r="T20" i="210"/>
  <c r="S20" i="210"/>
  <c r="R20" i="210"/>
  <c r="Q20" i="210"/>
  <c r="P20" i="210"/>
  <c r="E20" i="210"/>
  <c r="S19" i="210"/>
  <c r="R19" i="210"/>
  <c r="Q19" i="210"/>
  <c r="P19" i="210"/>
  <c r="E19" i="210"/>
  <c r="S18" i="210"/>
  <c r="R18" i="210"/>
  <c r="Q18" i="210"/>
  <c r="P18" i="210"/>
  <c r="E18" i="210"/>
  <c r="U18" i="210" s="1"/>
  <c r="S17" i="210"/>
  <c r="R17" i="210"/>
  <c r="Q17" i="210"/>
  <c r="P17" i="210"/>
  <c r="E17" i="210"/>
  <c r="U16" i="210"/>
  <c r="T16" i="210"/>
  <c r="S16" i="210"/>
  <c r="R16" i="210"/>
  <c r="Q16" i="210"/>
  <c r="P16" i="210"/>
  <c r="E16" i="210"/>
  <c r="S15" i="210"/>
  <c r="R15" i="210"/>
  <c r="Q15" i="210"/>
  <c r="P15" i="210"/>
  <c r="E15" i="210"/>
  <c r="T15" i="210" s="1"/>
  <c r="T14" i="210"/>
  <c r="S14" i="210"/>
  <c r="R14" i="210"/>
  <c r="Q14" i="210"/>
  <c r="P14" i="210"/>
  <c r="E14" i="210"/>
  <c r="U14" i="210" s="1"/>
  <c r="S13" i="210"/>
  <c r="R13" i="210"/>
  <c r="Q13" i="210"/>
  <c r="P13" i="210"/>
  <c r="E13" i="210"/>
  <c r="U12" i="210"/>
  <c r="T12" i="210"/>
  <c r="S12" i="210"/>
  <c r="R12" i="210"/>
  <c r="Q12" i="210"/>
  <c r="P12" i="210"/>
  <c r="E12" i="210"/>
  <c r="T11" i="210"/>
  <c r="S11" i="210"/>
  <c r="R11" i="210"/>
  <c r="Q11" i="210"/>
  <c r="P11" i="210"/>
  <c r="E11" i="210"/>
  <c r="U11" i="210" s="1"/>
  <c r="T10" i="210"/>
  <c r="S10" i="210"/>
  <c r="R10" i="210"/>
  <c r="Q10" i="210"/>
  <c r="P10" i="210"/>
  <c r="E10" i="210"/>
  <c r="S9" i="210"/>
  <c r="R9" i="210"/>
  <c r="S64" i="209"/>
  <c r="R64" i="209"/>
  <c r="Q64" i="209"/>
  <c r="P64" i="209"/>
  <c r="E64" i="209"/>
  <c r="U64" i="209" s="1"/>
  <c r="U63" i="209"/>
  <c r="T63" i="209"/>
  <c r="S63" i="209"/>
  <c r="R63" i="209"/>
  <c r="Q63" i="209"/>
  <c r="P63" i="209"/>
  <c r="P62" i="209" s="1"/>
  <c r="E63" i="209"/>
  <c r="S62" i="209"/>
  <c r="R62" i="209"/>
  <c r="S60" i="209"/>
  <c r="R60" i="209"/>
  <c r="Q60" i="209"/>
  <c r="P60" i="209"/>
  <c r="E60" i="209"/>
  <c r="U60" i="209" s="1"/>
  <c r="S59" i="209"/>
  <c r="R59" i="209"/>
  <c r="Q59" i="209"/>
  <c r="P59" i="209"/>
  <c r="E59" i="209"/>
  <c r="S58" i="209"/>
  <c r="R58" i="209"/>
  <c r="Q58" i="209"/>
  <c r="P58" i="209"/>
  <c r="E58" i="209"/>
  <c r="T57" i="209"/>
  <c r="S57" i="209"/>
  <c r="R57" i="209"/>
  <c r="Q57" i="209"/>
  <c r="P57" i="209"/>
  <c r="E57" i="209"/>
  <c r="U57" i="209" s="1"/>
  <c r="S56" i="209"/>
  <c r="T55" i="209"/>
  <c r="S55" i="209"/>
  <c r="R55" i="209"/>
  <c r="Q55" i="209"/>
  <c r="P55" i="209"/>
  <c r="E55" i="209"/>
  <c r="U55" i="209" s="1"/>
  <c r="S54" i="209"/>
  <c r="R54" i="209"/>
  <c r="Q54" i="209"/>
  <c r="P54" i="209"/>
  <c r="E54" i="209"/>
  <c r="S53" i="209"/>
  <c r="R53" i="209"/>
  <c r="Q53" i="209"/>
  <c r="P53" i="209"/>
  <c r="E53" i="209"/>
  <c r="T53" i="209" s="1"/>
  <c r="S52" i="209"/>
  <c r="R52" i="209"/>
  <c r="Q52" i="209"/>
  <c r="P52" i="209"/>
  <c r="E52" i="209"/>
  <c r="U52" i="209" s="1"/>
  <c r="S51" i="209"/>
  <c r="R51" i="209"/>
  <c r="Q51" i="209"/>
  <c r="P51" i="209"/>
  <c r="E51" i="209"/>
  <c r="U50" i="209"/>
  <c r="S50" i="209"/>
  <c r="R50" i="209"/>
  <c r="Q50" i="209"/>
  <c r="P50" i="209"/>
  <c r="E50" i="209"/>
  <c r="T50" i="209" s="1"/>
  <c r="S49" i="209"/>
  <c r="R49" i="209"/>
  <c r="Q49" i="209"/>
  <c r="P49" i="209"/>
  <c r="E49" i="209"/>
  <c r="U49" i="209" s="1"/>
  <c r="S48" i="209"/>
  <c r="R48" i="209"/>
  <c r="Q48" i="209"/>
  <c r="P48" i="209"/>
  <c r="E48" i="209"/>
  <c r="U48" i="209" s="1"/>
  <c r="S47" i="209"/>
  <c r="R47" i="209"/>
  <c r="Q47" i="209"/>
  <c r="P47" i="209"/>
  <c r="E47" i="209"/>
  <c r="T46" i="209"/>
  <c r="S46" i="209"/>
  <c r="R46" i="209"/>
  <c r="Q46" i="209"/>
  <c r="P46" i="209"/>
  <c r="E46" i="209"/>
  <c r="U46" i="209" s="1"/>
  <c r="S45" i="209"/>
  <c r="R45" i="209"/>
  <c r="Q45" i="209"/>
  <c r="P45" i="209"/>
  <c r="E45" i="209"/>
  <c r="S44" i="209"/>
  <c r="R44" i="209"/>
  <c r="S42" i="209"/>
  <c r="R42" i="209"/>
  <c r="Q42" i="209"/>
  <c r="P42" i="209"/>
  <c r="E42" i="209"/>
  <c r="T42" i="209" s="1"/>
  <c r="S41" i="209"/>
  <c r="R41" i="209"/>
  <c r="Q41" i="209"/>
  <c r="P41" i="209"/>
  <c r="E41" i="209"/>
  <c r="U41" i="209" s="1"/>
  <c r="S40" i="209"/>
  <c r="R40" i="209"/>
  <c r="Q40" i="209"/>
  <c r="P40" i="209"/>
  <c r="E40" i="209"/>
  <c r="S39" i="209"/>
  <c r="R39" i="209"/>
  <c r="Q39" i="209"/>
  <c r="P39" i="209"/>
  <c r="E39" i="209"/>
  <c r="U38" i="209"/>
  <c r="S38" i="209"/>
  <c r="R38" i="209"/>
  <c r="Q38" i="209"/>
  <c r="P38" i="209"/>
  <c r="E38" i="209"/>
  <c r="T38" i="209" s="1"/>
  <c r="S37" i="209"/>
  <c r="R37" i="209"/>
  <c r="Q37" i="209"/>
  <c r="P37" i="209"/>
  <c r="E37" i="209"/>
  <c r="S36" i="209"/>
  <c r="R36" i="209"/>
  <c r="Q36" i="209"/>
  <c r="P36" i="209"/>
  <c r="E36" i="209"/>
  <c r="S35" i="209"/>
  <c r="R35" i="209"/>
  <c r="Q35" i="209"/>
  <c r="P35" i="209"/>
  <c r="E35" i="209"/>
  <c r="T35" i="209" s="1"/>
  <c r="S34" i="209"/>
  <c r="R34" i="209"/>
  <c r="Q34" i="209"/>
  <c r="P34" i="209"/>
  <c r="E34" i="209"/>
  <c r="S33" i="209"/>
  <c r="R33" i="209"/>
  <c r="Q33" i="209"/>
  <c r="P33" i="209"/>
  <c r="E33" i="209"/>
  <c r="S32" i="209"/>
  <c r="R32" i="209"/>
  <c r="Q32" i="209"/>
  <c r="P32" i="209"/>
  <c r="E32" i="209"/>
  <c r="S31" i="209"/>
  <c r="R31" i="209"/>
  <c r="Q31" i="209"/>
  <c r="P31" i="209"/>
  <c r="E31" i="209"/>
  <c r="S30" i="209"/>
  <c r="R30" i="209"/>
  <c r="Q30" i="209"/>
  <c r="P30" i="209"/>
  <c r="E30" i="209"/>
  <c r="T29" i="209"/>
  <c r="S29" i="209"/>
  <c r="R29" i="209"/>
  <c r="Q29" i="209"/>
  <c r="P29" i="209"/>
  <c r="E29" i="209"/>
  <c r="U29" i="209" s="1"/>
  <c r="S28" i="209"/>
  <c r="U27" i="209"/>
  <c r="T27" i="209"/>
  <c r="S27" i="209"/>
  <c r="R27" i="209"/>
  <c r="Q27" i="209"/>
  <c r="P27" i="209"/>
  <c r="E27" i="209"/>
  <c r="S26" i="209"/>
  <c r="R26" i="209"/>
  <c r="Q26" i="209"/>
  <c r="P26" i="209"/>
  <c r="E26" i="209"/>
  <c r="S25" i="209"/>
  <c r="R25" i="209"/>
  <c r="Q25" i="209"/>
  <c r="P25" i="209"/>
  <c r="E25" i="209"/>
  <c r="S24" i="209"/>
  <c r="R24" i="209"/>
  <c r="Q24" i="209"/>
  <c r="P24" i="209"/>
  <c r="E24" i="209"/>
  <c r="T24" i="209" s="1"/>
  <c r="S23" i="209"/>
  <c r="R23" i="209"/>
  <c r="Q23" i="209"/>
  <c r="P23" i="209"/>
  <c r="E23" i="209"/>
  <c r="S22" i="209"/>
  <c r="R22" i="209"/>
  <c r="Q22" i="209"/>
  <c r="P22" i="209"/>
  <c r="E22" i="209"/>
  <c r="U21" i="209"/>
  <c r="T21" i="209"/>
  <c r="S21" i="209"/>
  <c r="R21" i="209"/>
  <c r="Q21" i="209"/>
  <c r="P21" i="209"/>
  <c r="E21" i="209"/>
  <c r="T20" i="209"/>
  <c r="S20" i="209"/>
  <c r="R20" i="209"/>
  <c r="Q20" i="209"/>
  <c r="P20" i="209"/>
  <c r="E20" i="209"/>
  <c r="U20" i="209" s="1"/>
  <c r="S19" i="209"/>
  <c r="R19" i="209"/>
  <c r="Q19" i="209"/>
  <c r="P19" i="209"/>
  <c r="E19" i="209"/>
  <c r="U19" i="209" s="1"/>
  <c r="S18" i="209"/>
  <c r="R18" i="209"/>
  <c r="Q18" i="209"/>
  <c r="P18" i="209"/>
  <c r="E18" i="209"/>
  <c r="T18" i="209" s="1"/>
  <c r="S17" i="209"/>
  <c r="R17" i="209"/>
  <c r="Q17" i="209"/>
  <c r="P17" i="209"/>
  <c r="E17" i="209"/>
  <c r="S16" i="209"/>
  <c r="R16" i="209"/>
  <c r="Q16" i="209"/>
  <c r="P16" i="209"/>
  <c r="E16" i="209"/>
  <c r="T15" i="209"/>
  <c r="S15" i="209"/>
  <c r="R15" i="209"/>
  <c r="Q15" i="209"/>
  <c r="P15" i="209"/>
  <c r="E15" i="209"/>
  <c r="U15" i="209" s="1"/>
  <c r="U14" i="209"/>
  <c r="S14" i="209"/>
  <c r="R14" i="209"/>
  <c r="Q14" i="209"/>
  <c r="P14" i="209"/>
  <c r="E14" i="209"/>
  <c r="T14" i="209" s="1"/>
  <c r="U13" i="209"/>
  <c r="T13" i="209"/>
  <c r="S13" i="209"/>
  <c r="R13" i="209"/>
  <c r="Q13" i="209"/>
  <c r="P13" i="209"/>
  <c r="E13" i="209"/>
  <c r="U12" i="209"/>
  <c r="S12" i="209"/>
  <c r="R12" i="209"/>
  <c r="Q12" i="209"/>
  <c r="P12" i="209"/>
  <c r="E12" i="209"/>
  <c r="T12" i="209" s="1"/>
  <c r="S11" i="209"/>
  <c r="R11" i="209"/>
  <c r="Q11" i="209"/>
  <c r="P11" i="209"/>
  <c r="E11" i="209"/>
  <c r="U11" i="209" s="1"/>
  <c r="S10" i="209"/>
  <c r="R10" i="209"/>
  <c r="Q10" i="209"/>
  <c r="P10" i="209"/>
  <c r="E10" i="209"/>
  <c r="S9" i="209"/>
  <c r="S8" i="209"/>
  <c r="S64" i="208"/>
  <c r="R64" i="208"/>
  <c r="Q64" i="208"/>
  <c r="P64" i="208"/>
  <c r="E64" i="208"/>
  <c r="U64" i="208" s="1"/>
  <c r="U63" i="208"/>
  <c r="S63" i="208"/>
  <c r="R63" i="208"/>
  <c r="Q63" i="208"/>
  <c r="P63" i="208"/>
  <c r="E63" i="208"/>
  <c r="S62" i="208"/>
  <c r="R62" i="208"/>
  <c r="S60" i="208"/>
  <c r="R60" i="208"/>
  <c r="Q60" i="208"/>
  <c r="P60" i="208"/>
  <c r="E60" i="208"/>
  <c r="S59" i="208"/>
  <c r="R59" i="208"/>
  <c r="Q59" i="208"/>
  <c r="P59" i="208"/>
  <c r="E59" i="208"/>
  <c r="S58" i="208"/>
  <c r="R58" i="208"/>
  <c r="Q58" i="208"/>
  <c r="P58" i="208"/>
  <c r="E58" i="208"/>
  <c r="U58" i="208" s="1"/>
  <c r="U57" i="208"/>
  <c r="T57" i="208"/>
  <c r="S57" i="208"/>
  <c r="R57" i="208"/>
  <c r="Q57" i="208"/>
  <c r="P57" i="208"/>
  <c r="E57" i="208"/>
  <c r="S56" i="208"/>
  <c r="R56" i="208"/>
  <c r="S55" i="208"/>
  <c r="R55" i="208"/>
  <c r="Q55" i="208"/>
  <c r="P55" i="208"/>
  <c r="E55" i="208"/>
  <c r="T54" i="208"/>
  <c r="S54" i="208"/>
  <c r="R54" i="208"/>
  <c r="Q54" i="208"/>
  <c r="P54" i="208"/>
  <c r="E54" i="208"/>
  <c r="U54" i="208" s="1"/>
  <c r="U53" i="208"/>
  <c r="T53" i="208"/>
  <c r="S53" i="208"/>
  <c r="R53" i="208"/>
  <c r="Q53" i="208"/>
  <c r="P53" i="208"/>
  <c r="E53" i="208"/>
  <c r="T52" i="208"/>
  <c r="S52" i="208"/>
  <c r="R52" i="208"/>
  <c r="Q52" i="208"/>
  <c r="P52" i="208"/>
  <c r="E52" i="208"/>
  <c r="U52" i="208" s="1"/>
  <c r="S51" i="208"/>
  <c r="R51" i="208"/>
  <c r="Q51" i="208"/>
  <c r="P51" i="208"/>
  <c r="E51" i="208"/>
  <c r="U51" i="208" s="1"/>
  <c r="S50" i="208"/>
  <c r="R50" i="208"/>
  <c r="Q50" i="208"/>
  <c r="P50" i="208"/>
  <c r="E50" i="208"/>
  <c r="S49" i="208"/>
  <c r="R49" i="208"/>
  <c r="Q49" i="208"/>
  <c r="P49" i="208"/>
  <c r="E49" i="208"/>
  <c r="S48" i="208"/>
  <c r="R48" i="208"/>
  <c r="Q48" i="208"/>
  <c r="P48" i="208"/>
  <c r="E48" i="208"/>
  <c r="U48" i="208" s="1"/>
  <c r="S47" i="208"/>
  <c r="R47" i="208"/>
  <c r="Q47" i="208"/>
  <c r="P47" i="208"/>
  <c r="E47" i="208"/>
  <c r="T47" i="208" s="1"/>
  <c r="S46" i="208"/>
  <c r="R46" i="208"/>
  <c r="Q46" i="208"/>
  <c r="P46" i="208"/>
  <c r="T46" i="208" s="1"/>
  <c r="E46" i="208"/>
  <c r="U46" i="208" s="1"/>
  <c r="U45" i="208"/>
  <c r="S45" i="208"/>
  <c r="R45" i="208"/>
  <c r="Q45" i="208"/>
  <c r="P45" i="208"/>
  <c r="E45" i="208"/>
  <c r="T45" i="208" s="1"/>
  <c r="S44" i="208"/>
  <c r="R44" i="208"/>
  <c r="S43" i="208"/>
  <c r="S42" i="208"/>
  <c r="R42" i="208"/>
  <c r="Q42" i="208"/>
  <c r="P42" i="208"/>
  <c r="E42" i="208"/>
  <c r="T42" i="208" s="1"/>
  <c r="S41" i="208"/>
  <c r="R41" i="208"/>
  <c r="Q41" i="208"/>
  <c r="P41" i="208"/>
  <c r="E41" i="208"/>
  <c r="S40" i="208"/>
  <c r="R40" i="208"/>
  <c r="Q40" i="208"/>
  <c r="P40" i="208"/>
  <c r="E40" i="208"/>
  <c r="T40" i="208" s="1"/>
  <c r="S39" i="208"/>
  <c r="R39" i="208"/>
  <c r="Q39" i="208"/>
  <c r="P39" i="208"/>
  <c r="E39" i="208"/>
  <c r="U39" i="208" s="1"/>
  <c r="S38" i="208"/>
  <c r="R38" i="208"/>
  <c r="Q38" i="208"/>
  <c r="P38" i="208"/>
  <c r="E38" i="208"/>
  <c r="U38" i="208" s="1"/>
  <c r="T37" i="208"/>
  <c r="S37" i="208"/>
  <c r="R37" i="208"/>
  <c r="Q37" i="208"/>
  <c r="P37" i="208"/>
  <c r="E37" i="208"/>
  <c r="U37" i="208" s="1"/>
  <c r="U36" i="208"/>
  <c r="S36" i="208"/>
  <c r="R36" i="208"/>
  <c r="Q36" i="208"/>
  <c r="P36" i="208"/>
  <c r="E36" i="208"/>
  <c r="T36" i="208" s="1"/>
  <c r="U35" i="208"/>
  <c r="T35" i="208"/>
  <c r="S35" i="208"/>
  <c r="R35" i="208"/>
  <c r="Q35" i="208"/>
  <c r="P35" i="208"/>
  <c r="E35" i="208"/>
  <c r="S34" i="208"/>
  <c r="R34" i="208"/>
  <c r="Q34" i="208"/>
  <c r="P34" i="208"/>
  <c r="E34" i="208"/>
  <c r="S33" i="208"/>
  <c r="R33" i="208"/>
  <c r="Q33" i="208"/>
  <c r="P33" i="208"/>
  <c r="E33" i="208"/>
  <c r="U32" i="208"/>
  <c r="S32" i="208"/>
  <c r="R32" i="208"/>
  <c r="Q32" i="208"/>
  <c r="P32" i="208"/>
  <c r="E32" i="208"/>
  <c r="T32" i="208" s="1"/>
  <c r="S31" i="208"/>
  <c r="R31" i="208"/>
  <c r="Q31" i="208"/>
  <c r="U31" i="208" s="1"/>
  <c r="P31" i="208"/>
  <c r="T31" i="208" s="1"/>
  <c r="E31" i="208"/>
  <c r="S30" i="208"/>
  <c r="R30" i="208"/>
  <c r="Q30" i="208"/>
  <c r="P30" i="208"/>
  <c r="E30" i="208"/>
  <c r="S29" i="208"/>
  <c r="R29" i="208"/>
  <c r="Q29" i="208"/>
  <c r="P29" i="208"/>
  <c r="E29" i="208"/>
  <c r="S28" i="208"/>
  <c r="R28" i="208"/>
  <c r="S27" i="208"/>
  <c r="R27" i="208"/>
  <c r="Q27" i="208"/>
  <c r="P27" i="208"/>
  <c r="E27" i="208"/>
  <c r="U26" i="208"/>
  <c r="S26" i="208"/>
  <c r="R26" i="208"/>
  <c r="Q26" i="208"/>
  <c r="P26" i="208"/>
  <c r="E26" i="208"/>
  <c r="T26" i="208" s="1"/>
  <c r="S25" i="208"/>
  <c r="R25" i="208"/>
  <c r="Q25" i="208"/>
  <c r="P25" i="208"/>
  <c r="E25" i="208"/>
  <c r="U25" i="208" s="1"/>
  <c r="S24" i="208"/>
  <c r="R24" i="208"/>
  <c r="Q24" i="208"/>
  <c r="P24" i="208"/>
  <c r="E24" i="208"/>
  <c r="S23" i="208"/>
  <c r="R23" i="208"/>
  <c r="Q23" i="208"/>
  <c r="P23" i="208"/>
  <c r="E23" i="208"/>
  <c r="S22" i="208"/>
  <c r="R22" i="208"/>
  <c r="Q22" i="208"/>
  <c r="P22" i="208"/>
  <c r="E22" i="208"/>
  <c r="S21" i="208"/>
  <c r="R21" i="208"/>
  <c r="Q21" i="208"/>
  <c r="P21" i="208"/>
  <c r="E21" i="208"/>
  <c r="T21" i="208" s="1"/>
  <c r="S20" i="208"/>
  <c r="R20" i="208"/>
  <c r="Q20" i="208"/>
  <c r="P20" i="208"/>
  <c r="E20" i="208"/>
  <c r="S19" i="208"/>
  <c r="R19" i="208"/>
  <c r="Q19" i="208"/>
  <c r="P19" i="208"/>
  <c r="E19" i="208"/>
  <c r="T19" i="208" s="1"/>
  <c r="S18" i="208"/>
  <c r="R18" i="208"/>
  <c r="Q18" i="208"/>
  <c r="P18" i="208"/>
  <c r="E18" i="208"/>
  <c r="S17" i="208"/>
  <c r="R17" i="208"/>
  <c r="Q17" i="208"/>
  <c r="P17" i="208"/>
  <c r="E17" i="208"/>
  <c r="U16" i="208"/>
  <c r="S16" i="208"/>
  <c r="R16" i="208"/>
  <c r="Q16" i="208"/>
  <c r="P16" i="208"/>
  <c r="E16" i="208"/>
  <c r="T16" i="208" s="1"/>
  <c r="U15" i="208"/>
  <c r="T15" i="208"/>
  <c r="S15" i="208"/>
  <c r="R15" i="208"/>
  <c r="Q15" i="208"/>
  <c r="P15" i="208"/>
  <c r="E15" i="208"/>
  <c r="S14" i="208"/>
  <c r="R14" i="208"/>
  <c r="Q14" i="208"/>
  <c r="P14" i="208"/>
  <c r="E14" i="208"/>
  <c r="S13" i="208"/>
  <c r="R13" i="208"/>
  <c r="Q13" i="208"/>
  <c r="U13" i="208" s="1"/>
  <c r="P13" i="208"/>
  <c r="T13" i="208" s="1"/>
  <c r="E13" i="208"/>
  <c r="S12" i="208"/>
  <c r="R12" i="208"/>
  <c r="Q12" i="208"/>
  <c r="P12" i="208"/>
  <c r="E12" i="208"/>
  <c r="S11" i="208"/>
  <c r="R11" i="208"/>
  <c r="Q11" i="208"/>
  <c r="P11" i="208"/>
  <c r="E11" i="208"/>
  <c r="S10" i="208"/>
  <c r="R10" i="208"/>
  <c r="Q10" i="208"/>
  <c r="P10" i="208"/>
  <c r="E10" i="208"/>
  <c r="S9" i="208"/>
  <c r="R9" i="208"/>
  <c r="S64" i="207"/>
  <c r="R64" i="207"/>
  <c r="Q64" i="207"/>
  <c r="P64" i="207"/>
  <c r="E64" i="207"/>
  <c r="U64" i="207" s="1"/>
  <c r="S63" i="207"/>
  <c r="R63" i="207"/>
  <c r="Q63" i="207"/>
  <c r="P63" i="207"/>
  <c r="E63" i="207"/>
  <c r="S62" i="207"/>
  <c r="R62" i="207"/>
  <c r="S60" i="207"/>
  <c r="R60" i="207"/>
  <c r="Q60" i="207"/>
  <c r="P60" i="207"/>
  <c r="E60" i="207"/>
  <c r="T60" i="207" s="1"/>
  <c r="U59" i="207"/>
  <c r="T59" i="207"/>
  <c r="S59" i="207"/>
  <c r="R59" i="207"/>
  <c r="Q59" i="207"/>
  <c r="P59" i="207"/>
  <c r="E59" i="207"/>
  <c r="S58" i="207"/>
  <c r="R58" i="207"/>
  <c r="Q58" i="207"/>
  <c r="P58" i="207"/>
  <c r="E58" i="207"/>
  <c r="S57" i="207"/>
  <c r="R57" i="207"/>
  <c r="Q57" i="207"/>
  <c r="P57" i="207"/>
  <c r="E57" i="207"/>
  <c r="S56" i="207"/>
  <c r="R56" i="207"/>
  <c r="S55" i="207"/>
  <c r="R55" i="207"/>
  <c r="Q55" i="207"/>
  <c r="P55" i="207"/>
  <c r="E55" i="207"/>
  <c r="S54" i="207"/>
  <c r="R54" i="207"/>
  <c r="Q54" i="207"/>
  <c r="P54" i="207"/>
  <c r="E54" i="207"/>
  <c r="S53" i="207"/>
  <c r="R53" i="207"/>
  <c r="Q53" i="207"/>
  <c r="P53" i="207"/>
  <c r="E53" i="207"/>
  <c r="S52" i="207"/>
  <c r="R52" i="207"/>
  <c r="Q52" i="207"/>
  <c r="P52" i="207"/>
  <c r="E52" i="207"/>
  <c r="S51" i="207"/>
  <c r="R51" i="207"/>
  <c r="Q51" i="207"/>
  <c r="P51" i="207"/>
  <c r="E51" i="207"/>
  <c r="S50" i="207"/>
  <c r="R50" i="207"/>
  <c r="Q50" i="207"/>
  <c r="P50" i="207"/>
  <c r="E50" i="207"/>
  <c r="U50" i="207" s="1"/>
  <c r="S49" i="207"/>
  <c r="R49" i="207"/>
  <c r="Q49" i="207"/>
  <c r="P49" i="207"/>
  <c r="E49" i="207"/>
  <c r="U49" i="207" s="1"/>
  <c r="S48" i="207"/>
  <c r="R48" i="207"/>
  <c r="Q48" i="207"/>
  <c r="P48" i="207"/>
  <c r="E48" i="207"/>
  <c r="U48" i="207" s="1"/>
  <c r="S47" i="207"/>
  <c r="R47" i="207"/>
  <c r="Q47" i="207"/>
  <c r="P47" i="207"/>
  <c r="E47" i="207"/>
  <c r="T47" i="207" s="1"/>
  <c r="S46" i="207"/>
  <c r="R46" i="207"/>
  <c r="Q46" i="207"/>
  <c r="P46" i="207"/>
  <c r="E46" i="207"/>
  <c r="S45" i="207"/>
  <c r="R45" i="207"/>
  <c r="Q45" i="207"/>
  <c r="P45" i="207"/>
  <c r="E45" i="207"/>
  <c r="S44" i="207"/>
  <c r="R44" i="207"/>
  <c r="S43" i="207"/>
  <c r="R43" i="207"/>
  <c r="S42" i="207"/>
  <c r="R42" i="207"/>
  <c r="Q42" i="207"/>
  <c r="P42" i="207"/>
  <c r="E42" i="207"/>
  <c r="U42" i="207" s="1"/>
  <c r="S41" i="207"/>
  <c r="R41" i="207"/>
  <c r="Q41" i="207"/>
  <c r="P41" i="207"/>
  <c r="E41" i="207"/>
  <c r="U41" i="207" s="1"/>
  <c r="S40" i="207"/>
  <c r="R40" i="207"/>
  <c r="Q40" i="207"/>
  <c r="P40" i="207"/>
  <c r="E40" i="207"/>
  <c r="U40" i="207" s="1"/>
  <c r="S39" i="207"/>
  <c r="R39" i="207"/>
  <c r="Q39" i="207"/>
  <c r="P39" i="207"/>
  <c r="E39" i="207"/>
  <c r="T39" i="207" s="1"/>
  <c r="S38" i="207"/>
  <c r="R38" i="207"/>
  <c r="Q38" i="207"/>
  <c r="P38" i="207"/>
  <c r="E38" i="207"/>
  <c r="S37" i="207"/>
  <c r="R37" i="207"/>
  <c r="Q37" i="207"/>
  <c r="P37" i="207"/>
  <c r="E37" i="207"/>
  <c r="S36" i="207"/>
  <c r="R36" i="207"/>
  <c r="Q36" i="207"/>
  <c r="U36" i="207" s="1"/>
  <c r="P36" i="207"/>
  <c r="E36" i="207"/>
  <c r="S35" i="207"/>
  <c r="R35" i="207"/>
  <c r="Q35" i="207"/>
  <c r="P35" i="207"/>
  <c r="E35" i="207"/>
  <c r="U35" i="207" s="1"/>
  <c r="U34" i="207"/>
  <c r="S34" i="207"/>
  <c r="R34" i="207"/>
  <c r="Q34" i="207"/>
  <c r="P34" i="207"/>
  <c r="T34" i="207" s="1"/>
  <c r="E34" i="207"/>
  <c r="S33" i="207"/>
  <c r="R33" i="207"/>
  <c r="Q33" i="207"/>
  <c r="P33" i="207"/>
  <c r="E33" i="207"/>
  <c r="T33" i="207" s="1"/>
  <c r="S32" i="207"/>
  <c r="R32" i="207"/>
  <c r="Q32" i="207"/>
  <c r="P32" i="207"/>
  <c r="E32" i="207"/>
  <c r="S31" i="207"/>
  <c r="R31" i="207"/>
  <c r="Q31" i="207"/>
  <c r="P31" i="207"/>
  <c r="E31" i="207"/>
  <c r="S30" i="207"/>
  <c r="R30" i="207"/>
  <c r="Q30" i="207"/>
  <c r="P30" i="207"/>
  <c r="E30" i="207"/>
  <c r="U30" i="207" s="1"/>
  <c r="S29" i="207"/>
  <c r="R29" i="207"/>
  <c r="Q29" i="207"/>
  <c r="P29" i="207"/>
  <c r="E29" i="207"/>
  <c r="U29" i="207" s="1"/>
  <c r="S28" i="207"/>
  <c r="R28" i="207"/>
  <c r="U27" i="207"/>
  <c r="T27" i="207"/>
  <c r="S27" i="207"/>
  <c r="R27" i="207"/>
  <c r="Q27" i="207"/>
  <c r="P27" i="207"/>
  <c r="E27" i="207"/>
  <c r="U26" i="207"/>
  <c r="T26" i="207"/>
  <c r="S26" i="207"/>
  <c r="R26" i="207"/>
  <c r="Q26" i="207"/>
  <c r="P26" i="207"/>
  <c r="E26" i="207"/>
  <c r="S25" i="207"/>
  <c r="R25" i="207"/>
  <c r="Q25" i="207"/>
  <c r="P25" i="207"/>
  <c r="T25" i="207" s="1"/>
  <c r="E25" i="207"/>
  <c r="S24" i="207"/>
  <c r="R24" i="207"/>
  <c r="Q24" i="207"/>
  <c r="P24" i="207"/>
  <c r="E24" i="207"/>
  <c r="T24" i="207" s="1"/>
  <c r="S23" i="207"/>
  <c r="R23" i="207"/>
  <c r="Q23" i="207"/>
  <c r="P23" i="207"/>
  <c r="E23" i="207"/>
  <c r="S22" i="207"/>
  <c r="R22" i="207"/>
  <c r="Q22" i="207"/>
  <c r="P22" i="207"/>
  <c r="E22" i="207"/>
  <c r="S21" i="207"/>
  <c r="R21" i="207"/>
  <c r="Q21" i="207"/>
  <c r="P21" i="207"/>
  <c r="E21" i="207"/>
  <c r="S20" i="207"/>
  <c r="R20" i="207"/>
  <c r="Q20" i="207"/>
  <c r="P20" i="207"/>
  <c r="E20" i="207"/>
  <c r="T19" i="207"/>
  <c r="S19" i="207"/>
  <c r="R19" i="207"/>
  <c r="Q19" i="207"/>
  <c r="P19" i="207"/>
  <c r="E19" i="207"/>
  <c r="U19" i="207" s="1"/>
  <c r="S18" i="207"/>
  <c r="R18" i="207"/>
  <c r="Q18" i="207"/>
  <c r="P18" i="207"/>
  <c r="E18" i="207"/>
  <c r="U18" i="207" s="1"/>
  <c r="S17" i="207"/>
  <c r="R17" i="207"/>
  <c r="Q17" i="207"/>
  <c r="P17" i="207"/>
  <c r="E17" i="207"/>
  <c r="U17" i="207" s="1"/>
  <c r="S16" i="207"/>
  <c r="R16" i="207"/>
  <c r="Q16" i="207"/>
  <c r="P16" i="207"/>
  <c r="E16" i="207"/>
  <c r="S15" i="207"/>
  <c r="R15" i="207"/>
  <c r="Q15" i="207"/>
  <c r="P15" i="207"/>
  <c r="E15" i="207"/>
  <c r="U14" i="207"/>
  <c r="S14" i="207"/>
  <c r="R14" i="207"/>
  <c r="Q14" i="207"/>
  <c r="P14" i="207"/>
  <c r="E14" i="207"/>
  <c r="T14" i="207" s="1"/>
  <c r="U13" i="207"/>
  <c r="T13" i="207"/>
  <c r="S13" i="207"/>
  <c r="R13" i="207"/>
  <c r="Q13" i="207"/>
  <c r="P13" i="207"/>
  <c r="E13" i="207"/>
  <c r="S12" i="207"/>
  <c r="R12" i="207"/>
  <c r="Q12" i="207"/>
  <c r="P12" i="207"/>
  <c r="E12" i="207"/>
  <c r="S11" i="207"/>
  <c r="R11" i="207"/>
  <c r="Q11" i="207"/>
  <c r="P11" i="207"/>
  <c r="E11" i="207"/>
  <c r="S10" i="207"/>
  <c r="R10" i="207"/>
  <c r="Q10" i="207"/>
  <c r="P10" i="207"/>
  <c r="E10" i="207"/>
  <c r="T10" i="207" s="1"/>
  <c r="S9" i="207"/>
  <c r="S64" i="206"/>
  <c r="R64" i="206"/>
  <c r="Q64" i="206"/>
  <c r="P64" i="206"/>
  <c r="E64" i="206"/>
  <c r="U64" i="206" s="1"/>
  <c r="U63" i="206"/>
  <c r="S63" i="206"/>
  <c r="R63" i="206"/>
  <c r="Q63" i="206"/>
  <c r="P63" i="206"/>
  <c r="E63" i="206"/>
  <c r="E62" i="206" s="1"/>
  <c r="U62" i="206" s="1"/>
  <c r="S62" i="206"/>
  <c r="R62" i="206"/>
  <c r="S60" i="206"/>
  <c r="R60" i="206"/>
  <c r="Q60" i="206"/>
  <c r="P60" i="206"/>
  <c r="E60" i="206"/>
  <c r="U60" i="206" s="1"/>
  <c r="S59" i="206"/>
  <c r="R59" i="206"/>
  <c r="Q59" i="206"/>
  <c r="P59" i="206"/>
  <c r="E59" i="206"/>
  <c r="S58" i="206"/>
  <c r="R58" i="206"/>
  <c r="Q58" i="206"/>
  <c r="P58" i="206"/>
  <c r="E58" i="206"/>
  <c r="U58" i="206" s="1"/>
  <c r="S57" i="206"/>
  <c r="R57" i="206"/>
  <c r="Q57" i="206"/>
  <c r="P57" i="206"/>
  <c r="E57" i="206"/>
  <c r="U57" i="206" s="1"/>
  <c r="S56" i="206"/>
  <c r="R56" i="206"/>
  <c r="T55" i="206"/>
  <c r="S55" i="206"/>
  <c r="R55" i="206"/>
  <c r="Q55" i="206"/>
  <c r="P55" i="206"/>
  <c r="E55" i="206"/>
  <c r="U55" i="206" s="1"/>
  <c r="U54" i="206"/>
  <c r="S54" i="206"/>
  <c r="R54" i="206"/>
  <c r="Q54" i="206"/>
  <c r="P54" i="206"/>
  <c r="E54" i="206"/>
  <c r="T54" i="206" s="1"/>
  <c r="T53" i="206"/>
  <c r="S53" i="206"/>
  <c r="R53" i="206"/>
  <c r="Q53" i="206"/>
  <c r="P53" i="206"/>
  <c r="E53" i="206"/>
  <c r="U53" i="206" s="1"/>
  <c r="S52" i="206"/>
  <c r="R52" i="206"/>
  <c r="Q52" i="206"/>
  <c r="P52" i="206"/>
  <c r="E52" i="206"/>
  <c r="T52" i="206" s="1"/>
  <c r="S51" i="206"/>
  <c r="R51" i="206"/>
  <c r="Q51" i="206"/>
  <c r="P51" i="206"/>
  <c r="E51" i="206"/>
  <c r="U51" i="206" s="1"/>
  <c r="S50" i="206"/>
  <c r="R50" i="206"/>
  <c r="Q50" i="206"/>
  <c r="P50" i="206"/>
  <c r="E50" i="206"/>
  <c r="S49" i="206"/>
  <c r="R49" i="206"/>
  <c r="Q49" i="206"/>
  <c r="P49" i="206"/>
  <c r="E49" i="206"/>
  <c r="S48" i="206"/>
  <c r="R48" i="206"/>
  <c r="Q48" i="206"/>
  <c r="P48" i="206"/>
  <c r="E48" i="206"/>
  <c r="T48" i="206" s="1"/>
  <c r="S47" i="206"/>
  <c r="R47" i="206"/>
  <c r="Q47" i="206"/>
  <c r="P47" i="206"/>
  <c r="E47" i="206"/>
  <c r="S46" i="206"/>
  <c r="R46" i="206"/>
  <c r="Q46" i="206"/>
  <c r="P46" i="206"/>
  <c r="E46" i="206"/>
  <c r="S45" i="206"/>
  <c r="R45" i="206"/>
  <c r="Q45" i="206"/>
  <c r="P45" i="206"/>
  <c r="E45" i="206"/>
  <c r="T45" i="206" s="1"/>
  <c r="S44" i="206"/>
  <c r="R44" i="206"/>
  <c r="R43" i="206"/>
  <c r="S42" i="206"/>
  <c r="R42" i="206"/>
  <c r="Q42" i="206"/>
  <c r="P42" i="206"/>
  <c r="E42" i="206"/>
  <c r="U41" i="206"/>
  <c r="S41" i="206"/>
  <c r="R41" i="206"/>
  <c r="Q41" i="206"/>
  <c r="P41" i="206"/>
  <c r="E41" i="206"/>
  <c r="T41" i="206" s="1"/>
  <c r="S40" i="206"/>
  <c r="R40" i="206"/>
  <c r="Q40" i="206"/>
  <c r="P40" i="206"/>
  <c r="E40" i="206"/>
  <c r="S39" i="206"/>
  <c r="R39" i="206"/>
  <c r="Q39" i="206"/>
  <c r="P39" i="206"/>
  <c r="E39" i="206"/>
  <c r="U39" i="206" s="1"/>
  <c r="S38" i="206"/>
  <c r="R38" i="206"/>
  <c r="Q38" i="206"/>
  <c r="P38" i="206"/>
  <c r="E38" i="206"/>
  <c r="U38" i="206" s="1"/>
  <c r="U37" i="206"/>
  <c r="T37" i="206"/>
  <c r="S37" i="206"/>
  <c r="R37" i="206"/>
  <c r="Q37" i="206"/>
  <c r="P37" i="206"/>
  <c r="E37" i="206"/>
  <c r="T36" i="206"/>
  <c r="S36" i="206"/>
  <c r="R36" i="206"/>
  <c r="Q36" i="206"/>
  <c r="P36" i="206"/>
  <c r="E36" i="206"/>
  <c r="U36" i="206" s="1"/>
  <c r="S35" i="206"/>
  <c r="R35" i="206"/>
  <c r="Q35" i="206"/>
  <c r="P35" i="206"/>
  <c r="E35" i="206"/>
  <c r="S34" i="206"/>
  <c r="R34" i="206"/>
  <c r="Q34" i="206"/>
  <c r="P34" i="206"/>
  <c r="E34" i="206"/>
  <c r="T33" i="206"/>
  <c r="S33" i="206"/>
  <c r="R33" i="206"/>
  <c r="Q33" i="206"/>
  <c r="P33" i="206"/>
  <c r="E33" i="206"/>
  <c r="U33" i="206" s="1"/>
  <c r="S32" i="206"/>
  <c r="R32" i="206"/>
  <c r="Q32" i="206"/>
  <c r="P32" i="206"/>
  <c r="E32" i="206"/>
  <c r="S31" i="206"/>
  <c r="R31" i="206"/>
  <c r="Q31" i="206"/>
  <c r="P31" i="206"/>
  <c r="E31" i="206"/>
  <c r="T31" i="206" s="1"/>
  <c r="S30" i="206"/>
  <c r="R30" i="206"/>
  <c r="Q30" i="206"/>
  <c r="P30" i="206"/>
  <c r="E30" i="206"/>
  <c r="U30" i="206" s="1"/>
  <c r="S29" i="206"/>
  <c r="R29" i="206"/>
  <c r="Q29" i="206"/>
  <c r="P29" i="206"/>
  <c r="E29" i="206"/>
  <c r="U29" i="206" s="1"/>
  <c r="S28" i="206"/>
  <c r="R28" i="206"/>
  <c r="S27" i="206"/>
  <c r="R27" i="206"/>
  <c r="Q27" i="206"/>
  <c r="P27" i="206"/>
  <c r="E27" i="206"/>
  <c r="S26" i="206"/>
  <c r="R26" i="206"/>
  <c r="Q26" i="206"/>
  <c r="P26" i="206"/>
  <c r="E26" i="206"/>
  <c r="S25" i="206"/>
  <c r="R25" i="206"/>
  <c r="Q25" i="206"/>
  <c r="P25" i="206"/>
  <c r="E25" i="206"/>
  <c r="U24" i="206"/>
  <c r="T24" i="206"/>
  <c r="S24" i="206"/>
  <c r="R24" i="206"/>
  <c r="Q24" i="206"/>
  <c r="P24" i="206"/>
  <c r="E24" i="206"/>
  <c r="S23" i="206"/>
  <c r="R23" i="206"/>
  <c r="Q23" i="206"/>
  <c r="P23" i="206"/>
  <c r="E23" i="206"/>
  <c r="S22" i="206"/>
  <c r="R22" i="206"/>
  <c r="Q22" i="206"/>
  <c r="P22" i="206"/>
  <c r="E22" i="206"/>
  <c r="U22" i="206" s="1"/>
  <c r="S21" i="206"/>
  <c r="R21" i="206"/>
  <c r="Q21" i="206"/>
  <c r="P21" i="206"/>
  <c r="E21" i="206"/>
  <c r="U20" i="206"/>
  <c r="S20" i="206"/>
  <c r="R20" i="206"/>
  <c r="Q20" i="206"/>
  <c r="P20" i="206"/>
  <c r="E20" i="206"/>
  <c r="T20" i="206" s="1"/>
  <c r="S19" i="206"/>
  <c r="R19" i="206"/>
  <c r="Q19" i="206"/>
  <c r="P19" i="206"/>
  <c r="E19" i="206"/>
  <c r="U19" i="206" s="1"/>
  <c r="S18" i="206"/>
  <c r="R18" i="206"/>
  <c r="Q18" i="206"/>
  <c r="P18" i="206"/>
  <c r="E18" i="206"/>
  <c r="S17" i="206"/>
  <c r="R17" i="206"/>
  <c r="Q17" i="206"/>
  <c r="P17" i="206"/>
  <c r="E17" i="206"/>
  <c r="U16" i="206"/>
  <c r="T16" i="206"/>
  <c r="S16" i="206"/>
  <c r="R16" i="206"/>
  <c r="Q16" i="206"/>
  <c r="P16" i="206"/>
  <c r="E16" i="206"/>
  <c r="S15" i="206"/>
  <c r="R15" i="206"/>
  <c r="Q15" i="206"/>
  <c r="P15" i="206"/>
  <c r="E15" i="206"/>
  <c r="U15" i="206" s="1"/>
  <c r="S14" i="206"/>
  <c r="R14" i="206"/>
  <c r="Q14" i="206"/>
  <c r="P14" i="206"/>
  <c r="E14" i="206"/>
  <c r="S13" i="206"/>
  <c r="R13" i="206"/>
  <c r="Q13" i="206"/>
  <c r="P13" i="206"/>
  <c r="E13" i="206"/>
  <c r="S12" i="206"/>
  <c r="R12" i="206"/>
  <c r="Q12" i="206"/>
  <c r="P12" i="206"/>
  <c r="E12" i="206"/>
  <c r="S11" i="206"/>
  <c r="R11" i="206"/>
  <c r="Q11" i="206"/>
  <c r="P11" i="206"/>
  <c r="E11" i="206"/>
  <c r="U10" i="206"/>
  <c r="T10" i="206"/>
  <c r="S10" i="206"/>
  <c r="R10" i="206"/>
  <c r="Q10" i="206"/>
  <c r="P10" i="206"/>
  <c r="E10" i="206"/>
  <c r="S9" i="206"/>
  <c r="R9" i="206"/>
  <c r="S64" i="205"/>
  <c r="R64" i="205"/>
  <c r="Q64" i="205"/>
  <c r="P64" i="205"/>
  <c r="E64" i="205"/>
  <c r="U63" i="205"/>
  <c r="T63" i="205"/>
  <c r="S63" i="205"/>
  <c r="R63" i="205"/>
  <c r="Q63" i="205"/>
  <c r="P63" i="205"/>
  <c r="E63" i="205"/>
  <c r="S62" i="205"/>
  <c r="R62" i="205"/>
  <c r="S60" i="205"/>
  <c r="R60" i="205"/>
  <c r="Q60" i="205"/>
  <c r="P60" i="205"/>
  <c r="E60" i="205"/>
  <c r="U60" i="205" s="1"/>
  <c r="S59" i="205"/>
  <c r="R59" i="205"/>
  <c r="Q59" i="205"/>
  <c r="P59" i="205"/>
  <c r="E59" i="205"/>
  <c r="S58" i="205"/>
  <c r="R58" i="205"/>
  <c r="Q58" i="205"/>
  <c r="P58" i="205"/>
  <c r="E58" i="205"/>
  <c r="U58" i="205" s="1"/>
  <c r="S57" i="205"/>
  <c r="R57" i="205"/>
  <c r="Q57" i="205"/>
  <c r="P57" i="205"/>
  <c r="E57" i="205"/>
  <c r="U57" i="205" s="1"/>
  <c r="S56" i="205"/>
  <c r="R56" i="205"/>
  <c r="S55" i="205"/>
  <c r="R55" i="205"/>
  <c r="Q55" i="205"/>
  <c r="P55" i="205"/>
  <c r="E55" i="205"/>
  <c r="T54" i="205"/>
  <c r="S54" i="205"/>
  <c r="R54" i="205"/>
  <c r="Q54" i="205"/>
  <c r="P54" i="205"/>
  <c r="E54" i="205"/>
  <c r="U54" i="205" s="1"/>
  <c r="T53" i="205"/>
  <c r="S53" i="205"/>
  <c r="R53" i="205"/>
  <c r="Q53" i="205"/>
  <c r="P53" i="205"/>
  <c r="E53" i="205"/>
  <c r="U53" i="205" s="1"/>
  <c r="S52" i="205"/>
  <c r="R52" i="205"/>
  <c r="Q52" i="205"/>
  <c r="P52" i="205"/>
  <c r="E52" i="205"/>
  <c r="T51" i="205"/>
  <c r="S51" i="205"/>
  <c r="R51" i="205"/>
  <c r="Q51" i="205"/>
  <c r="P51" i="205"/>
  <c r="E51" i="205"/>
  <c r="U51" i="205" s="1"/>
  <c r="S50" i="205"/>
  <c r="R50" i="205"/>
  <c r="Q50" i="205"/>
  <c r="P50" i="205"/>
  <c r="E50" i="205"/>
  <c r="S49" i="205"/>
  <c r="R49" i="205"/>
  <c r="Q49" i="205"/>
  <c r="P49" i="205"/>
  <c r="E49" i="205"/>
  <c r="T49" i="205" s="1"/>
  <c r="S48" i="205"/>
  <c r="R48" i="205"/>
  <c r="Q48" i="205"/>
  <c r="P48" i="205"/>
  <c r="E48" i="205"/>
  <c r="S47" i="205"/>
  <c r="R47" i="205"/>
  <c r="Q47" i="205"/>
  <c r="P47" i="205"/>
  <c r="E47" i="205"/>
  <c r="U46" i="205"/>
  <c r="S46" i="205"/>
  <c r="R46" i="205"/>
  <c r="Q46" i="205"/>
  <c r="P46" i="205"/>
  <c r="E46" i="205"/>
  <c r="T46" i="205" s="1"/>
  <c r="T45" i="205"/>
  <c r="S45" i="205"/>
  <c r="R45" i="205"/>
  <c r="Q45" i="205"/>
  <c r="P45" i="205"/>
  <c r="E45" i="205"/>
  <c r="U45" i="205" s="1"/>
  <c r="S44" i="205"/>
  <c r="R44" i="205"/>
  <c r="S43" i="205"/>
  <c r="R43" i="205"/>
  <c r="S42" i="205"/>
  <c r="R42" i="205"/>
  <c r="Q42" i="205"/>
  <c r="P42" i="205"/>
  <c r="E42" i="205"/>
  <c r="U42" i="205" s="1"/>
  <c r="S41" i="205"/>
  <c r="R41" i="205"/>
  <c r="Q41" i="205"/>
  <c r="P41" i="205"/>
  <c r="E41" i="205"/>
  <c r="S40" i="205"/>
  <c r="R40" i="205"/>
  <c r="Q40" i="205"/>
  <c r="P40" i="205"/>
  <c r="E40" i="205"/>
  <c r="U40" i="205" s="1"/>
  <c r="S39" i="205"/>
  <c r="R39" i="205"/>
  <c r="Q39" i="205"/>
  <c r="P39" i="205"/>
  <c r="E39" i="205"/>
  <c r="T39" i="205" s="1"/>
  <c r="U38" i="205"/>
  <c r="S38" i="205"/>
  <c r="R38" i="205"/>
  <c r="Q38" i="205"/>
  <c r="P38" i="205"/>
  <c r="E38" i="205"/>
  <c r="T38" i="205" s="1"/>
  <c r="S37" i="205"/>
  <c r="R37" i="205"/>
  <c r="Q37" i="205"/>
  <c r="P37" i="205"/>
  <c r="E37" i="205"/>
  <c r="S36" i="205"/>
  <c r="R36" i="205"/>
  <c r="Q36" i="205"/>
  <c r="P36" i="205"/>
  <c r="E36" i="205"/>
  <c r="S35" i="205"/>
  <c r="R35" i="205"/>
  <c r="Q35" i="205"/>
  <c r="P35" i="205"/>
  <c r="E35" i="205"/>
  <c r="U34" i="205"/>
  <c r="T34" i="205"/>
  <c r="S34" i="205"/>
  <c r="R34" i="205"/>
  <c r="Q34" i="205"/>
  <c r="P34" i="205"/>
  <c r="E34" i="205"/>
  <c r="U33" i="205"/>
  <c r="T33" i="205"/>
  <c r="S33" i="205"/>
  <c r="R33" i="205"/>
  <c r="Q33" i="205"/>
  <c r="P33" i="205"/>
  <c r="E33" i="205"/>
  <c r="T32" i="205"/>
  <c r="S32" i="205"/>
  <c r="R32" i="205"/>
  <c r="Q32" i="205"/>
  <c r="P32" i="205"/>
  <c r="E32" i="205"/>
  <c r="U32" i="205" s="1"/>
  <c r="S31" i="205"/>
  <c r="R31" i="205"/>
  <c r="Q31" i="205"/>
  <c r="U31" i="205" s="1"/>
  <c r="P31" i="205"/>
  <c r="E31" i="205"/>
  <c r="S30" i="205"/>
  <c r="R30" i="205"/>
  <c r="Q30" i="205"/>
  <c r="P30" i="205"/>
  <c r="E30" i="205"/>
  <c r="S29" i="205"/>
  <c r="R29" i="205"/>
  <c r="Q29" i="205"/>
  <c r="P29" i="205"/>
  <c r="E29" i="205"/>
  <c r="S28" i="205"/>
  <c r="R28" i="205"/>
  <c r="S27" i="205"/>
  <c r="R27" i="205"/>
  <c r="Q27" i="205"/>
  <c r="P27" i="205"/>
  <c r="E27" i="205"/>
  <c r="U27" i="205" s="1"/>
  <c r="S26" i="205"/>
  <c r="R26" i="205"/>
  <c r="Q26" i="205"/>
  <c r="P26" i="205"/>
  <c r="E26" i="205"/>
  <c r="U25" i="205"/>
  <c r="T25" i="205"/>
  <c r="S25" i="205"/>
  <c r="R25" i="205"/>
  <c r="Q25" i="205"/>
  <c r="P25" i="205"/>
  <c r="E25" i="205"/>
  <c r="U24" i="205"/>
  <c r="T24" i="205"/>
  <c r="S24" i="205"/>
  <c r="R24" i="205"/>
  <c r="Q24" i="205"/>
  <c r="P24" i="205"/>
  <c r="E24" i="205"/>
  <c r="S23" i="205"/>
  <c r="R23" i="205"/>
  <c r="Q23" i="205"/>
  <c r="P23" i="205"/>
  <c r="E23" i="205"/>
  <c r="S22" i="205"/>
  <c r="R22" i="205"/>
  <c r="Q22" i="205"/>
  <c r="P22" i="205"/>
  <c r="E22" i="205"/>
  <c r="T22" i="205" s="1"/>
  <c r="T21" i="205"/>
  <c r="S21" i="205"/>
  <c r="R21" i="205"/>
  <c r="Q21" i="205"/>
  <c r="P21" i="205"/>
  <c r="E21" i="205"/>
  <c r="U21" i="205" s="1"/>
  <c r="T20" i="205"/>
  <c r="S20" i="205"/>
  <c r="R20" i="205"/>
  <c r="Q20" i="205"/>
  <c r="P20" i="205"/>
  <c r="E20" i="205"/>
  <c r="U20" i="205" s="1"/>
  <c r="S19" i="205"/>
  <c r="R19" i="205"/>
  <c r="Q19" i="205"/>
  <c r="P19" i="205"/>
  <c r="E19" i="205"/>
  <c r="U18" i="205"/>
  <c r="S18" i="205"/>
  <c r="R18" i="205"/>
  <c r="Q18" i="205"/>
  <c r="P18" i="205"/>
  <c r="E18" i="205"/>
  <c r="T18" i="205" s="1"/>
  <c r="T17" i="205"/>
  <c r="S17" i="205"/>
  <c r="R17" i="205"/>
  <c r="Q17" i="205"/>
  <c r="P17" i="205"/>
  <c r="E17" i="205"/>
  <c r="U17" i="205" s="1"/>
  <c r="S16" i="205"/>
  <c r="R16" i="205"/>
  <c r="Q16" i="205"/>
  <c r="P16" i="205"/>
  <c r="E16" i="205"/>
  <c r="S15" i="205"/>
  <c r="R15" i="205"/>
  <c r="Q15" i="205"/>
  <c r="P15" i="205"/>
  <c r="E15" i="205"/>
  <c r="T15" i="205" s="1"/>
  <c r="T14" i="205"/>
  <c r="S14" i="205"/>
  <c r="R14" i="205"/>
  <c r="Q14" i="205"/>
  <c r="P14" i="205"/>
  <c r="E14" i="205"/>
  <c r="U14" i="205" s="1"/>
  <c r="U13" i="205"/>
  <c r="T13" i="205"/>
  <c r="S13" i="205"/>
  <c r="R13" i="205"/>
  <c r="Q13" i="205"/>
  <c r="P13" i="205"/>
  <c r="E13" i="205"/>
  <c r="S12" i="205"/>
  <c r="R12" i="205"/>
  <c r="Q12" i="205"/>
  <c r="P12" i="205"/>
  <c r="E12" i="205"/>
  <c r="S11" i="205"/>
  <c r="R11" i="205"/>
  <c r="Q11" i="205"/>
  <c r="P11" i="205"/>
  <c r="E11" i="205"/>
  <c r="U11" i="205" s="1"/>
  <c r="S10" i="205"/>
  <c r="R10" i="205"/>
  <c r="Q10" i="205"/>
  <c r="P10" i="205"/>
  <c r="E10" i="205"/>
  <c r="S9" i="205"/>
  <c r="R9" i="205"/>
  <c r="S64" i="204"/>
  <c r="R64" i="204"/>
  <c r="Q64" i="204"/>
  <c r="P64" i="204"/>
  <c r="E64" i="204"/>
  <c r="U64" i="204" s="1"/>
  <c r="S63" i="204"/>
  <c r="R63" i="204"/>
  <c r="Q63" i="204"/>
  <c r="P63" i="204"/>
  <c r="P62" i="204" s="1"/>
  <c r="E63" i="204"/>
  <c r="S62" i="204"/>
  <c r="R62" i="204"/>
  <c r="S60" i="204"/>
  <c r="R60" i="204"/>
  <c r="Q60" i="204"/>
  <c r="P60" i="204"/>
  <c r="E60" i="204"/>
  <c r="U60" i="204" s="1"/>
  <c r="S59" i="204"/>
  <c r="R59" i="204"/>
  <c r="Q59" i="204"/>
  <c r="P59" i="204"/>
  <c r="E59" i="204"/>
  <c r="S58" i="204"/>
  <c r="R58" i="204"/>
  <c r="Q58" i="204"/>
  <c r="P58" i="204"/>
  <c r="E58" i="204"/>
  <c r="U57" i="204"/>
  <c r="T57" i="204"/>
  <c r="S57" i="204"/>
  <c r="R57" i="204"/>
  <c r="Q57" i="204"/>
  <c r="P57" i="204"/>
  <c r="E57" i="204"/>
  <c r="S56" i="204"/>
  <c r="R56" i="204"/>
  <c r="S55" i="204"/>
  <c r="R55" i="204"/>
  <c r="Q55" i="204"/>
  <c r="P55" i="204"/>
  <c r="E55" i="204"/>
  <c r="U54" i="204"/>
  <c r="S54" i="204"/>
  <c r="R54" i="204"/>
  <c r="Q54" i="204"/>
  <c r="P54" i="204"/>
  <c r="E54" i="204"/>
  <c r="T54" i="204" s="1"/>
  <c r="S53" i="204"/>
  <c r="R53" i="204"/>
  <c r="Q53" i="204"/>
  <c r="P53" i="204"/>
  <c r="E53" i="204"/>
  <c r="S52" i="204"/>
  <c r="R52" i="204"/>
  <c r="Q52" i="204"/>
  <c r="P52" i="204"/>
  <c r="E52" i="204"/>
  <c r="U52" i="204" s="1"/>
  <c r="S51" i="204"/>
  <c r="R51" i="204"/>
  <c r="Q51" i="204"/>
  <c r="P51" i="204"/>
  <c r="E51" i="204"/>
  <c r="U51" i="204" s="1"/>
  <c r="S50" i="204"/>
  <c r="R50" i="204"/>
  <c r="Q50" i="204"/>
  <c r="P50" i="204"/>
  <c r="E50" i="204"/>
  <c r="T50" i="204" s="1"/>
  <c r="S49" i="204"/>
  <c r="R49" i="204"/>
  <c r="Q49" i="204"/>
  <c r="P49" i="204"/>
  <c r="E49" i="204"/>
  <c r="S48" i="204"/>
  <c r="R48" i="204"/>
  <c r="Q48" i="204"/>
  <c r="P48" i="204"/>
  <c r="E48" i="204"/>
  <c r="S47" i="204"/>
  <c r="R47" i="204"/>
  <c r="Q47" i="204"/>
  <c r="P47" i="204"/>
  <c r="E47" i="204"/>
  <c r="U47" i="204" s="1"/>
  <c r="S46" i="204"/>
  <c r="R46" i="204"/>
  <c r="Q46" i="204"/>
  <c r="P46" i="204"/>
  <c r="E46" i="204"/>
  <c r="T46" i="204" s="1"/>
  <c r="T45" i="204"/>
  <c r="S45" i="204"/>
  <c r="R45" i="204"/>
  <c r="Q45" i="204"/>
  <c r="P45" i="204"/>
  <c r="E45" i="204"/>
  <c r="U45" i="204" s="1"/>
  <c r="S44" i="204"/>
  <c r="R44" i="204"/>
  <c r="S43" i="204"/>
  <c r="S42" i="204"/>
  <c r="R42" i="204"/>
  <c r="Q42" i="204"/>
  <c r="P42" i="204"/>
  <c r="E42" i="204"/>
  <c r="T42" i="204" s="1"/>
  <c r="T41" i="204"/>
  <c r="S41" i="204"/>
  <c r="R41" i="204"/>
  <c r="Q41" i="204"/>
  <c r="P41" i="204"/>
  <c r="E41" i="204"/>
  <c r="U41" i="204" s="1"/>
  <c r="S40" i="204"/>
  <c r="R40" i="204"/>
  <c r="Q40" i="204"/>
  <c r="P40" i="204"/>
  <c r="E40" i="204"/>
  <c r="S39" i="204"/>
  <c r="R39" i="204"/>
  <c r="Q39" i="204"/>
  <c r="P39" i="204"/>
  <c r="E39" i="204"/>
  <c r="U39" i="204" s="1"/>
  <c r="S38" i="204"/>
  <c r="R38" i="204"/>
  <c r="Q38" i="204"/>
  <c r="P38" i="204"/>
  <c r="E38" i="204"/>
  <c r="U38" i="204" s="1"/>
  <c r="S37" i="204"/>
  <c r="R37" i="204"/>
  <c r="Q37" i="204"/>
  <c r="P37" i="204"/>
  <c r="E37" i="204"/>
  <c r="S36" i="204"/>
  <c r="R36" i="204"/>
  <c r="Q36" i="204"/>
  <c r="P36" i="204"/>
  <c r="E36" i="204"/>
  <c r="T36" i="204" s="1"/>
  <c r="S35" i="204"/>
  <c r="R35" i="204"/>
  <c r="Q35" i="204"/>
  <c r="P35" i="204"/>
  <c r="E35" i="204"/>
  <c r="U35" i="204" s="1"/>
  <c r="S34" i="204"/>
  <c r="R34" i="204"/>
  <c r="Q34" i="204"/>
  <c r="P34" i="204"/>
  <c r="E34" i="204"/>
  <c r="S33" i="204"/>
  <c r="R33" i="204"/>
  <c r="Q33" i="204"/>
  <c r="P33" i="204"/>
  <c r="E33" i="204"/>
  <c r="T32" i="204"/>
  <c r="S32" i="204"/>
  <c r="R32" i="204"/>
  <c r="Q32" i="204"/>
  <c r="P32" i="204"/>
  <c r="E32" i="204"/>
  <c r="U32" i="204" s="1"/>
  <c r="U31" i="204"/>
  <c r="S31" i="204"/>
  <c r="R31" i="204"/>
  <c r="Q31" i="204"/>
  <c r="P31" i="204"/>
  <c r="E31" i="204"/>
  <c r="T31" i="204" s="1"/>
  <c r="S30" i="204"/>
  <c r="R30" i="204"/>
  <c r="Q30" i="204"/>
  <c r="P30" i="204"/>
  <c r="E30" i="204"/>
  <c r="U30" i="204" s="1"/>
  <c r="S29" i="204"/>
  <c r="R29" i="204"/>
  <c r="Q29" i="204"/>
  <c r="P29" i="204"/>
  <c r="E29" i="204"/>
  <c r="T29" i="204" s="1"/>
  <c r="S28" i="204"/>
  <c r="R28" i="204"/>
  <c r="T27" i="204"/>
  <c r="S27" i="204"/>
  <c r="R27" i="204"/>
  <c r="Q27" i="204"/>
  <c r="P27" i="204"/>
  <c r="E27" i="204"/>
  <c r="U27" i="204" s="1"/>
  <c r="S26" i="204"/>
  <c r="R26" i="204"/>
  <c r="Q26" i="204"/>
  <c r="P26" i="204"/>
  <c r="E26" i="204"/>
  <c r="S25" i="204"/>
  <c r="R25" i="204"/>
  <c r="Q25" i="204"/>
  <c r="P25" i="204"/>
  <c r="E25" i="204"/>
  <c r="S24" i="204"/>
  <c r="R24" i="204"/>
  <c r="Q24" i="204"/>
  <c r="P24" i="204"/>
  <c r="E24" i="204"/>
  <c r="S23" i="204"/>
  <c r="R23" i="204"/>
  <c r="Q23" i="204"/>
  <c r="U23" i="204" s="1"/>
  <c r="P23" i="204"/>
  <c r="E23" i="204"/>
  <c r="U22" i="204"/>
  <c r="T22" i="204"/>
  <c r="S22" i="204"/>
  <c r="R22" i="204"/>
  <c r="Q22" i="204"/>
  <c r="P22" i="204"/>
  <c r="E22" i="204"/>
  <c r="T21" i="204"/>
  <c r="S21" i="204"/>
  <c r="R21" i="204"/>
  <c r="Q21" i="204"/>
  <c r="P21" i="204"/>
  <c r="E21" i="204"/>
  <c r="U21" i="204" s="1"/>
  <c r="S20" i="204"/>
  <c r="R20" i="204"/>
  <c r="Q20" i="204"/>
  <c r="P20" i="204"/>
  <c r="E20" i="204"/>
  <c r="S19" i="204"/>
  <c r="R19" i="204"/>
  <c r="Q19" i="204"/>
  <c r="P19" i="204"/>
  <c r="E19" i="204"/>
  <c r="T19" i="204" s="1"/>
  <c r="S18" i="204"/>
  <c r="R18" i="204"/>
  <c r="Q18" i="204"/>
  <c r="P18" i="204"/>
  <c r="E18" i="204"/>
  <c r="U18" i="204" s="1"/>
  <c r="S17" i="204"/>
  <c r="R17" i="204"/>
  <c r="Q17" i="204"/>
  <c r="P17" i="204"/>
  <c r="E17" i="204"/>
  <c r="S16" i="204"/>
  <c r="R16" i="204"/>
  <c r="Q16" i="204"/>
  <c r="P16" i="204"/>
  <c r="E16" i="204"/>
  <c r="S15" i="204"/>
  <c r="R15" i="204"/>
  <c r="Q15" i="204"/>
  <c r="P15" i="204"/>
  <c r="E15" i="204"/>
  <c r="T15" i="204" s="1"/>
  <c r="T14" i="204"/>
  <c r="S14" i="204"/>
  <c r="R14" i="204"/>
  <c r="Q14" i="204"/>
  <c r="P14" i="204"/>
  <c r="E14" i="204"/>
  <c r="U14" i="204" s="1"/>
  <c r="S13" i="204"/>
  <c r="R13" i="204"/>
  <c r="Q13" i="204"/>
  <c r="U13" i="204" s="1"/>
  <c r="P13" i="204"/>
  <c r="E13" i="204"/>
  <c r="T13" i="204" s="1"/>
  <c r="S12" i="204"/>
  <c r="R12" i="204"/>
  <c r="Q12" i="204"/>
  <c r="P12" i="204"/>
  <c r="E12" i="204"/>
  <c r="S11" i="204"/>
  <c r="R11" i="204"/>
  <c r="Q11" i="204"/>
  <c r="P11" i="204"/>
  <c r="E11" i="204"/>
  <c r="T10" i="204"/>
  <c r="S10" i="204"/>
  <c r="R10" i="204"/>
  <c r="Q10" i="204"/>
  <c r="P10" i="204"/>
  <c r="E10" i="204"/>
  <c r="U10" i="204" s="1"/>
  <c r="R9" i="204"/>
  <c r="S64" i="203"/>
  <c r="R64" i="203"/>
  <c r="Q64" i="203"/>
  <c r="P64" i="203"/>
  <c r="E64" i="203"/>
  <c r="T64" i="203" s="1"/>
  <c r="T63" i="203"/>
  <c r="S63" i="203"/>
  <c r="R63" i="203"/>
  <c r="Q63" i="203"/>
  <c r="P63" i="203"/>
  <c r="P62" i="203" s="1"/>
  <c r="E63" i="203"/>
  <c r="U63" i="203" s="1"/>
  <c r="S62" i="203"/>
  <c r="R62" i="203"/>
  <c r="S60" i="203"/>
  <c r="R60" i="203"/>
  <c r="Q60" i="203"/>
  <c r="P60" i="203"/>
  <c r="E60" i="203"/>
  <c r="U59" i="203"/>
  <c r="S59" i="203"/>
  <c r="R59" i="203"/>
  <c r="Q59" i="203"/>
  <c r="P59" i="203"/>
  <c r="E59" i="203"/>
  <c r="T59" i="203" s="1"/>
  <c r="T58" i="203"/>
  <c r="S58" i="203"/>
  <c r="R58" i="203"/>
  <c r="Q58" i="203"/>
  <c r="P58" i="203"/>
  <c r="E58" i="203"/>
  <c r="U58" i="203" s="1"/>
  <c r="S57" i="203"/>
  <c r="R57" i="203"/>
  <c r="Q57" i="203"/>
  <c r="P57" i="203"/>
  <c r="E57" i="203"/>
  <c r="T57" i="203" s="1"/>
  <c r="S56" i="203"/>
  <c r="R56" i="203"/>
  <c r="U55" i="203"/>
  <c r="S55" i="203"/>
  <c r="R55" i="203"/>
  <c r="Q55" i="203"/>
  <c r="P55" i="203"/>
  <c r="E55" i="203"/>
  <c r="T55" i="203" s="1"/>
  <c r="T54" i="203"/>
  <c r="S54" i="203"/>
  <c r="R54" i="203"/>
  <c r="Q54" i="203"/>
  <c r="P54" i="203"/>
  <c r="E54" i="203"/>
  <c r="U54" i="203" s="1"/>
  <c r="S53" i="203"/>
  <c r="R53" i="203"/>
  <c r="Q53" i="203"/>
  <c r="U53" i="203" s="1"/>
  <c r="P53" i="203"/>
  <c r="E53" i="203"/>
  <c r="S52" i="203"/>
  <c r="R52" i="203"/>
  <c r="Q52" i="203"/>
  <c r="P52" i="203"/>
  <c r="E52" i="203"/>
  <c r="U52" i="203" s="1"/>
  <c r="S51" i="203"/>
  <c r="R51" i="203"/>
  <c r="Q51" i="203"/>
  <c r="P51" i="203"/>
  <c r="E51" i="203"/>
  <c r="S50" i="203"/>
  <c r="R50" i="203"/>
  <c r="Q50" i="203"/>
  <c r="P50" i="203"/>
  <c r="E50" i="203"/>
  <c r="U50" i="203" s="1"/>
  <c r="U49" i="203"/>
  <c r="S49" i="203"/>
  <c r="R49" i="203"/>
  <c r="Q49" i="203"/>
  <c r="P49" i="203"/>
  <c r="E49" i="203"/>
  <c r="T49" i="203" s="1"/>
  <c r="S48" i="203"/>
  <c r="R48" i="203"/>
  <c r="Q48" i="203"/>
  <c r="P48" i="203"/>
  <c r="E48" i="203"/>
  <c r="U48" i="203" s="1"/>
  <c r="U47" i="203"/>
  <c r="T47" i="203"/>
  <c r="S47" i="203"/>
  <c r="R47" i="203"/>
  <c r="Q47" i="203"/>
  <c r="P47" i="203"/>
  <c r="E47" i="203"/>
  <c r="U46" i="203"/>
  <c r="T46" i="203"/>
  <c r="S46" i="203"/>
  <c r="R46" i="203"/>
  <c r="Q46" i="203"/>
  <c r="P46" i="203"/>
  <c r="E46" i="203"/>
  <c r="S45" i="203"/>
  <c r="R45" i="203"/>
  <c r="Q45" i="203"/>
  <c r="P45" i="203"/>
  <c r="E45" i="203"/>
  <c r="S44" i="203"/>
  <c r="R44" i="203"/>
  <c r="S43" i="203"/>
  <c r="R43" i="203"/>
  <c r="S42" i="203"/>
  <c r="R42" i="203"/>
  <c r="Q42" i="203"/>
  <c r="P42" i="203"/>
  <c r="E42" i="203"/>
  <c r="U42" i="203" s="1"/>
  <c r="S41" i="203"/>
  <c r="R41" i="203"/>
  <c r="Q41" i="203"/>
  <c r="P41" i="203"/>
  <c r="E41" i="203"/>
  <c r="T41" i="203" s="1"/>
  <c r="S40" i="203"/>
  <c r="R40" i="203"/>
  <c r="Q40" i="203"/>
  <c r="P40" i="203"/>
  <c r="E40" i="203"/>
  <c r="U40" i="203" s="1"/>
  <c r="S39" i="203"/>
  <c r="R39" i="203"/>
  <c r="Q39" i="203"/>
  <c r="P39" i="203"/>
  <c r="E39" i="203"/>
  <c r="T39" i="203" s="1"/>
  <c r="S38" i="203"/>
  <c r="R38" i="203"/>
  <c r="Q38" i="203"/>
  <c r="P38" i="203"/>
  <c r="E38" i="203"/>
  <c r="U38" i="203" s="1"/>
  <c r="S37" i="203"/>
  <c r="R37" i="203"/>
  <c r="Q37" i="203"/>
  <c r="P37" i="203"/>
  <c r="E37" i="203"/>
  <c r="U36" i="203"/>
  <c r="T36" i="203"/>
  <c r="S36" i="203"/>
  <c r="R36" i="203"/>
  <c r="Q36" i="203"/>
  <c r="P36" i="203"/>
  <c r="E36" i="203"/>
  <c r="T35" i="203"/>
  <c r="S35" i="203"/>
  <c r="R35" i="203"/>
  <c r="Q35" i="203"/>
  <c r="P35" i="203"/>
  <c r="E35" i="203"/>
  <c r="U35" i="203" s="1"/>
  <c r="T34" i="203"/>
  <c r="S34" i="203"/>
  <c r="R34" i="203"/>
  <c r="Q34" i="203"/>
  <c r="P34" i="203"/>
  <c r="E34" i="203"/>
  <c r="U34" i="203" s="1"/>
  <c r="S33" i="203"/>
  <c r="R33" i="203"/>
  <c r="Q33" i="203"/>
  <c r="P33" i="203"/>
  <c r="E33" i="203"/>
  <c r="T33" i="203" s="1"/>
  <c r="T32" i="203"/>
  <c r="S32" i="203"/>
  <c r="R32" i="203"/>
  <c r="Q32" i="203"/>
  <c r="P32" i="203"/>
  <c r="E32" i="203"/>
  <c r="U32" i="203" s="1"/>
  <c r="S31" i="203"/>
  <c r="R31" i="203"/>
  <c r="Q31" i="203"/>
  <c r="P31" i="203"/>
  <c r="E31" i="203"/>
  <c r="S30" i="203"/>
  <c r="R30" i="203"/>
  <c r="Q30" i="203"/>
  <c r="P30" i="203"/>
  <c r="E30" i="203"/>
  <c r="S29" i="203"/>
  <c r="R29" i="203"/>
  <c r="Q29" i="203"/>
  <c r="P29" i="203"/>
  <c r="E29" i="203"/>
  <c r="S28" i="203"/>
  <c r="R28" i="203"/>
  <c r="S27" i="203"/>
  <c r="R27" i="203"/>
  <c r="Q27" i="203"/>
  <c r="P27" i="203"/>
  <c r="E27" i="203"/>
  <c r="U27" i="203" s="1"/>
  <c r="S26" i="203"/>
  <c r="R26" i="203"/>
  <c r="Q26" i="203"/>
  <c r="P26" i="203"/>
  <c r="E26" i="203"/>
  <c r="S25" i="203"/>
  <c r="R25" i="203"/>
  <c r="Q25" i="203"/>
  <c r="P25" i="203"/>
  <c r="E25" i="203"/>
  <c r="S24" i="203"/>
  <c r="R24" i="203"/>
  <c r="Q24" i="203"/>
  <c r="P24" i="203"/>
  <c r="E24" i="203"/>
  <c r="U23" i="203"/>
  <c r="S23" i="203"/>
  <c r="R23" i="203"/>
  <c r="Q23" i="203"/>
  <c r="P23" i="203"/>
  <c r="E23" i="203"/>
  <c r="T23" i="203" s="1"/>
  <c r="S22" i="203"/>
  <c r="R22" i="203"/>
  <c r="Q22" i="203"/>
  <c r="P22" i="203"/>
  <c r="E22" i="203"/>
  <c r="U22" i="203" s="1"/>
  <c r="S21" i="203"/>
  <c r="R21" i="203"/>
  <c r="Q21" i="203"/>
  <c r="P21" i="203"/>
  <c r="E21" i="203"/>
  <c r="U21" i="203" s="1"/>
  <c r="S20" i="203"/>
  <c r="R20" i="203"/>
  <c r="Q20" i="203"/>
  <c r="P20" i="203"/>
  <c r="E20" i="203"/>
  <c r="S19" i="203"/>
  <c r="R19" i="203"/>
  <c r="Q19" i="203"/>
  <c r="P19" i="203"/>
  <c r="E19" i="203"/>
  <c r="T18" i="203"/>
  <c r="S18" i="203"/>
  <c r="R18" i="203"/>
  <c r="Q18" i="203"/>
  <c r="P18" i="203"/>
  <c r="E18" i="203"/>
  <c r="U18" i="203" s="1"/>
  <c r="S17" i="203"/>
  <c r="R17" i="203"/>
  <c r="Q17" i="203"/>
  <c r="P17" i="203"/>
  <c r="E17" i="203"/>
  <c r="T16" i="203"/>
  <c r="S16" i="203"/>
  <c r="R16" i="203"/>
  <c r="Q16" i="203"/>
  <c r="P16" i="203"/>
  <c r="E16" i="203"/>
  <c r="U16" i="203" s="1"/>
  <c r="S15" i="203"/>
  <c r="R15" i="203"/>
  <c r="Q15" i="203"/>
  <c r="P15" i="203"/>
  <c r="E15" i="203"/>
  <c r="T15" i="203" s="1"/>
  <c r="U14" i="203"/>
  <c r="S14" i="203"/>
  <c r="R14" i="203"/>
  <c r="Q14" i="203"/>
  <c r="P14" i="203"/>
  <c r="E14" i="203"/>
  <c r="T14" i="203" s="1"/>
  <c r="S13" i="203"/>
  <c r="R13" i="203"/>
  <c r="Q13" i="203"/>
  <c r="P13" i="203"/>
  <c r="E13" i="203"/>
  <c r="U12" i="203"/>
  <c r="S12" i="203"/>
  <c r="R12" i="203"/>
  <c r="Q12" i="203"/>
  <c r="P12" i="203"/>
  <c r="E12" i="203"/>
  <c r="T12" i="203" s="1"/>
  <c r="S11" i="203"/>
  <c r="R11" i="203"/>
  <c r="Q11" i="203"/>
  <c r="P11" i="203"/>
  <c r="E11" i="203"/>
  <c r="T10" i="203"/>
  <c r="S10" i="203"/>
  <c r="R10" i="203"/>
  <c r="Q10" i="203"/>
  <c r="P10" i="203"/>
  <c r="E10" i="203"/>
  <c r="U10" i="203" s="1"/>
  <c r="S9" i="203"/>
  <c r="R9" i="203"/>
  <c r="S64" i="202"/>
  <c r="R64" i="202"/>
  <c r="Q64" i="202"/>
  <c r="P64" i="202"/>
  <c r="E64" i="202"/>
  <c r="U64" i="202" s="1"/>
  <c r="U63" i="202"/>
  <c r="S63" i="202"/>
  <c r="R63" i="202"/>
  <c r="Q63" i="202"/>
  <c r="Q62" i="202" s="1"/>
  <c r="P63" i="202"/>
  <c r="E63" i="202"/>
  <c r="S62" i="202"/>
  <c r="R62" i="202"/>
  <c r="S60" i="202"/>
  <c r="R60" i="202"/>
  <c r="Q60" i="202"/>
  <c r="P60" i="202"/>
  <c r="E60" i="202"/>
  <c r="T60" i="202" s="1"/>
  <c r="S59" i="202"/>
  <c r="R59" i="202"/>
  <c r="Q59" i="202"/>
  <c r="P59" i="202"/>
  <c r="E59" i="202"/>
  <c r="S58" i="202"/>
  <c r="R58" i="202"/>
  <c r="Q58" i="202"/>
  <c r="P58" i="202"/>
  <c r="E58" i="202"/>
  <c r="S57" i="202"/>
  <c r="R57" i="202"/>
  <c r="Q57" i="202"/>
  <c r="P57" i="202"/>
  <c r="E57" i="202"/>
  <c r="S56" i="202"/>
  <c r="R56" i="202"/>
  <c r="U55" i="202"/>
  <c r="S55" i="202"/>
  <c r="R55" i="202"/>
  <c r="Q55" i="202"/>
  <c r="P55" i="202"/>
  <c r="E55" i="202"/>
  <c r="T55" i="202" s="1"/>
  <c r="T54" i="202"/>
  <c r="S54" i="202"/>
  <c r="R54" i="202"/>
  <c r="Q54" i="202"/>
  <c r="P54" i="202"/>
  <c r="E54" i="202"/>
  <c r="U54" i="202" s="1"/>
  <c r="S53" i="202"/>
  <c r="R53" i="202"/>
  <c r="Q53" i="202"/>
  <c r="P53" i="202"/>
  <c r="E53" i="202"/>
  <c r="S52" i="202"/>
  <c r="R52" i="202"/>
  <c r="Q52" i="202"/>
  <c r="P52" i="202"/>
  <c r="E52" i="202"/>
  <c r="S51" i="202"/>
  <c r="R51" i="202"/>
  <c r="Q51" i="202"/>
  <c r="P51" i="202"/>
  <c r="E51" i="202"/>
  <c r="T51" i="202" s="1"/>
  <c r="S50" i="202"/>
  <c r="R50" i="202"/>
  <c r="Q50" i="202"/>
  <c r="P50" i="202"/>
  <c r="E50" i="202"/>
  <c r="U50" i="202" s="1"/>
  <c r="S49" i="202"/>
  <c r="R49" i="202"/>
  <c r="Q49" i="202"/>
  <c r="P49" i="202"/>
  <c r="E49" i="202"/>
  <c r="U49" i="202" s="1"/>
  <c r="S48" i="202"/>
  <c r="R48" i="202"/>
  <c r="Q48" i="202"/>
  <c r="P48" i="202"/>
  <c r="E48" i="202"/>
  <c r="T48" i="202" s="1"/>
  <c r="S47" i="202"/>
  <c r="R47" i="202"/>
  <c r="Q47" i="202"/>
  <c r="P47" i="202"/>
  <c r="E47" i="202"/>
  <c r="S46" i="202"/>
  <c r="R46" i="202"/>
  <c r="Q46" i="202"/>
  <c r="P46" i="202"/>
  <c r="E46" i="202"/>
  <c r="U45" i="202"/>
  <c r="T45" i="202"/>
  <c r="S45" i="202"/>
  <c r="R45" i="202"/>
  <c r="Q45" i="202"/>
  <c r="P45" i="202"/>
  <c r="E45" i="202"/>
  <c r="S44" i="202"/>
  <c r="R44" i="202"/>
  <c r="R43" i="202"/>
  <c r="S42" i="202"/>
  <c r="R42" i="202"/>
  <c r="Q42" i="202"/>
  <c r="P42" i="202"/>
  <c r="E42" i="202"/>
  <c r="U42" i="202" s="1"/>
  <c r="S41" i="202"/>
  <c r="R41" i="202"/>
  <c r="Q41" i="202"/>
  <c r="P41" i="202"/>
  <c r="E41" i="202"/>
  <c r="U41" i="202" s="1"/>
  <c r="S40" i="202"/>
  <c r="R40" i="202"/>
  <c r="Q40" i="202"/>
  <c r="P40" i="202"/>
  <c r="E40" i="202"/>
  <c r="T40" i="202" s="1"/>
  <c r="S39" i="202"/>
  <c r="R39" i="202"/>
  <c r="Q39" i="202"/>
  <c r="P39" i="202"/>
  <c r="E39" i="202"/>
  <c r="S38" i="202"/>
  <c r="R38" i="202"/>
  <c r="Q38" i="202"/>
  <c r="P38" i="202"/>
  <c r="E38" i="202"/>
  <c r="T38" i="202" s="1"/>
  <c r="S37" i="202"/>
  <c r="R37" i="202"/>
  <c r="Q37" i="202"/>
  <c r="P37" i="202"/>
  <c r="E37" i="202"/>
  <c r="T36" i="202"/>
  <c r="S36" i="202"/>
  <c r="R36" i="202"/>
  <c r="Q36" i="202"/>
  <c r="P36" i="202"/>
  <c r="E36" i="202"/>
  <c r="U36" i="202" s="1"/>
  <c r="S35" i="202"/>
  <c r="R35" i="202"/>
  <c r="Q35" i="202"/>
  <c r="P35" i="202"/>
  <c r="E35" i="202"/>
  <c r="U35" i="202" s="1"/>
  <c r="S34" i="202"/>
  <c r="R34" i="202"/>
  <c r="Q34" i="202"/>
  <c r="P34" i="202"/>
  <c r="E34" i="202"/>
  <c r="T34" i="202" s="1"/>
  <c r="S33" i="202"/>
  <c r="R33" i="202"/>
  <c r="Q33" i="202"/>
  <c r="P33" i="202"/>
  <c r="E33" i="202"/>
  <c r="S32" i="202"/>
  <c r="R32" i="202"/>
  <c r="Q32" i="202"/>
  <c r="P32" i="202"/>
  <c r="E32" i="202"/>
  <c r="S31" i="202"/>
  <c r="R31" i="202"/>
  <c r="Q31" i="202"/>
  <c r="P31" i="202"/>
  <c r="E31" i="202"/>
  <c r="T31" i="202" s="1"/>
  <c r="S30" i="202"/>
  <c r="R30" i="202"/>
  <c r="Q30" i="202"/>
  <c r="P30" i="202"/>
  <c r="E30" i="202"/>
  <c r="S29" i="202"/>
  <c r="R29" i="202"/>
  <c r="Q29" i="202"/>
  <c r="P29" i="202"/>
  <c r="E29" i="202"/>
  <c r="U29" i="202" s="1"/>
  <c r="S28" i="202"/>
  <c r="R28" i="202"/>
  <c r="U27" i="202"/>
  <c r="T27" i="202"/>
  <c r="S27" i="202"/>
  <c r="R27" i="202"/>
  <c r="Q27" i="202"/>
  <c r="P27" i="202"/>
  <c r="E27" i="202"/>
  <c r="T26" i="202"/>
  <c r="S26" i="202"/>
  <c r="R26" i="202"/>
  <c r="Q26" i="202"/>
  <c r="P26" i="202"/>
  <c r="E26" i="202"/>
  <c r="U26" i="202" s="1"/>
  <c r="S25" i="202"/>
  <c r="R25" i="202"/>
  <c r="Q25" i="202"/>
  <c r="P25" i="202"/>
  <c r="E25" i="202"/>
  <c r="T25" i="202" s="1"/>
  <c r="S24" i="202"/>
  <c r="R24" i="202"/>
  <c r="Q24" i="202"/>
  <c r="P24" i="202"/>
  <c r="E24" i="202"/>
  <c r="S23" i="202"/>
  <c r="R23" i="202"/>
  <c r="Q23" i="202"/>
  <c r="P23" i="202"/>
  <c r="E23" i="202"/>
  <c r="S22" i="202"/>
  <c r="R22" i="202"/>
  <c r="Q22" i="202"/>
  <c r="P22" i="202"/>
  <c r="E22" i="202"/>
  <c r="T21" i="202"/>
  <c r="S21" i="202"/>
  <c r="R21" i="202"/>
  <c r="Q21" i="202"/>
  <c r="P21" i="202"/>
  <c r="E21" i="202"/>
  <c r="U21" i="202" s="1"/>
  <c r="U20" i="202"/>
  <c r="T20" i="202"/>
  <c r="S20" i="202"/>
  <c r="R20" i="202"/>
  <c r="Q20" i="202"/>
  <c r="P20" i="202"/>
  <c r="E20" i="202"/>
  <c r="S19" i="202"/>
  <c r="R19" i="202"/>
  <c r="Q19" i="202"/>
  <c r="P19" i="202"/>
  <c r="E19" i="202"/>
  <c r="U19" i="202" s="1"/>
  <c r="S18" i="202"/>
  <c r="R18" i="202"/>
  <c r="Q18" i="202"/>
  <c r="P18" i="202"/>
  <c r="E18" i="202"/>
  <c r="U18" i="202" s="1"/>
  <c r="S17" i="202"/>
  <c r="R17" i="202"/>
  <c r="Q17" i="202"/>
  <c r="P17" i="202"/>
  <c r="E17" i="202"/>
  <c r="S16" i="202"/>
  <c r="R16" i="202"/>
  <c r="Q16" i="202"/>
  <c r="P16" i="202"/>
  <c r="E16" i="202"/>
  <c r="S15" i="202"/>
  <c r="R15" i="202"/>
  <c r="Q15" i="202"/>
  <c r="P15" i="202"/>
  <c r="E15" i="202"/>
  <c r="T15" i="202" s="1"/>
  <c r="S14" i="202"/>
  <c r="R14" i="202"/>
  <c r="Q14" i="202"/>
  <c r="P14" i="202"/>
  <c r="E14" i="202"/>
  <c r="S13" i="202"/>
  <c r="R13" i="202"/>
  <c r="Q13" i="202"/>
  <c r="P13" i="202"/>
  <c r="E13" i="202"/>
  <c r="U13" i="202" s="1"/>
  <c r="U12" i="202"/>
  <c r="T12" i="202"/>
  <c r="S12" i="202"/>
  <c r="R12" i="202"/>
  <c r="Q12" i="202"/>
  <c r="P12" i="202"/>
  <c r="E12" i="202"/>
  <c r="S11" i="202"/>
  <c r="R11" i="202"/>
  <c r="Q11" i="202"/>
  <c r="P11" i="202"/>
  <c r="E11" i="202"/>
  <c r="T11" i="202" s="1"/>
  <c r="S10" i="202"/>
  <c r="R10" i="202"/>
  <c r="Q10" i="202"/>
  <c r="P10" i="202"/>
  <c r="E10" i="202"/>
  <c r="S9" i="202"/>
  <c r="R9" i="202"/>
  <c r="S64" i="201"/>
  <c r="R64" i="201"/>
  <c r="Q64" i="201"/>
  <c r="P64" i="201"/>
  <c r="E64" i="201"/>
  <c r="U64" i="201" s="1"/>
  <c r="U63" i="201"/>
  <c r="T63" i="201"/>
  <c r="S63" i="201"/>
  <c r="R63" i="201"/>
  <c r="Q63" i="201"/>
  <c r="P63" i="201"/>
  <c r="E63" i="201"/>
  <c r="S62" i="201"/>
  <c r="R62" i="201"/>
  <c r="S60" i="201"/>
  <c r="R60" i="201"/>
  <c r="Q60" i="201"/>
  <c r="P60" i="201"/>
  <c r="E60" i="201"/>
  <c r="S59" i="201"/>
  <c r="R59" i="201"/>
  <c r="Q59" i="201"/>
  <c r="P59" i="201"/>
  <c r="E59" i="201"/>
  <c r="U59" i="201" s="1"/>
  <c r="S58" i="201"/>
  <c r="R58" i="201"/>
  <c r="Q58" i="201"/>
  <c r="P58" i="201"/>
  <c r="E58" i="201"/>
  <c r="T58" i="201" s="1"/>
  <c r="S57" i="201"/>
  <c r="R57" i="201"/>
  <c r="Q57" i="201"/>
  <c r="P57" i="201"/>
  <c r="E57" i="201"/>
  <c r="S56" i="201"/>
  <c r="R56" i="201"/>
  <c r="U55" i="201"/>
  <c r="S55" i="201"/>
  <c r="R55" i="201"/>
  <c r="Q55" i="201"/>
  <c r="P55" i="201"/>
  <c r="E55" i="201"/>
  <c r="T55" i="201" s="1"/>
  <c r="S54" i="201"/>
  <c r="R54" i="201"/>
  <c r="Q54" i="201"/>
  <c r="P54" i="201"/>
  <c r="E54" i="201"/>
  <c r="S53" i="201"/>
  <c r="R53" i="201"/>
  <c r="Q53" i="201"/>
  <c r="U53" i="201" s="1"/>
  <c r="P53" i="201"/>
  <c r="E53" i="201"/>
  <c r="S52" i="201"/>
  <c r="R52" i="201"/>
  <c r="Q52" i="201"/>
  <c r="P52" i="201"/>
  <c r="E52" i="201"/>
  <c r="S51" i="201"/>
  <c r="R51" i="201"/>
  <c r="Q51" i="201"/>
  <c r="P51" i="201"/>
  <c r="E51" i="201"/>
  <c r="S50" i="201"/>
  <c r="R50" i="201"/>
  <c r="Q50" i="201"/>
  <c r="P50" i="201"/>
  <c r="E50" i="201"/>
  <c r="U50" i="201" s="1"/>
  <c r="S49" i="201"/>
  <c r="R49" i="201"/>
  <c r="Q49" i="201"/>
  <c r="P49" i="201"/>
  <c r="E49" i="201"/>
  <c r="U49" i="201" s="1"/>
  <c r="S48" i="201"/>
  <c r="R48" i="201"/>
  <c r="Q48" i="201"/>
  <c r="P48" i="201"/>
  <c r="E48" i="201"/>
  <c r="T48" i="201" s="1"/>
  <c r="U47" i="201"/>
  <c r="T47" i="201"/>
  <c r="S47" i="201"/>
  <c r="R47" i="201"/>
  <c r="Q47" i="201"/>
  <c r="P47" i="201"/>
  <c r="E47" i="201"/>
  <c r="S46" i="201"/>
  <c r="R46" i="201"/>
  <c r="Q46" i="201"/>
  <c r="P46" i="201"/>
  <c r="E46" i="201"/>
  <c r="S45" i="201"/>
  <c r="R45" i="201"/>
  <c r="Q45" i="201"/>
  <c r="P45" i="201"/>
  <c r="E45" i="201"/>
  <c r="S44" i="201"/>
  <c r="R44" i="201"/>
  <c r="R43" i="201"/>
  <c r="S42" i="201"/>
  <c r="R42" i="201"/>
  <c r="Q42" i="201"/>
  <c r="P42" i="201"/>
  <c r="E42" i="201"/>
  <c r="U42" i="201" s="1"/>
  <c r="S41" i="201"/>
  <c r="R41" i="201"/>
  <c r="Q41" i="201"/>
  <c r="P41" i="201"/>
  <c r="E41" i="201"/>
  <c r="U41" i="201" s="1"/>
  <c r="S40" i="201"/>
  <c r="R40" i="201"/>
  <c r="Q40" i="201"/>
  <c r="P40" i="201"/>
  <c r="E40" i="201"/>
  <c r="U40" i="201" s="1"/>
  <c r="S39" i="201"/>
  <c r="R39" i="201"/>
  <c r="Q39" i="201"/>
  <c r="P39" i="201"/>
  <c r="E39" i="201"/>
  <c r="T39" i="201" s="1"/>
  <c r="S38" i="201"/>
  <c r="R38" i="201"/>
  <c r="Q38" i="201"/>
  <c r="P38" i="201"/>
  <c r="E38" i="201"/>
  <c r="U38" i="201" s="1"/>
  <c r="S37" i="201"/>
  <c r="R37" i="201"/>
  <c r="Q37" i="201"/>
  <c r="P37" i="201"/>
  <c r="E37" i="201"/>
  <c r="U37" i="201" s="1"/>
  <c r="S36" i="201"/>
  <c r="R36" i="201"/>
  <c r="Q36" i="201"/>
  <c r="P36" i="201"/>
  <c r="E36" i="201"/>
  <c r="S35" i="201"/>
  <c r="R35" i="201"/>
  <c r="Q35" i="201"/>
  <c r="P35" i="201"/>
  <c r="E35" i="201"/>
  <c r="T35" i="201" s="1"/>
  <c r="S34" i="201"/>
  <c r="R34" i="201"/>
  <c r="Q34" i="201"/>
  <c r="P34" i="201"/>
  <c r="E34" i="201"/>
  <c r="U34" i="201" s="1"/>
  <c r="S33" i="201"/>
  <c r="R33" i="201"/>
  <c r="Q33" i="201"/>
  <c r="U33" i="201" s="1"/>
  <c r="P33" i="201"/>
  <c r="T33" i="201" s="1"/>
  <c r="E33" i="201"/>
  <c r="S32" i="201"/>
  <c r="R32" i="201"/>
  <c r="Q32" i="201"/>
  <c r="P32" i="201"/>
  <c r="E32" i="201"/>
  <c r="S31" i="201"/>
  <c r="R31" i="201"/>
  <c r="Q31" i="201"/>
  <c r="P31" i="201"/>
  <c r="T31" i="201" s="1"/>
  <c r="E31" i="201"/>
  <c r="S30" i="201"/>
  <c r="R30" i="201"/>
  <c r="Q30" i="201"/>
  <c r="P30" i="201"/>
  <c r="E30" i="201"/>
  <c r="S29" i="201"/>
  <c r="R29" i="201"/>
  <c r="Q29" i="201"/>
  <c r="P29" i="201"/>
  <c r="E29" i="201"/>
  <c r="S28" i="201"/>
  <c r="R28" i="201"/>
  <c r="T27" i="201"/>
  <c r="S27" i="201"/>
  <c r="R27" i="201"/>
  <c r="Q27" i="201"/>
  <c r="P27" i="201"/>
  <c r="E27" i="201"/>
  <c r="U27" i="201" s="1"/>
  <c r="S26" i="201"/>
  <c r="R26" i="201"/>
  <c r="Q26" i="201"/>
  <c r="P26" i="201"/>
  <c r="E26" i="201"/>
  <c r="U25" i="201"/>
  <c r="T25" i="201"/>
  <c r="S25" i="201"/>
  <c r="R25" i="201"/>
  <c r="Q25" i="201"/>
  <c r="P25" i="201"/>
  <c r="E25" i="201"/>
  <c r="S24" i="201"/>
  <c r="R24" i="201"/>
  <c r="Q24" i="201"/>
  <c r="P24" i="201"/>
  <c r="E24" i="201"/>
  <c r="S23" i="201"/>
  <c r="R23" i="201"/>
  <c r="Q23" i="201"/>
  <c r="P23" i="201"/>
  <c r="E23" i="201"/>
  <c r="S22" i="201"/>
  <c r="R22" i="201"/>
  <c r="Q22" i="201"/>
  <c r="P22" i="201"/>
  <c r="E22" i="201"/>
  <c r="T22" i="201" s="1"/>
  <c r="T21" i="201"/>
  <c r="S21" i="201"/>
  <c r="R21" i="201"/>
  <c r="Q21" i="201"/>
  <c r="P21" i="201"/>
  <c r="E21" i="201"/>
  <c r="U21" i="201" s="1"/>
  <c r="S20" i="201"/>
  <c r="R20" i="201"/>
  <c r="Q20" i="201"/>
  <c r="P20" i="201"/>
  <c r="E20" i="201"/>
  <c r="S19" i="201"/>
  <c r="R19" i="201"/>
  <c r="Q19" i="201"/>
  <c r="P19" i="201"/>
  <c r="E19" i="201"/>
  <c r="S18" i="201"/>
  <c r="R18" i="201"/>
  <c r="Q18" i="201"/>
  <c r="P18" i="201"/>
  <c r="E18" i="201"/>
  <c r="U18" i="201" s="1"/>
  <c r="T17" i="201"/>
  <c r="S17" i="201"/>
  <c r="R17" i="201"/>
  <c r="Q17" i="201"/>
  <c r="P17" i="201"/>
  <c r="E17" i="201"/>
  <c r="U17" i="201" s="1"/>
  <c r="S16" i="201"/>
  <c r="R16" i="201"/>
  <c r="Q16" i="201"/>
  <c r="P16" i="201"/>
  <c r="E16" i="201"/>
  <c r="S15" i="201"/>
  <c r="R15" i="201"/>
  <c r="Q15" i="201"/>
  <c r="P15" i="201"/>
  <c r="E15" i="201"/>
  <c r="U15" i="201" s="1"/>
  <c r="S14" i="201"/>
  <c r="R14" i="201"/>
  <c r="Q14" i="201"/>
  <c r="P14" i="201"/>
  <c r="E14" i="201"/>
  <c r="S13" i="201"/>
  <c r="R13" i="201"/>
  <c r="Q13" i="201"/>
  <c r="P13" i="201"/>
  <c r="E13" i="201"/>
  <c r="T12" i="201"/>
  <c r="S12" i="201"/>
  <c r="R12" i="201"/>
  <c r="Q12" i="201"/>
  <c r="P12" i="201"/>
  <c r="E12" i="201"/>
  <c r="U12" i="201" s="1"/>
  <c r="S11" i="201"/>
  <c r="R11" i="201"/>
  <c r="Q11" i="201"/>
  <c r="P11" i="201"/>
  <c r="E11" i="201"/>
  <c r="U11" i="201" s="1"/>
  <c r="T10" i="201"/>
  <c r="S10" i="201"/>
  <c r="R10" i="201"/>
  <c r="Q10" i="201"/>
  <c r="P10" i="201"/>
  <c r="E10" i="201"/>
  <c r="U10" i="201" s="1"/>
  <c r="S9" i="201"/>
  <c r="R9" i="201"/>
  <c r="S8" i="201"/>
  <c r="R8" i="201"/>
  <c r="S64" i="200"/>
  <c r="R64" i="200"/>
  <c r="Q64" i="200"/>
  <c r="P64" i="200"/>
  <c r="E64" i="200"/>
  <c r="U63" i="200"/>
  <c r="T63" i="200"/>
  <c r="S63" i="200"/>
  <c r="R63" i="200"/>
  <c r="Q63" i="200"/>
  <c r="Q62" i="200" s="1"/>
  <c r="P63" i="200"/>
  <c r="E63" i="200"/>
  <c r="S62" i="200"/>
  <c r="R62" i="200"/>
  <c r="S60" i="200"/>
  <c r="R60" i="200"/>
  <c r="Q60" i="200"/>
  <c r="P60" i="200"/>
  <c r="E60" i="200"/>
  <c r="U60" i="200" s="1"/>
  <c r="S59" i="200"/>
  <c r="R59" i="200"/>
  <c r="Q59" i="200"/>
  <c r="P59" i="200"/>
  <c r="E59" i="200"/>
  <c r="U58" i="200"/>
  <c r="T58" i="200"/>
  <c r="S58" i="200"/>
  <c r="R58" i="200"/>
  <c r="Q58" i="200"/>
  <c r="P58" i="200"/>
  <c r="E58" i="200"/>
  <c r="T57" i="200"/>
  <c r="S57" i="200"/>
  <c r="R57" i="200"/>
  <c r="Q57" i="200"/>
  <c r="P57" i="200"/>
  <c r="E57" i="200"/>
  <c r="U57" i="200" s="1"/>
  <c r="S56" i="200"/>
  <c r="R56" i="200"/>
  <c r="S55" i="200"/>
  <c r="R55" i="200"/>
  <c r="Q55" i="200"/>
  <c r="P55" i="200"/>
  <c r="E55" i="200"/>
  <c r="U54" i="200"/>
  <c r="S54" i="200"/>
  <c r="R54" i="200"/>
  <c r="Q54" i="200"/>
  <c r="P54" i="200"/>
  <c r="E54" i="200"/>
  <c r="T54" i="200" s="1"/>
  <c r="T53" i="200"/>
  <c r="S53" i="200"/>
  <c r="R53" i="200"/>
  <c r="Q53" i="200"/>
  <c r="P53" i="200"/>
  <c r="E53" i="200"/>
  <c r="U53" i="200" s="1"/>
  <c r="S52" i="200"/>
  <c r="R52" i="200"/>
  <c r="Q52" i="200"/>
  <c r="P52" i="200"/>
  <c r="E52" i="200"/>
  <c r="S51" i="200"/>
  <c r="R51" i="200"/>
  <c r="Q51" i="200"/>
  <c r="P51" i="200"/>
  <c r="E51" i="200"/>
  <c r="U51" i="200" s="1"/>
  <c r="U50" i="200"/>
  <c r="S50" i="200"/>
  <c r="R50" i="200"/>
  <c r="Q50" i="200"/>
  <c r="P50" i="200"/>
  <c r="E50" i="200"/>
  <c r="T50" i="200" s="1"/>
  <c r="S49" i="200"/>
  <c r="R49" i="200"/>
  <c r="Q49" i="200"/>
  <c r="P49" i="200"/>
  <c r="E49" i="200"/>
  <c r="U49" i="200" s="1"/>
  <c r="S48" i="200"/>
  <c r="R48" i="200"/>
  <c r="Q48" i="200"/>
  <c r="P48" i="200"/>
  <c r="E48" i="200"/>
  <c r="T48" i="200" s="1"/>
  <c r="S47" i="200"/>
  <c r="R47" i="200"/>
  <c r="Q47" i="200"/>
  <c r="P47" i="200"/>
  <c r="E47" i="200"/>
  <c r="S46" i="200"/>
  <c r="R46" i="200"/>
  <c r="Q46" i="200"/>
  <c r="P46" i="200"/>
  <c r="E46" i="200"/>
  <c r="U45" i="200"/>
  <c r="T45" i="200"/>
  <c r="S45" i="200"/>
  <c r="R45" i="200"/>
  <c r="Q45" i="200"/>
  <c r="P45" i="200"/>
  <c r="E45" i="200"/>
  <c r="S44" i="200"/>
  <c r="R44" i="200"/>
  <c r="S42" i="200"/>
  <c r="R42" i="200"/>
  <c r="Q42" i="200"/>
  <c r="P42" i="200"/>
  <c r="E42" i="200"/>
  <c r="S41" i="200"/>
  <c r="R41" i="200"/>
  <c r="Q41" i="200"/>
  <c r="P41" i="200"/>
  <c r="E41" i="200"/>
  <c r="U41" i="200" s="1"/>
  <c r="S40" i="200"/>
  <c r="R40" i="200"/>
  <c r="Q40" i="200"/>
  <c r="P40" i="200"/>
  <c r="E40" i="200"/>
  <c r="T40" i="200" s="1"/>
  <c r="S39" i="200"/>
  <c r="R39" i="200"/>
  <c r="Q39" i="200"/>
  <c r="P39" i="200"/>
  <c r="E39" i="200"/>
  <c r="U39" i="200" s="1"/>
  <c r="S38" i="200"/>
  <c r="R38" i="200"/>
  <c r="Q38" i="200"/>
  <c r="P38" i="200"/>
  <c r="E38" i="200"/>
  <c r="S37" i="200"/>
  <c r="R37" i="200"/>
  <c r="Q37" i="200"/>
  <c r="P37" i="200"/>
  <c r="E37" i="200"/>
  <c r="T36" i="200"/>
  <c r="S36" i="200"/>
  <c r="R36" i="200"/>
  <c r="Q36" i="200"/>
  <c r="P36" i="200"/>
  <c r="E36" i="200"/>
  <c r="U36" i="200" s="1"/>
  <c r="S35" i="200"/>
  <c r="R35" i="200"/>
  <c r="Q35" i="200"/>
  <c r="P35" i="200"/>
  <c r="E35" i="200"/>
  <c r="S34" i="200"/>
  <c r="R34" i="200"/>
  <c r="Q34" i="200"/>
  <c r="P34" i="200"/>
  <c r="E34" i="200"/>
  <c r="S33" i="200"/>
  <c r="R33" i="200"/>
  <c r="Q33" i="200"/>
  <c r="P33" i="200"/>
  <c r="E33" i="200"/>
  <c r="S32" i="200"/>
  <c r="R32" i="200"/>
  <c r="Q32" i="200"/>
  <c r="P32" i="200"/>
  <c r="E32" i="200"/>
  <c r="S31" i="200"/>
  <c r="R31" i="200"/>
  <c r="Q31" i="200"/>
  <c r="P31" i="200"/>
  <c r="E31" i="200"/>
  <c r="U30" i="200"/>
  <c r="S30" i="200"/>
  <c r="R30" i="200"/>
  <c r="Q30" i="200"/>
  <c r="P30" i="200"/>
  <c r="E30" i="200"/>
  <c r="T30" i="200" s="1"/>
  <c r="S29" i="200"/>
  <c r="R29" i="200"/>
  <c r="Q29" i="200"/>
  <c r="P29" i="200"/>
  <c r="E29" i="200"/>
  <c r="T29" i="200" s="1"/>
  <c r="S28" i="200"/>
  <c r="R28" i="200"/>
  <c r="S27" i="200"/>
  <c r="R27" i="200"/>
  <c r="Q27" i="200"/>
  <c r="P27" i="200"/>
  <c r="E27" i="200"/>
  <c r="T26" i="200"/>
  <c r="S26" i="200"/>
  <c r="R26" i="200"/>
  <c r="Q26" i="200"/>
  <c r="P26" i="200"/>
  <c r="E26" i="200"/>
  <c r="U26" i="200" s="1"/>
  <c r="S25" i="200"/>
  <c r="R25" i="200"/>
  <c r="Q25" i="200"/>
  <c r="P25" i="200"/>
  <c r="E25" i="200"/>
  <c r="T24" i="200"/>
  <c r="S24" i="200"/>
  <c r="R24" i="200"/>
  <c r="Q24" i="200"/>
  <c r="P24" i="200"/>
  <c r="E24" i="200"/>
  <c r="U24" i="200" s="1"/>
  <c r="S23" i="200"/>
  <c r="R23" i="200"/>
  <c r="Q23" i="200"/>
  <c r="U23" i="200" s="1"/>
  <c r="P23" i="200"/>
  <c r="T23" i="200" s="1"/>
  <c r="E23" i="200"/>
  <c r="S22" i="200"/>
  <c r="R22" i="200"/>
  <c r="Q22" i="200"/>
  <c r="P22" i="200"/>
  <c r="E22" i="200"/>
  <c r="S21" i="200"/>
  <c r="R21" i="200"/>
  <c r="Q21" i="200"/>
  <c r="P21" i="200"/>
  <c r="E21" i="200"/>
  <c r="S20" i="200"/>
  <c r="R20" i="200"/>
  <c r="Q20" i="200"/>
  <c r="P20" i="200"/>
  <c r="E20" i="200"/>
  <c r="U19" i="200"/>
  <c r="S19" i="200"/>
  <c r="R19" i="200"/>
  <c r="Q19" i="200"/>
  <c r="P19" i="200"/>
  <c r="E19" i="200"/>
  <c r="T19" i="200" s="1"/>
  <c r="T18" i="200"/>
  <c r="S18" i="200"/>
  <c r="R18" i="200"/>
  <c r="Q18" i="200"/>
  <c r="P18" i="200"/>
  <c r="E18" i="200"/>
  <c r="U18" i="200" s="1"/>
  <c r="S17" i="200"/>
  <c r="R17" i="200"/>
  <c r="Q17" i="200"/>
  <c r="P17" i="200"/>
  <c r="E17" i="200"/>
  <c r="S16" i="200"/>
  <c r="R16" i="200"/>
  <c r="Q16" i="200"/>
  <c r="P16" i="200"/>
  <c r="E16" i="200"/>
  <c r="S15" i="200"/>
  <c r="R15" i="200"/>
  <c r="Q15" i="200"/>
  <c r="P15" i="200"/>
  <c r="E15" i="200"/>
  <c r="U14" i="200"/>
  <c r="T14" i="200"/>
  <c r="S14" i="200"/>
  <c r="R14" i="200"/>
  <c r="Q14" i="200"/>
  <c r="P14" i="200"/>
  <c r="E14" i="200"/>
  <c r="S13" i="200"/>
  <c r="R13" i="200"/>
  <c r="Q13" i="200"/>
  <c r="P13" i="200"/>
  <c r="E13" i="200"/>
  <c r="S12" i="200"/>
  <c r="R12" i="200"/>
  <c r="Q12" i="200"/>
  <c r="P12" i="200"/>
  <c r="E12" i="200"/>
  <c r="U12" i="200" s="1"/>
  <c r="S11" i="200"/>
  <c r="R11" i="200"/>
  <c r="Q11" i="200"/>
  <c r="P11" i="200"/>
  <c r="E11" i="200"/>
  <c r="S10" i="200"/>
  <c r="R10" i="200"/>
  <c r="Q10" i="200"/>
  <c r="P10" i="200"/>
  <c r="E10" i="200"/>
  <c r="S9" i="200"/>
  <c r="R9" i="200"/>
  <c r="R8" i="200"/>
  <c r="U64" i="199"/>
  <c r="T64" i="199"/>
  <c r="S64" i="199"/>
  <c r="R64" i="199"/>
  <c r="Q64" i="199"/>
  <c r="P64" i="199"/>
  <c r="E64" i="199"/>
  <c r="S63" i="199"/>
  <c r="R63" i="199"/>
  <c r="Q63" i="199"/>
  <c r="Q62" i="199" s="1"/>
  <c r="P63" i="199"/>
  <c r="E63" i="199"/>
  <c r="T63" i="199" s="1"/>
  <c r="S62" i="199"/>
  <c r="R62" i="199"/>
  <c r="S60" i="199"/>
  <c r="R60" i="199"/>
  <c r="Q60" i="199"/>
  <c r="P60" i="199"/>
  <c r="E60" i="199"/>
  <c r="S59" i="199"/>
  <c r="R59" i="199"/>
  <c r="Q59" i="199"/>
  <c r="P59" i="199"/>
  <c r="E59" i="199"/>
  <c r="U58" i="199"/>
  <c r="S58" i="199"/>
  <c r="R58" i="199"/>
  <c r="Q58" i="199"/>
  <c r="P58" i="199"/>
  <c r="E58" i="199"/>
  <c r="T58" i="199" s="1"/>
  <c r="T57" i="199"/>
  <c r="S57" i="199"/>
  <c r="R57" i="199"/>
  <c r="Q57" i="199"/>
  <c r="P57" i="199"/>
  <c r="E57" i="199"/>
  <c r="U57" i="199" s="1"/>
  <c r="S56" i="199"/>
  <c r="R56" i="199"/>
  <c r="S55" i="199"/>
  <c r="R55" i="199"/>
  <c r="Q55" i="199"/>
  <c r="P55" i="199"/>
  <c r="E55" i="199"/>
  <c r="S54" i="199"/>
  <c r="R54" i="199"/>
  <c r="Q54" i="199"/>
  <c r="P54" i="199"/>
  <c r="E54" i="199"/>
  <c r="S53" i="199"/>
  <c r="R53" i="199"/>
  <c r="Q53" i="199"/>
  <c r="P53" i="199"/>
  <c r="E53" i="199"/>
  <c r="S52" i="199"/>
  <c r="R52" i="199"/>
  <c r="Q52" i="199"/>
  <c r="P52" i="199"/>
  <c r="E52" i="199"/>
  <c r="U52" i="199" s="1"/>
  <c r="S51" i="199"/>
  <c r="R51" i="199"/>
  <c r="Q51" i="199"/>
  <c r="P51" i="199"/>
  <c r="E51" i="199"/>
  <c r="U51" i="199" s="1"/>
  <c r="S50" i="199"/>
  <c r="R50" i="199"/>
  <c r="Q50" i="199"/>
  <c r="P50" i="199"/>
  <c r="E50" i="199"/>
  <c r="U50" i="199" s="1"/>
  <c r="S49" i="199"/>
  <c r="R49" i="199"/>
  <c r="Q49" i="199"/>
  <c r="P49" i="199"/>
  <c r="E49" i="199"/>
  <c r="T49" i="199" s="1"/>
  <c r="S48" i="199"/>
  <c r="R48" i="199"/>
  <c r="Q48" i="199"/>
  <c r="P48" i="199"/>
  <c r="E48" i="199"/>
  <c r="U48" i="199" s="1"/>
  <c r="S47" i="199"/>
  <c r="R47" i="199"/>
  <c r="Q47" i="199"/>
  <c r="P47" i="199"/>
  <c r="E47" i="199"/>
  <c r="S46" i="199"/>
  <c r="R46" i="199"/>
  <c r="Q46" i="199"/>
  <c r="P46" i="199"/>
  <c r="E46" i="199"/>
  <c r="S45" i="199"/>
  <c r="R45" i="199"/>
  <c r="Q45" i="199"/>
  <c r="P45" i="199"/>
  <c r="E45" i="199"/>
  <c r="S44" i="199"/>
  <c r="R44" i="199"/>
  <c r="S42" i="199"/>
  <c r="R42" i="199"/>
  <c r="Q42" i="199"/>
  <c r="P42" i="199"/>
  <c r="E42" i="199"/>
  <c r="U42" i="199" s="1"/>
  <c r="S41" i="199"/>
  <c r="R41" i="199"/>
  <c r="Q41" i="199"/>
  <c r="P41" i="199"/>
  <c r="E41" i="199"/>
  <c r="U41" i="199" s="1"/>
  <c r="S40" i="199"/>
  <c r="R40" i="199"/>
  <c r="Q40" i="199"/>
  <c r="P40" i="199"/>
  <c r="E40" i="199"/>
  <c r="U40" i="199" s="1"/>
  <c r="S39" i="199"/>
  <c r="R39" i="199"/>
  <c r="Q39" i="199"/>
  <c r="P39" i="199"/>
  <c r="E39" i="199"/>
  <c r="T39" i="199" s="1"/>
  <c r="T38" i="199"/>
  <c r="S38" i="199"/>
  <c r="R38" i="199"/>
  <c r="Q38" i="199"/>
  <c r="P38" i="199"/>
  <c r="E38" i="199"/>
  <c r="U38" i="199" s="1"/>
  <c r="S37" i="199"/>
  <c r="R37" i="199"/>
  <c r="Q37" i="199"/>
  <c r="P37" i="199"/>
  <c r="E37" i="199"/>
  <c r="S36" i="199"/>
  <c r="R36" i="199"/>
  <c r="Q36" i="199"/>
  <c r="P36" i="199"/>
  <c r="E36" i="199"/>
  <c r="S35" i="199"/>
  <c r="R35" i="199"/>
  <c r="Q35" i="199"/>
  <c r="P35" i="199"/>
  <c r="E35" i="199"/>
  <c r="U35" i="199" s="1"/>
  <c r="U34" i="199"/>
  <c r="T34" i="199"/>
  <c r="S34" i="199"/>
  <c r="R34" i="199"/>
  <c r="Q34" i="199"/>
  <c r="P34" i="199"/>
  <c r="E34" i="199"/>
  <c r="T33" i="199"/>
  <c r="S33" i="199"/>
  <c r="R33" i="199"/>
  <c r="Q33" i="199"/>
  <c r="P33" i="199"/>
  <c r="E33" i="199"/>
  <c r="U33" i="199" s="1"/>
  <c r="S32" i="199"/>
  <c r="R32" i="199"/>
  <c r="Q32" i="199"/>
  <c r="P32" i="199"/>
  <c r="E32" i="199"/>
  <c r="S31" i="199"/>
  <c r="R31" i="199"/>
  <c r="Q31" i="199"/>
  <c r="P31" i="199"/>
  <c r="E31" i="199"/>
  <c r="T30" i="199"/>
  <c r="S30" i="199"/>
  <c r="R30" i="199"/>
  <c r="Q30" i="199"/>
  <c r="P30" i="199"/>
  <c r="E30" i="199"/>
  <c r="U30" i="199" s="1"/>
  <c r="S29" i="199"/>
  <c r="R29" i="199"/>
  <c r="Q29" i="199"/>
  <c r="P29" i="199"/>
  <c r="E29" i="199"/>
  <c r="S28" i="199"/>
  <c r="R28" i="199"/>
  <c r="S27" i="199"/>
  <c r="R27" i="199"/>
  <c r="Q27" i="199"/>
  <c r="P27" i="199"/>
  <c r="E27" i="199"/>
  <c r="S26" i="199"/>
  <c r="R26" i="199"/>
  <c r="Q26" i="199"/>
  <c r="P26" i="199"/>
  <c r="E26" i="199"/>
  <c r="S25" i="199"/>
  <c r="R25" i="199"/>
  <c r="Q25" i="199"/>
  <c r="P25" i="199"/>
  <c r="E25" i="199"/>
  <c r="U25" i="199" s="1"/>
  <c r="S24" i="199"/>
  <c r="R24" i="199"/>
  <c r="Q24" i="199"/>
  <c r="P24" i="199"/>
  <c r="E24" i="199"/>
  <c r="S23" i="199"/>
  <c r="R23" i="199"/>
  <c r="Q23" i="199"/>
  <c r="P23" i="199"/>
  <c r="E23" i="199"/>
  <c r="T22" i="199"/>
  <c r="S22" i="199"/>
  <c r="R22" i="199"/>
  <c r="Q22" i="199"/>
  <c r="P22" i="199"/>
  <c r="E22" i="199"/>
  <c r="U22" i="199" s="1"/>
  <c r="U21" i="199"/>
  <c r="T21" i="199"/>
  <c r="S21" i="199"/>
  <c r="R21" i="199"/>
  <c r="Q21" i="199"/>
  <c r="P21" i="199"/>
  <c r="E21" i="199"/>
  <c r="S20" i="199"/>
  <c r="R20" i="199"/>
  <c r="Q20" i="199"/>
  <c r="P20" i="199"/>
  <c r="E20" i="199"/>
  <c r="T19" i="199"/>
  <c r="S19" i="199"/>
  <c r="R19" i="199"/>
  <c r="Q19" i="199"/>
  <c r="P19" i="199"/>
  <c r="E19" i="199"/>
  <c r="U19" i="199" s="1"/>
  <c r="U18" i="199"/>
  <c r="S18" i="199"/>
  <c r="R18" i="199"/>
  <c r="Q18" i="199"/>
  <c r="P18" i="199"/>
  <c r="E18" i="199"/>
  <c r="T18" i="199" s="1"/>
  <c r="T17" i="199"/>
  <c r="S17" i="199"/>
  <c r="R17" i="199"/>
  <c r="Q17" i="199"/>
  <c r="P17" i="199"/>
  <c r="E17" i="199"/>
  <c r="U17" i="199" s="1"/>
  <c r="S16" i="199"/>
  <c r="R16" i="199"/>
  <c r="Q16" i="199"/>
  <c r="P16" i="199"/>
  <c r="E16" i="199"/>
  <c r="S15" i="199"/>
  <c r="R15" i="199"/>
  <c r="Q15" i="199"/>
  <c r="P15" i="199"/>
  <c r="E15" i="199"/>
  <c r="S14" i="199"/>
  <c r="R14" i="199"/>
  <c r="Q14" i="199"/>
  <c r="P14" i="199"/>
  <c r="E14" i="199"/>
  <c r="U14" i="199" s="1"/>
  <c r="S13" i="199"/>
  <c r="R13" i="199"/>
  <c r="Q13" i="199"/>
  <c r="P13" i="199"/>
  <c r="E13" i="199"/>
  <c r="S12" i="199"/>
  <c r="R12" i="199"/>
  <c r="Q12" i="199"/>
  <c r="P12" i="199"/>
  <c r="E12" i="199"/>
  <c r="S11" i="199"/>
  <c r="R11" i="199"/>
  <c r="Q11" i="199"/>
  <c r="P11" i="199"/>
  <c r="E11" i="199"/>
  <c r="U11" i="199" s="1"/>
  <c r="S10" i="199"/>
  <c r="R10" i="199"/>
  <c r="Q10" i="199"/>
  <c r="P10" i="199"/>
  <c r="E10" i="199"/>
  <c r="R9" i="199"/>
  <c r="S64" i="198"/>
  <c r="R64" i="198"/>
  <c r="Q64" i="198"/>
  <c r="P64" i="198"/>
  <c r="E64" i="198"/>
  <c r="U64" i="198" s="1"/>
  <c r="T63" i="198"/>
  <c r="S63" i="198"/>
  <c r="R63" i="198"/>
  <c r="Q63" i="198"/>
  <c r="P63" i="198"/>
  <c r="E63" i="198"/>
  <c r="S62" i="198"/>
  <c r="R62" i="198"/>
  <c r="S60" i="198"/>
  <c r="R60" i="198"/>
  <c r="Q60" i="198"/>
  <c r="P60" i="198"/>
  <c r="E60" i="198"/>
  <c r="U60" i="198" s="1"/>
  <c r="U59" i="198"/>
  <c r="S59" i="198"/>
  <c r="R59" i="198"/>
  <c r="Q59" i="198"/>
  <c r="P59" i="198"/>
  <c r="E59" i="198"/>
  <c r="T59" i="198" s="1"/>
  <c r="S58" i="198"/>
  <c r="R58" i="198"/>
  <c r="Q58" i="198"/>
  <c r="P58" i="198"/>
  <c r="E58" i="198"/>
  <c r="S57" i="198"/>
  <c r="R57" i="198"/>
  <c r="Q57" i="198"/>
  <c r="P57" i="198"/>
  <c r="E57" i="198"/>
  <c r="S56" i="198"/>
  <c r="R56" i="198"/>
  <c r="U55" i="198"/>
  <c r="T55" i="198"/>
  <c r="S55" i="198"/>
  <c r="R55" i="198"/>
  <c r="Q55" i="198"/>
  <c r="P55" i="198"/>
  <c r="E55" i="198"/>
  <c r="S54" i="198"/>
  <c r="R54" i="198"/>
  <c r="Q54" i="198"/>
  <c r="P54" i="198"/>
  <c r="E54" i="198"/>
  <c r="S53" i="198"/>
  <c r="R53" i="198"/>
  <c r="Q53" i="198"/>
  <c r="P53" i="198"/>
  <c r="E53" i="198"/>
  <c r="U53" i="198" s="1"/>
  <c r="S52" i="198"/>
  <c r="R52" i="198"/>
  <c r="Q52" i="198"/>
  <c r="P52" i="198"/>
  <c r="E52" i="198"/>
  <c r="S51" i="198"/>
  <c r="R51" i="198"/>
  <c r="Q51" i="198"/>
  <c r="P51" i="198"/>
  <c r="E51" i="198"/>
  <c r="S50" i="198"/>
  <c r="R50" i="198"/>
  <c r="Q50" i="198"/>
  <c r="P50" i="198"/>
  <c r="E50" i="198"/>
  <c r="U50" i="198" s="1"/>
  <c r="S49" i="198"/>
  <c r="R49" i="198"/>
  <c r="Q49" i="198"/>
  <c r="P49" i="198"/>
  <c r="E49" i="198"/>
  <c r="U49" i="198" s="1"/>
  <c r="T48" i="198"/>
  <c r="S48" i="198"/>
  <c r="R48" i="198"/>
  <c r="Q48" i="198"/>
  <c r="P48" i="198"/>
  <c r="E48" i="198"/>
  <c r="U48" i="198" s="1"/>
  <c r="U47" i="198"/>
  <c r="T47" i="198"/>
  <c r="S47" i="198"/>
  <c r="R47" i="198"/>
  <c r="Q47" i="198"/>
  <c r="P47" i="198"/>
  <c r="E47" i="198"/>
  <c r="S46" i="198"/>
  <c r="R46" i="198"/>
  <c r="Q46" i="198"/>
  <c r="P46" i="198"/>
  <c r="E46" i="198"/>
  <c r="T45" i="198"/>
  <c r="S45" i="198"/>
  <c r="R45" i="198"/>
  <c r="Q45" i="198"/>
  <c r="P45" i="198"/>
  <c r="E45" i="198"/>
  <c r="U45" i="198" s="1"/>
  <c r="S44" i="198"/>
  <c r="R44" i="198"/>
  <c r="S42" i="198"/>
  <c r="R42" i="198"/>
  <c r="Q42" i="198"/>
  <c r="P42" i="198"/>
  <c r="E42" i="198"/>
  <c r="S41" i="198"/>
  <c r="R41" i="198"/>
  <c r="Q41" i="198"/>
  <c r="P41" i="198"/>
  <c r="E41" i="198"/>
  <c r="S40" i="198"/>
  <c r="R40" i="198"/>
  <c r="Q40" i="198"/>
  <c r="P40" i="198"/>
  <c r="E40" i="198"/>
  <c r="S39" i="198"/>
  <c r="R39" i="198"/>
  <c r="Q39" i="198"/>
  <c r="P39" i="198"/>
  <c r="E39" i="198"/>
  <c r="T38" i="198"/>
  <c r="S38" i="198"/>
  <c r="R38" i="198"/>
  <c r="Q38" i="198"/>
  <c r="P38" i="198"/>
  <c r="E38" i="198"/>
  <c r="U38" i="198" s="1"/>
  <c r="S37" i="198"/>
  <c r="R37" i="198"/>
  <c r="Q37" i="198"/>
  <c r="P37" i="198"/>
  <c r="E37" i="198"/>
  <c r="S36" i="198"/>
  <c r="R36" i="198"/>
  <c r="Q36" i="198"/>
  <c r="P36" i="198"/>
  <c r="E36" i="198"/>
  <c r="S35" i="198"/>
  <c r="R35" i="198"/>
  <c r="Q35" i="198"/>
  <c r="P35" i="198"/>
  <c r="E35" i="198"/>
  <c r="U35" i="198" s="1"/>
  <c r="S34" i="198"/>
  <c r="R34" i="198"/>
  <c r="Q34" i="198"/>
  <c r="P34" i="198"/>
  <c r="E34" i="198"/>
  <c r="S33" i="198"/>
  <c r="R33" i="198"/>
  <c r="Q33" i="198"/>
  <c r="P33" i="198"/>
  <c r="E33" i="198"/>
  <c r="S32" i="198"/>
  <c r="R32" i="198"/>
  <c r="Q32" i="198"/>
  <c r="P32" i="198"/>
  <c r="E32" i="198"/>
  <c r="T31" i="198"/>
  <c r="S31" i="198"/>
  <c r="R31" i="198"/>
  <c r="Q31" i="198"/>
  <c r="P31" i="198"/>
  <c r="E31" i="198"/>
  <c r="U31" i="198" s="1"/>
  <c r="T30" i="198"/>
  <c r="S30" i="198"/>
  <c r="R30" i="198"/>
  <c r="Q30" i="198"/>
  <c r="P30" i="198"/>
  <c r="E30" i="198"/>
  <c r="U30" i="198" s="1"/>
  <c r="S29" i="198"/>
  <c r="R29" i="198"/>
  <c r="Q29" i="198"/>
  <c r="P29" i="198"/>
  <c r="E29" i="198"/>
  <c r="S28" i="198"/>
  <c r="R28" i="198"/>
  <c r="T27" i="198"/>
  <c r="S27" i="198"/>
  <c r="R27" i="198"/>
  <c r="Q27" i="198"/>
  <c r="P27" i="198"/>
  <c r="E27" i="198"/>
  <c r="U27" i="198" s="1"/>
  <c r="U26" i="198"/>
  <c r="T26" i="198"/>
  <c r="S26" i="198"/>
  <c r="R26" i="198"/>
  <c r="Q26" i="198"/>
  <c r="P26" i="198"/>
  <c r="E26" i="198"/>
  <c r="S25" i="198"/>
  <c r="R25" i="198"/>
  <c r="Q25" i="198"/>
  <c r="P25" i="198"/>
  <c r="E25" i="198"/>
  <c r="U24" i="198"/>
  <c r="T24" i="198"/>
  <c r="S24" i="198"/>
  <c r="R24" i="198"/>
  <c r="Q24" i="198"/>
  <c r="P24" i="198"/>
  <c r="E24" i="198"/>
  <c r="U23" i="198"/>
  <c r="S23" i="198"/>
  <c r="R23" i="198"/>
  <c r="Q23" i="198"/>
  <c r="P23" i="198"/>
  <c r="E23" i="198"/>
  <c r="T23" i="198" s="1"/>
  <c r="T22" i="198"/>
  <c r="S22" i="198"/>
  <c r="R22" i="198"/>
  <c r="Q22" i="198"/>
  <c r="P22" i="198"/>
  <c r="E22" i="198"/>
  <c r="U22" i="198" s="1"/>
  <c r="S21" i="198"/>
  <c r="R21" i="198"/>
  <c r="Q21" i="198"/>
  <c r="P21" i="198"/>
  <c r="E21" i="198"/>
  <c r="S20" i="198"/>
  <c r="R20" i="198"/>
  <c r="Q20" i="198"/>
  <c r="P20" i="198"/>
  <c r="E20" i="198"/>
  <c r="S19" i="198"/>
  <c r="R19" i="198"/>
  <c r="Q19" i="198"/>
  <c r="P19" i="198"/>
  <c r="E19" i="198"/>
  <c r="U19" i="198" s="1"/>
  <c r="T18" i="198"/>
  <c r="S18" i="198"/>
  <c r="R18" i="198"/>
  <c r="Q18" i="198"/>
  <c r="P18" i="198"/>
  <c r="E18" i="198"/>
  <c r="U18" i="198" s="1"/>
  <c r="T17" i="198"/>
  <c r="S17" i="198"/>
  <c r="R17" i="198"/>
  <c r="Q17" i="198"/>
  <c r="P17" i="198"/>
  <c r="E17" i="198"/>
  <c r="U17" i="198" s="1"/>
  <c r="T16" i="198"/>
  <c r="S16" i="198"/>
  <c r="R16" i="198"/>
  <c r="Q16" i="198"/>
  <c r="P16" i="198"/>
  <c r="E16" i="198"/>
  <c r="U16" i="198" s="1"/>
  <c r="U15" i="198"/>
  <c r="S15" i="198"/>
  <c r="R15" i="198"/>
  <c r="Q15" i="198"/>
  <c r="P15" i="198"/>
  <c r="E15" i="198"/>
  <c r="T15" i="198" s="1"/>
  <c r="S14" i="198"/>
  <c r="R14" i="198"/>
  <c r="Q14" i="198"/>
  <c r="P14" i="198"/>
  <c r="E14" i="198"/>
  <c r="U14" i="198" s="1"/>
  <c r="S13" i="198"/>
  <c r="R13" i="198"/>
  <c r="Q13" i="198"/>
  <c r="P13" i="198"/>
  <c r="E13" i="198"/>
  <c r="S12" i="198"/>
  <c r="R12" i="198"/>
  <c r="Q12" i="198"/>
  <c r="P12" i="198"/>
  <c r="E12" i="198"/>
  <c r="S11" i="198"/>
  <c r="R11" i="198"/>
  <c r="Q11" i="198"/>
  <c r="P11" i="198"/>
  <c r="E11" i="198"/>
  <c r="U11" i="198" s="1"/>
  <c r="S10" i="198"/>
  <c r="R10" i="198"/>
  <c r="Q10" i="198"/>
  <c r="P10" i="198"/>
  <c r="E10" i="198"/>
  <c r="U10" i="198" s="1"/>
  <c r="S9" i="198"/>
  <c r="S8" i="198"/>
  <c r="S64" i="197"/>
  <c r="R64" i="197"/>
  <c r="Q64" i="197"/>
  <c r="P64" i="197"/>
  <c r="E64" i="197"/>
  <c r="S63" i="197"/>
  <c r="R63" i="197"/>
  <c r="Q63" i="197"/>
  <c r="P63" i="197"/>
  <c r="E63" i="197"/>
  <c r="S62" i="197"/>
  <c r="R62" i="197"/>
  <c r="S60" i="197"/>
  <c r="R60" i="197"/>
  <c r="Q60" i="197"/>
  <c r="P60" i="197"/>
  <c r="E60" i="197"/>
  <c r="S59" i="197"/>
  <c r="R59" i="197"/>
  <c r="Q59" i="197"/>
  <c r="P59" i="197"/>
  <c r="E59" i="197"/>
  <c r="U59" i="197" s="1"/>
  <c r="S58" i="197"/>
  <c r="R58" i="197"/>
  <c r="Q58" i="197"/>
  <c r="P58" i="197"/>
  <c r="E58" i="197"/>
  <c r="U58" i="197" s="1"/>
  <c r="U57" i="197"/>
  <c r="S57" i="197"/>
  <c r="R57" i="197"/>
  <c r="Q57" i="197"/>
  <c r="P57" i="197"/>
  <c r="E57" i="197"/>
  <c r="T57" i="197" s="1"/>
  <c r="S56" i="197"/>
  <c r="R56" i="197"/>
  <c r="T55" i="197"/>
  <c r="S55" i="197"/>
  <c r="R55" i="197"/>
  <c r="Q55" i="197"/>
  <c r="P55" i="197"/>
  <c r="E55" i="197"/>
  <c r="U55" i="197" s="1"/>
  <c r="S54" i="197"/>
  <c r="R54" i="197"/>
  <c r="Q54" i="197"/>
  <c r="P54" i="197"/>
  <c r="E54" i="197"/>
  <c r="T54" i="197" s="1"/>
  <c r="S53" i="197"/>
  <c r="R53" i="197"/>
  <c r="Q53" i="197"/>
  <c r="P53" i="197"/>
  <c r="E53" i="197"/>
  <c r="S52" i="197"/>
  <c r="R52" i="197"/>
  <c r="Q52" i="197"/>
  <c r="P52" i="197"/>
  <c r="E52" i="197"/>
  <c r="U52" i="197" s="1"/>
  <c r="S51" i="197"/>
  <c r="R51" i="197"/>
  <c r="Q51" i="197"/>
  <c r="P51" i="197"/>
  <c r="E51" i="197"/>
  <c r="T51" i="197" s="1"/>
  <c r="S50" i="197"/>
  <c r="R50" i="197"/>
  <c r="Q50" i="197"/>
  <c r="P50" i="197"/>
  <c r="E50" i="197"/>
  <c r="S49" i="197"/>
  <c r="R49" i="197"/>
  <c r="Q49" i="197"/>
  <c r="P49" i="197"/>
  <c r="E49" i="197"/>
  <c r="S48" i="197"/>
  <c r="R48" i="197"/>
  <c r="Q48" i="197"/>
  <c r="P48" i="197"/>
  <c r="E48" i="197"/>
  <c r="U47" i="197"/>
  <c r="T47" i="197"/>
  <c r="S47" i="197"/>
  <c r="R47" i="197"/>
  <c r="Q47" i="197"/>
  <c r="P47" i="197"/>
  <c r="E47" i="197"/>
  <c r="S46" i="197"/>
  <c r="R46" i="197"/>
  <c r="Q46" i="197"/>
  <c r="P46" i="197"/>
  <c r="E46" i="197"/>
  <c r="S45" i="197"/>
  <c r="R45" i="197"/>
  <c r="Q45" i="197"/>
  <c r="P45" i="197"/>
  <c r="E45" i="197"/>
  <c r="S44" i="197"/>
  <c r="R44" i="197"/>
  <c r="S42" i="197"/>
  <c r="R42" i="197"/>
  <c r="Q42" i="197"/>
  <c r="P42" i="197"/>
  <c r="E42" i="197"/>
  <c r="U42" i="197" s="1"/>
  <c r="S41" i="197"/>
  <c r="R41" i="197"/>
  <c r="Q41" i="197"/>
  <c r="P41" i="197"/>
  <c r="E41" i="197"/>
  <c r="S40" i="197"/>
  <c r="R40" i="197"/>
  <c r="Q40" i="197"/>
  <c r="P40" i="197"/>
  <c r="E40" i="197"/>
  <c r="S39" i="197"/>
  <c r="R39" i="197"/>
  <c r="Q39" i="197"/>
  <c r="P39" i="197"/>
  <c r="E39" i="197"/>
  <c r="S38" i="197"/>
  <c r="R38" i="197"/>
  <c r="Q38" i="197"/>
  <c r="P38" i="197"/>
  <c r="E38" i="197"/>
  <c r="S37" i="197"/>
  <c r="R37" i="197"/>
  <c r="Q37" i="197"/>
  <c r="P37" i="197"/>
  <c r="E37" i="197"/>
  <c r="S36" i="197"/>
  <c r="R36" i="197"/>
  <c r="Q36" i="197"/>
  <c r="P36" i="197"/>
  <c r="E36" i="197"/>
  <c r="T35" i="197"/>
  <c r="S35" i="197"/>
  <c r="R35" i="197"/>
  <c r="Q35" i="197"/>
  <c r="P35" i="197"/>
  <c r="E35" i="197"/>
  <c r="U35" i="197" s="1"/>
  <c r="S34" i="197"/>
  <c r="R34" i="197"/>
  <c r="Q34" i="197"/>
  <c r="P34" i="197"/>
  <c r="E34" i="197"/>
  <c r="S33" i="197"/>
  <c r="R33" i="197"/>
  <c r="Q33" i="197"/>
  <c r="P33" i="197"/>
  <c r="E33" i="197"/>
  <c r="S32" i="197"/>
  <c r="R32" i="197"/>
  <c r="Q32" i="197"/>
  <c r="P32" i="197"/>
  <c r="E32" i="197"/>
  <c r="S31" i="197"/>
  <c r="R31" i="197"/>
  <c r="Q31" i="197"/>
  <c r="P31" i="197"/>
  <c r="E31" i="197"/>
  <c r="S30" i="197"/>
  <c r="R30" i="197"/>
  <c r="Q30" i="197"/>
  <c r="P30" i="197"/>
  <c r="E30" i="197"/>
  <c r="T29" i="197"/>
  <c r="S29" i="197"/>
  <c r="R29" i="197"/>
  <c r="Q29" i="197"/>
  <c r="P29" i="197"/>
  <c r="E29" i="197"/>
  <c r="U29" i="197" s="1"/>
  <c r="S28" i="197"/>
  <c r="R28" i="197"/>
  <c r="S27" i="197"/>
  <c r="R27" i="197"/>
  <c r="Q27" i="197"/>
  <c r="P27" i="197"/>
  <c r="E27" i="197"/>
  <c r="S26" i="197"/>
  <c r="R26" i="197"/>
  <c r="Q26" i="197"/>
  <c r="P26" i="197"/>
  <c r="E26" i="197"/>
  <c r="S25" i="197"/>
  <c r="R25" i="197"/>
  <c r="Q25" i="197"/>
  <c r="P25" i="197"/>
  <c r="E25" i="197"/>
  <c r="S24" i="197"/>
  <c r="R24" i="197"/>
  <c r="Q24" i="197"/>
  <c r="P24" i="197"/>
  <c r="E24" i="197"/>
  <c r="U23" i="197"/>
  <c r="T23" i="197"/>
  <c r="S23" i="197"/>
  <c r="R23" i="197"/>
  <c r="Q23" i="197"/>
  <c r="P23" i="197"/>
  <c r="E23" i="197"/>
  <c r="T22" i="197"/>
  <c r="S22" i="197"/>
  <c r="R22" i="197"/>
  <c r="Q22" i="197"/>
  <c r="P22" i="197"/>
  <c r="E22" i="197"/>
  <c r="U22" i="197" s="1"/>
  <c r="S21" i="197"/>
  <c r="R21" i="197"/>
  <c r="Q21" i="197"/>
  <c r="P21" i="197"/>
  <c r="E21" i="197"/>
  <c r="S20" i="197"/>
  <c r="R20" i="197"/>
  <c r="Q20" i="197"/>
  <c r="P20" i="197"/>
  <c r="E20" i="197"/>
  <c r="S19" i="197"/>
  <c r="R19" i="197"/>
  <c r="Q19" i="197"/>
  <c r="P19" i="197"/>
  <c r="E19" i="197"/>
  <c r="U19" i="197" s="1"/>
  <c r="S18" i="197"/>
  <c r="R18" i="197"/>
  <c r="Q18" i="197"/>
  <c r="P18" i="197"/>
  <c r="E18" i="197"/>
  <c r="S17" i="197"/>
  <c r="R17" i="197"/>
  <c r="Q17" i="197"/>
  <c r="P17" i="197"/>
  <c r="E17" i="197"/>
  <c r="U16" i="197"/>
  <c r="S16" i="197"/>
  <c r="R16" i="197"/>
  <c r="Q16" i="197"/>
  <c r="P16" i="197"/>
  <c r="E16" i="197"/>
  <c r="T16" i="197" s="1"/>
  <c r="S15" i="197"/>
  <c r="R15" i="197"/>
  <c r="Q15" i="197"/>
  <c r="P15" i="197"/>
  <c r="E15" i="197"/>
  <c r="U15" i="197" s="1"/>
  <c r="S14" i="197"/>
  <c r="R14" i="197"/>
  <c r="Q14" i="197"/>
  <c r="P14" i="197"/>
  <c r="E14" i="197"/>
  <c r="S13" i="197"/>
  <c r="R13" i="197"/>
  <c r="Q13" i="197"/>
  <c r="P13" i="197"/>
  <c r="E13" i="197"/>
  <c r="S12" i="197"/>
  <c r="R12" i="197"/>
  <c r="Q12" i="197"/>
  <c r="P12" i="197"/>
  <c r="E12" i="197"/>
  <c r="S11" i="197"/>
  <c r="R11" i="197"/>
  <c r="Q11" i="197"/>
  <c r="P11" i="197"/>
  <c r="E11" i="197"/>
  <c r="U11" i="197" s="1"/>
  <c r="S10" i="197"/>
  <c r="R10" i="197"/>
  <c r="Q10" i="197"/>
  <c r="P10" i="197"/>
  <c r="E10" i="197"/>
  <c r="S9" i="197"/>
  <c r="R9" i="197"/>
  <c r="S64" i="196"/>
  <c r="R64" i="196"/>
  <c r="Q64" i="196"/>
  <c r="P64" i="196"/>
  <c r="E64" i="196"/>
  <c r="U64" i="196" s="1"/>
  <c r="U63" i="196"/>
  <c r="S63" i="196"/>
  <c r="R63" i="196"/>
  <c r="Q63" i="196"/>
  <c r="P63" i="196"/>
  <c r="E63" i="196"/>
  <c r="E62" i="196" s="1"/>
  <c r="U62" i="196" s="1"/>
  <c r="S62" i="196"/>
  <c r="R62" i="196"/>
  <c r="S60" i="196"/>
  <c r="R60" i="196"/>
  <c r="Q60" i="196"/>
  <c r="P60" i="196"/>
  <c r="E60" i="196"/>
  <c r="U60" i="196" s="1"/>
  <c r="S59" i="196"/>
  <c r="R59" i="196"/>
  <c r="Q59" i="196"/>
  <c r="P59" i="196"/>
  <c r="E59" i="196"/>
  <c r="S58" i="196"/>
  <c r="R58" i="196"/>
  <c r="Q58" i="196"/>
  <c r="P58" i="196"/>
  <c r="E58" i="196"/>
  <c r="U57" i="196"/>
  <c r="T57" i="196"/>
  <c r="S57" i="196"/>
  <c r="R57" i="196"/>
  <c r="Q57" i="196"/>
  <c r="P57" i="196"/>
  <c r="E57" i="196"/>
  <c r="S56" i="196"/>
  <c r="R56" i="196"/>
  <c r="S55" i="196"/>
  <c r="R55" i="196"/>
  <c r="Q55" i="196"/>
  <c r="P55" i="196"/>
  <c r="E55" i="196"/>
  <c r="S54" i="196"/>
  <c r="R54" i="196"/>
  <c r="Q54" i="196"/>
  <c r="P54" i="196"/>
  <c r="E54" i="196"/>
  <c r="S53" i="196"/>
  <c r="R53" i="196"/>
  <c r="Q53" i="196"/>
  <c r="P53" i="196"/>
  <c r="E53" i="196"/>
  <c r="S52" i="196"/>
  <c r="R52" i="196"/>
  <c r="Q52" i="196"/>
  <c r="P52" i="196"/>
  <c r="E52" i="196"/>
  <c r="U52" i="196" s="1"/>
  <c r="S51" i="196"/>
  <c r="R51" i="196"/>
  <c r="Q51" i="196"/>
  <c r="P51" i="196"/>
  <c r="E51" i="196"/>
  <c r="U51" i="196" s="1"/>
  <c r="S50" i="196"/>
  <c r="R50" i="196"/>
  <c r="Q50" i="196"/>
  <c r="P50" i="196"/>
  <c r="E50" i="196"/>
  <c r="U50" i="196" s="1"/>
  <c r="S49" i="196"/>
  <c r="R49" i="196"/>
  <c r="Q49" i="196"/>
  <c r="P49" i="196"/>
  <c r="E49" i="196"/>
  <c r="U48" i="196"/>
  <c r="S48" i="196"/>
  <c r="R48" i="196"/>
  <c r="Q48" i="196"/>
  <c r="P48" i="196"/>
  <c r="E48" i="196"/>
  <c r="T48" i="196" s="1"/>
  <c r="S47" i="196"/>
  <c r="R47" i="196"/>
  <c r="Q47" i="196"/>
  <c r="P47" i="196"/>
  <c r="E47" i="196"/>
  <c r="S46" i="196"/>
  <c r="R46" i="196"/>
  <c r="Q46" i="196"/>
  <c r="P46" i="196"/>
  <c r="E46" i="196"/>
  <c r="S45" i="196"/>
  <c r="R45" i="196"/>
  <c r="Q45" i="196"/>
  <c r="P45" i="196"/>
  <c r="E45" i="196"/>
  <c r="S44" i="196"/>
  <c r="R44" i="196"/>
  <c r="R43" i="196"/>
  <c r="S42" i="196"/>
  <c r="R42" i="196"/>
  <c r="Q42" i="196"/>
  <c r="P42" i="196"/>
  <c r="E42" i="196"/>
  <c r="U42" i="196" s="1"/>
  <c r="U41" i="196"/>
  <c r="T41" i="196"/>
  <c r="S41" i="196"/>
  <c r="R41" i="196"/>
  <c r="Q41" i="196"/>
  <c r="P41" i="196"/>
  <c r="E41" i="196"/>
  <c r="T40" i="196"/>
  <c r="S40" i="196"/>
  <c r="R40" i="196"/>
  <c r="Q40" i="196"/>
  <c r="P40" i="196"/>
  <c r="E40" i="196"/>
  <c r="U40" i="196" s="1"/>
  <c r="T39" i="196"/>
  <c r="S39" i="196"/>
  <c r="R39" i="196"/>
  <c r="Q39" i="196"/>
  <c r="P39" i="196"/>
  <c r="E39" i="196"/>
  <c r="U39" i="196" s="1"/>
  <c r="S38" i="196"/>
  <c r="R38" i="196"/>
  <c r="Q38" i="196"/>
  <c r="P38" i="196"/>
  <c r="E38" i="196"/>
  <c r="T38" i="196" s="1"/>
  <c r="S37" i="196"/>
  <c r="R37" i="196"/>
  <c r="Q37" i="196"/>
  <c r="P37" i="196"/>
  <c r="E37" i="196"/>
  <c r="S36" i="196"/>
  <c r="R36" i="196"/>
  <c r="Q36" i="196"/>
  <c r="P36" i="196"/>
  <c r="E36" i="196"/>
  <c r="S35" i="196"/>
  <c r="R35" i="196"/>
  <c r="Q35" i="196"/>
  <c r="P35" i="196"/>
  <c r="E35" i="196"/>
  <c r="S34" i="196"/>
  <c r="R34" i="196"/>
  <c r="Q34" i="196"/>
  <c r="P34" i="196"/>
  <c r="E34" i="196"/>
  <c r="U33" i="196"/>
  <c r="S33" i="196"/>
  <c r="R33" i="196"/>
  <c r="Q33" i="196"/>
  <c r="P33" i="196"/>
  <c r="E33" i="196"/>
  <c r="T32" i="196"/>
  <c r="S32" i="196"/>
  <c r="R32" i="196"/>
  <c r="Q32" i="196"/>
  <c r="P32" i="196"/>
  <c r="E32" i="196"/>
  <c r="U32" i="196" s="1"/>
  <c r="S31" i="196"/>
  <c r="R31" i="196"/>
  <c r="Q31" i="196"/>
  <c r="P31" i="196"/>
  <c r="E31" i="196"/>
  <c r="U30" i="196"/>
  <c r="S30" i="196"/>
  <c r="R30" i="196"/>
  <c r="Q30" i="196"/>
  <c r="P30" i="196"/>
  <c r="E30" i="196"/>
  <c r="T30" i="196" s="1"/>
  <c r="S29" i="196"/>
  <c r="R29" i="196"/>
  <c r="Q29" i="196"/>
  <c r="P29" i="196"/>
  <c r="E29" i="196"/>
  <c r="U29" i="196" s="1"/>
  <c r="S28" i="196"/>
  <c r="R28" i="196"/>
  <c r="T27" i="196"/>
  <c r="S27" i="196"/>
  <c r="R27" i="196"/>
  <c r="Q27" i="196"/>
  <c r="P27" i="196"/>
  <c r="E27" i="196"/>
  <c r="U27" i="196" s="1"/>
  <c r="S26" i="196"/>
  <c r="R26" i="196"/>
  <c r="Q26" i="196"/>
  <c r="P26" i="196"/>
  <c r="E26" i="196"/>
  <c r="U25" i="196"/>
  <c r="S25" i="196"/>
  <c r="R25" i="196"/>
  <c r="Q25" i="196"/>
  <c r="P25" i="196"/>
  <c r="E25" i="196"/>
  <c r="T25" i="196" s="1"/>
  <c r="S24" i="196"/>
  <c r="R24" i="196"/>
  <c r="Q24" i="196"/>
  <c r="P24" i="196"/>
  <c r="E24" i="196"/>
  <c r="S23" i="196"/>
  <c r="R23" i="196"/>
  <c r="Q23" i="196"/>
  <c r="P23" i="196"/>
  <c r="E23" i="196"/>
  <c r="S22" i="196"/>
  <c r="R22" i="196"/>
  <c r="Q22" i="196"/>
  <c r="P22" i="196"/>
  <c r="E22" i="196"/>
  <c r="S21" i="196"/>
  <c r="R21" i="196"/>
  <c r="Q21" i="196"/>
  <c r="P21" i="196"/>
  <c r="E21" i="196"/>
  <c r="T21" i="196" s="1"/>
  <c r="U20" i="196"/>
  <c r="T20" i="196"/>
  <c r="S20" i="196"/>
  <c r="R20" i="196"/>
  <c r="Q20" i="196"/>
  <c r="P20" i="196"/>
  <c r="E20" i="196"/>
  <c r="S19" i="196"/>
  <c r="R19" i="196"/>
  <c r="Q19" i="196"/>
  <c r="P19" i="196"/>
  <c r="E19" i="196"/>
  <c r="U19" i="196" s="1"/>
  <c r="S18" i="196"/>
  <c r="R18" i="196"/>
  <c r="Q18" i="196"/>
  <c r="P18" i="196"/>
  <c r="E18" i="196"/>
  <c r="S17" i="196"/>
  <c r="R17" i="196"/>
  <c r="Q17" i="196"/>
  <c r="P17" i="196"/>
  <c r="E17" i="196"/>
  <c r="S16" i="196"/>
  <c r="R16" i="196"/>
  <c r="Q16" i="196"/>
  <c r="P16" i="196"/>
  <c r="E16" i="196"/>
  <c r="S15" i="196"/>
  <c r="R15" i="196"/>
  <c r="Q15" i="196"/>
  <c r="P15" i="196"/>
  <c r="E15" i="196"/>
  <c r="S14" i="196"/>
  <c r="R14" i="196"/>
  <c r="Q14" i="196"/>
  <c r="P14" i="196"/>
  <c r="E14" i="196"/>
  <c r="S13" i="196"/>
  <c r="R13" i="196"/>
  <c r="Q13" i="196"/>
  <c r="P13" i="196"/>
  <c r="E13" i="196"/>
  <c r="S12" i="196"/>
  <c r="R12" i="196"/>
  <c r="Q12" i="196"/>
  <c r="P12" i="196"/>
  <c r="E12" i="196"/>
  <c r="T11" i="196"/>
  <c r="S11" i="196"/>
  <c r="R11" i="196"/>
  <c r="Q11" i="196"/>
  <c r="P11" i="196"/>
  <c r="E11" i="196"/>
  <c r="U11" i="196" s="1"/>
  <c r="S10" i="196"/>
  <c r="R10" i="196"/>
  <c r="Q10" i="196"/>
  <c r="P10" i="196"/>
  <c r="E10" i="196"/>
  <c r="S9" i="196"/>
  <c r="S8" i="196"/>
  <c r="T64" i="195"/>
  <c r="S64" i="195"/>
  <c r="R64" i="195"/>
  <c r="Q64" i="195"/>
  <c r="P64" i="195"/>
  <c r="E64" i="195"/>
  <c r="U64" i="195" s="1"/>
  <c r="U63" i="195"/>
  <c r="T63" i="195"/>
  <c r="S63" i="195"/>
  <c r="R63" i="195"/>
  <c r="Q63" i="195"/>
  <c r="P63" i="195"/>
  <c r="E63" i="195"/>
  <c r="E62" i="195" s="1"/>
  <c r="U62" i="195" s="1"/>
  <c r="S62" i="195"/>
  <c r="R62" i="195"/>
  <c r="S60" i="195"/>
  <c r="R60" i="195"/>
  <c r="Q60" i="195"/>
  <c r="P60" i="195"/>
  <c r="E60" i="195"/>
  <c r="U59" i="195"/>
  <c r="T59" i="195"/>
  <c r="S59" i="195"/>
  <c r="R59" i="195"/>
  <c r="Q59" i="195"/>
  <c r="P59" i="195"/>
  <c r="E59" i="195"/>
  <c r="S58" i="195"/>
  <c r="R58" i="195"/>
  <c r="Q58" i="195"/>
  <c r="P58" i="195"/>
  <c r="E58" i="195"/>
  <c r="T58" i="195" s="1"/>
  <c r="S57" i="195"/>
  <c r="R57" i="195"/>
  <c r="Q57" i="195"/>
  <c r="P57" i="195"/>
  <c r="E57" i="195"/>
  <c r="S56" i="195"/>
  <c r="R56" i="195"/>
  <c r="S55" i="195"/>
  <c r="R55" i="195"/>
  <c r="Q55" i="195"/>
  <c r="P55" i="195"/>
  <c r="E55" i="195"/>
  <c r="U55" i="195" s="1"/>
  <c r="S54" i="195"/>
  <c r="R54" i="195"/>
  <c r="Q54" i="195"/>
  <c r="P54" i="195"/>
  <c r="E54" i="195"/>
  <c r="U53" i="195"/>
  <c r="S53" i="195"/>
  <c r="R53" i="195"/>
  <c r="Q53" i="195"/>
  <c r="P53" i="195"/>
  <c r="E53" i="195"/>
  <c r="T53" i="195" s="1"/>
  <c r="S52" i="195"/>
  <c r="R52" i="195"/>
  <c r="Q52" i="195"/>
  <c r="P52" i="195"/>
  <c r="E52" i="195"/>
  <c r="S51" i="195"/>
  <c r="R51" i="195"/>
  <c r="Q51" i="195"/>
  <c r="P51" i="195"/>
  <c r="E51" i="195"/>
  <c r="S50" i="195"/>
  <c r="R50" i="195"/>
  <c r="Q50" i="195"/>
  <c r="P50" i="195"/>
  <c r="E50" i="195"/>
  <c r="U49" i="195"/>
  <c r="S49" i="195"/>
  <c r="R49" i="195"/>
  <c r="Q49" i="195"/>
  <c r="P49" i="195"/>
  <c r="E49" i="195"/>
  <c r="T49" i="195" s="1"/>
  <c r="S48" i="195"/>
  <c r="R48" i="195"/>
  <c r="Q48" i="195"/>
  <c r="P48" i="195"/>
  <c r="E48" i="195"/>
  <c r="T47" i="195"/>
  <c r="S47" i="195"/>
  <c r="R47" i="195"/>
  <c r="Q47" i="195"/>
  <c r="P47" i="195"/>
  <c r="E47" i="195"/>
  <c r="U47" i="195" s="1"/>
  <c r="S46" i="195"/>
  <c r="R46" i="195"/>
  <c r="Q46" i="195"/>
  <c r="P46" i="195"/>
  <c r="E46" i="195"/>
  <c r="S45" i="195"/>
  <c r="R45" i="195"/>
  <c r="Q45" i="195"/>
  <c r="P45" i="195"/>
  <c r="E45" i="195"/>
  <c r="S44" i="195"/>
  <c r="R44" i="195"/>
  <c r="R43" i="195"/>
  <c r="S42" i="195"/>
  <c r="R42" i="195"/>
  <c r="Q42" i="195"/>
  <c r="P42" i="195"/>
  <c r="E42" i="195"/>
  <c r="U42" i="195" s="1"/>
  <c r="S41" i="195"/>
  <c r="R41" i="195"/>
  <c r="Q41" i="195"/>
  <c r="P41" i="195"/>
  <c r="E41" i="195"/>
  <c r="S40" i="195"/>
  <c r="R40" i="195"/>
  <c r="Q40" i="195"/>
  <c r="P40" i="195"/>
  <c r="E40" i="195"/>
  <c r="S39" i="195"/>
  <c r="R39" i="195"/>
  <c r="Q39" i="195"/>
  <c r="P39" i="195"/>
  <c r="E39" i="195"/>
  <c r="U39" i="195" s="1"/>
  <c r="T38" i="195"/>
  <c r="S38" i="195"/>
  <c r="R38" i="195"/>
  <c r="Q38" i="195"/>
  <c r="P38" i="195"/>
  <c r="E38" i="195"/>
  <c r="U38" i="195" s="1"/>
  <c r="S37" i="195"/>
  <c r="R37" i="195"/>
  <c r="Q37" i="195"/>
  <c r="P37" i="195"/>
  <c r="E37" i="195"/>
  <c r="U36" i="195"/>
  <c r="T36" i="195"/>
  <c r="S36" i="195"/>
  <c r="R36" i="195"/>
  <c r="Q36" i="195"/>
  <c r="P36" i="195"/>
  <c r="E36" i="195"/>
  <c r="S35" i="195"/>
  <c r="R35" i="195"/>
  <c r="Q35" i="195"/>
  <c r="P35" i="195"/>
  <c r="E35" i="195"/>
  <c r="T34" i="195"/>
  <c r="S34" i="195"/>
  <c r="R34" i="195"/>
  <c r="Q34" i="195"/>
  <c r="P34" i="195"/>
  <c r="E34" i="195"/>
  <c r="U34" i="195" s="1"/>
  <c r="S33" i="195"/>
  <c r="R33" i="195"/>
  <c r="Q33" i="195"/>
  <c r="P33" i="195"/>
  <c r="E33" i="195"/>
  <c r="S32" i="195"/>
  <c r="R32" i="195"/>
  <c r="Q32" i="195"/>
  <c r="P32" i="195"/>
  <c r="E32" i="195"/>
  <c r="S31" i="195"/>
  <c r="R31" i="195"/>
  <c r="Q31" i="195"/>
  <c r="P31" i="195"/>
  <c r="E31" i="195"/>
  <c r="T30" i="195"/>
  <c r="S30" i="195"/>
  <c r="R30" i="195"/>
  <c r="Q30" i="195"/>
  <c r="P30" i="195"/>
  <c r="E30" i="195"/>
  <c r="U30" i="195" s="1"/>
  <c r="S29" i="195"/>
  <c r="R29" i="195"/>
  <c r="Q29" i="195"/>
  <c r="P29" i="195"/>
  <c r="E29" i="195"/>
  <c r="U29" i="195" s="1"/>
  <c r="S28" i="195"/>
  <c r="R28" i="195"/>
  <c r="S27" i="195"/>
  <c r="R27" i="195"/>
  <c r="Q27" i="195"/>
  <c r="P27" i="195"/>
  <c r="E27" i="195"/>
  <c r="S26" i="195"/>
  <c r="R26" i="195"/>
  <c r="Q26" i="195"/>
  <c r="P26" i="195"/>
  <c r="E26" i="195"/>
  <c r="S25" i="195"/>
  <c r="R25" i="195"/>
  <c r="Q25" i="195"/>
  <c r="P25" i="195"/>
  <c r="E25" i="195"/>
  <c r="U25" i="195" s="1"/>
  <c r="T24" i="195"/>
  <c r="S24" i="195"/>
  <c r="R24" i="195"/>
  <c r="Q24" i="195"/>
  <c r="P24" i="195"/>
  <c r="E24" i="195"/>
  <c r="U24" i="195" s="1"/>
  <c r="S23" i="195"/>
  <c r="R23" i="195"/>
  <c r="Q23" i="195"/>
  <c r="P23" i="195"/>
  <c r="T23" i="195" s="1"/>
  <c r="E23" i="195"/>
  <c r="S22" i="195"/>
  <c r="R22" i="195"/>
  <c r="Q22" i="195"/>
  <c r="P22" i="195"/>
  <c r="E22" i="195"/>
  <c r="S21" i="195"/>
  <c r="R21" i="195"/>
  <c r="Q21" i="195"/>
  <c r="P21" i="195"/>
  <c r="E21" i="195"/>
  <c r="U21" i="195" s="1"/>
  <c r="S20" i="195"/>
  <c r="R20" i="195"/>
  <c r="Q20" i="195"/>
  <c r="P20" i="195"/>
  <c r="E20" i="195"/>
  <c r="S19" i="195"/>
  <c r="R19" i="195"/>
  <c r="Q19" i="195"/>
  <c r="P19" i="195"/>
  <c r="E19" i="195"/>
  <c r="S18" i="195"/>
  <c r="R18" i="195"/>
  <c r="Q18" i="195"/>
  <c r="P18" i="195"/>
  <c r="E18" i="195"/>
  <c r="U18" i="195" s="1"/>
  <c r="U17" i="195"/>
  <c r="S17" i="195"/>
  <c r="R17" i="195"/>
  <c r="Q17" i="195"/>
  <c r="P17" i="195"/>
  <c r="E17" i="195"/>
  <c r="T17" i="195" s="1"/>
  <c r="S16" i="195"/>
  <c r="R16" i="195"/>
  <c r="Q16" i="195"/>
  <c r="P16" i="195"/>
  <c r="E16" i="195"/>
  <c r="S15" i="195"/>
  <c r="R15" i="195"/>
  <c r="Q15" i="195"/>
  <c r="P15" i="195"/>
  <c r="E15" i="195"/>
  <c r="T15" i="195" s="1"/>
  <c r="S14" i="195"/>
  <c r="R14" i="195"/>
  <c r="Q14" i="195"/>
  <c r="P14" i="195"/>
  <c r="E14" i="195"/>
  <c r="S13" i="195"/>
  <c r="R13" i="195"/>
  <c r="Q13" i="195"/>
  <c r="P13" i="195"/>
  <c r="E13" i="195"/>
  <c r="S12" i="195"/>
  <c r="R12" i="195"/>
  <c r="Q12" i="195"/>
  <c r="P12" i="195"/>
  <c r="E12" i="195"/>
  <c r="S11" i="195"/>
  <c r="R11" i="195"/>
  <c r="Q11" i="195"/>
  <c r="P11" i="195"/>
  <c r="E11" i="195"/>
  <c r="S10" i="195"/>
  <c r="R10" i="195"/>
  <c r="Q10" i="195"/>
  <c r="U10" i="195" s="1"/>
  <c r="P10" i="195"/>
  <c r="T10" i="195" s="1"/>
  <c r="E10" i="195"/>
  <c r="S9" i="195"/>
  <c r="R9" i="195"/>
  <c r="S8" i="195"/>
  <c r="S64" i="194"/>
  <c r="R64" i="194"/>
  <c r="Q64" i="194"/>
  <c r="P64" i="194"/>
  <c r="E64" i="194"/>
  <c r="U64" i="194" s="1"/>
  <c r="S63" i="194"/>
  <c r="R63" i="194"/>
  <c r="Q63" i="194"/>
  <c r="P63" i="194"/>
  <c r="E63" i="194"/>
  <c r="S62" i="194"/>
  <c r="R62" i="194"/>
  <c r="S60" i="194"/>
  <c r="R60" i="194"/>
  <c r="Q60" i="194"/>
  <c r="P60" i="194"/>
  <c r="E60" i="194"/>
  <c r="U59" i="194"/>
  <c r="S59" i="194"/>
  <c r="R59" i="194"/>
  <c r="Q59" i="194"/>
  <c r="P59" i="194"/>
  <c r="E59" i="194"/>
  <c r="T59" i="194" s="1"/>
  <c r="S58" i="194"/>
  <c r="R58" i="194"/>
  <c r="Q58" i="194"/>
  <c r="P58" i="194"/>
  <c r="E58" i="194"/>
  <c r="U58" i="194" s="1"/>
  <c r="S57" i="194"/>
  <c r="R57" i="194"/>
  <c r="Q57" i="194"/>
  <c r="P57" i="194"/>
  <c r="E57" i="194"/>
  <c r="S56" i="194"/>
  <c r="R56" i="194"/>
  <c r="S55" i="194"/>
  <c r="R55" i="194"/>
  <c r="Q55" i="194"/>
  <c r="P55" i="194"/>
  <c r="E55" i="194"/>
  <c r="U54" i="194"/>
  <c r="T54" i="194"/>
  <c r="S54" i="194"/>
  <c r="R54" i="194"/>
  <c r="Q54" i="194"/>
  <c r="P54" i="194"/>
  <c r="E54" i="194"/>
  <c r="S53" i="194"/>
  <c r="R53" i="194"/>
  <c r="Q53" i="194"/>
  <c r="P53" i="194"/>
  <c r="E53" i="194"/>
  <c r="S52" i="194"/>
  <c r="R52" i="194"/>
  <c r="Q52" i="194"/>
  <c r="P52" i="194"/>
  <c r="E52" i="194"/>
  <c r="U52" i="194" s="1"/>
  <c r="S51" i="194"/>
  <c r="R51" i="194"/>
  <c r="Q51" i="194"/>
  <c r="P51" i="194"/>
  <c r="E51" i="194"/>
  <c r="U51" i="194" s="1"/>
  <c r="S50" i="194"/>
  <c r="R50" i="194"/>
  <c r="Q50" i="194"/>
  <c r="P50" i="194"/>
  <c r="E50" i="194"/>
  <c r="T50" i="194" s="1"/>
  <c r="S49" i="194"/>
  <c r="R49" i="194"/>
  <c r="Q49" i="194"/>
  <c r="P49" i="194"/>
  <c r="E49" i="194"/>
  <c r="U49" i="194" s="1"/>
  <c r="S48" i="194"/>
  <c r="R48" i="194"/>
  <c r="Q48" i="194"/>
  <c r="P48" i="194"/>
  <c r="E48" i="194"/>
  <c r="S47" i="194"/>
  <c r="R47" i="194"/>
  <c r="Q47" i="194"/>
  <c r="P47" i="194"/>
  <c r="E47" i="194"/>
  <c r="U46" i="194"/>
  <c r="T46" i="194"/>
  <c r="S46" i="194"/>
  <c r="R46" i="194"/>
  <c r="Q46" i="194"/>
  <c r="P46" i="194"/>
  <c r="E46" i="194"/>
  <c r="U45" i="194"/>
  <c r="S45" i="194"/>
  <c r="R45" i="194"/>
  <c r="Q45" i="194"/>
  <c r="P45" i="194"/>
  <c r="E45" i="194"/>
  <c r="T45" i="194" s="1"/>
  <c r="S44" i="194"/>
  <c r="R44" i="194"/>
  <c r="R43" i="194"/>
  <c r="S42" i="194"/>
  <c r="R42" i="194"/>
  <c r="Q42" i="194"/>
  <c r="P42" i="194"/>
  <c r="E42" i="194"/>
  <c r="S41" i="194"/>
  <c r="R41" i="194"/>
  <c r="Q41" i="194"/>
  <c r="P41" i="194"/>
  <c r="E41" i="194"/>
  <c r="S40" i="194"/>
  <c r="R40" i="194"/>
  <c r="Q40" i="194"/>
  <c r="P40" i="194"/>
  <c r="E40" i="194"/>
  <c r="T40" i="194" s="1"/>
  <c r="S39" i="194"/>
  <c r="R39" i="194"/>
  <c r="Q39" i="194"/>
  <c r="P39" i="194"/>
  <c r="E39" i="194"/>
  <c r="U39" i="194" s="1"/>
  <c r="S38" i="194"/>
  <c r="R38" i="194"/>
  <c r="Q38" i="194"/>
  <c r="P38" i="194"/>
  <c r="E38" i="194"/>
  <c r="S37" i="194"/>
  <c r="R37" i="194"/>
  <c r="Q37" i="194"/>
  <c r="P37" i="194"/>
  <c r="E37" i="194"/>
  <c r="U36" i="194"/>
  <c r="T36" i="194"/>
  <c r="S36" i="194"/>
  <c r="R36" i="194"/>
  <c r="Q36" i="194"/>
  <c r="P36" i="194"/>
  <c r="E36" i="194"/>
  <c r="S35" i="194"/>
  <c r="R35" i="194"/>
  <c r="Q35" i="194"/>
  <c r="P35" i="194"/>
  <c r="E35" i="194"/>
  <c r="U35" i="194" s="1"/>
  <c r="S34" i="194"/>
  <c r="R34" i="194"/>
  <c r="Q34" i="194"/>
  <c r="P34" i="194"/>
  <c r="E34" i="194"/>
  <c r="U34" i="194" s="1"/>
  <c r="S33" i="194"/>
  <c r="R33" i="194"/>
  <c r="Q33" i="194"/>
  <c r="P33" i="194"/>
  <c r="T33" i="194" s="1"/>
  <c r="E33" i="194"/>
  <c r="U32" i="194"/>
  <c r="S32" i="194"/>
  <c r="R32" i="194"/>
  <c r="Q32" i="194"/>
  <c r="P32" i="194"/>
  <c r="E32" i="194"/>
  <c r="T32" i="194" s="1"/>
  <c r="S31" i="194"/>
  <c r="R31" i="194"/>
  <c r="Q31" i="194"/>
  <c r="P31" i="194"/>
  <c r="T31" i="194" s="1"/>
  <c r="E31" i="194"/>
  <c r="S30" i="194"/>
  <c r="R30" i="194"/>
  <c r="Q30" i="194"/>
  <c r="P30" i="194"/>
  <c r="E30" i="194"/>
  <c r="S29" i="194"/>
  <c r="R29" i="194"/>
  <c r="Q29" i="194"/>
  <c r="P29" i="194"/>
  <c r="E29" i="194"/>
  <c r="S28" i="194"/>
  <c r="R28" i="194"/>
  <c r="S27" i="194"/>
  <c r="R27" i="194"/>
  <c r="Q27" i="194"/>
  <c r="P27" i="194"/>
  <c r="E27" i="194"/>
  <c r="S26" i="194"/>
  <c r="R26" i="194"/>
  <c r="Q26" i="194"/>
  <c r="P26" i="194"/>
  <c r="E26" i="194"/>
  <c r="S25" i="194"/>
  <c r="R25" i="194"/>
  <c r="Q25" i="194"/>
  <c r="P25" i="194"/>
  <c r="E25" i="194"/>
  <c r="S24" i="194"/>
  <c r="R24" i="194"/>
  <c r="Q24" i="194"/>
  <c r="P24" i="194"/>
  <c r="E24" i="194"/>
  <c r="S23" i="194"/>
  <c r="R23" i="194"/>
  <c r="Q23" i="194"/>
  <c r="U23" i="194" s="1"/>
  <c r="P23" i="194"/>
  <c r="E23" i="194"/>
  <c r="U22" i="194"/>
  <c r="T22" i="194"/>
  <c r="S22" i="194"/>
  <c r="R22" i="194"/>
  <c r="Q22" i="194"/>
  <c r="P22" i="194"/>
  <c r="E22" i="194"/>
  <c r="T21" i="194"/>
  <c r="S21" i="194"/>
  <c r="R21" i="194"/>
  <c r="Q21" i="194"/>
  <c r="P21" i="194"/>
  <c r="E21" i="194"/>
  <c r="U21" i="194" s="1"/>
  <c r="S20" i="194"/>
  <c r="R20" i="194"/>
  <c r="Q20" i="194"/>
  <c r="P20" i="194"/>
  <c r="E20" i="194"/>
  <c r="S19" i="194"/>
  <c r="R19" i="194"/>
  <c r="Q19" i="194"/>
  <c r="P19" i="194"/>
  <c r="E19" i="194"/>
  <c r="T19" i="194" s="1"/>
  <c r="S18" i="194"/>
  <c r="R18" i="194"/>
  <c r="Q18" i="194"/>
  <c r="P18" i="194"/>
  <c r="E18" i="194"/>
  <c r="U18" i="194" s="1"/>
  <c r="S17" i="194"/>
  <c r="R17" i="194"/>
  <c r="Q17" i="194"/>
  <c r="P17" i="194"/>
  <c r="E17" i="194"/>
  <c r="S16" i="194"/>
  <c r="R16" i="194"/>
  <c r="Q16" i="194"/>
  <c r="P16" i="194"/>
  <c r="E16" i="194"/>
  <c r="S15" i="194"/>
  <c r="R15" i="194"/>
  <c r="Q15" i="194"/>
  <c r="P15" i="194"/>
  <c r="E15" i="194"/>
  <c r="U15" i="194" s="1"/>
  <c r="S14" i="194"/>
  <c r="R14" i="194"/>
  <c r="Q14" i="194"/>
  <c r="P14" i="194"/>
  <c r="E14" i="194"/>
  <c r="S13" i="194"/>
  <c r="R13" i="194"/>
  <c r="Q13" i="194"/>
  <c r="P13" i="194"/>
  <c r="E13" i="194"/>
  <c r="U13" i="194" s="1"/>
  <c r="T12" i="194"/>
  <c r="S12" i="194"/>
  <c r="R12" i="194"/>
  <c r="Q12" i="194"/>
  <c r="P12" i="194"/>
  <c r="E12" i="194"/>
  <c r="U12" i="194" s="1"/>
  <c r="S11" i="194"/>
  <c r="R11" i="194"/>
  <c r="Q11" i="194"/>
  <c r="P11" i="194"/>
  <c r="E11" i="194"/>
  <c r="T11" i="194" s="1"/>
  <c r="S10" i="194"/>
  <c r="R10" i="194"/>
  <c r="Q10" i="194"/>
  <c r="P10" i="194"/>
  <c r="E10" i="194"/>
  <c r="T10" i="194" s="1"/>
  <c r="S9" i="194"/>
  <c r="R9" i="194"/>
  <c r="S8" i="194"/>
  <c r="S64" i="193"/>
  <c r="R64" i="193"/>
  <c r="Q64" i="193"/>
  <c r="P64" i="193"/>
  <c r="E64" i="193"/>
  <c r="U64" i="193" s="1"/>
  <c r="U63" i="193"/>
  <c r="S63" i="193"/>
  <c r="R63" i="193"/>
  <c r="Q63" i="193"/>
  <c r="P63" i="193"/>
  <c r="E63" i="193"/>
  <c r="T63" i="193" s="1"/>
  <c r="S62" i="193"/>
  <c r="R62" i="193"/>
  <c r="S60" i="193"/>
  <c r="R60" i="193"/>
  <c r="Q60" i="193"/>
  <c r="P60" i="193"/>
  <c r="E60" i="193"/>
  <c r="T60" i="193" s="1"/>
  <c r="T59" i="193"/>
  <c r="S59" i="193"/>
  <c r="R59" i="193"/>
  <c r="Q59" i="193"/>
  <c r="P59" i="193"/>
  <c r="E59" i="193"/>
  <c r="U59" i="193" s="1"/>
  <c r="S58" i="193"/>
  <c r="R58" i="193"/>
  <c r="Q58" i="193"/>
  <c r="P58" i="193"/>
  <c r="E58" i="193"/>
  <c r="S57" i="193"/>
  <c r="R57" i="193"/>
  <c r="Q57" i="193"/>
  <c r="P57" i="193"/>
  <c r="E57" i="193"/>
  <c r="S56" i="193"/>
  <c r="R56" i="193"/>
  <c r="U55" i="193"/>
  <c r="S55" i="193"/>
  <c r="R55" i="193"/>
  <c r="Q55" i="193"/>
  <c r="P55" i="193"/>
  <c r="E55" i="193"/>
  <c r="T55" i="193" s="1"/>
  <c r="T54" i="193"/>
  <c r="S54" i="193"/>
  <c r="R54" i="193"/>
  <c r="Q54" i="193"/>
  <c r="P54" i="193"/>
  <c r="E54" i="193"/>
  <c r="U54" i="193" s="1"/>
  <c r="S53" i="193"/>
  <c r="R53" i="193"/>
  <c r="Q53" i="193"/>
  <c r="P53" i="193"/>
  <c r="E53" i="193"/>
  <c r="S52" i="193"/>
  <c r="R52" i="193"/>
  <c r="Q52" i="193"/>
  <c r="P52" i="193"/>
  <c r="E52" i="193"/>
  <c r="S51" i="193"/>
  <c r="R51" i="193"/>
  <c r="Q51" i="193"/>
  <c r="P51" i="193"/>
  <c r="E51" i="193"/>
  <c r="S50" i="193"/>
  <c r="R50" i="193"/>
  <c r="Q50" i="193"/>
  <c r="P50" i="193"/>
  <c r="E50" i="193"/>
  <c r="S49" i="193"/>
  <c r="R49" i="193"/>
  <c r="Q49" i="193"/>
  <c r="P49" i="193"/>
  <c r="E49" i="193"/>
  <c r="U49" i="193" s="1"/>
  <c r="S48" i="193"/>
  <c r="R48" i="193"/>
  <c r="Q48" i="193"/>
  <c r="P48" i="193"/>
  <c r="E48" i="193"/>
  <c r="U47" i="193"/>
  <c r="S47" i="193"/>
  <c r="R47" i="193"/>
  <c r="Q47" i="193"/>
  <c r="P47" i="193"/>
  <c r="E47" i="193"/>
  <c r="T47" i="193" s="1"/>
  <c r="T46" i="193"/>
  <c r="S46" i="193"/>
  <c r="R46" i="193"/>
  <c r="Q46" i="193"/>
  <c r="P46" i="193"/>
  <c r="E46" i="193"/>
  <c r="S45" i="193"/>
  <c r="R45" i="193"/>
  <c r="Q45" i="193"/>
  <c r="P45" i="193"/>
  <c r="E45" i="193"/>
  <c r="S44" i="193"/>
  <c r="R44" i="193"/>
  <c r="S43" i="193"/>
  <c r="S42" i="193"/>
  <c r="R42" i="193"/>
  <c r="Q42" i="193"/>
  <c r="P42" i="193"/>
  <c r="E42" i="193"/>
  <c r="S41" i="193"/>
  <c r="R41" i="193"/>
  <c r="Q41" i="193"/>
  <c r="P41" i="193"/>
  <c r="E41" i="193"/>
  <c r="T41" i="193" s="1"/>
  <c r="S40" i="193"/>
  <c r="R40" i="193"/>
  <c r="Q40" i="193"/>
  <c r="P40" i="193"/>
  <c r="E40" i="193"/>
  <c r="U40" i="193" s="1"/>
  <c r="S39" i="193"/>
  <c r="R39" i="193"/>
  <c r="Q39" i="193"/>
  <c r="P39" i="193"/>
  <c r="E39" i="193"/>
  <c r="U39" i="193" s="1"/>
  <c r="S38" i="193"/>
  <c r="R38" i="193"/>
  <c r="Q38" i="193"/>
  <c r="P38" i="193"/>
  <c r="E38" i="193"/>
  <c r="U38" i="193" s="1"/>
  <c r="S37" i="193"/>
  <c r="R37" i="193"/>
  <c r="Q37" i="193"/>
  <c r="P37" i="193"/>
  <c r="E37" i="193"/>
  <c r="S36" i="193"/>
  <c r="R36" i="193"/>
  <c r="Q36" i="193"/>
  <c r="P36" i="193"/>
  <c r="E36" i="193"/>
  <c r="S35" i="193"/>
  <c r="R35" i="193"/>
  <c r="Q35" i="193"/>
  <c r="P35" i="193"/>
  <c r="E35" i="193"/>
  <c r="S34" i="193"/>
  <c r="R34" i="193"/>
  <c r="Q34" i="193"/>
  <c r="P34" i="193"/>
  <c r="E34" i="193"/>
  <c r="S33" i="193"/>
  <c r="R33" i="193"/>
  <c r="Q33" i="193"/>
  <c r="P33" i="193"/>
  <c r="E33" i="193"/>
  <c r="T33" i="193" s="1"/>
  <c r="S32" i="193"/>
  <c r="R32" i="193"/>
  <c r="Q32" i="193"/>
  <c r="P32" i="193"/>
  <c r="E32" i="193"/>
  <c r="S31" i="193"/>
  <c r="R31" i="193"/>
  <c r="Q31" i="193"/>
  <c r="P31" i="193"/>
  <c r="E31" i="193"/>
  <c r="S30" i="193"/>
  <c r="R30" i="193"/>
  <c r="Q30" i="193"/>
  <c r="P30" i="193"/>
  <c r="E30" i="193"/>
  <c r="S29" i="193"/>
  <c r="R29" i="193"/>
  <c r="Q29" i="193"/>
  <c r="P29" i="193"/>
  <c r="E29" i="193"/>
  <c r="T29" i="193" s="1"/>
  <c r="S28" i="193"/>
  <c r="R28" i="193"/>
  <c r="T27" i="193"/>
  <c r="S27" i="193"/>
  <c r="R27" i="193"/>
  <c r="Q27" i="193"/>
  <c r="P27" i="193"/>
  <c r="E27" i="193"/>
  <c r="U27" i="193" s="1"/>
  <c r="S26" i="193"/>
  <c r="R26" i="193"/>
  <c r="Q26" i="193"/>
  <c r="P26" i="193"/>
  <c r="E26" i="193"/>
  <c r="U26" i="193" s="1"/>
  <c r="S25" i="193"/>
  <c r="R25" i="193"/>
  <c r="Q25" i="193"/>
  <c r="P25" i="193"/>
  <c r="E25" i="193"/>
  <c r="S24" i="193"/>
  <c r="R24" i="193"/>
  <c r="Q24" i="193"/>
  <c r="P24" i="193"/>
  <c r="E24" i="193"/>
  <c r="S23" i="193"/>
  <c r="R23" i="193"/>
  <c r="Q23" i="193"/>
  <c r="P23" i="193"/>
  <c r="E23" i="193"/>
  <c r="S22" i="193"/>
  <c r="R22" i="193"/>
  <c r="Q22" i="193"/>
  <c r="P22" i="193"/>
  <c r="E22" i="193"/>
  <c r="S21" i="193"/>
  <c r="R21" i="193"/>
  <c r="Q21" i="193"/>
  <c r="P21" i="193"/>
  <c r="E21" i="193"/>
  <c r="S20" i="193"/>
  <c r="R20" i="193"/>
  <c r="Q20" i="193"/>
  <c r="P20" i="193"/>
  <c r="E20" i="193"/>
  <c r="T20" i="193" s="1"/>
  <c r="U19" i="193"/>
  <c r="S19" i="193"/>
  <c r="R19" i="193"/>
  <c r="Q19" i="193"/>
  <c r="P19" i="193"/>
  <c r="E19" i="193"/>
  <c r="T19" i="193" s="1"/>
  <c r="S18" i="193"/>
  <c r="R18" i="193"/>
  <c r="Q18" i="193"/>
  <c r="P18" i="193"/>
  <c r="E18" i="193"/>
  <c r="U18" i="193" s="1"/>
  <c r="U17" i="193"/>
  <c r="S17" i="193"/>
  <c r="R17" i="193"/>
  <c r="Q17" i="193"/>
  <c r="P17" i="193"/>
  <c r="E17" i="193"/>
  <c r="T17" i="193" s="1"/>
  <c r="S16" i="193"/>
  <c r="R16" i="193"/>
  <c r="Q16" i="193"/>
  <c r="P16" i="193"/>
  <c r="E16" i="193"/>
  <c r="S15" i="193"/>
  <c r="R15" i="193"/>
  <c r="Q15" i="193"/>
  <c r="P15" i="193"/>
  <c r="E15" i="193"/>
  <c r="U15" i="193" s="1"/>
  <c r="S14" i="193"/>
  <c r="R14" i="193"/>
  <c r="Q14" i="193"/>
  <c r="P14" i="193"/>
  <c r="E14" i="193"/>
  <c r="S13" i="193"/>
  <c r="R13" i="193"/>
  <c r="Q13" i="193"/>
  <c r="P13" i="193"/>
  <c r="E13" i="193"/>
  <c r="S12" i="193"/>
  <c r="R12" i="193"/>
  <c r="Q12" i="193"/>
  <c r="P12" i="193"/>
  <c r="E12" i="193"/>
  <c r="U11" i="193"/>
  <c r="S11" i="193"/>
  <c r="R11" i="193"/>
  <c r="Q11" i="193"/>
  <c r="P11" i="193"/>
  <c r="E11" i="193"/>
  <c r="T11" i="193" s="1"/>
  <c r="S10" i="193"/>
  <c r="R10" i="193"/>
  <c r="Q10" i="193"/>
  <c r="P10" i="193"/>
  <c r="E10" i="193"/>
  <c r="S9" i="193"/>
  <c r="R9" i="193"/>
  <c r="S64" i="192"/>
  <c r="R64" i="192"/>
  <c r="Q64" i="192"/>
  <c r="P64" i="192"/>
  <c r="E64" i="192"/>
  <c r="U63" i="192"/>
  <c r="S63" i="192"/>
  <c r="R63" i="192"/>
  <c r="Q63" i="192"/>
  <c r="P63" i="192"/>
  <c r="E63" i="192"/>
  <c r="T63" i="192" s="1"/>
  <c r="S62" i="192"/>
  <c r="R62" i="192"/>
  <c r="S60" i="192"/>
  <c r="R60" i="192"/>
  <c r="Q60" i="192"/>
  <c r="P60" i="192"/>
  <c r="E60" i="192"/>
  <c r="U60" i="192" s="1"/>
  <c r="S59" i="192"/>
  <c r="R59" i="192"/>
  <c r="Q59" i="192"/>
  <c r="P59" i="192"/>
  <c r="E59" i="192"/>
  <c r="S58" i="192"/>
  <c r="R58" i="192"/>
  <c r="Q58" i="192"/>
  <c r="P58" i="192"/>
  <c r="E58" i="192"/>
  <c r="U57" i="192"/>
  <c r="S57" i="192"/>
  <c r="R57" i="192"/>
  <c r="Q57" i="192"/>
  <c r="P57" i="192"/>
  <c r="E57" i="192"/>
  <c r="T57" i="192" s="1"/>
  <c r="S56" i="192"/>
  <c r="R56" i="192"/>
  <c r="U55" i="192"/>
  <c r="T55" i="192"/>
  <c r="S55" i="192"/>
  <c r="R55" i="192"/>
  <c r="Q55" i="192"/>
  <c r="P55" i="192"/>
  <c r="E55" i="192"/>
  <c r="S54" i="192"/>
  <c r="R54" i="192"/>
  <c r="Q54" i="192"/>
  <c r="P54" i="192"/>
  <c r="E54" i="192"/>
  <c r="U54" i="192" s="1"/>
  <c r="S53" i="192"/>
  <c r="R53" i="192"/>
  <c r="Q53" i="192"/>
  <c r="P53" i="192"/>
  <c r="E53" i="192"/>
  <c r="T53" i="192" s="1"/>
  <c r="S52" i="192"/>
  <c r="R52" i="192"/>
  <c r="Q52" i="192"/>
  <c r="P52" i="192"/>
  <c r="E52" i="192"/>
  <c r="T52" i="192" s="1"/>
  <c r="S51" i="192"/>
  <c r="R51" i="192"/>
  <c r="Q51" i="192"/>
  <c r="P51" i="192"/>
  <c r="E51" i="192"/>
  <c r="U51" i="192" s="1"/>
  <c r="S50" i="192"/>
  <c r="R50" i="192"/>
  <c r="Q50" i="192"/>
  <c r="P50" i="192"/>
  <c r="E50" i="192"/>
  <c r="S49" i="192"/>
  <c r="R49" i="192"/>
  <c r="Q49" i="192"/>
  <c r="P49" i="192"/>
  <c r="E49" i="192"/>
  <c r="S48" i="192"/>
  <c r="R48" i="192"/>
  <c r="Q48" i="192"/>
  <c r="P48" i="192"/>
  <c r="E48" i="192"/>
  <c r="U48" i="192" s="1"/>
  <c r="U47" i="192"/>
  <c r="T47" i="192"/>
  <c r="S47" i="192"/>
  <c r="R47" i="192"/>
  <c r="Q47" i="192"/>
  <c r="P47" i="192"/>
  <c r="E47" i="192"/>
  <c r="T46" i="192"/>
  <c r="S46" i="192"/>
  <c r="R46" i="192"/>
  <c r="Q46" i="192"/>
  <c r="P46" i="192"/>
  <c r="E46" i="192"/>
  <c r="S45" i="192"/>
  <c r="R45" i="192"/>
  <c r="Q45" i="192"/>
  <c r="P45" i="192"/>
  <c r="E45" i="192"/>
  <c r="U45" i="192" s="1"/>
  <c r="S44" i="192"/>
  <c r="S42" i="192"/>
  <c r="R42" i="192"/>
  <c r="Q42" i="192"/>
  <c r="P42" i="192"/>
  <c r="E42" i="192"/>
  <c r="T42" i="192" s="1"/>
  <c r="S41" i="192"/>
  <c r="R41" i="192"/>
  <c r="Q41" i="192"/>
  <c r="P41" i="192"/>
  <c r="E41" i="192"/>
  <c r="U41" i="192" s="1"/>
  <c r="S40" i="192"/>
  <c r="R40" i="192"/>
  <c r="Q40" i="192"/>
  <c r="P40" i="192"/>
  <c r="E40" i="192"/>
  <c r="S39" i="192"/>
  <c r="R39" i="192"/>
  <c r="Q39" i="192"/>
  <c r="P39" i="192"/>
  <c r="E39" i="192"/>
  <c r="S38" i="192"/>
  <c r="R38" i="192"/>
  <c r="Q38" i="192"/>
  <c r="P38" i="192"/>
  <c r="E38" i="192"/>
  <c r="U38" i="192" s="1"/>
  <c r="U37" i="192"/>
  <c r="T37" i="192"/>
  <c r="S37" i="192"/>
  <c r="R37" i="192"/>
  <c r="Q37" i="192"/>
  <c r="P37" i="192"/>
  <c r="E37" i="192"/>
  <c r="S36" i="192"/>
  <c r="R36" i="192"/>
  <c r="Q36" i="192"/>
  <c r="P36" i="192"/>
  <c r="E36" i="192"/>
  <c r="U36" i="192" s="1"/>
  <c r="S35" i="192"/>
  <c r="R35" i="192"/>
  <c r="Q35" i="192"/>
  <c r="P35" i="192"/>
  <c r="E35" i="192"/>
  <c r="U35" i="192" s="1"/>
  <c r="U34" i="192"/>
  <c r="S34" i="192"/>
  <c r="R34" i="192"/>
  <c r="Q34" i="192"/>
  <c r="P34" i="192"/>
  <c r="E34" i="192"/>
  <c r="T34" i="192" s="1"/>
  <c r="S33" i="192"/>
  <c r="R33" i="192"/>
  <c r="Q33" i="192"/>
  <c r="P33" i="192"/>
  <c r="T33" i="192" s="1"/>
  <c r="E33" i="192"/>
  <c r="S32" i="192"/>
  <c r="R32" i="192"/>
  <c r="Q32" i="192"/>
  <c r="P32" i="192"/>
  <c r="E32" i="192"/>
  <c r="S31" i="192"/>
  <c r="R31" i="192"/>
  <c r="Q31" i="192"/>
  <c r="P31" i="192"/>
  <c r="E31" i="192"/>
  <c r="U30" i="192"/>
  <c r="T30" i="192"/>
  <c r="S30" i="192"/>
  <c r="R30" i="192"/>
  <c r="Q30" i="192"/>
  <c r="P30" i="192"/>
  <c r="E30" i="192"/>
  <c r="S29" i="192"/>
  <c r="R29" i="192"/>
  <c r="Q29" i="192"/>
  <c r="P29" i="192"/>
  <c r="E29" i="192"/>
  <c r="U29" i="192" s="1"/>
  <c r="S28" i="192"/>
  <c r="R28" i="192"/>
  <c r="S27" i="192"/>
  <c r="R27" i="192"/>
  <c r="Q27" i="192"/>
  <c r="P27" i="192"/>
  <c r="E27" i="192"/>
  <c r="S26" i="192"/>
  <c r="R26" i="192"/>
  <c r="Q26" i="192"/>
  <c r="P26" i="192"/>
  <c r="E26" i="192"/>
  <c r="S25" i="192"/>
  <c r="R25" i="192"/>
  <c r="Q25" i="192"/>
  <c r="P25" i="192"/>
  <c r="E25" i="192"/>
  <c r="U25" i="192" s="1"/>
  <c r="S24" i="192"/>
  <c r="R24" i="192"/>
  <c r="Q24" i="192"/>
  <c r="P24" i="192"/>
  <c r="E24" i="192"/>
  <c r="T23" i="192"/>
  <c r="S23" i="192"/>
  <c r="R23" i="192"/>
  <c r="Q23" i="192"/>
  <c r="P23" i="192"/>
  <c r="E23" i="192"/>
  <c r="U23" i="192" s="1"/>
  <c r="U22" i="192"/>
  <c r="T22" i="192"/>
  <c r="S22" i="192"/>
  <c r="R22" i="192"/>
  <c r="Q22" i="192"/>
  <c r="P22" i="192"/>
  <c r="E22" i="192"/>
  <c r="S21" i="192"/>
  <c r="R21" i="192"/>
  <c r="Q21" i="192"/>
  <c r="P21" i="192"/>
  <c r="E21" i="192"/>
  <c r="S20" i="192"/>
  <c r="R20" i="192"/>
  <c r="Q20" i="192"/>
  <c r="P20" i="192"/>
  <c r="E20" i="192"/>
  <c r="S19" i="192"/>
  <c r="R19" i="192"/>
  <c r="Q19" i="192"/>
  <c r="P19" i="192"/>
  <c r="E19" i="192"/>
  <c r="S18" i="192"/>
  <c r="R18" i="192"/>
  <c r="Q18" i="192"/>
  <c r="P18" i="192"/>
  <c r="E18" i="192"/>
  <c r="T17" i="192"/>
  <c r="S17" i="192"/>
  <c r="R17" i="192"/>
  <c r="Q17" i="192"/>
  <c r="P17" i="192"/>
  <c r="E17" i="192"/>
  <c r="U17" i="192" s="1"/>
  <c r="S16" i="192"/>
  <c r="R16" i="192"/>
  <c r="Q16" i="192"/>
  <c r="P16" i="192"/>
  <c r="E16" i="192"/>
  <c r="S15" i="192"/>
  <c r="R15" i="192"/>
  <c r="Q15" i="192"/>
  <c r="P15" i="192"/>
  <c r="E15" i="192"/>
  <c r="U15" i="192" s="1"/>
  <c r="S14" i="192"/>
  <c r="R14" i="192"/>
  <c r="Q14" i="192"/>
  <c r="P14" i="192"/>
  <c r="E14" i="192"/>
  <c r="T14" i="192" s="1"/>
  <c r="S13" i="192"/>
  <c r="R13" i="192"/>
  <c r="Q13" i="192"/>
  <c r="P13" i="192"/>
  <c r="E13" i="192"/>
  <c r="S12" i="192"/>
  <c r="R12" i="192"/>
  <c r="Q12" i="192"/>
  <c r="P12" i="192"/>
  <c r="E12" i="192"/>
  <c r="S11" i="192"/>
  <c r="R11" i="192"/>
  <c r="Q11" i="192"/>
  <c r="P11" i="192"/>
  <c r="E11" i="192"/>
  <c r="S10" i="192"/>
  <c r="R10" i="192"/>
  <c r="Q10" i="192"/>
  <c r="P10" i="192"/>
  <c r="E10" i="192"/>
  <c r="S9" i="192"/>
  <c r="U64" i="191"/>
  <c r="S64" i="191"/>
  <c r="R64" i="191"/>
  <c r="Q64" i="191"/>
  <c r="P64" i="191"/>
  <c r="E64" i="191"/>
  <c r="T64" i="191" s="1"/>
  <c r="S63" i="191"/>
  <c r="R63" i="191"/>
  <c r="Q63" i="191"/>
  <c r="P63" i="191"/>
  <c r="E63" i="191"/>
  <c r="S62" i="191"/>
  <c r="R62" i="191"/>
  <c r="S60" i="191"/>
  <c r="R60" i="191"/>
  <c r="Q60" i="191"/>
  <c r="P60" i="191"/>
  <c r="E60" i="191"/>
  <c r="S59" i="191"/>
  <c r="R59" i="191"/>
  <c r="Q59" i="191"/>
  <c r="P59" i="191"/>
  <c r="E59" i="191"/>
  <c r="S58" i="191"/>
  <c r="R58" i="191"/>
  <c r="Q58" i="191"/>
  <c r="P58" i="191"/>
  <c r="E58" i="191"/>
  <c r="U57" i="191"/>
  <c r="T57" i="191"/>
  <c r="S57" i="191"/>
  <c r="R57" i="191"/>
  <c r="Q57" i="191"/>
  <c r="P57" i="191"/>
  <c r="E57" i="191"/>
  <c r="S56" i="191"/>
  <c r="R56" i="191"/>
  <c r="S55" i="191"/>
  <c r="R55" i="191"/>
  <c r="Q55" i="191"/>
  <c r="P55" i="191"/>
  <c r="E55" i="191"/>
  <c r="S54" i="191"/>
  <c r="R54" i="191"/>
  <c r="Q54" i="191"/>
  <c r="P54" i="191"/>
  <c r="E54" i="191"/>
  <c r="T53" i="191"/>
  <c r="S53" i="191"/>
  <c r="R53" i="191"/>
  <c r="Q53" i="191"/>
  <c r="P53" i="191"/>
  <c r="E53" i="191"/>
  <c r="U53" i="191" s="1"/>
  <c r="S52" i="191"/>
  <c r="R52" i="191"/>
  <c r="Q52" i="191"/>
  <c r="P52" i="191"/>
  <c r="E52" i="191"/>
  <c r="U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T50" i="191" s="1"/>
  <c r="S49" i="191"/>
  <c r="R49" i="191"/>
  <c r="Q49" i="191"/>
  <c r="P49" i="191"/>
  <c r="E49" i="191"/>
  <c r="S48" i="191"/>
  <c r="R48" i="191"/>
  <c r="Q48" i="191"/>
  <c r="P48" i="191"/>
  <c r="E48" i="191"/>
  <c r="U48" i="191" s="1"/>
  <c r="S47" i="191"/>
  <c r="R47" i="191"/>
  <c r="Q47" i="191"/>
  <c r="P47" i="191"/>
  <c r="E47" i="191"/>
  <c r="S46" i="191"/>
  <c r="R46" i="191"/>
  <c r="Q46" i="191"/>
  <c r="P46" i="191"/>
  <c r="E46" i="191"/>
  <c r="S45" i="191"/>
  <c r="R45" i="191"/>
  <c r="Q45" i="191"/>
  <c r="P45" i="191"/>
  <c r="E45" i="191"/>
  <c r="S44" i="191"/>
  <c r="R44" i="191"/>
  <c r="S43" i="191"/>
  <c r="R43" i="191"/>
  <c r="S42" i="191"/>
  <c r="R42" i="191"/>
  <c r="Q42" i="191"/>
  <c r="P42" i="191"/>
  <c r="E42" i="191"/>
  <c r="T42" i="191" s="1"/>
  <c r="S41" i="191"/>
  <c r="R41" i="191"/>
  <c r="Q41" i="191"/>
  <c r="P41" i="191"/>
  <c r="E41" i="191"/>
  <c r="U41" i="191" s="1"/>
  <c r="T40" i="191"/>
  <c r="S40" i="191"/>
  <c r="R40" i="191"/>
  <c r="Q40" i="191"/>
  <c r="P40" i="191"/>
  <c r="E40" i="191"/>
  <c r="U40" i="191" s="1"/>
  <c r="U39" i="191"/>
  <c r="S39" i="191"/>
  <c r="R39" i="191"/>
  <c r="Q39" i="191"/>
  <c r="P39" i="191"/>
  <c r="E39" i="191"/>
  <c r="T39" i="191" s="1"/>
  <c r="S38" i="191"/>
  <c r="R38" i="191"/>
  <c r="Q38" i="191"/>
  <c r="P38" i="191"/>
  <c r="E38" i="191"/>
  <c r="U38" i="191" s="1"/>
  <c r="S37" i="191"/>
  <c r="R37" i="191"/>
  <c r="Q37" i="191"/>
  <c r="P37" i="191"/>
  <c r="E37" i="191"/>
  <c r="S36" i="191"/>
  <c r="R36" i="191"/>
  <c r="Q36" i="191"/>
  <c r="P36" i="191"/>
  <c r="E36" i="191"/>
  <c r="S35" i="191"/>
  <c r="R35" i="191"/>
  <c r="Q35" i="191"/>
  <c r="P35" i="191"/>
  <c r="E35" i="191"/>
  <c r="U35" i="191" s="1"/>
  <c r="S34" i="191"/>
  <c r="R34" i="191"/>
  <c r="Q34" i="191"/>
  <c r="P34" i="191"/>
  <c r="E34" i="191"/>
  <c r="S33" i="191"/>
  <c r="R33" i="191"/>
  <c r="Q33" i="191"/>
  <c r="P33" i="191"/>
  <c r="E33" i="191"/>
  <c r="U32" i="191"/>
  <c r="S32" i="191"/>
  <c r="R32" i="191"/>
  <c r="Q32" i="191"/>
  <c r="P32" i="191"/>
  <c r="E32" i="191"/>
  <c r="T32" i="191" s="1"/>
  <c r="U31" i="191"/>
  <c r="S31" i="191"/>
  <c r="R31" i="191"/>
  <c r="Q31" i="191"/>
  <c r="P31" i="191"/>
  <c r="E31" i="191"/>
  <c r="T31" i="191" s="1"/>
  <c r="S30" i="191"/>
  <c r="R30" i="191"/>
  <c r="Q30" i="191"/>
  <c r="P30" i="191"/>
  <c r="E30" i="191"/>
  <c r="S29" i="191"/>
  <c r="R29" i="191"/>
  <c r="Q29" i="191"/>
  <c r="P29" i="191"/>
  <c r="E29" i="191"/>
  <c r="S28" i="191"/>
  <c r="R28" i="191"/>
  <c r="U27" i="191"/>
  <c r="T27" i="191"/>
  <c r="S27" i="191"/>
  <c r="R27" i="191"/>
  <c r="Q27" i="191"/>
  <c r="P27" i="191"/>
  <c r="E27" i="191"/>
  <c r="S26" i="191"/>
  <c r="R26" i="191"/>
  <c r="Q26" i="191"/>
  <c r="P26" i="191"/>
  <c r="E26" i="191"/>
  <c r="T26" i="191" s="1"/>
  <c r="S25" i="191"/>
  <c r="R25" i="191"/>
  <c r="Q25" i="191"/>
  <c r="P25" i="191"/>
  <c r="E25" i="191"/>
  <c r="S24" i="191"/>
  <c r="R24" i="191"/>
  <c r="Q24" i="191"/>
  <c r="P24" i="191"/>
  <c r="E24" i="191"/>
  <c r="S23" i="191"/>
  <c r="R23" i="191"/>
  <c r="Q23" i="191"/>
  <c r="P23" i="191"/>
  <c r="E23" i="191"/>
  <c r="S22" i="191"/>
  <c r="R22" i="191"/>
  <c r="Q22" i="191"/>
  <c r="P22" i="191"/>
  <c r="E22" i="191"/>
  <c r="U21" i="191"/>
  <c r="T21" i="191"/>
  <c r="S21" i="191"/>
  <c r="R21" i="191"/>
  <c r="Q21" i="191"/>
  <c r="P21" i="191"/>
  <c r="E21" i="191"/>
  <c r="T20" i="191"/>
  <c r="S20" i="191"/>
  <c r="R20" i="191"/>
  <c r="Q20" i="191"/>
  <c r="P20" i="191"/>
  <c r="E20" i="191"/>
  <c r="U20" i="191" s="1"/>
  <c r="S19" i="191"/>
  <c r="R19" i="191"/>
  <c r="Q19" i="191"/>
  <c r="P19" i="191"/>
  <c r="E19" i="191"/>
  <c r="T19" i="191" s="1"/>
  <c r="S18" i="191"/>
  <c r="R18" i="191"/>
  <c r="Q18" i="191"/>
  <c r="P18" i="191"/>
  <c r="E18" i="191"/>
  <c r="T18" i="191" s="1"/>
  <c r="T17" i="191"/>
  <c r="S17" i="191"/>
  <c r="R17" i="191"/>
  <c r="Q17" i="191"/>
  <c r="P17" i="191"/>
  <c r="E17" i="191"/>
  <c r="U17" i="191" s="1"/>
  <c r="S16" i="191"/>
  <c r="R16" i="191"/>
  <c r="Q16" i="191"/>
  <c r="P16" i="191"/>
  <c r="E16" i="191"/>
  <c r="S15" i="191"/>
  <c r="R15" i="191"/>
  <c r="Q15" i="191"/>
  <c r="P15" i="191"/>
  <c r="E15" i="191"/>
  <c r="S14" i="191"/>
  <c r="R14" i="191"/>
  <c r="Q14" i="191"/>
  <c r="P14" i="191"/>
  <c r="E14" i="191"/>
  <c r="S13" i="191"/>
  <c r="R13" i="191"/>
  <c r="Q13" i="191"/>
  <c r="P13" i="191"/>
  <c r="E13" i="191"/>
  <c r="T13" i="191" s="1"/>
  <c r="S12" i="191"/>
  <c r="R12" i="191"/>
  <c r="Q12" i="191"/>
  <c r="P12" i="191"/>
  <c r="E12" i="191"/>
  <c r="S11" i="191"/>
  <c r="R11" i="191"/>
  <c r="Q11" i="191"/>
  <c r="P11" i="191"/>
  <c r="E11" i="191"/>
  <c r="U11" i="191" s="1"/>
  <c r="S10" i="191"/>
  <c r="R10" i="191"/>
  <c r="Q10" i="191"/>
  <c r="P10" i="191"/>
  <c r="E10" i="191"/>
  <c r="S9" i="191"/>
  <c r="S64" i="190"/>
  <c r="R64" i="190"/>
  <c r="Q64" i="190"/>
  <c r="P64" i="190"/>
  <c r="E64" i="190"/>
  <c r="S63" i="190"/>
  <c r="R63" i="190"/>
  <c r="Q63" i="190"/>
  <c r="P63" i="190"/>
  <c r="E63" i="190"/>
  <c r="S62" i="190"/>
  <c r="R62" i="190"/>
  <c r="S60" i="190"/>
  <c r="R60" i="190"/>
  <c r="Q60" i="190"/>
  <c r="P60" i="190"/>
  <c r="E60" i="190"/>
  <c r="U59" i="190"/>
  <c r="S59" i="190"/>
  <c r="R59" i="190"/>
  <c r="Q59" i="190"/>
  <c r="P59" i="190"/>
  <c r="E59" i="190"/>
  <c r="T59" i="190" s="1"/>
  <c r="T58" i="190"/>
  <c r="S58" i="190"/>
  <c r="R58" i="190"/>
  <c r="Q58" i="190"/>
  <c r="P58" i="190"/>
  <c r="E58" i="190"/>
  <c r="U58" i="190" s="1"/>
  <c r="S57" i="190"/>
  <c r="R57" i="190"/>
  <c r="Q57" i="190"/>
  <c r="P57" i="190"/>
  <c r="E57" i="190"/>
  <c r="S56" i="190"/>
  <c r="R56" i="190"/>
  <c r="T55" i="190"/>
  <c r="S55" i="190"/>
  <c r="R55" i="190"/>
  <c r="Q55" i="190"/>
  <c r="P55" i="190"/>
  <c r="E55" i="190"/>
  <c r="U55" i="190" s="1"/>
  <c r="S54" i="190"/>
  <c r="R54" i="190"/>
  <c r="Q54" i="190"/>
  <c r="P54" i="190"/>
  <c r="E54" i="190"/>
  <c r="S53" i="190"/>
  <c r="R53" i="190"/>
  <c r="Q53" i="190"/>
  <c r="P53" i="190"/>
  <c r="E53" i="190"/>
  <c r="S52" i="190"/>
  <c r="R52" i="190"/>
  <c r="Q52" i="190"/>
  <c r="P52" i="190"/>
  <c r="E52" i="190"/>
  <c r="S51" i="190"/>
  <c r="R51" i="190"/>
  <c r="Q51" i="190"/>
  <c r="P51" i="190"/>
  <c r="E51" i="190"/>
  <c r="U50" i="190"/>
  <c r="T50" i="190"/>
  <c r="S50" i="190"/>
  <c r="R50" i="190"/>
  <c r="Q50" i="190"/>
  <c r="P50" i="190"/>
  <c r="E50" i="190"/>
  <c r="U49" i="190"/>
  <c r="T49" i="190"/>
  <c r="S49" i="190"/>
  <c r="R49" i="190"/>
  <c r="Q49" i="190"/>
  <c r="P49" i="190"/>
  <c r="E49" i="190"/>
  <c r="S48" i="190"/>
  <c r="R48" i="190"/>
  <c r="Q48" i="190"/>
  <c r="P48" i="190"/>
  <c r="E48" i="190"/>
  <c r="U48" i="190" s="1"/>
  <c r="U47" i="190"/>
  <c r="S47" i="190"/>
  <c r="R47" i="190"/>
  <c r="Q47" i="190"/>
  <c r="P47" i="190"/>
  <c r="E47" i="190"/>
  <c r="T47" i="190" s="1"/>
  <c r="S46" i="190"/>
  <c r="R46" i="190"/>
  <c r="Q46" i="190"/>
  <c r="P46" i="190"/>
  <c r="E46" i="190"/>
  <c r="T46" i="190" s="1"/>
  <c r="S45" i="190"/>
  <c r="R45" i="190"/>
  <c r="Q45" i="190"/>
  <c r="P45" i="190"/>
  <c r="E45" i="190"/>
  <c r="S44" i="190"/>
  <c r="R44" i="190"/>
  <c r="S42" i="190"/>
  <c r="R42" i="190"/>
  <c r="Q42" i="190"/>
  <c r="P42" i="190"/>
  <c r="E42" i="190"/>
  <c r="S41" i="190"/>
  <c r="R41" i="190"/>
  <c r="Q41" i="190"/>
  <c r="P41" i="190"/>
  <c r="E41" i="190"/>
  <c r="S40" i="190"/>
  <c r="R40" i="190"/>
  <c r="Q40" i="190"/>
  <c r="P40" i="190"/>
  <c r="E40" i="190"/>
  <c r="S39" i="190"/>
  <c r="R39" i="190"/>
  <c r="Q39" i="190"/>
  <c r="P39" i="190"/>
  <c r="E39" i="190"/>
  <c r="S38" i="190"/>
  <c r="R38" i="190"/>
  <c r="Q38" i="190"/>
  <c r="P38" i="190"/>
  <c r="E38" i="190"/>
  <c r="U37" i="190"/>
  <c r="T37" i="190"/>
  <c r="S37" i="190"/>
  <c r="R37" i="190"/>
  <c r="Q37" i="190"/>
  <c r="P37" i="190"/>
  <c r="E37" i="190"/>
  <c r="S36" i="190"/>
  <c r="R36" i="190"/>
  <c r="Q36" i="190"/>
  <c r="P36" i="190"/>
  <c r="E36" i="190"/>
  <c r="S35" i="190"/>
  <c r="R35" i="190"/>
  <c r="Q35" i="190"/>
  <c r="P35" i="190"/>
  <c r="E35" i="190"/>
  <c r="U35" i="190" s="1"/>
  <c r="S34" i="190"/>
  <c r="R34" i="190"/>
  <c r="Q34" i="190"/>
  <c r="P34" i="190"/>
  <c r="E34" i="190"/>
  <c r="S33" i="190"/>
  <c r="R33" i="190"/>
  <c r="Q33" i="190"/>
  <c r="P33" i="190"/>
  <c r="E33" i="190"/>
  <c r="U32" i="190"/>
  <c r="S32" i="190"/>
  <c r="R32" i="190"/>
  <c r="Q32" i="190"/>
  <c r="P32" i="190"/>
  <c r="E32" i="190"/>
  <c r="T32" i="190" s="1"/>
  <c r="S31" i="190"/>
  <c r="R31" i="190"/>
  <c r="Q31" i="190"/>
  <c r="P31" i="190"/>
  <c r="T31" i="190" s="1"/>
  <c r="E31" i="190"/>
  <c r="U31" i="190" s="1"/>
  <c r="T30" i="190"/>
  <c r="S30" i="190"/>
  <c r="R30" i="190"/>
  <c r="Q30" i="190"/>
  <c r="P30" i="190"/>
  <c r="E30" i="190"/>
  <c r="U30" i="190" s="1"/>
  <c r="S29" i="190"/>
  <c r="R29" i="190"/>
  <c r="Q29" i="190"/>
  <c r="P29" i="190"/>
  <c r="E29" i="190"/>
  <c r="S28" i="190"/>
  <c r="R28" i="190"/>
  <c r="U27" i="190"/>
  <c r="T27" i="190"/>
  <c r="S27" i="190"/>
  <c r="R27" i="190"/>
  <c r="Q27" i="190"/>
  <c r="P27" i="190"/>
  <c r="E27" i="190"/>
  <c r="U26" i="190"/>
  <c r="S26" i="190"/>
  <c r="R26" i="190"/>
  <c r="Q26" i="190"/>
  <c r="P26" i="190"/>
  <c r="E26" i="190"/>
  <c r="T26" i="190" s="1"/>
  <c r="S25" i="190"/>
  <c r="R25" i="190"/>
  <c r="Q25" i="190"/>
  <c r="P25" i="190"/>
  <c r="E25" i="190"/>
  <c r="T24" i="190"/>
  <c r="S24" i="190"/>
  <c r="R24" i="190"/>
  <c r="Q24" i="190"/>
  <c r="P24" i="190"/>
  <c r="E24" i="190"/>
  <c r="U24" i="190" s="1"/>
  <c r="S23" i="190"/>
  <c r="R23" i="190"/>
  <c r="Q23" i="190"/>
  <c r="P23" i="190"/>
  <c r="E23" i="190"/>
  <c r="T23" i="190" s="1"/>
  <c r="T22" i="190"/>
  <c r="S22" i="190"/>
  <c r="R22" i="190"/>
  <c r="Q22" i="190"/>
  <c r="P22" i="190"/>
  <c r="E22" i="190"/>
  <c r="U22" i="190" s="1"/>
  <c r="S21" i="190"/>
  <c r="R21" i="190"/>
  <c r="Q21" i="190"/>
  <c r="P21" i="190"/>
  <c r="E21" i="190"/>
  <c r="S20" i="190"/>
  <c r="R20" i="190"/>
  <c r="Q20" i="190"/>
  <c r="P20" i="190"/>
  <c r="E20" i="190"/>
  <c r="S19" i="190"/>
  <c r="R19" i="190"/>
  <c r="Q19" i="190"/>
  <c r="P19" i="190"/>
  <c r="E19" i="190"/>
  <c r="T19" i="190" s="1"/>
  <c r="T18" i="190"/>
  <c r="S18" i="190"/>
  <c r="R18" i="190"/>
  <c r="Q18" i="190"/>
  <c r="P18" i="190"/>
  <c r="E18" i="190"/>
  <c r="U18" i="190" s="1"/>
  <c r="S17" i="190"/>
  <c r="R17" i="190"/>
  <c r="Q17" i="190"/>
  <c r="P17" i="190"/>
  <c r="E17" i="190"/>
  <c r="U16" i="190"/>
  <c r="T16" i="190"/>
  <c r="S16" i="190"/>
  <c r="R16" i="190"/>
  <c r="Q16" i="190"/>
  <c r="P16" i="190"/>
  <c r="E16" i="190"/>
  <c r="U15" i="190"/>
  <c r="S15" i="190"/>
  <c r="R15" i="190"/>
  <c r="Q15" i="190"/>
  <c r="P15" i="190"/>
  <c r="E15" i="190"/>
  <c r="T15" i="190" s="1"/>
  <c r="T14" i="190"/>
  <c r="S14" i="190"/>
  <c r="R14" i="190"/>
  <c r="Q14" i="190"/>
  <c r="P14" i="190"/>
  <c r="E14" i="190"/>
  <c r="U14" i="190" s="1"/>
  <c r="S13" i="190"/>
  <c r="R13" i="190"/>
  <c r="Q13" i="190"/>
  <c r="P13" i="190"/>
  <c r="E13" i="190"/>
  <c r="S12" i="190"/>
  <c r="R12" i="190"/>
  <c r="Q12" i="190"/>
  <c r="P12" i="190"/>
  <c r="E12" i="190"/>
  <c r="S11" i="190"/>
  <c r="R11" i="190"/>
  <c r="Q11" i="190"/>
  <c r="P11" i="190"/>
  <c r="E11" i="190"/>
  <c r="U11" i="190" s="1"/>
  <c r="S10" i="190"/>
  <c r="R10" i="190"/>
  <c r="Q10" i="190"/>
  <c r="P10" i="190"/>
  <c r="E10" i="190"/>
  <c r="U10" i="190" s="1"/>
  <c r="S9" i="190"/>
  <c r="R9" i="190"/>
  <c r="S64" i="189"/>
  <c r="R64" i="189"/>
  <c r="Q64" i="189"/>
  <c r="P64" i="189"/>
  <c r="E64" i="189"/>
  <c r="S63" i="189"/>
  <c r="R63" i="189"/>
  <c r="Q63" i="189"/>
  <c r="P63" i="189"/>
  <c r="E63" i="189"/>
  <c r="S62" i="189"/>
  <c r="R62" i="189"/>
  <c r="S60" i="189"/>
  <c r="R60" i="189"/>
  <c r="Q60" i="189"/>
  <c r="P60" i="189"/>
  <c r="E60" i="189"/>
  <c r="U60" i="189" s="1"/>
  <c r="S59" i="189"/>
  <c r="R59" i="189"/>
  <c r="Q59" i="189"/>
  <c r="P59" i="189"/>
  <c r="E59" i="189"/>
  <c r="T58" i="189"/>
  <c r="S58" i="189"/>
  <c r="R58" i="189"/>
  <c r="Q58" i="189"/>
  <c r="P58" i="189"/>
  <c r="E58" i="189"/>
  <c r="U58" i="189" s="1"/>
  <c r="U57" i="189"/>
  <c r="T57" i="189"/>
  <c r="S57" i="189"/>
  <c r="R57" i="189"/>
  <c r="Q57" i="189"/>
  <c r="P57" i="189"/>
  <c r="E57" i="189"/>
  <c r="S56" i="189"/>
  <c r="R56" i="189"/>
  <c r="S55" i="189"/>
  <c r="R55" i="189"/>
  <c r="Q55" i="189"/>
  <c r="P55" i="189"/>
  <c r="E55" i="189"/>
  <c r="U54" i="189"/>
  <c r="T54" i="189"/>
  <c r="S54" i="189"/>
  <c r="R54" i="189"/>
  <c r="Q54" i="189"/>
  <c r="P54" i="189"/>
  <c r="E54" i="189"/>
  <c r="S53" i="189"/>
  <c r="R53" i="189"/>
  <c r="Q53" i="189"/>
  <c r="P53" i="189"/>
  <c r="E53" i="189"/>
  <c r="U53" i="189" s="1"/>
  <c r="U52" i="189"/>
  <c r="T52" i="189"/>
  <c r="S52" i="189"/>
  <c r="R52" i="189"/>
  <c r="Q52" i="189"/>
  <c r="P52" i="189"/>
  <c r="E52" i="189"/>
  <c r="S51" i="189"/>
  <c r="R51" i="189"/>
  <c r="Q51" i="189"/>
  <c r="P51" i="189"/>
  <c r="E51" i="189"/>
  <c r="T51" i="189" s="1"/>
  <c r="T50" i="189"/>
  <c r="S50" i="189"/>
  <c r="R50" i="189"/>
  <c r="Q50" i="189"/>
  <c r="P50" i="189"/>
  <c r="E50" i="189"/>
  <c r="U50" i="189" s="1"/>
  <c r="S49" i="189"/>
  <c r="R49" i="189"/>
  <c r="Q49" i="189"/>
  <c r="P49" i="189"/>
  <c r="E49" i="189"/>
  <c r="S48" i="189"/>
  <c r="R48" i="189"/>
  <c r="Q48" i="189"/>
  <c r="P48" i="189"/>
  <c r="E48" i="189"/>
  <c r="S47" i="189"/>
  <c r="R47" i="189"/>
  <c r="Q47" i="189"/>
  <c r="P47" i="189"/>
  <c r="E47" i="189"/>
  <c r="U46" i="189"/>
  <c r="T46" i="189"/>
  <c r="S46" i="189"/>
  <c r="R46" i="189"/>
  <c r="Q46" i="189"/>
  <c r="P46" i="189"/>
  <c r="E46" i="189"/>
  <c r="S45" i="189"/>
  <c r="R45" i="189"/>
  <c r="Q45" i="189"/>
  <c r="P45" i="189"/>
  <c r="E45" i="189"/>
  <c r="T45" i="189" s="1"/>
  <c r="S44" i="189"/>
  <c r="R44" i="189"/>
  <c r="S42" i="189"/>
  <c r="R42" i="189"/>
  <c r="Q42" i="189"/>
  <c r="P42" i="189"/>
  <c r="E42" i="189"/>
  <c r="U41" i="189"/>
  <c r="S41" i="189"/>
  <c r="R41" i="189"/>
  <c r="Q41" i="189"/>
  <c r="P41" i="189"/>
  <c r="E41" i="189"/>
  <c r="T41" i="189" s="1"/>
  <c r="S40" i="189"/>
  <c r="R40" i="189"/>
  <c r="Q40" i="189"/>
  <c r="P40" i="189"/>
  <c r="E40" i="189"/>
  <c r="S39" i="189"/>
  <c r="R39" i="189"/>
  <c r="Q39" i="189"/>
  <c r="P39" i="189"/>
  <c r="E39" i="189"/>
  <c r="S38" i="189"/>
  <c r="R38" i="189"/>
  <c r="Q38" i="189"/>
  <c r="P38" i="189"/>
  <c r="E38" i="189"/>
  <c r="S37" i="189"/>
  <c r="R37" i="189"/>
  <c r="Q37" i="189"/>
  <c r="U37" i="189" s="1"/>
  <c r="P37" i="189"/>
  <c r="E37" i="189"/>
  <c r="S36" i="189"/>
  <c r="R36" i="189"/>
  <c r="Q36" i="189"/>
  <c r="P36" i="189"/>
  <c r="E36" i="189"/>
  <c r="U36" i="189" s="1"/>
  <c r="S35" i="189"/>
  <c r="R35" i="189"/>
  <c r="Q35" i="189"/>
  <c r="P35" i="189"/>
  <c r="E35" i="189"/>
  <c r="T34" i="189"/>
  <c r="S34" i="189"/>
  <c r="R34" i="189"/>
  <c r="Q34" i="189"/>
  <c r="P34" i="189"/>
  <c r="E34" i="189"/>
  <c r="U34" i="189" s="1"/>
  <c r="U33" i="189"/>
  <c r="S33" i="189"/>
  <c r="R33" i="189"/>
  <c r="Q33" i="189"/>
  <c r="P33" i="189"/>
  <c r="E33" i="189"/>
  <c r="T33" i="189" s="1"/>
  <c r="T32" i="189"/>
  <c r="S32" i="189"/>
  <c r="R32" i="189"/>
  <c r="Q32" i="189"/>
  <c r="P32" i="189"/>
  <c r="E32" i="189"/>
  <c r="U32" i="189" s="1"/>
  <c r="U31" i="189"/>
  <c r="S31" i="189"/>
  <c r="R31" i="189"/>
  <c r="Q31" i="189"/>
  <c r="P31" i="189"/>
  <c r="E31" i="189"/>
  <c r="S30" i="189"/>
  <c r="R30" i="189"/>
  <c r="Q30" i="189"/>
  <c r="P30" i="189"/>
  <c r="E30" i="189"/>
  <c r="U30" i="189" s="1"/>
  <c r="T29" i="189"/>
  <c r="S29" i="189"/>
  <c r="R29" i="189"/>
  <c r="Q29" i="189"/>
  <c r="P29" i="189"/>
  <c r="E29" i="189"/>
  <c r="U29" i="189" s="1"/>
  <c r="S28" i="189"/>
  <c r="R28" i="189"/>
  <c r="S27" i="189"/>
  <c r="R27" i="189"/>
  <c r="Q27" i="189"/>
  <c r="P27" i="189"/>
  <c r="E27" i="189"/>
  <c r="U26" i="189"/>
  <c r="S26" i="189"/>
  <c r="R26" i="189"/>
  <c r="Q26" i="189"/>
  <c r="P26" i="189"/>
  <c r="E26" i="189"/>
  <c r="T26" i="189" s="1"/>
  <c r="S25" i="189"/>
  <c r="R25" i="189"/>
  <c r="Q25" i="189"/>
  <c r="P25" i="189"/>
  <c r="E25" i="189"/>
  <c r="U25" i="189" s="1"/>
  <c r="S24" i="189"/>
  <c r="R24" i="189"/>
  <c r="Q24" i="189"/>
  <c r="P24" i="189"/>
  <c r="E24" i="189"/>
  <c r="S23" i="189"/>
  <c r="R23" i="189"/>
  <c r="Q23" i="189"/>
  <c r="P23" i="189"/>
  <c r="T23" i="189" s="1"/>
  <c r="E23" i="189"/>
  <c r="U23" i="189" s="1"/>
  <c r="S22" i="189"/>
  <c r="R22" i="189"/>
  <c r="Q22" i="189"/>
  <c r="P22" i="189"/>
  <c r="E22" i="189"/>
  <c r="U21" i="189"/>
  <c r="T21" i="189"/>
  <c r="S21" i="189"/>
  <c r="R21" i="189"/>
  <c r="Q21" i="189"/>
  <c r="P21" i="189"/>
  <c r="E21" i="189"/>
  <c r="S20" i="189"/>
  <c r="R20" i="189"/>
  <c r="Q20" i="189"/>
  <c r="P20" i="189"/>
  <c r="E20" i="189"/>
  <c r="S19" i="189"/>
  <c r="R19" i="189"/>
  <c r="Q19" i="189"/>
  <c r="P19" i="189"/>
  <c r="E19" i="189"/>
  <c r="U19" i="189" s="1"/>
  <c r="S18" i="189"/>
  <c r="R18" i="189"/>
  <c r="Q18" i="189"/>
  <c r="P18" i="189"/>
  <c r="E18" i="189"/>
  <c r="S17" i="189"/>
  <c r="R17" i="189"/>
  <c r="Q17" i="189"/>
  <c r="P17" i="189"/>
  <c r="E17" i="189"/>
  <c r="U17" i="189" s="1"/>
  <c r="U16" i="189"/>
  <c r="T16" i="189"/>
  <c r="S16" i="189"/>
  <c r="R16" i="189"/>
  <c r="Q16" i="189"/>
  <c r="P16" i="189"/>
  <c r="E16" i="189"/>
  <c r="S15" i="189"/>
  <c r="R15" i="189"/>
  <c r="Q15" i="189"/>
  <c r="P15" i="189"/>
  <c r="E15" i="189"/>
  <c r="U15" i="189" s="1"/>
  <c r="S14" i="189"/>
  <c r="R14" i="189"/>
  <c r="Q14" i="189"/>
  <c r="P14" i="189"/>
  <c r="E14" i="189"/>
  <c r="U13" i="189"/>
  <c r="T13" i="189"/>
  <c r="S13" i="189"/>
  <c r="R13" i="189"/>
  <c r="Q13" i="189"/>
  <c r="P13" i="189"/>
  <c r="E13" i="189"/>
  <c r="S12" i="189"/>
  <c r="R12" i="189"/>
  <c r="Q12" i="189"/>
  <c r="P12" i="189"/>
  <c r="E12" i="189"/>
  <c r="S11" i="189"/>
  <c r="R11" i="189"/>
  <c r="Q11" i="189"/>
  <c r="P11" i="189"/>
  <c r="E11" i="189"/>
  <c r="S10" i="189"/>
  <c r="R10" i="189"/>
  <c r="Q10" i="189"/>
  <c r="P10" i="189"/>
  <c r="E10" i="189"/>
  <c r="S9" i="189"/>
  <c r="R9" i="189"/>
  <c r="S64" i="188"/>
  <c r="R64" i="188"/>
  <c r="Q64" i="188"/>
  <c r="P64" i="188"/>
  <c r="E64" i="188"/>
  <c r="T64" i="188" s="1"/>
  <c r="S63" i="188"/>
  <c r="R63" i="188"/>
  <c r="Q63" i="188"/>
  <c r="Q62" i="188" s="1"/>
  <c r="P63" i="188"/>
  <c r="E63" i="188"/>
  <c r="U63" i="188" s="1"/>
  <c r="S62" i="188"/>
  <c r="R62" i="188"/>
  <c r="S60" i="188"/>
  <c r="R60" i="188"/>
  <c r="Q60" i="188"/>
  <c r="P60" i="188"/>
  <c r="E60" i="188"/>
  <c r="S59" i="188"/>
  <c r="R59" i="188"/>
  <c r="Q59" i="188"/>
  <c r="P59" i="188"/>
  <c r="E59" i="188"/>
  <c r="T59" i="188" s="1"/>
  <c r="S58" i="188"/>
  <c r="R58" i="188"/>
  <c r="Q58" i="188"/>
  <c r="P58" i="188"/>
  <c r="E58" i="188"/>
  <c r="U58" i="188" s="1"/>
  <c r="U57" i="188"/>
  <c r="T57" i="188"/>
  <c r="S57" i="188"/>
  <c r="R57" i="188"/>
  <c r="Q57" i="188"/>
  <c r="P57" i="188"/>
  <c r="E57" i="188"/>
  <c r="S56" i="188"/>
  <c r="R56" i="188"/>
  <c r="T55" i="188"/>
  <c r="S55" i="188"/>
  <c r="R55" i="188"/>
  <c r="Q55" i="188"/>
  <c r="P55" i="188"/>
  <c r="E55" i="188"/>
  <c r="U55" i="188" s="1"/>
  <c r="U54" i="188"/>
  <c r="S54" i="188"/>
  <c r="R54" i="188"/>
  <c r="Q54" i="188"/>
  <c r="P54" i="188"/>
  <c r="E54" i="188"/>
  <c r="T54" i="188" s="1"/>
  <c r="S53" i="188"/>
  <c r="R53" i="188"/>
  <c r="Q53" i="188"/>
  <c r="P53" i="188"/>
  <c r="E53" i="188"/>
  <c r="U53" i="188" s="1"/>
  <c r="T52" i="188"/>
  <c r="S52" i="188"/>
  <c r="R52" i="188"/>
  <c r="Q52" i="188"/>
  <c r="P52" i="188"/>
  <c r="E52" i="188"/>
  <c r="U52" i="188" s="1"/>
  <c r="T51" i="188"/>
  <c r="S51" i="188"/>
  <c r="R51" i="188"/>
  <c r="Q51" i="188"/>
  <c r="P51" i="188"/>
  <c r="E51" i="188"/>
  <c r="U51" i="188" s="1"/>
  <c r="S50" i="188"/>
  <c r="R50" i="188"/>
  <c r="Q50" i="188"/>
  <c r="P50" i="188"/>
  <c r="E50" i="188"/>
  <c r="U50" i="188" s="1"/>
  <c r="S49" i="188"/>
  <c r="R49" i="188"/>
  <c r="Q49" i="188"/>
  <c r="P49" i="188"/>
  <c r="E49" i="188"/>
  <c r="S48" i="188"/>
  <c r="R48" i="188"/>
  <c r="Q48" i="188"/>
  <c r="P48" i="188"/>
  <c r="E48" i="188"/>
  <c r="T47" i="188"/>
  <c r="S47" i="188"/>
  <c r="R47" i="188"/>
  <c r="Q47" i="188"/>
  <c r="P47" i="188"/>
  <c r="E47" i="188"/>
  <c r="U47" i="188" s="1"/>
  <c r="S46" i="188"/>
  <c r="R46" i="188"/>
  <c r="Q46" i="188"/>
  <c r="P46" i="188"/>
  <c r="E46" i="188"/>
  <c r="T46" i="188" s="1"/>
  <c r="S45" i="188"/>
  <c r="R45" i="188"/>
  <c r="Q45" i="188"/>
  <c r="P45" i="188"/>
  <c r="E45" i="188"/>
  <c r="T45" i="188" s="1"/>
  <c r="S44" i="188"/>
  <c r="R44" i="188"/>
  <c r="S43" i="188"/>
  <c r="R43" i="188"/>
  <c r="U42" i="188"/>
  <c r="S42" i="188"/>
  <c r="R42" i="188"/>
  <c r="Q42" i="188"/>
  <c r="P42" i="188"/>
  <c r="E42" i="188"/>
  <c r="T42" i="188" s="1"/>
  <c r="S41" i="188"/>
  <c r="R41" i="188"/>
  <c r="Q41" i="188"/>
  <c r="P41" i="188"/>
  <c r="E41" i="188"/>
  <c r="S40" i="188"/>
  <c r="R40" i="188"/>
  <c r="Q40" i="188"/>
  <c r="P40" i="188"/>
  <c r="E40" i="188"/>
  <c r="U40" i="188" s="1"/>
  <c r="S39" i="188"/>
  <c r="R39" i="188"/>
  <c r="Q39" i="188"/>
  <c r="P39" i="188"/>
  <c r="E39" i="188"/>
  <c r="S38" i="188"/>
  <c r="R38" i="188"/>
  <c r="Q38" i="188"/>
  <c r="P38" i="188"/>
  <c r="E38" i="188"/>
  <c r="T38" i="188" s="1"/>
  <c r="S37" i="188"/>
  <c r="R37" i="188"/>
  <c r="Q37" i="188"/>
  <c r="P37" i="188"/>
  <c r="E37" i="188"/>
  <c r="U36" i="188"/>
  <c r="S36" i="188"/>
  <c r="R36" i="188"/>
  <c r="Q36" i="188"/>
  <c r="P36" i="188"/>
  <c r="E36" i="188"/>
  <c r="T36" i="188" s="1"/>
  <c r="S35" i="188"/>
  <c r="R35" i="188"/>
  <c r="Q35" i="188"/>
  <c r="P35" i="188"/>
  <c r="E35" i="188"/>
  <c r="U35" i="188" s="1"/>
  <c r="U34" i="188"/>
  <c r="T34" i="188"/>
  <c r="S34" i="188"/>
  <c r="R34" i="188"/>
  <c r="Q34" i="188"/>
  <c r="P34" i="188"/>
  <c r="E34" i="188"/>
  <c r="S33" i="188"/>
  <c r="R33" i="188"/>
  <c r="Q33" i="188"/>
  <c r="P33" i="188"/>
  <c r="T33" i="188" s="1"/>
  <c r="E33" i="188"/>
  <c r="U33" i="188" s="1"/>
  <c r="S32" i="188"/>
  <c r="R32" i="188"/>
  <c r="Q32" i="188"/>
  <c r="P32" i="188"/>
  <c r="E32" i="188"/>
  <c r="U32" i="188" s="1"/>
  <c r="S31" i="188"/>
  <c r="R31" i="188"/>
  <c r="Q31" i="188"/>
  <c r="P31" i="188"/>
  <c r="E31" i="188"/>
  <c r="S30" i="188"/>
  <c r="R30" i="188"/>
  <c r="Q30" i="188"/>
  <c r="P30" i="188"/>
  <c r="E30" i="188"/>
  <c r="T30" i="188" s="1"/>
  <c r="S29" i="188"/>
  <c r="R29" i="188"/>
  <c r="Q29" i="188"/>
  <c r="P29" i="188"/>
  <c r="E29" i="188"/>
  <c r="S28" i="188"/>
  <c r="R28" i="188"/>
  <c r="S27" i="188"/>
  <c r="R27" i="188"/>
  <c r="Q27" i="188"/>
  <c r="P27" i="188"/>
  <c r="E27" i="188"/>
  <c r="U26" i="188"/>
  <c r="T26" i="188"/>
  <c r="S26" i="188"/>
  <c r="R26" i="188"/>
  <c r="Q26" i="188"/>
  <c r="P26" i="188"/>
  <c r="E26" i="188"/>
  <c r="S25" i="188"/>
  <c r="R25" i="188"/>
  <c r="Q25" i="188"/>
  <c r="P25" i="188"/>
  <c r="E25" i="188"/>
  <c r="T25" i="188" s="1"/>
  <c r="S24" i="188"/>
  <c r="R24" i="188"/>
  <c r="Q24" i="188"/>
  <c r="P24" i="188"/>
  <c r="E24" i="188"/>
  <c r="S23" i="188"/>
  <c r="R23" i="188"/>
  <c r="Q23" i="188"/>
  <c r="P23" i="188"/>
  <c r="E23" i="188"/>
  <c r="T23" i="188" s="1"/>
  <c r="S22" i="188"/>
  <c r="R22" i="188"/>
  <c r="Q22" i="188"/>
  <c r="P22" i="188"/>
  <c r="E22" i="188"/>
  <c r="S21" i="188"/>
  <c r="R21" i="188"/>
  <c r="Q21" i="188"/>
  <c r="P21" i="188"/>
  <c r="E21" i="188"/>
  <c r="U20" i="188"/>
  <c r="T20" i="188"/>
  <c r="S20" i="188"/>
  <c r="R20" i="188"/>
  <c r="Q20" i="188"/>
  <c r="P20" i="188"/>
  <c r="E20" i="188"/>
  <c r="S19" i="188"/>
  <c r="R19" i="188"/>
  <c r="Q19" i="188"/>
  <c r="P19" i="188"/>
  <c r="E19" i="188"/>
  <c r="U19" i="188" s="1"/>
  <c r="T18" i="188"/>
  <c r="S18" i="188"/>
  <c r="R18" i="188"/>
  <c r="Q18" i="188"/>
  <c r="P18" i="188"/>
  <c r="E18" i="188"/>
  <c r="U18" i="188" s="1"/>
  <c r="S17" i="188"/>
  <c r="R17" i="188"/>
  <c r="Q17" i="188"/>
  <c r="P17" i="188"/>
  <c r="E17" i="188"/>
  <c r="S16" i="188"/>
  <c r="R16" i="188"/>
  <c r="Q16" i="188"/>
  <c r="P16" i="188"/>
  <c r="E16" i="188"/>
  <c r="S15" i="188"/>
  <c r="R15" i="188"/>
  <c r="Q15" i="188"/>
  <c r="P15" i="188"/>
  <c r="E15" i="188"/>
  <c r="T15" i="188" s="1"/>
  <c r="S14" i="188"/>
  <c r="R14" i="188"/>
  <c r="Q14" i="188"/>
  <c r="P14" i="188"/>
  <c r="E14" i="188"/>
  <c r="S13" i="188"/>
  <c r="R13" i="188"/>
  <c r="Q13" i="188"/>
  <c r="P13" i="188"/>
  <c r="E13" i="188"/>
  <c r="T12" i="188"/>
  <c r="S12" i="188"/>
  <c r="R12" i="188"/>
  <c r="Q12" i="188"/>
  <c r="P12" i="188"/>
  <c r="E12" i="188"/>
  <c r="U12" i="188" s="1"/>
  <c r="S11" i="188"/>
  <c r="R11" i="188"/>
  <c r="Q11" i="188"/>
  <c r="P11" i="188"/>
  <c r="E11" i="188"/>
  <c r="U11" i="188" s="1"/>
  <c r="S10" i="188"/>
  <c r="R10" i="188"/>
  <c r="Q10" i="188"/>
  <c r="P10" i="188"/>
  <c r="E10" i="188"/>
  <c r="S9" i="188"/>
  <c r="R9" i="188"/>
  <c r="S64" i="187"/>
  <c r="R64" i="187"/>
  <c r="Q64" i="187"/>
  <c r="P64" i="187"/>
  <c r="E64" i="187"/>
  <c r="U63" i="187"/>
  <c r="T63" i="187"/>
  <c r="S63" i="187"/>
  <c r="R63" i="187"/>
  <c r="Q63" i="187"/>
  <c r="P63" i="187"/>
  <c r="E63" i="187"/>
  <c r="S62" i="187"/>
  <c r="R62" i="187"/>
  <c r="S60" i="187"/>
  <c r="R60" i="187"/>
  <c r="Q60" i="187"/>
  <c r="P60" i="187"/>
  <c r="E60" i="187"/>
  <c r="U60" i="187" s="1"/>
  <c r="S59" i="187"/>
  <c r="R59" i="187"/>
  <c r="Q59" i="187"/>
  <c r="P59" i="187"/>
  <c r="E59" i="187"/>
  <c r="T59" i="187" s="1"/>
  <c r="S58" i="187"/>
  <c r="R58" i="187"/>
  <c r="Q58" i="187"/>
  <c r="P58" i="187"/>
  <c r="E58" i="187"/>
  <c r="T58" i="187" s="1"/>
  <c r="T57" i="187"/>
  <c r="S57" i="187"/>
  <c r="R57" i="187"/>
  <c r="Q57" i="187"/>
  <c r="P57" i="187"/>
  <c r="E57" i="187"/>
  <c r="U57" i="187" s="1"/>
  <c r="S56" i="187"/>
  <c r="R56" i="187"/>
  <c r="S55" i="187"/>
  <c r="R55" i="187"/>
  <c r="Q55" i="187"/>
  <c r="P55" i="187"/>
  <c r="E55" i="187"/>
  <c r="U54" i="187"/>
  <c r="T54" i="187"/>
  <c r="S54" i="187"/>
  <c r="R54" i="187"/>
  <c r="Q54" i="187"/>
  <c r="P54" i="187"/>
  <c r="E54" i="187"/>
  <c r="S53" i="187"/>
  <c r="R53" i="187"/>
  <c r="Q53" i="187"/>
  <c r="P53" i="187"/>
  <c r="E53" i="187"/>
  <c r="T52" i="187"/>
  <c r="S52" i="187"/>
  <c r="R52" i="187"/>
  <c r="Q52" i="187"/>
  <c r="P52" i="187"/>
  <c r="E52" i="187"/>
  <c r="U52" i="187" s="1"/>
  <c r="S51" i="187"/>
  <c r="R51" i="187"/>
  <c r="Q51" i="187"/>
  <c r="P51" i="187"/>
  <c r="E51" i="187"/>
  <c r="T51" i="187" s="1"/>
  <c r="S50" i="187"/>
  <c r="R50" i="187"/>
  <c r="Q50" i="187"/>
  <c r="P50" i="187"/>
  <c r="E50" i="187"/>
  <c r="U50" i="187" s="1"/>
  <c r="S49" i="187"/>
  <c r="R49" i="187"/>
  <c r="Q49" i="187"/>
  <c r="P49" i="187"/>
  <c r="E49" i="187"/>
  <c r="U48" i="187"/>
  <c r="T48" i="187"/>
  <c r="S48" i="187"/>
  <c r="R48" i="187"/>
  <c r="Q48" i="187"/>
  <c r="P48" i="187"/>
  <c r="E48" i="187"/>
  <c r="T47" i="187"/>
  <c r="S47" i="187"/>
  <c r="R47" i="187"/>
  <c r="Q47" i="187"/>
  <c r="P47" i="187"/>
  <c r="E47" i="187"/>
  <c r="U47" i="187" s="1"/>
  <c r="S46" i="187"/>
  <c r="R46" i="187"/>
  <c r="Q46" i="187"/>
  <c r="U46" i="187" s="1"/>
  <c r="P46" i="187"/>
  <c r="E46" i="187"/>
  <c r="U45" i="187"/>
  <c r="S45" i="187"/>
  <c r="R45" i="187"/>
  <c r="Q45" i="187"/>
  <c r="P45" i="187"/>
  <c r="E45" i="187"/>
  <c r="S44" i="187"/>
  <c r="R44" i="187"/>
  <c r="R43" i="187"/>
  <c r="S42" i="187"/>
  <c r="R42" i="187"/>
  <c r="Q42" i="187"/>
  <c r="P42" i="187"/>
  <c r="E42" i="187"/>
  <c r="U42" i="187" s="1"/>
  <c r="S41" i="187"/>
  <c r="R41" i="187"/>
  <c r="Q41" i="187"/>
  <c r="P41" i="187"/>
  <c r="E41" i="187"/>
  <c r="T41" i="187" s="1"/>
  <c r="S40" i="187"/>
  <c r="R40" i="187"/>
  <c r="Q40" i="187"/>
  <c r="P40" i="187"/>
  <c r="E40" i="187"/>
  <c r="U40" i="187" s="1"/>
  <c r="S39" i="187"/>
  <c r="R39" i="187"/>
  <c r="Q39" i="187"/>
  <c r="P39" i="187"/>
  <c r="E39" i="187"/>
  <c r="U39" i="187" s="1"/>
  <c r="S38" i="187"/>
  <c r="R38" i="187"/>
  <c r="Q38" i="187"/>
  <c r="P38" i="187"/>
  <c r="E38" i="187"/>
  <c r="U38" i="187" s="1"/>
  <c r="T37" i="187"/>
  <c r="S37" i="187"/>
  <c r="R37" i="187"/>
  <c r="Q37" i="187"/>
  <c r="P37" i="187"/>
  <c r="E37" i="187"/>
  <c r="U37" i="187" s="1"/>
  <c r="S36" i="187"/>
  <c r="R36" i="187"/>
  <c r="Q36" i="187"/>
  <c r="U36" i="187" s="1"/>
  <c r="P36" i="187"/>
  <c r="E36" i="187"/>
  <c r="S35" i="187"/>
  <c r="R35" i="187"/>
  <c r="Q35" i="187"/>
  <c r="P35" i="187"/>
  <c r="E35" i="187"/>
  <c r="T35" i="187" s="1"/>
  <c r="S34" i="187"/>
  <c r="R34" i="187"/>
  <c r="Q34" i="187"/>
  <c r="P34" i="187"/>
  <c r="E34" i="187"/>
  <c r="U34" i="187" s="1"/>
  <c r="U33" i="187"/>
  <c r="S33" i="187"/>
  <c r="R33" i="187"/>
  <c r="Q33" i="187"/>
  <c r="P33" i="187"/>
  <c r="E33" i="187"/>
  <c r="T32" i="187"/>
  <c r="S32" i="187"/>
  <c r="R32" i="187"/>
  <c r="Q32" i="187"/>
  <c r="P32" i="187"/>
  <c r="E32" i="187"/>
  <c r="U32" i="187" s="1"/>
  <c r="T31" i="187"/>
  <c r="S31" i="187"/>
  <c r="R31" i="187"/>
  <c r="Q31" i="187"/>
  <c r="P31" i="187"/>
  <c r="E31" i="187"/>
  <c r="S30" i="187"/>
  <c r="R30" i="187"/>
  <c r="Q30" i="187"/>
  <c r="P30" i="187"/>
  <c r="E30" i="187"/>
  <c r="S29" i="187"/>
  <c r="R29" i="187"/>
  <c r="Q29" i="187"/>
  <c r="P29" i="187"/>
  <c r="E29" i="187"/>
  <c r="S28" i="187"/>
  <c r="R28" i="187"/>
  <c r="S27" i="187"/>
  <c r="R27" i="187"/>
  <c r="Q27" i="187"/>
  <c r="P27" i="187"/>
  <c r="E27" i="187"/>
  <c r="U27" i="187" s="1"/>
  <c r="S26" i="187"/>
  <c r="R26" i="187"/>
  <c r="Q26" i="187"/>
  <c r="P26" i="187"/>
  <c r="E26" i="187"/>
  <c r="S25" i="187"/>
  <c r="R25" i="187"/>
  <c r="Q25" i="187"/>
  <c r="P25" i="187"/>
  <c r="E25" i="187"/>
  <c r="U25" i="187" s="1"/>
  <c r="S24" i="187"/>
  <c r="R24" i="187"/>
  <c r="Q24" i="187"/>
  <c r="P24" i="187"/>
  <c r="E24" i="187"/>
  <c r="U24" i="187" s="1"/>
  <c r="U23" i="187"/>
  <c r="T23" i="187"/>
  <c r="S23" i="187"/>
  <c r="R23" i="187"/>
  <c r="Q23" i="187"/>
  <c r="P23" i="187"/>
  <c r="E23" i="187"/>
  <c r="S22" i="187"/>
  <c r="R22" i="187"/>
  <c r="Q22" i="187"/>
  <c r="P22" i="187"/>
  <c r="E22" i="187"/>
  <c r="T21" i="187"/>
  <c r="S21" i="187"/>
  <c r="R21" i="187"/>
  <c r="Q21" i="187"/>
  <c r="P21" i="187"/>
  <c r="E21" i="187"/>
  <c r="U21" i="187" s="1"/>
  <c r="S20" i="187"/>
  <c r="R20" i="187"/>
  <c r="Q20" i="187"/>
  <c r="P20" i="187"/>
  <c r="E20" i="187"/>
  <c r="T20" i="187" s="1"/>
  <c r="T19" i="187"/>
  <c r="S19" i="187"/>
  <c r="R19" i="187"/>
  <c r="Q19" i="187"/>
  <c r="P19" i="187"/>
  <c r="E19" i="187"/>
  <c r="U19" i="187" s="1"/>
  <c r="S18" i="187"/>
  <c r="R18" i="187"/>
  <c r="Q18" i="187"/>
  <c r="P18" i="187"/>
  <c r="E18" i="187"/>
  <c r="U18" i="187" s="1"/>
  <c r="S17" i="187"/>
  <c r="R17" i="187"/>
  <c r="Q17" i="187"/>
  <c r="P17" i="187"/>
  <c r="E17" i="187"/>
  <c r="S16" i="187"/>
  <c r="R16" i="187"/>
  <c r="Q16" i="187"/>
  <c r="P16" i="187"/>
  <c r="E16" i="187"/>
  <c r="U16" i="187" s="1"/>
  <c r="T15" i="187"/>
  <c r="S15" i="187"/>
  <c r="R15" i="187"/>
  <c r="Q15" i="187"/>
  <c r="P15" i="187"/>
  <c r="E15" i="187"/>
  <c r="U15" i="187" s="1"/>
  <c r="S14" i="187"/>
  <c r="R14" i="187"/>
  <c r="Q14" i="187"/>
  <c r="P14" i="187"/>
  <c r="E14" i="187"/>
  <c r="S13" i="187"/>
  <c r="R13" i="187"/>
  <c r="Q13" i="187"/>
  <c r="P13" i="187"/>
  <c r="E13" i="187"/>
  <c r="S12" i="187"/>
  <c r="R12" i="187"/>
  <c r="Q12" i="187"/>
  <c r="P12" i="187"/>
  <c r="E12" i="187"/>
  <c r="S11" i="187"/>
  <c r="R11" i="187"/>
  <c r="Q11" i="187"/>
  <c r="P11" i="187"/>
  <c r="E11" i="187"/>
  <c r="U11" i="187" s="1"/>
  <c r="S10" i="187"/>
  <c r="R10" i="187"/>
  <c r="Q10" i="187"/>
  <c r="P10" i="187"/>
  <c r="E10" i="187"/>
  <c r="S9" i="187"/>
  <c r="R9" i="187"/>
  <c r="S64" i="186"/>
  <c r="R64" i="186"/>
  <c r="Q64" i="186"/>
  <c r="P64" i="186"/>
  <c r="E64" i="186"/>
  <c r="U64" i="186" s="1"/>
  <c r="U63" i="186"/>
  <c r="S63" i="186"/>
  <c r="R63" i="186"/>
  <c r="Q63" i="186"/>
  <c r="P63" i="186"/>
  <c r="E63" i="186"/>
  <c r="S62" i="186"/>
  <c r="R62" i="186"/>
  <c r="S60" i="186"/>
  <c r="R60" i="186"/>
  <c r="Q60" i="186"/>
  <c r="P60" i="186"/>
  <c r="E60" i="186"/>
  <c r="T60" i="186" s="1"/>
  <c r="U59" i="186"/>
  <c r="T59" i="186"/>
  <c r="S59" i="186"/>
  <c r="R59" i="186"/>
  <c r="Q59" i="186"/>
  <c r="P59" i="186"/>
  <c r="E59" i="186"/>
  <c r="S58" i="186"/>
  <c r="R58" i="186"/>
  <c r="Q58" i="186"/>
  <c r="P58" i="186"/>
  <c r="E58" i="186"/>
  <c r="U58" i="186" s="1"/>
  <c r="S57" i="186"/>
  <c r="R57" i="186"/>
  <c r="Q57" i="186"/>
  <c r="P57" i="186"/>
  <c r="E57" i="186"/>
  <c r="T57" i="186" s="1"/>
  <c r="S56" i="186"/>
  <c r="R56" i="186"/>
  <c r="S55" i="186"/>
  <c r="R55" i="186"/>
  <c r="Q55" i="186"/>
  <c r="P55" i="186"/>
  <c r="E55" i="186"/>
  <c r="U55" i="186" s="1"/>
  <c r="S54" i="186"/>
  <c r="R54" i="186"/>
  <c r="Q54" i="186"/>
  <c r="P54" i="186"/>
  <c r="E54" i="186"/>
  <c r="U54" i="186" s="1"/>
  <c r="U53" i="186"/>
  <c r="T53" i="186"/>
  <c r="S53" i="186"/>
  <c r="R53" i="186"/>
  <c r="Q53" i="186"/>
  <c r="P53" i="186"/>
  <c r="E53" i="186"/>
  <c r="S52" i="186"/>
  <c r="R52" i="186"/>
  <c r="Q52" i="186"/>
  <c r="P52" i="186"/>
  <c r="E52" i="186"/>
  <c r="U52" i="186" s="1"/>
  <c r="T51" i="186"/>
  <c r="S51" i="186"/>
  <c r="R51" i="186"/>
  <c r="Q51" i="186"/>
  <c r="P51" i="186"/>
  <c r="E51" i="186"/>
  <c r="U51" i="186" s="1"/>
  <c r="S50" i="186"/>
  <c r="R50" i="186"/>
  <c r="Q50" i="186"/>
  <c r="P50" i="186"/>
  <c r="E50" i="186"/>
  <c r="S49" i="186"/>
  <c r="R49" i="186"/>
  <c r="Q49" i="186"/>
  <c r="P49" i="186"/>
  <c r="E49" i="186"/>
  <c r="U49" i="186" s="1"/>
  <c r="S48" i="186"/>
  <c r="R48" i="186"/>
  <c r="Q48" i="186"/>
  <c r="P48" i="186"/>
  <c r="E48" i="186"/>
  <c r="T48" i="186" s="1"/>
  <c r="S47" i="186"/>
  <c r="R47" i="186"/>
  <c r="Q47" i="186"/>
  <c r="P47" i="186"/>
  <c r="E47" i="186"/>
  <c r="S46" i="186"/>
  <c r="R46" i="186"/>
  <c r="Q46" i="186"/>
  <c r="P46" i="186"/>
  <c r="E46" i="186"/>
  <c r="U45" i="186"/>
  <c r="S45" i="186"/>
  <c r="R45" i="186"/>
  <c r="Q45" i="186"/>
  <c r="P45" i="186"/>
  <c r="E45" i="186"/>
  <c r="T45" i="186" s="1"/>
  <c r="S44" i="186"/>
  <c r="S42" i="186"/>
  <c r="R42" i="186"/>
  <c r="Q42" i="186"/>
  <c r="P42" i="186"/>
  <c r="E42" i="186"/>
  <c r="S41" i="186"/>
  <c r="R41" i="186"/>
  <c r="Q41" i="186"/>
  <c r="P41" i="186"/>
  <c r="E41" i="186"/>
  <c r="U41" i="186" s="1"/>
  <c r="S40" i="186"/>
  <c r="R40" i="186"/>
  <c r="Q40" i="186"/>
  <c r="P40" i="186"/>
  <c r="E40" i="186"/>
  <c r="T40" i="186" s="1"/>
  <c r="S39" i="186"/>
  <c r="R39" i="186"/>
  <c r="Q39" i="186"/>
  <c r="P39" i="186"/>
  <c r="E39" i="186"/>
  <c r="S38" i="186"/>
  <c r="R38" i="186"/>
  <c r="Q38" i="186"/>
  <c r="P38" i="186"/>
  <c r="E38" i="186"/>
  <c r="T38" i="186" s="1"/>
  <c r="U37" i="186"/>
  <c r="T37" i="186"/>
  <c r="S37" i="186"/>
  <c r="R37" i="186"/>
  <c r="Q37" i="186"/>
  <c r="P37" i="186"/>
  <c r="E37" i="186"/>
  <c r="S36" i="186"/>
  <c r="R36" i="186"/>
  <c r="Q36" i="186"/>
  <c r="P36" i="186"/>
  <c r="E36" i="186"/>
  <c r="T36" i="186" s="1"/>
  <c r="S35" i="186"/>
  <c r="R35" i="186"/>
  <c r="Q35" i="186"/>
  <c r="P35" i="186"/>
  <c r="E35" i="186"/>
  <c r="S34" i="186"/>
  <c r="R34" i="186"/>
  <c r="Q34" i="186"/>
  <c r="P34" i="186"/>
  <c r="E34" i="186"/>
  <c r="S33" i="186"/>
  <c r="R33" i="186"/>
  <c r="Q33" i="186"/>
  <c r="U33" i="186" s="1"/>
  <c r="P33" i="186"/>
  <c r="T33" i="186" s="1"/>
  <c r="E33" i="186"/>
  <c r="S32" i="186"/>
  <c r="R32" i="186"/>
  <c r="Q32" i="186"/>
  <c r="P32" i="186"/>
  <c r="E32" i="186"/>
  <c r="T32" i="186" s="1"/>
  <c r="S31" i="186"/>
  <c r="R31" i="186"/>
  <c r="Q31" i="186"/>
  <c r="P31" i="186"/>
  <c r="E31" i="186"/>
  <c r="S30" i="186"/>
  <c r="R30" i="186"/>
  <c r="Q30" i="186"/>
  <c r="P30" i="186"/>
  <c r="E30" i="186"/>
  <c r="S29" i="186"/>
  <c r="R29" i="186"/>
  <c r="Q29" i="186"/>
  <c r="P29" i="186"/>
  <c r="E29" i="186"/>
  <c r="S28" i="186"/>
  <c r="R28" i="186"/>
  <c r="S27" i="186"/>
  <c r="R27" i="186"/>
  <c r="Q27" i="186"/>
  <c r="P27" i="186"/>
  <c r="E27" i="186"/>
  <c r="S26" i="186"/>
  <c r="R26" i="186"/>
  <c r="Q26" i="186"/>
  <c r="P26" i="186"/>
  <c r="E26" i="186"/>
  <c r="U26" i="186" s="1"/>
  <c r="S25" i="186"/>
  <c r="R25" i="186"/>
  <c r="Q25" i="186"/>
  <c r="P25" i="186"/>
  <c r="E25" i="186"/>
  <c r="S24" i="186"/>
  <c r="R24" i="186"/>
  <c r="Q24" i="186"/>
  <c r="P24" i="186"/>
  <c r="E24" i="186"/>
  <c r="U24" i="186" s="1"/>
  <c r="T23" i="186"/>
  <c r="S23" i="186"/>
  <c r="R23" i="186"/>
  <c r="Q23" i="186"/>
  <c r="P23" i="186"/>
  <c r="E23" i="186"/>
  <c r="U22" i="186"/>
  <c r="S22" i="186"/>
  <c r="R22" i="186"/>
  <c r="Q22" i="186"/>
  <c r="P22" i="186"/>
  <c r="E22" i="186"/>
  <c r="S21" i="186"/>
  <c r="R21" i="186"/>
  <c r="Q21" i="186"/>
  <c r="P21" i="186"/>
  <c r="E21" i="186"/>
  <c r="S20" i="186"/>
  <c r="R20" i="186"/>
  <c r="Q20" i="186"/>
  <c r="U20" i="186" s="1"/>
  <c r="P20" i="186"/>
  <c r="T20" i="186" s="1"/>
  <c r="E20" i="186"/>
  <c r="U19" i="186"/>
  <c r="S19" i="186"/>
  <c r="R19" i="186"/>
  <c r="Q19" i="186"/>
  <c r="P19" i="186"/>
  <c r="E19" i="186"/>
  <c r="T19" i="186" s="1"/>
  <c r="S18" i="186"/>
  <c r="R18" i="186"/>
  <c r="Q18" i="186"/>
  <c r="P18" i="186"/>
  <c r="E18" i="186"/>
  <c r="U18" i="186" s="1"/>
  <c r="S17" i="186"/>
  <c r="R17" i="186"/>
  <c r="Q17" i="186"/>
  <c r="P17" i="186"/>
  <c r="E17" i="186"/>
  <c r="T17" i="186" s="1"/>
  <c r="T16" i="186"/>
  <c r="S16" i="186"/>
  <c r="R16" i="186"/>
  <c r="Q16" i="186"/>
  <c r="P16" i="186"/>
  <c r="E16" i="186"/>
  <c r="U16" i="186" s="1"/>
  <c r="S15" i="186"/>
  <c r="R15" i="186"/>
  <c r="Q15" i="186"/>
  <c r="P15" i="186"/>
  <c r="E15" i="186"/>
  <c r="U15" i="186" s="1"/>
  <c r="U14" i="186"/>
  <c r="T14" i="186"/>
  <c r="S14" i="186"/>
  <c r="R14" i="186"/>
  <c r="Q14" i="186"/>
  <c r="P14" i="186"/>
  <c r="E14" i="186"/>
  <c r="S13" i="186"/>
  <c r="R13" i="186"/>
  <c r="Q13" i="186"/>
  <c r="P13" i="186"/>
  <c r="E13" i="186"/>
  <c r="T13" i="186" s="1"/>
  <c r="S12" i="186"/>
  <c r="R12" i="186"/>
  <c r="Q12" i="186"/>
  <c r="P12" i="186"/>
  <c r="E12" i="186"/>
  <c r="S11" i="186"/>
  <c r="R11" i="186"/>
  <c r="Q11" i="186"/>
  <c r="P11" i="186"/>
  <c r="E11" i="186"/>
  <c r="T11" i="186" s="1"/>
  <c r="T10" i="186"/>
  <c r="S10" i="186"/>
  <c r="R10" i="186"/>
  <c r="Q10" i="186"/>
  <c r="P10" i="186"/>
  <c r="E10" i="186"/>
  <c r="S9" i="186"/>
  <c r="R9" i="186"/>
  <c r="S64" i="185"/>
  <c r="R64" i="185"/>
  <c r="Q64" i="185"/>
  <c r="P64" i="185"/>
  <c r="E64" i="185"/>
  <c r="U64" i="185" s="1"/>
  <c r="T63" i="185"/>
  <c r="S63" i="185"/>
  <c r="R63" i="185"/>
  <c r="Q63" i="185"/>
  <c r="P63" i="185"/>
  <c r="P62" i="185" s="1"/>
  <c r="E63" i="185"/>
  <c r="U63" i="185" s="1"/>
  <c r="S62" i="185"/>
  <c r="R62" i="185"/>
  <c r="S60" i="185"/>
  <c r="R60" i="185"/>
  <c r="Q60" i="185"/>
  <c r="P60" i="185"/>
  <c r="E60" i="185"/>
  <c r="S59" i="185"/>
  <c r="R59" i="185"/>
  <c r="Q59" i="185"/>
  <c r="P59" i="185"/>
  <c r="E59" i="185"/>
  <c r="S58" i="185"/>
  <c r="R58" i="185"/>
  <c r="Q58" i="185"/>
  <c r="P58" i="185"/>
  <c r="E58" i="185"/>
  <c r="T58" i="185" s="1"/>
  <c r="S57" i="185"/>
  <c r="R57" i="185"/>
  <c r="Q57" i="185"/>
  <c r="P57" i="185"/>
  <c r="E57" i="185"/>
  <c r="S56" i="185"/>
  <c r="R56" i="185"/>
  <c r="S55" i="185"/>
  <c r="R55" i="185"/>
  <c r="Q55" i="185"/>
  <c r="P55" i="185"/>
  <c r="E55" i="185"/>
  <c r="T54" i="185"/>
  <c r="S54" i="185"/>
  <c r="R54" i="185"/>
  <c r="Q54" i="185"/>
  <c r="P54" i="185"/>
  <c r="E54" i="185"/>
  <c r="U54" i="185" s="1"/>
  <c r="S53" i="185"/>
  <c r="R53" i="185"/>
  <c r="Q53" i="185"/>
  <c r="P53" i="185"/>
  <c r="E53" i="185"/>
  <c r="S52" i="185"/>
  <c r="R52" i="185"/>
  <c r="Q52" i="185"/>
  <c r="P52" i="185"/>
  <c r="E52" i="185"/>
  <c r="S51" i="185"/>
  <c r="R51" i="185"/>
  <c r="Q51" i="185"/>
  <c r="P51" i="185"/>
  <c r="E51" i="185"/>
  <c r="U51" i="185" s="1"/>
  <c r="S50" i="185"/>
  <c r="R50" i="185"/>
  <c r="Q50" i="185"/>
  <c r="P50" i="185"/>
  <c r="E50" i="185"/>
  <c r="U50" i="185" s="1"/>
  <c r="S49" i="185"/>
  <c r="R49" i="185"/>
  <c r="Q49" i="185"/>
  <c r="P49" i="185"/>
  <c r="E49" i="185"/>
  <c r="U49" i="185" s="1"/>
  <c r="S48" i="185"/>
  <c r="R48" i="185"/>
  <c r="Q48" i="185"/>
  <c r="P48" i="185"/>
  <c r="E48" i="185"/>
  <c r="U48" i="185" s="1"/>
  <c r="U47" i="185"/>
  <c r="S47" i="185"/>
  <c r="R47" i="185"/>
  <c r="Q47" i="185"/>
  <c r="P47" i="185"/>
  <c r="E47" i="185"/>
  <c r="T47" i="185" s="1"/>
  <c r="S46" i="185"/>
  <c r="R46" i="185"/>
  <c r="Q46" i="185"/>
  <c r="P46" i="185"/>
  <c r="E46" i="185"/>
  <c r="U46" i="185" s="1"/>
  <c r="S45" i="185"/>
  <c r="R45" i="185"/>
  <c r="Q45" i="185"/>
  <c r="U45" i="185" s="1"/>
  <c r="P45" i="185"/>
  <c r="E45" i="185"/>
  <c r="S44" i="185"/>
  <c r="R44" i="185"/>
  <c r="S43" i="185"/>
  <c r="S42" i="185"/>
  <c r="R42" i="185"/>
  <c r="Q42" i="185"/>
  <c r="P42" i="185"/>
  <c r="E42" i="185"/>
  <c r="T42" i="185" s="1"/>
  <c r="S41" i="185"/>
  <c r="R41" i="185"/>
  <c r="Q41" i="185"/>
  <c r="P41" i="185"/>
  <c r="E41" i="185"/>
  <c r="U41" i="185" s="1"/>
  <c r="S40" i="185"/>
  <c r="R40" i="185"/>
  <c r="Q40" i="185"/>
  <c r="P40" i="185"/>
  <c r="E40" i="185"/>
  <c r="U40" i="185" s="1"/>
  <c r="S39" i="185"/>
  <c r="R39" i="185"/>
  <c r="Q39" i="185"/>
  <c r="P39" i="185"/>
  <c r="E39" i="185"/>
  <c r="U39" i="185" s="1"/>
  <c r="U38" i="185"/>
  <c r="T38" i="185"/>
  <c r="S38" i="185"/>
  <c r="R38" i="185"/>
  <c r="Q38" i="185"/>
  <c r="P38" i="185"/>
  <c r="E38" i="185"/>
  <c r="S37" i="185"/>
  <c r="R37" i="185"/>
  <c r="Q37" i="185"/>
  <c r="P37" i="185"/>
  <c r="E37" i="185"/>
  <c r="T36" i="185"/>
  <c r="S36" i="185"/>
  <c r="R36" i="185"/>
  <c r="Q36" i="185"/>
  <c r="P36" i="185"/>
  <c r="E36" i="185"/>
  <c r="U36" i="185" s="1"/>
  <c r="S35" i="185"/>
  <c r="R35" i="185"/>
  <c r="Q35" i="185"/>
  <c r="P35" i="185"/>
  <c r="E35" i="185"/>
  <c r="T35" i="185" s="1"/>
  <c r="U34" i="185"/>
  <c r="T34" i="185"/>
  <c r="S34" i="185"/>
  <c r="R34" i="185"/>
  <c r="Q34" i="185"/>
  <c r="P34" i="185"/>
  <c r="E34" i="185"/>
  <c r="S33" i="185"/>
  <c r="R33" i="185"/>
  <c r="Q33" i="185"/>
  <c r="P33" i="185"/>
  <c r="T33" i="185" s="1"/>
  <c r="E33" i="185"/>
  <c r="T32" i="185"/>
  <c r="S32" i="185"/>
  <c r="R32" i="185"/>
  <c r="Q32" i="185"/>
  <c r="P32" i="185"/>
  <c r="E32" i="185"/>
  <c r="U32" i="185" s="1"/>
  <c r="S31" i="185"/>
  <c r="R31" i="185"/>
  <c r="Q31" i="185"/>
  <c r="P31" i="185"/>
  <c r="E31" i="185"/>
  <c r="T31" i="185" s="1"/>
  <c r="S30" i="185"/>
  <c r="R30" i="185"/>
  <c r="Q30" i="185"/>
  <c r="P30" i="185"/>
  <c r="E30" i="185"/>
  <c r="U30" i="185" s="1"/>
  <c r="S29" i="185"/>
  <c r="R29" i="185"/>
  <c r="Q29" i="185"/>
  <c r="P29" i="185"/>
  <c r="E29" i="185"/>
  <c r="T27" i="185"/>
  <c r="S27" i="185"/>
  <c r="R27" i="185"/>
  <c r="Q27" i="185"/>
  <c r="P27" i="185"/>
  <c r="E27" i="185"/>
  <c r="U27" i="185" s="1"/>
  <c r="S26" i="185"/>
  <c r="R26" i="185"/>
  <c r="Q26" i="185"/>
  <c r="P26" i="185"/>
  <c r="E26" i="185"/>
  <c r="U26" i="185" s="1"/>
  <c r="S25" i="185"/>
  <c r="R25" i="185"/>
  <c r="Q25" i="185"/>
  <c r="P25" i="185"/>
  <c r="E25" i="185"/>
  <c r="S24" i="185"/>
  <c r="R24" i="185"/>
  <c r="Q24" i="185"/>
  <c r="P24" i="185"/>
  <c r="E24" i="185"/>
  <c r="T24" i="185" s="1"/>
  <c r="S23" i="185"/>
  <c r="R23" i="185"/>
  <c r="Q23" i="185"/>
  <c r="P23" i="185"/>
  <c r="E23" i="185"/>
  <c r="S22" i="185"/>
  <c r="R22" i="185"/>
  <c r="Q22" i="185"/>
  <c r="P22" i="185"/>
  <c r="E22" i="185"/>
  <c r="S21" i="185"/>
  <c r="R21" i="185"/>
  <c r="Q21" i="185"/>
  <c r="P21" i="185"/>
  <c r="E21" i="185"/>
  <c r="U21" i="185" s="1"/>
  <c r="S20" i="185"/>
  <c r="R20" i="185"/>
  <c r="Q20" i="185"/>
  <c r="P20" i="185"/>
  <c r="E20" i="185"/>
  <c r="S19" i="185"/>
  <c r="R19" i="185"/>
  <c r="Q19" i="185"/>
  <c r="P19" i="185"/>
  <c r="E19" i="185"/>
  <c r="S18" i="185"/>
  <c r="R18" i="185"/>
  <c r="Q18" i="185"/>
  <c r="P18" i="185"/>
  <c r="E18" i="185"/>
  <c r="U18" i="185" s="1"/>
  <c r="S17" i="185"/>
  <c r="R17" i="185"/>
  <c r="Q17" i="185"/>
  <c r="P17" i="185"/>
  <c r="E17" i="185"/>
  <c r="S16" i="185"/>
  <c r="R16" i="185"/>
  <c r="Q16" i="185"/>
  <c r="P16" i="185"/>
  <c r="E16" i="185"/>
  <c r="S15" i="185"/>
  <c r="R15" i="185"/>
  <c r="Q15" i="185"/>
  <c r="P15" i="185"/>
  <c r="E15" i="185"/>
  <c r="U15" i="185" s="1"/>
  <c r="S14" i="185"/>
  <c r="R14" i="185"/>
  <c r="Q14" i="185"/>
  <c r="P14" i="185"/>
  <c r="E14" i="185"/>
  <c r="T14" i="185" s="1"/>
  <c r="S13" i="185"/>
  <c r="R13" i="185"/>
  <c r="Q13" i="185"/>
  <c r="P13" i="185"/>
  <c r="E13" i="185"/>
  <c r="S12" i="185"/>
  <c r="R12" i="185"/>
  <c r="Q12" i="185"/>
  <c r="P12" i="185"/>
  <c r="E12" i="185"/>
  <c r="S11" i="185"/>
  <c r="R11" i="185"/>
  <c r="Q11" i="185"/>
  <c r="P11" i="185"/>
  <c r="E11" i="185"/>
  <c r="U11" i="185" s="1"/>
  <c r="S10" i="185"/>
  <c r="R10" i="185"/>
  <c r="Q10" i="185"/>
  <c r="P10" i="185"/>
  <c r="E10" i="185"/>
  <c r="S64" i="184"/>
  <c r="R64" i="184"/>
  <c r="Q64" i="184"/>
  <c r="P64" i="184"/>
  <c r="E64" i="184"/>
  <c r="U64" i="184" s="1"/>
  <c r="S63" i="184"/>
  <c r="R63" i="184"/>
  <c r="Q63" i="184"/>
  <c r="P63" i="184"/>
  <c r="E63" i="184"/>
  <c r="T63" i="184" s="1"/>
  <c r="S62" i="184"/>
  <c r="R62" i="184"/>
  <c r="S60" i="184"/>
  <c r="R60" i="184"/>
  <c r="Q60" i="184"/>
  <c r="P60" i="184"/>
  <c r="E60" i="184"/>
  <c r="U60" i="184" s="1"/>
  <c r="T59" i="184"/>
  <c r="S59" i="184"/>
  <c r="R59" i="184"/>
  <c r="Q59" i="184"/>
  <c r="P59" i="184"/>
  <c r="E59" i="184"/>
  <c r="U59" i="184" s="1"/>
  <c r="S58" i="184"/>
  <c r="R58" i="184"/>
  <c r="Q58" i="184"/>
  <c r="P58" i="184"/>
  <c r="E58" i="184"/>
  <c r="S57" i="184"/>
  <c r="R57" i="184"/>
  <c r="Q57" i="184"/>
  <c r="P57" i="184"/>
  <c r="E57" i="184"/>
  <c r="U57" i="184" s="1"/>
  <c r="S56" i="184"/>
  <c r="R56" i="184"/>
  <c r="U55" i="184"/>
  <c r="T55" i="184"/>
  <c r="S55" i="184"/>
  <c r="R55" i="184"/>
  <c r="Q55" i="184"/>
  <c r="P55" i="184"/>
  <c r="E55" i="184"/>
  <c r="S54" i="184"/>
  <c r="R54" i="184"/>
  <c r="Q54" i="184"/>
  <c r="P54" i="184"/>
  <c r="E54" i="184"/>
  <c r="U53" i="184"/>
  <c r="S53" i="184"/>
  <c r="R53" i="184"/>
  <c r="Q53" i="184"/>
  <c r="P53" i="184"/>
  <c r="E53" i="184"/>
  <c r="T53" i="184" s="1"/>
  <c r="S52" i="184"/>
  <c r="R52" i="184"/>
  <c r="Q52" i="184"/>
  <c r="P52" i="184"/>
  <c r="E52" i="184"/>
  <c r="T52" i="184" s="1"/>
  <c r="S51" i="184"/>
  <c r="R51" i="184"/>
  <c r="Q51" i="184"/>
  <c r="P51" i="184"/>
  <c r="E51" i="184"/>
  <c r="U51" i="184" s="1"/>
  <c r="S50" i="184"/>
  <c r="R50" i="184"/>
  <c r="Q50" i="184"/>
  <c r="P50" i="184"/>
  <c r="E50" i="184"/>
  <c r="T50" i="184" s="1"/>
  <c r="U49" i="184"/>
  <c r="S49" i="184"/>
  <c r="R49" i="184"/>
  <c r="Q49" i="184"/>
  <c r="P49" i="184"/>
  <c r="E49" i="184"/>
  <c r="T49" i="184" s="1"/>
  <c r="U48" i="184"/>
  <c r="T48" i="184"/>
  <c r="S48" i="184"/>
  <c r="R48" i="184"/>
  <c r="Q48" i="184"/>
  <c r="P48" i="184"/>
  <c r="E48" i="184"/>
  <c r="U47" i="184"/>
  <c r="T47" i="184"/>
  <c r="S47" i="184"/>
  <c r="R47" i="184"/>
  <c r="Q47" i="184"/>
  <c r="P47" i="184"/>
  <c r="E47" i="184"/>
  <c r="S46" i="184"/>
  <c r="R46" i="184"/>
  <c r="Q46" i="184"/>
  <c r="P46" i="184"/>
  <c r="E46" i="184"/>
  <c r="T46" i="184" s="1"/>
  <c r="S45" i="184"/>
  <c r="R45" i="184"/>
  <c r="Q45" i="184"/>
  <c r="P45" i="184"/>
  <c r="E45" i="184"/>
  <c r="S44" i="184"/>
  <c r="R44" i="184"/>
  <c r="S42" i="184"/>
  <c r="R42" i="184"/>
  <c r="Q42" i="184"/>
  <c r="P42" i="184"/>
  <c r="E42" i="184"/>
  <c r="T42" i="184" s="1"/>
  <c r="S41" i="184"/>
  <c r="R41" i="184"/>
  <c r="Q41" i="184"/>
  <c r="P41" i="184"/>
  <c r="E41" i="184"/>
  <c r="U41" i="184" s="1"/>
  <c r="S40" i="184"/>
  <c r="R40" i="184"/>
  <c r="Q40" i="184"/>
  <c r="P40" i="184"/>
  <c r="E40" i="184"/>
  <c r="T40" i="184" s="1"/>
  <c r="S39" i="184"/>
  <c r="R39" i="184"/>
  <c r="Q39" i="184"/>
  <c r="P39" i="184"/>
  <c r="E39" i="184"/>
  <c r="U39" i="184" s="1"/>
  <c r="S38" i="184"/>
  <c r="R38" i="184"/>
  <c r="Q38" i="184"/>
  <c r="P38" i="184"/>
  <c r="E38" i="184"/>
  <c r="U38" i="184" s="1"/>
  <c r="S37" i="184"/>
  <c r="R37" i="184"/>
  <c r="Q37" i="184"/>
  <c r="P37" i="184"/>
  <c r="E37" i="184"/>
  <c r="S36" i="184"/>
  <c r="R36" i="184"/>
  <c r="Q36" i="184"/>
  <c r="P36" i="184"/>
  <c r="E36" i="184"/>
  <c r="S35" i="184"/>
  <c r="R35" i="184"/>
  <c r="Q35" i="184"/>
  <c r="P35" i="184"/>
  <c r="E35" i="184"/>
  <c r="U35" i="184" s="1"/>
  <c r="S34" i="184"/>
  <c r="R34" i="184"/>
  <c r="Q34" i="184"/>
  <c r="P34" i="184"/>
  <c r="E34" i="184"/>
  <c r="T34" i="184" s="1"/>
  <c r="S33" i="184"/>
  <c r="R33" i="184"/>
  <c r="Q33" i="184"/>
  <c r="P33" i="184"/>
  <c r="E33" i="184"/>
  <c r="U32" i="184"/>
  <c r="S32" i="184"/>
  <c r="R32" i="184"/>
  <c r="Q32" i="184"/>
  <c r="P32" i="184"/>
  <c r="E32" i="184"/>
  <c r="T32" i="184" s="1"/>
  <c r="U31" i="184"/>
  <c r="S31" i="184"/>
  <c r="R31" i="184"/>
  <c r="Q31" i="184"/>
  <c r="P31" i="184"/>
  <c r="E31" i="184"/>
  <c r="T31" i="184" s="1"/>
  <c r="S30" i="184"/>
  <c r="R30" i="184"/>
  <c r="Q30" i="184"/>
  <c r="P30" i="184"/>
  <c r="E30" i="184"/>
  <c r="U30" i="184" s="1"/>
  <c r="S29" i="184"/>
  <c r="R29" i="184"/>
  <c r="Q29" i="184"/>
  <c r="P29" i="184"/>
  <c r="E29" i="184"/>
  <c r="U29" i="184" s="1"/>
  <c r="S28" i="184"/>
  <c r="R28" i="184"/>
  <c r="S27" i="184"/>
  <c r="R27" i="184"/>
  <c r="Q27" i="184"/>
  <c r="P27" i="184"/>
  <c r="E27" i="184"/>
  <c r="T27" i="184" s="1"/>
  <c r="T26" i="184"/>
  <c r="S26" i="184"/>
  <c r="R26" i="184"/>
  <c r="Q26" i="184"/>
  <c r="P26" i="184"/>
  <c r="E26" i="184"/>
  <c r="U26" i="184" s="1"/>
  <c r="S25" i="184"/>
  <c r="R25" i="184"/>
  <c r="Q25" i="184"/>
  <c r="P25" i="184"/>
  <c r="E25" i="184"/>
  <c r="S24" i="184"/>
  <c r="R24" i="184"/>
  <c r="Q24" i="184"/>
  <c r="P24" i="184"/>
  <c r="E24" i="184"/>
  <c r="S23" i="184"/>
  <c r="R23" i="184"/>
  <c r="Q23" i="184"/>
  <c r="P23" i="184"/>
  <c r="E23" i="184"/>
  <c r="U23" i="184" s="1"/>
  <c r="S22" i="184"/>
  <c r="R22" i="184"/>
  <c r="Q22" i="184"/>
  <c r="P22" i="184"/>
  <c r="T22" i="184" s="1"/>
  <c r="E22" i="184"/>
  <c r="S21" i="184"/>
  <c r="R21" i="184"/>
  <c r="Q21" i="184"/>
  <c r="P21" i="184"/>
  <c r="E21" i="184"/>
  <c r="T21" i="184" s="1"/>
  <c r="S20" i="184"/>
  <c r="R20" i="184"/>
  <c r="Q20" i="184"/>
  <c r="P20" i="184"/>
  <c r="E20" i="184"/>
  <c r="S19" i="184"/>
  <c r="R19" i="184"/>
  <c r="Q19" i="184"/>
  <c r="P19" i="184"/>
  <c r="E19" i="184"/>
  <c r="T19" i="184" s="1"/>
  <c r="U18" i="184"/>
  <c r="S18" i="184"/>
  <c r="R18" i="184"/>
  <c r="Q18" i="184"/>
  <c r="P18" i="184"/>
  <c r="E18" i="184"/>
  <c r="T18" i="184" s="1"/>
  <c r="S17" i="184"/>
  <c r="R17" i="184"/>
  <c r="Q17" i="184"/>
  <c r="P17" i="184"/>
  <c r="E17" i="184"/>
  <c r="S16" i="184"/>
  <c r="R16" i="184"/>
  <c r="Q16" i="184"/>
  <c r="P16" i="184"/>
  <c r="E16" i="184"/>
  <c r="S15" i="184"/>
  <c r="R15" i="184"/>
  <c r="Q15" i="184"/>
  <c r="P15" i="184"/>
  <c r="E15" i="184"/>
  <c r="U15" i="184" s="1"/>
  <c r="U14" i="184"/>
  <c r="T14" i="184"/>
  <c r="S14" i="184"/>
  <c r="R14" i="184"/>
  <c r="Q14" i="184"/>
  <c r="P14" i="184"/>
  <c r="E14" i="184"/>
  <c r="S13" i="184"/>
  <c r="R13" i="184"/>
  <c r="Q13" i="184"/>
  <c r="U13" i="184" s="1"/>
  <c r="P13" i="184"/>
  <c r="E13" i="184"/>
  <c r="T13" i="184" s="1"/>
  <c r="S12" i="184"/>
  <c r="R12" i="184"/>
  <c r="Q12" i="184"/>
  <c r="P12" i="184"/>
  <c r="E12" i="184"/>
  <c r="U12" i="184" s="1"/>
  <c r="S11" i="184"/>
  <c r="R11" i="184"/>
  <c r="Q11" i="184"/>
  <c r="P11" i="184"/>
  <c r="E11" i="184"/>
  <c r="T11" i="184" s="1"/>
  <c r="T10" i="184"/>
  <c r="S10" i="184"/>
  <c r="R10" i="184"/>
  <c r="Q10" i="184"/>
  <c r="P10" i="184"/>
  <c r="E10" i="184"/>
  <c r="U10" i="184" s="1"/>
  <c r="S64" i="183"/>
  <c r="R64" i="183"/>
  <c r="Q64" i="183"/>
  <c r="P64" i="183"/>
  <c r="E64" i="183"/>
  <c r="T64" i="183" s="1"/>
  <c r="S63" i="183"/>
  <c r="R63" i="183"/>
  <c r="Q63" i="183"/>
  <c r="P63" i="183"/>
  <c r="E63" i="183"/>
  <c r="S62" i="183"/>
  <c r="R62" i="183"/>
  <c r="S60" i="183"/>
  <c r="R60" i="183"/>
  <c r="Q60" i="183"/>
  <c r="P60" i="183"/>
  <c r="E60" i="183"/>
  <c r="T60" i="183" s="1"/>
  <c r="T59" i="183"/>
  <c r="S59" i="183"/>
  <c r="R59" i="183"/>
  <c r="Q59" i="183"/>
  <c r="P59" i="183"/>
  <c r="E59" i="183"/>
  <c r="U59" i="183" s="1"/>
  <c r="T58" i="183"/>
  <c r="S58" i="183"/>
  <c r="R58" i="183"/>
  <c r="Q58" i="183"/>
  <c r="P58" i="183"/>
  <c r="E58" i="183"/>
  <c r="U58" i="183" s="1"/>
  <c r="S57" i="183"/>
  <c r="R57" i="183"/>
  <c r="Q57" i="183"/>
  <c r="P57" i="183"/>
  <c r="E57" i="183"/>
  <c r="S56" i="183"/>
  <c r="R56" i="183"/>
  <c r="S55" i="183"/>
  <c r="R55" i="183"/>
  <c r="Q55" i="183"/>
  <c r="P55" i="183"/>
  <c r="E55" i="183"/>
  <c r="T55" i="183" s="1"/>
  <c r="S54" i="183"/>
  <c r="R54" i="183"/>
  <c r="Q54" i="183"/>
  <c r="P54" i="183"/>
  <c r="E54" i="183"/>
  <c r="T53" i="183"/>
  <c r="S53" i="183"/>
  <c r="R53" i="183"/>
  <c r="Q53" i="183"/>
  <c r="P53" i="183"/>
  <c r="E53" i="183"/>
  <c r="U53" i="183" s="1"/>
  <c r="S52" i="183"/>
  <c r="R52" i="183"/>
  <c r="Q52" i="183"/>
  <c r="P52" i="183"/>
  <c r="E52" i="183"/>
  <c r="U52" i="183" s="1"/>
  <c r="S51" i="183"/>
  <c r="R51" i="183"/>
  <c r="Q51" i="183"/>
  <c r="P51" i="183"/>
  <c r="E51" i="183"/>
  <c r="U51" i="183" s="1"/>
  <c r="S50" i="183"/>
  <c r="R50" i="183"/>
  <c r="Q50" i="183"/>
  <c r="P50" i="183"/>
  <c r="E50" i="183"/>
  <c r="T50" i="183" s="1"/>
  <c r="S49" i="183"/>
  <c r="R49" i="183"/>
  <c r="Q49" i="183"/>
  <c r="P49" i="183"/>
  <c r="E49" i="183"/>
  <c r="T49" i="183" s="1"/>
  <c r="S48" i="183"/>
  <c r="R48" i="183"/>
  <c r="Q48" i="183"/>
  <c r="P48" i="183"/>
  <c r="E48" i="183"/>
  <c r="U47" i="183"/>
  <c r="S47" i="183"/>
  <c r="R47" i="183"/>
  <c r="Q47" i="183"/>
  <c r="P47" i="183"/>
  <c r="E47" i="183"/>
  <c r="T47" i="183" s="1"/>
  <c r="S46" i="183"/>
  <c r="R46" i="183"/>
  <c r="Q46" i="183"/>
  <c r="P46" i="183"/>
  <c r="E46" i="183"/>
  <c r="S45" i="183"/>
  <c r="R45" i="183"/>
  <c r="Q45" i="183"/>
  <c r="U45" i="183" s="1"/>
  <c r="P45" i="183"/>
  <c r="E45" i="183"/>
  <c r="T45" i="183" s="1"/>
  <c r="S44" i="183"/>
  <c r="R44" i="183"/>
  <c r="U42" i="183"/>
  <c r="S42" i="183"/>
  <c r="R42" i="183"/>
  <c r="Q42" i="183"/>
  <c r="P42" i="183"/>
  <c r="E42" i="183"/>
  <c r="T42" i="183" s="1"/>
  <c r="S41" i="183"/>
  <c r="R41" i="183"/>
  <c r="Q41" i="183"/>
  <c r="P41" i="183"/>
  <c r="E41" i="183"/>
  <c r="S40" i="183"/>
  <c r="R40" i="183"/>
  <c r="Q40" i="183"/>
  <c r="P40" i="183"/>
  <c r="E40" i="183"/>
  <c r="U40" i="183" s="1"/>
  <c r="S39" i="183"/>
  <c r="R39" i="183"/>
  <c r="Q39" i="183"/>
  <c r="P39" i="183"/>
  <c r="E39" i="183"/>
  <c r="T39" i="183" s="1"/>
  <c r="S38" i="183"/>
  <c r="R38" i="183"/>
  <c r="Q38" i="183"/>
  <c r="P38" i="183"/>
  <c r="E38" i="183"/>
  <c r="U38" i="183" s="1"/>
  <c r="S37" i="183"/>
  <c r="R37" i="183"/>
  <c r="Q37" i="183"/>
  <c r="P37" i="183"/>
  <c r="E37" i="183"/>
  <c r="S36" i="183"/>
  <c r="R36" i="183"/>
  <c r="Q36" i="183"/>
  <c r="P36" i="183"/>
  <c r="E36" i="183"/>
  <c r="S35" i="183"/>
  <c r="R35" i="183"/>
  <c r="Q35" i="183"/>
  <c r="P35" i="183"/>
  <c r="E35" i="183"/>
  <c r="U35" i="183" s="1"/>
  <c r="U34" i="183"/>
  <c r="T34" i="183"/>
  <c r="S34" i="183"/>
  <c r="R34" i="183"/>
  <c r="Q34" i="183"/>
  <c r="P34" i="183"/>
  <c r="E34" i="183"/>
  <c r="S33" i="183"/>
  <c r="R33" i="183"/>
  <c r="Q33" i="183"/>
  <c r="P33" i="183"/>
  <c r="E33" i="183"/>
  <c r="U33" i="183" s="1"/>
  <c r="S32" i="183"/>
  <c r="R32" i="183"/>
  <c r="Q32" i="183"/>
  <c r="P32" i="183"/>
  <c r="E32" i="183"/>
  <c r="S31" i="183"/>
  <c r="R31" i="183"/>
  <c r="Q31" i="183"/>
  <c r="P31" i="183"/>
  <c r="E31" i="183"/>
  <c r="S30" i="183"/>
  <c r="R30" i="183"/>
  <c r="Q30" i="183"/>
  <c r="P30" i="183"/>
  <c r="E30" i="183"/>
  <c r="U30" i="183" s="1"/>
  <c r="S29" i="183"/>
  <c r="R29" i="183"/>
  <c r="Q29" i="183"/>
  <c r="P29" i="183"/>
  <c r="E29" i="183"/>
  <c r="U29" i="183" s="1"/>
  <c r="S28" i="183"/>
  <c r="R28" i="183"/>
  <c r="U27" i="183"/>
  <c r="T27" i="183"/>
  <c r="S27" i="183"/>
  <c r="R27" i="183"/>
  <c r="Q27" i="183"/>
  <c r="P27" i="183"/>
  <c r="E27" i="183"/>
  <c r="U26" i="183"/>
  <c r="S26" i="183"/>
  <c r="R26" i="183"/>
  <c r="Q26" i="183"/>
  <c r="P26" i="183"/>
  <c r="E26" i="183"/>
  <c r="T26" i="183" s="1"/>
  <c r="S25" i="183"/>
  <c r="R25" i="183"/>
  <c r="Q25" i="183"/>
  <c r="P25" i="183"/>
  <c r="E25" i="183"/>
  <c r="U25" i="183" s="1"/>
  <c r="S24" i="183"/>
  <c r="R24" i="183"/>
  <c r="Q24" i="183"/>
  <c r="P24" i="183"/>
  <c r="E24" i="183"/>
  <c r="T24" i="183" s="1"/>
  <c r="T23" i="183"/>
  <c r="S23" i="183"/>
  <c r="R23" i="183"/>
  <c r="Q23" i="183"/>
  <c r="P23" i="183"/>
  <c r="E23" i="183"/>
  <c r="U23" i="183" s="1"/>
  <c r="U22" i="183"/>
  <c r="T22" i="183"/>
  <c r="S22" i="183"/>
  <c r="R22" i="183"/>
  <c r="Q22" i="183"/>
  <c r="P22" i="183"/>
  <c r="E22" i="183"/>
  <c r="U21" i="183"/>
  <c r="T21" i="183"/>
  <c r="S21" i="183"/>
  <c r="R21" i="183"/>
  <c r="Q21" i="183"/>
  <c r="P21" i="183"/>
  <c r="E21" i="183"/>
  <c r="T20" i="183"/>
  <c r="S20" i="183"/>
  <c r="R20" i="183"/>
  <c r="Q20" i="183"/>
  <c r="P20" i="183"/>
  <c r="E20" i="183"/>
  <c r="U20" i="183" s="1"/>
  <c r="S19" i="183"/>
  <c r="R19" i="183"/>
  <c r="Q19" i="183"/>
  <c r="P19" i="183"/>
  <c r="E19" i="183"/>
  <c r="U19" i="183" s="1"/>
  <c r="S18" i="183"/>
  <c r="R18" i="183"/>
  <c r="Q18" i="183"/>
  <c r="P18" i="183"/>
  <c r="E18" i="183"/>
  <c r="T18" i="183" s="1"/>
  <c r="S17" i="183"/>
  <c r="R17" i="183"/>
  <c r="Q17" i="183"/>
  <c r="P17" i="183"/>
  <c r="E17" i="183"/>
  <c r="S16" i="183"/>
  <c r="R16" i="183"/>
  <c r="Q16" i="183"/>
  <c r="P16" i="183"/>
  <c r="E16" i="183"/>
  <c r="S15" i="183"/>
  <c r="R15" i="183"/>
  <c r="Q15" i="183"/>
  <c r="P15" i="183"/>
  <c r="E15" i="183"/>
  <c r="U14" i="183"/>
  <c r="T14" i="183"/>
  <c r="S14" i="183"/>
  <c r="R14" i="183"/>
  <c r="Q14" i="183"/>
  <c r="P14" i="183"/>
  <c r="E14" i="183"/>
  <c r="S13" i="183"/>
  <c r="R13" i="183"/>
  <c r="Q13" i="183"/>
  <c r="P13" i="183"/>
  <c r="E13" i="183"/>
  <c r="U13" i="183" s="1"/>
  <c r="T12" i="183"/>
  <c r="S12" i="183"/>
  <c r="R12" i="183"/>
  <c r="Q12" i="183"/>
  <c r="P12" i="183"/>
  <c r="E12" i="183"/>
  <c r="U12" i="183" s="1"/>
  <c r="S11" i="183"/>
  <c r="R11" i="183"/>
  <c r="Q11" i="183"/>
  <c r="P11" i="183"/>
  <c r="E11" i="183"/>
  <c r="U11" i="183" s="1"/>
  <c r="S10" i="183"/>
  <c r="R10" i="183"/>
  <c r="Q10" i="183"/>
  <c r="P10" i="183"/>
  <c r="E10" i="183"/>
  <c r="S9" i="183"/>
  <c r="R9" i="183"/>
  <c r="S64" i="182"/>
  <c r="R64" i="182"/>
  <c r="Q64" i="182"/>
  <c r="P64" i="182"/>
  <c r="E64" i="182"/>
  <c r="U64" i="182" s="1"/>
  <c r="T63" i="182"/>
  <c r="S63" i="182"/>
  <c r="R63" i="182"/>
  <c r="Q63" i="182"/>
  <c r="P63" i="182"/>
  <c r="E63" i="182"/>
  <c r="S62" i="182"/>
  <c r="R62" i="182"/>
  <c r="S60" i="182"/>
  <c r="R60" i="182"/>
  <c r="Q60" i="182"/>
  <c r="P60" i="182"/>
  <c r="E60" i="182"/>
  <c r="U60" i="182" s="1"/>
  <c r="S59" i="182"/>
  <c r="R59" i="182"/>
  <c r="Q59" i="182"/>
  <c r="P59" i="182"/>
  <c r="E59" i="182"/>
  <c r="S58" i="182"/>
  <c r="R58" i="182"/>
  <c r="Q58" i="182"/>
  <c r="P58" i="182"/>
  <c r="E58" i="182"/>
  <c r="S57" i="182"/>
  <c r="R57" i="182"/>
  <c r="Q57" i="182"/>
  <c r="P57" i="182"/>
  <c r="E57" i="182"/>
  <c r="U57" i="182" s="1"/>
  <c r="S56" i="182"/>
  <c r="R56" i="182"/>
  <c r="U55" i="182"/>
  <c r="T55" i="182"/>
  <c r="S55" i="182"/>
  <c r="R55" i="182"/>
  <c r="Q55" i="182"/>
  <c r="P55" i="182"/>
  <c r="E55" i="182"/>
  <c r="S54" i="182"/>
  <c r="R54" i="182"/>
  <c r="Q54" i="182"/>
  <c r="P54" i="182"/>
  <c r="E54" i="182"/>
  <c r="T53" i="182"/>
  <c r="S53" i="182"/>
  <c r="R53" i="182"/>
  <c r="Q53" i="182"/>
  <c r="P53" i="182"/>
  <c r="E53" i="182"/>
  <c r="U53" i="182" s="1"/>
  <c r="S52" i="182"/>
  <c r="R52" i="182"/>
  <c r="Q52" i="182"/>
  <c r="P52" i="182"/>
  <c r="E52" i="182"/>
  <c r="T52" i="182" s="1"/>
  <c r="S51" i="182"/>
  <c r="R51" i="182"/>
  <c r="Q51" i="182"/>
  <c r="P51" i="182"/>
  <c r="E51" i="182"/>
  <c r="S50" i="182"/>
  <c r="R50" i="182"/>
  <c r="Q50" i="182"/>
  <c r="P50" i="182"/>
  <c r="E50" i="182"/>
  <c r="U50" i="182" s="1"/>
  <c r="U49" i="182"/>
  <c r="S49" i="182"/>
  <c r="R49" i="182"/>
  <c r="Q49" i="182"/>
  <c r="P49" i="182"/>
  <c r="E49" i="182"/>
  <c r="T49" i="182" s="1"/>
  <c r="S48" i="182"/>
  <c r="R48" i="182"/>
  <c r="Q48" i="182"/>
  <c r="P48" i="182"/>
  <c r="E48" i="182"/>
  <c r="U48" i="182" s="1"/>
  <c r="U47" i="182"/>
  <c r="T47" i="182"/>
  <c r="S47" i="182"/>
  <c r="R47" i="182"/>
  <c r="Q47" i="182"/>
  <c r="P47" i="182"/>
  <c r="E47" i="182"/>
  <c r="S46" i="182"/>
  <c r="R46" i="182"/>
  <c r="Q46" i="182"/>
  <c r="P46" i="182"/>
  <c r="E46" i="182"/>
  <c r="U46" i="182" s="1"/>
  <c r="S45" i="182"/>
  <c r="R45" i="182"/>
  <c r="Q45" i="182"/>
  <c r="P45" i="182"/>
  <c r="E45" i="182"/>
  <c r="S44" i="182"/>
  <c r="R44" i="182"/>
  <c r="S43" i="182"/>
  <c r="R43" i="182"/>
  <c r="U42" i="182"/>
  <c r="S42" i="182"/>
  <c r="R42" i="182"/>
  <c r="Q42" i="182"/>
  <c r="P42" i="182"/>
  <c r="E42" i="182"/>
  <c r="T42" i="182" s="1"/>
  <c r="S41" i="182"/>
  <c r="R41" i="182"/>
  <c r="Q41" i="182"/>
  <c r="P41" i="182"/>
  <c r="E41" i="182"/>
  <c r="T41" i="182" s="1"/>
  <c r="S40" i="182"/>
  <c r="R40" i="182"/>
  <c r="Q40" i="182"/>
  <c r="P40" i="182"/>
  <c r="E40" i="182"/>
  <c r="U40" i="182" s="1"/>
  <c r="S39" i="182"/>
  <c r="R39" i="182"/>
  <c r="Q39" i="182"/>
  <c r="P39" i="182"/>
  <c r="E39" i="182"/>
  <c r="U39" i="182" s="1"/>
  <c r="T38" i="182"/>
  <c r="S38" i="182"/>
  <c r="R38" i="182"/>
  <c r="Q38" i="182"/>
  <c r="P38" i="182"/>
  <c r="E38" i="182"/>
  <c r="U38" i="182" s="1"/>
  <c r="S37" i="182"/>
  <c r="R37" i="182"/>
  <c r="Q37" i="182"/>
  <c r="P37" i="182"/>
  <c r="E37" i="182"/>
  <c r="S36" i="182"/>
  <c r="R36" i="182"/>
  <c r="Q36" i="182"/>
  <c r="P36" i="182"/>
  <c r="E36" i="182"/>
  <c r="S35" i="182"/>
  <c r="R35" i="182"/>
  <c r="Q35" i="182"/>
  <c r="P35" i="182"/>
  <c r="E35" i="182"/>
  <c r="U35" i="182" s="1"/>
  <c r="U34" i="182"/>
  <c r="S34" i="182"/>
  <c r="R34" i="182"/>
  <c r="Q34" i="182"/>
  <c r="P34" i="182"/>
  <c r="E34" i="182"/>
  <c r="T34" i="182" s="1"/>
  <c r="S33" i="182"/>
  <c r="R33" i="182"/>
  <c r="Q33" i="182"/>
  <c r="P33" i="182"/>
  <c r="E33" i="182"/>
  <c r="U33" i="182" s="1"/>
  <c r="S32" i="182"/>
  <c r="R32" i="182"/>
  <c r="Q32" i="182"/>
  <c r="P32" i="182"/>
  <c r="E32" i="182"/>
  <c r="S31" i="182"/>
  <c r="R31" i="182"/>
  <c r="Q31" i="182"/>
  <c r="P31" i="182"/>
  <c r="E31" i="182"/>
  <c r="U31" i="182" s="1"/>
  <c r="S30" i="182"/>
  <c r="R30" i="182"/>
  <c r="Q30" i="182"/>
  <c r="P30" i="182"/>
  <c r="E30" i="182"/>
  <c r="S29" i="182"/>
  <c r="R29" i="182"/>
  <c r="Q29" i="182"/>
  <c r="P29" i="182"/>
  <c r="E29" i="182"/>
  <c r="S28" i="182"/>
  <c r="R28" i="182"/>
  <c r="T27" i="182"/>
  <c r="S27" i="182"/>
  <c r="R27" i="182"/>
  <c r="Q27" i="182"/>
  <c r="P27" i="182"/>
  <c r="E27" i="182"/>
  <c r="U27" i="182" s="1"/>
  <c r="U26" i="182"/>
  <c r="T26" i="182"/>
  <c r="S26" i="182"/>
  <c r="R26" i="182"/>
  <c r="Q26" i="182"/>
  <c r="P26" i="182"/>
  <c r="E26" i="182"/>
  <c r="S25" i="182"/>
  <c r="R25" i="182"/>
  <c r="Q25" i="182"/>
  <c r="P25" i="182"/>
  <c r="E25" i="182"/>
  <c r="U24" i="182"/>
  <c r="T24" i="182"/>
  <c r="S24" i="182"/>
  <c r="R24" i="182"/>
  <c r="Q24" i="182"/>
  <c r="P24" i="182"/>
  <c r="E24" i="182"/>
  <c r="S23" i="182"/>
  <c r="R23" i="182"/>
  <c r="Q23" i="182"/>
  <c r="U23" i="182" s="1"/>
  <c r="P23" i="182"/>
  <c r="E23" i="182"/>
  <c r="T22" i="182"/>
  <c r="S22" i="182"/>
  <c r="R22" i="182"/>
  <c r="Q22" i="182"/>
  <c r="P22" i="182"/>
  <c r="E22" i="182"/>
  <c r="U22" i="182" s="1"/>
  <c r="S21" i="182"/>
  <c r="R21" i="182"/>
  <c r="Q21" i="182"/>
  <c r="P21" i="182"/>
  <c r="E21" i="182"/>
  <c r="T21" i="182" s="1"/>
  <c r="S20" i="182"/>
  <c r="R20" i="182"/>
  <c r="Q20" i="182"/>
  <c r="P20" i="182"/>
  <c r="E20" i="182"/>
  <c r="T19" i="182"/>
  <c r="S19" i="182"/>
  <c r="R19" i="182"/>
  <c r="Q19" i="182"/>
  <c r="P19" i="182"/>
  <c r="E19" i="182"/>
  <c r="U19" i="182" s="1"/>
  <c r="S18" i="182"/>
  <c r="R18" i="182"/>
  <c r="Q18" i="182"/>
  <c r="P18" i="182"/>
  <c r="E18" i="182"/>
  <c r="U18" i="182" s="1"/>
  <c r="S17" i="182"/>
  <c r="R17" i="182"/>
  <c r="Q17" i="182"/>
  <c r="P17" i="182"/>
  <c r="E17" i="182"/>
  <c r="U17" i="182" s="1"/>
  <c r="S16" i="182"/>
  <c r="R16" i="182"/>
  <c r="Q16" i="182"/>
  <c r="P16" i="182"/>
  <c r="E16" i="182"/>
  <c r="S15" i="182"/>
  <c r="R15" i="182"/>
  <c r="Q15" i="182"/>
  <c r="P15" i="182"/>
  <c r="E15" i="182"/>
  <c r="T15" i="182" s="1"/>
  <c r="S14" i="182"/>
  <c r="R14" i="182"/>
  <c r="Q14" i="182"/>
  <c r="P14" i="182"/>
  <c r="E14" i="182"/>
  <c r="S13" i="182"/>
  <c r="R13" i="182"/>
  <c r="Q13" i="182"/>
  <c r="P13" i="182"/>
  <c r="E13" i="182"/>
  <c r="U13" i="182" s="1"/>
  <c r="U12" i="182"/>
  <c r="S12" i="182"/>
  <c r="R12" i="182"/>
  <c r="Q12" i="182"/>
  <c r="P12" i="182"/>
  <c r="E12" i="182"/>
  <c r="T12" i="182" s="1"/>
  <c r="S11" i="182"/>
  <c r="R11" i="182"/>
  <c r="Q11" i="182"/>
  <c r="P11" i="182"/>
  <c r="E11" i="182"/>
  <c r="U11" i="182" s="1"/>
  <c r="S10" i="182"/>
  <c r="R10" i="182"/>
  <c r="Q10" i="182"/>
  <c r="P10" i="182"/>
  <c r="E10" i="182"/>
  <c r="U10" i="182" s="1"/>
  <c r="S9" i="182"/>
  <c r="R9" i="182"/>
  <c r="S64" i="181"/>
  <c r="R64" i="181"/>
  <c r="Q64" i="181"/>
  <c r="P64" i="181"/>
  <c r="E64" i="181"/>
  <c r="T64" i="181" s="1"/>
  <c r="S63" i="181"/>
  <c r="R63" i="181"/>
  <c r="Q63" i="181"/>
  <c r="P63" i="181"/>
  <c r="E63" i="181"/>
  <c r="S62" i="181"/>
  <c r="R62" i="181"/>
  <c r="S60" i="181"/>
  <c r="R60" i="181"/>
  <c r="Q60" i="181"/>
  <c r="P60" i="181"/>
  <c r="E60" i="181"/>
  <c r="U60" i="181" s="1"/>
  <c r="S59" i="181"/>
  <c r="R59" i="181"/>
  <c r="Q59" i="181"/>
  <c r="P59" i="181"/>
  <c r="E59" i="181"/>
  <c r="S58" i="181"/>
  <c r="R58" i="181"/>
  <c r="Q58" i="181"/>
  <c r="P58" i="181"/>
  <c r="E58" i="181"/>
  <c r="U57" i="181"/>
  <c r="T57" i="181"/>
  <c r="S57" i="181"/>
  <c r="R57" i="181"/>
  <c r="Q57" i="181"/>
  <c r="P57" i="181"/>
  <c r="E57" i="181"/>
  <c r="S56" i="181"/>
  <c r="R56" i="181"/>
  <c r="U55" i="181"/>
  <c r="T55" i="181"/>
  <c r="S55" i="181"/>
  <c r="R55" i="181"/>
  <c r="Q55" i="181"/>
  <c r="P55" i="181"/>
  <c r="E55" i="181"/>
  <c r="T54" i="181"/>
  <c r="S54" i="181"/>
  <c r="R54" i="181"/>
  <c r="Q54" i="181"/>
  <c r="P54" i="181"/>
  <c r="E54" i="181"/>
  <c r="U54" i="181" s="1"/>
  <c r="S53" i="181"/>
  <c r="R53" i="181"/>
  <c r="Q53" i="181"/>
  <c r="P53" i="181"/>
  <c r="E53" i="181"/>
  <c r="U53" i="181" s="1"/>
  <c r="S52" i="181"/>
  <c r="R52" i="181"/>
  <c r="Q52" i="181"/>
  <c r="P52" i="181"/>
  <c r="E52" i="181"/>
  <c r="U52" i="181" s="1"/>
  <c r="S51" i="181"/>
  <c r="R51" i="181"/>
  <c r="Q51" i="181"/>
  <c r="P51" i="181"/>
  <c r="E51" i="181"/>
  <c r="T51" i="181" s="1"/>
  <c r="S50" i="181"/>
  <c r="R50" i="181"/>
  <c r="Q50" i="181"/>
  <c r="P50" i="181"/>
  <c r="E50" i="181"/>
  <c r="U50" i="181" s="1"/>
  <c r="S49" i="181"/>
  <c r="R49" i="181"/>
  <c r="Q49" i="181"/>
  <c r="P49" i="181"/>
  <c r="E49" i="181"/>
  <c r="S48" i="181"/>
  <c r="R48" i="181"/>
  <c r="Q48" i="181"/>
  <c r="P48" i="181"/>
  <c r="E48" i="181"/>
  <c r="U48" i="181" s="1"/>
  <c r="S47" i="181"/>
  <c r="R47" i="181"/>
  <c r="Q47" i="181"/>
  <c r="P47" i="181"/>
  <c r="E47" i="181"/>
  <c r="U47" i="181" s="1"/>
  <c r="S46" i="181"/>
  <c r="R46" i="181"/>
  <c r="Q46" i="181"/>
  <c r="P46" i="181"/>
  <c r="E46" i="181"/>
  <c r="T45" i="181"/>
  <c r="S45" i="181"/>
  <c r="R45" i="181"/>
  <c r="Q45" i="181"/>
  <c r="P45" i="181"/>
  <c r="E45" i="181"/>
  <c r="S44" i="181"/>
  <c r="R44" i="181"/>
  <c r="R43" i="181"/>
  <c r="S42" i="181"/>
  <c r="R42" i="181"/>
  <c r="Q42" i="181"/>
  <c r="P42" i="181"/>
  <c r="E42" i="181"/>
  <c r="U42" i="181" s="1"/>
  <c r="S41" i="181"/>
  <c r="R41" i="181"/>
  <c r="Q41" i="181"/>
  <c r="P41" i="181"/>
  <c r="E41" i="181"/>
  <c r="T40" i="181"/>
  <c r="S40" i="181"/>
  <c r="R40" i="181"/>
  <c r="Q40" i="181"/>
  <c r="P40" i="181"/>
  <c r="E40" i="181"/>
  <c r="U40" i="181" s="1"/>
  <c r="S39" i="181"/>
  <c r="R39" i="181"/>
  <c r="Q39" i="181"/>
  <c r="P39" i="181"/>
  <c r="E39" i="181"/>
  <c r="T39" i="181" s="1"/>
  <c r="S38" i="181"/>
  <c r="R38" i="181"/>
  <c r="Q38" i="181"/>
  <c r="P38" i="181"/>
  <c r="E38" i="181"/>
  <c r="U38" i="181" s="1"/>
  <c r="U37" i="181"/>
  <c r="S37" i="181"/>
  <c r="R37" i="181"/>
  <c r="Q37" i="181"/>
  <c r="P37" i="181"/>
  <c r="E37" i="181"/>
  <c r="T37" i="181" s="1"/>
  <c r="T36" i="181"/>
  <c r="S36" i="181"/>
  <c r="R36" i="181"/>
  <c r="Q36" i="181"/>
  <c r="P36" i="181"/>
  <c r="E36" i="181"/>
  <c r="U36" i="181" s="1"/>
  <c r="S35" i="181"/>
  <c r="R35" i="181"/>
  <c r="Q35" i="181"/>
  <c r="P35" i="181"/>
  <c r="E35" i="181"/>
  <c r="U35" i="181" s="1"/>
  <c r="U34" i="181"/>
  <c r="T34" i="181"/>
  <c r="S34" i="181"/>
  <c r="R34" i="181"/>
  <c r="Q34" i="181"/>
  <c r="P34" i="181"/>
  <c r="E34" i="181"/>
  <c r="S33" i="181"/>
  <c r="R33" i="181"/>
  <c r="Q33" i="181"/>
  <c r="P33" i="181"/>
  <c r="E33" i="181"/>
  <c r="S32" i="181"/>
  <c r="R32" i="181"/>
  <c r="Q32" i="181"/>
  <c r="P32" i="181"/>
  <c r="E32" i="181"/>
  <c r="S31" i="181"/>
  <c r="R31" i="181"/>
  <c r="Q31" i="181"/>
  <c r="P31" i="181"/>
  <c r="E31" i="181"/>
  <c r="U31" i="181" s="1"/>
  <c r="S30" i="181"/>
  <c r="R30" i="181"/>
  <c r="Q30" i="181"/>
  <c r="P30" i="181"/>
  <c r="E30" i="181"/>
  <c r="U29" i="181"/>
  <c r="T29" i="181"/>
  <c r="S29" i="181"/>
  <c r="R29" i="181"/>
  <c r="Q29" i="181"/>
  <c r="P29" i="181"/>
  <c r="E29" i="181"/>
  <c r="S28" i="181"/>
  <c r="R28" i="181"/>
  <c r="S27" i="181"/>
  <c r="R27" i="181"/>
  <c r="Q27" i="181"/>
  <c r="P27" i="181"/>
  <c r="E27" i="181"/>
  <c r="S26" i="181"/>
  <c r="R26" i="181"/>
  <c r="Q26" i="181"/>
  <c r="P26" i="181"/>
  <c r="E26" i="181"/>
  <c r="T26" i="181" s="1"/>
  <c r="S25" i="181"/>
  <c r="R25" i="181"/>
  <c r="Q25" i="181"/>
  <c r="P25" i="181"/>
  <c r="E25" i="181"/>
  <c r="T25" i="181" s="1"/>
  <c r="S24" i="181"/>
  <c r="R24" i="181"/>
  <c r="Q24" i="181"/>
  <c r="P24" i="181"/>
  <c r="E24" i="181"/>
  <c r="U24" i="181" s="1"/>
  <c r="S23" i="181"/>
  <c r="R23" i="181"/>
  <c r="Q23" i="181"/>
  <c r="P23" i="181"/>
  <c r="E23" i="181"/>
  <c r="S22" i="181"/>
  <c r="R22" i="181"/>
  <c r="Q22" i="181"/>
  <c r="P22" i="181"/>
  <c r="E22" i="181"/>
  <c r="U22" i="181" s="1"/>
  <c r="U21" i="181"/>
  <c r="T21" i="181"/>
  <c r="S21" i="181"/>
  <c r="R21" i="181"/>
  <c r="Q21" i="181"/>
  <c r="P21" i="181"/>
  <c r="E21" i="181"/>
  <c r="S20" i="181"/>
  <c r="R20" i="181"/>
  <c r="Q20" i="181"/>
  <c r="P20" i="181"/>
  <c r="E20" i="181"/>
  <c r="S19" i="181"/>
  <c r="R19" i="181"/>
  <c r="Q19" i="181"/>
  <c r="P19" i="181"/>
  <c r="E19" i="181"/>
  <c r="U19" i="181" s="1"/>
  <c r="S18" i="181"/>
  <c r="R18" i="181"/>
  <c r="Q18" i="181"/>
  <c r="P18" i="181"/>
  <c r="E18" i="181"/>
  <c r="T18" i="181" s="1"/>
  <c r="T17" i="181"/>
  <c r="S17" i="181"/>
  <c r="R17" i="181"/>
  <c r="Q17" i="181"/>
  <c r="P17" i="181"/>
  <c r="E17" i="181"/>
  <c r="U17" i="181" s="1"/>
  <c r="S16" i="181"/>
  <c r="R16" i="181"/>
  <c r="Q16" i="181"/>
  <c r="P16" i="181"/>
  <c r="E16" i="181"/>
  <c r="S15" i="181"/>
  <c r="R15" i="181"/>
  <c r="Q15" i="181"/>
  <c r="P15" i="181"/>
  <c r="E15" i="181"/>
  <c r="U15" i="181" s="1"/>
  <c r="S14" i="181"/>
  <c r="R14" i="181"/>
  <c r="Q14" i="181"/>
  <c r="P14" i="181"/>
  <c r="E14" i="181"/>
  <c r="U14" i="181" s="1"/>
  <c r="U13" i="181"/>
  <c r="T13" i="181"/>
  <c r="S13" i="181"/>
  <c r="R13" i="181"/>
  <c r="Q13" i="181"/>
  <c r="P13" i="181"/>
  <c r="E13" i="181"/>
  <c r="S12" i="181"/>
  <c r="R12" i="181"/>
  <c r="Q12" i="181"/>
  <c r="P12" i="181"/>
  <c r="E12" i="181"/>
  <c r="S11" i="181"/>
  <c r="R11" i="181"/>
  <c r="Q11" i="181"/>
  <c r="P11" i="181"/>
  <c r="E11" i="181"/>
  <c r="U11" i="181" s="1"/>
  <c r="S10" i="181"/>
  <c r="R10" i="181"/>
  <c r="Q10" i="181"/>
  <c r="P10" i="181"/>
  <c r="E10" i="181"/>
  <c r="S9" i="181"/>
  <c r="R9" i="181"/>
  <c r="S64" i="180"/>
  <c r="R64" i="180"/>
  <c r="Q64" i="180"/>
  <c r="P64" i="180"/>
  <c r="E64" i="180"/>
  <c r="U64" i="180" s="1"/>
  <c r="S63" i="180"/>
  <c r="R63" i="180"/>
  <c r="Q63" i="180"/>
  <c r="Q62" i="180" s="1"/>
  <c r="P63" i="180"/>
  <c r="E63" i="180"/>
  <c r="S62" i="180"/>
  <c r="R62" i="180"/>
  <c r="S60" i="180"/>
  <c r="R60" i="180"/>
  <c r="Q60" i="180"/>
  <c r="P60" i="180"/>
  <c r="E60" i="180"/>
  <c r="U60" i="180" s="1"/>
  <c r="U59" i="180"/>
  <c r="S59" i="180"/>
  <c r="R59" i="180"/>
  <c r="Q59" i="180"/>
  <c r="P59" i="180"/>
  <c r="E59" i="180"/>
  <c r="T59" i="180" s="1"/>
  <c r="S58" i="180"/>
  <c r="R58" i="180"/>
  <c r="Q58" i="180"/>
  <c r="P58" i="180"/>
  <c r="E58" i="180"/>
  <c r="U58" i="180" s="1"/>
  <c r="U57" i="180"/>
  <c r="T57" i="180"/>
  <c r="S57" i="180"/>
  <c r="R57" i="180"/>
  <c r="Q57" i="180"/>
  <c r="P57" i="180"/>
  <c r="E57" i="180"/>
  <c r="S56" i="180"/>
  <c r="R56" i="180"/>
  <c r="T55" i="180"/>
  <c r="S55" i="180"/>
  <c r="R55" i="180"/>
  <c r="Q55" i="180"/>
  <c r="P55" i="180"/>
  <c r="E55" i="180"/>
  <c r="U55" i="180" s="1"/>
  <c r="S54" i="180"/>
  <c r="R54" i="180"/>
  <c r="Q54" i="180"/>
  <c r="P54" i="180"/>
  <c r="E54" i="180"/>
  <c r="T54" i="180" s="1"/>
  <c r="U53" i="180"/>
  <c r="S53" i="180"/>
  <c r="R53" i="180"/>
  <c r="Q53" i="180"/>
  <c r="P53" i="180"/>
  <c r="E53" i="180"/>
  <c r="T53" i="180" s="1"/>
  <c r="T52" i="180"/>
  <c r="S52" i="180"/>
  <c r="R52" i="180"/>
  <c r="Q52" i="180"/>
  <c r="P52" i="180"/>
  <c r="E52" i="180"/>
  <c r="U52" i="180" s="1"/>
  <c r="S51" i="180"/>
  <c r="R51" i="180"/>
  <c r="Q51" i="180"/>
  <c r="P51" i="180"/>
  <c r="E51" i="180"/>
  <c r="S50" i="180"/>
  <c r="R50" i="180"/>
  <c r="Q50" i="180"/>
  <c r="P50" i="180"/>
  <c r="E50" i="180"/>
  <c r="U49" i="180"/>
  <c r="S49" i="180"/>
  <c r="R49" i="180"/>
  <c r="Q49" i="180"/>
  <c r="P49" i="180"/>
  <c r="E49" i="180"/>
  <c r="T49" i="180" s="1"/>
  <c r="S48" i="180"/>
  <c r="R48" i="180"/>
  <c r="Q48" i="180"/>
  <c r="P48" i="180"/>
  <c r="E48" i="180"/>
  <c r="U48" i="180" s="1"/>
  <c r="S47" i="180"/>
  <c r="R47" i="180"/>
  <c r="Q47" i="180"/>
  <c r="P47" i="180"/>
  <c r="E47" i="180"/>
  <c r="U47" i="180" s="1"/>
  <c r="S46" i="180"/>
  <c r="R46" i="180"/>
  <c r="Q46" i="180"/>
  <c r="P46" i="180"/>
  <c r="E46" i="180"/>
  <c r="S45" i="180"/>
  <c r="R45" i="180"/>
  <c r="Q45" i="180"/>
  <c r="P45" i="180"/>
  <c r="E45" i="180"/>
  <c r="S44" i="180"/>
  <c r="R44" i="180"/>
  <c r="S43" i="180"/>
  <c r="S42" i="180"/>
  <c r="R42" i="180"/>
  <c r="Q42" i="180"/>
  <c r="P42" i="180"/>
  <c r="E42" i="180"/>
  <c r="S41" i="180"/>
  <c r="R41" i="180"/>
  <c r="Q41" i="180"/>
  <c r="P41" i="180"/>
  <c r="E41" i="180"/>
  <c r="S40" i="180"/>
  <c r="R40" i="180"/>
  <c r="Q40" i="180"/>
  <c r="P40" i="180"/>
  <c r="E40" i="180"/>
  <c r="U40" i="180" s="1"/>
  <c r="T39" i="180"/>
  <c r="S39" i="180"/>
  <c r="R39" i="180"/>
  <c r="Q39" i="180"/>
  <c r="P39" i="180"/>
  <c r="E39" i="180"/>
  <c r="U39" i="180" s="1"/>
  <c r="S38" i="180"/>
  <c r="R38" i="180"/>
  <c r="Q38" i="180"/>
  <c r="P38" i="180"/>
  <c r="E38" i="180"/>
  <c r="U38" i="180" s="1"/>
  <c r="S37" i="180"/>
  <c r="R37" i="180"/>
  <c r="Q37" i="180"/>
  <c r="P37" i="180"/>
  <c r="E37" i="180"/>
  <c r="U37" i="180" s="1"/>
  <c r="U36" i="180"/>
  <c r="S36" i="180"/>
  <c r="R36" i="180"/>
  <c r="Q36" i="180"/>
  <c r="P36" i="180"/>
  <c r="E36" i="180"/>
  <c r="T36" i="180" s="1"/>
  <c r="S35" i="180"/>
  <c r="R35" i="180"/>
  <c r="Q35" i="180"/>
  <c r="P35" i="180"/>
  <c r="E35" i="180"/>
  <c r="U35" i="180" s="1"/>
  <c r="U34" i="180"/>
  <c r="T34" i="180"/>
  <c r="S34" i="180"/>
  <c r="R34" i="180"/>
  <c r="Q34" i="180"/>
  <c r="P34" i="180"/>
  <c r="E34" i="180"/>
  <c r="S33" i="180"/>
  <c r="R33" i="180"/>
  <c r="Q33" i="180"/>
  <c r="P33" i="180"/>
  <c r="E33" i="180"/>
  <c r="S32" i="180"/>
  <c r="R32" i="180"/>
  <c r="Q32" i="180"/>
  <c r="P32" i="180"/>
  <c r="E32" i="180"/>
  <c r="S31" i="180"/>
  <c r="R31" i="180"/>
  <c r="Q31" i="180"/>
  <c r="P31" i="180"/>
  <c r="E31" i="180"/>
  <c r="U30" i="180"/>
  <c r="T30" i="180"/>
  <c r="S30" i="180"/>
  <c r="R30" i="180"/>
  <c r="Q30" i="180"/>
  <c r="P30" i="180"/>
  <c r="E30" i="180"/>
  <c r="S29" i="180"/>
  <c r="R29" i="180"/>
  <c r="Q29" i="180"/>
  <c r="P29" i="180"/>
  <c r="E29" i="180"/>
  <c r="T29" i="180" s="1"/>
  <c r="S28" i="180"/>
  <c r="S27" i="180"/>
  <c r="R27" i="180"/>
  <c r="Q27" i="180"/>
  <c r="P27" i="180"/>
  <c r="E27" i="180"/>
  <c r="U27" i="180" s="1"/>
  <c r="U26" i="180"/>
  <c r="S26" i="180"/>
  <c r="R26" i="180"/>
  <c r="Q26" i="180"/>
  <c r="P26" i="180"/>
  <c r="E26" i="180"/>
  <c r="T26" i="180" s="1"/>
  <c r="S25" i="180"/>
  <c r="R25" i="180"/>
  <c r="Q25" i="180"/>
  <c r="P25" i="180"/>
  <c r="E25" i="180"/>
  <c r="S24" i="180"/>
  <c r="R24" i="180"/>
  <c r="Q24" i="180"/>
  <c r="P24" i="180"/>
  <c r="E24" i="180"/>
  <c r="S23" i="180"/>
  <c r="R23" i="180"/>
  <c r="Q23" i="180"/>
  <c r="P23" i="180"/>
  <c r="E23" i="180"/>
  <c r="T22" i="180"/>
  <c r="S22" i="180"/>
  <c r="R22" i="180"/>
  <c r="Q22" i="180"/>
  <c r="P22" i="180"/>
  <c r="E22" i="180"/>
  <c r="S21" i="180"/>
  <c r="R21" i="180"/>
  <c r="Q21" i="180"/>
  <c r="P21" i="180"/>
  <c r="E21" i="180"/>
  <c r="T21" i="180" s="1"/>
  <c r="S20" i="180"/>
  <c r="R20" i="180"/>
  <c r="Q20" i="180"/>
  <c r="P20" i="180"/>
  <c r="E20" i="180"/>
  <c r="S19" i="180"/>
  <c r="R19" i="180"/>
  <c r="Q19" i="180"/>
  <c r="P19" i="180"/>
  <c r="E19" i="180"/>
  <c r="U19" i="180" s="1"/>
  <c r="U18" i="180"/>
  <c r="S18" i="180"/>
  <c r="R18" i="180"/>
  <c r="Q18" i="180"/>
  <c r="P18" i="180"/>
  <c r="E18" i="180"/>
  <c r="T18" i="180" s="1"/>
  <c r="S17" i="180"/>
  <c r="R17" i="180"/>
  <c r="Q17" i="180"/>
  <c r="P17" i="180"/>
  <c r="E17" i="180"/>
  <c r="U17" i="180" s="1"/>
  <c r="S16" i="180"/>
  <c r="R16" i="180"/>
  <c r="Q16" i="180"/>
  <c r="P16" i="180"/>
  <c r="E16" i="180"/>
  <c r="S15" i="180"/>
  <c r="R15" i="180"/>
  <c r="Q15" i="180"/>
  <c r="P15" i="180"/>
  <c r="E15" i="180"/>
  <c r="T15" i="180" s="1"/>
  <c r="U14" i="180"/>
  <c r="S14" i="180"/>
  <c r="R14" i="180"/>
  <c r="Q14" i="180"/>
  <c r="P14" i="180"/>
  <c r="E14" i="180"/>
  <c r="T14" i="180" s="1"/>
  <c r="S13" i="180"/>
  <c r="R13" i="180"/>
  <c r="Q13" i="180"/>
  <c r="P13" i="180"/>
  <c r="E13" i="180"/>
  <c r="S12" i="180"/>
  <c r="R12" i="180"/>
  <c r="Q12" i="180"/>
  <c r="P12" i="180"/>
  <c r="E12" i="180"/>
  <c r="S11" i="180"/>
  <c r="R11" i="180"/>
  <c r="Q11" i="180"/>
  <c r="P11" i="180"/>
  <c r="E11" i="180"/>
  <c r="U11" i="180" s="1"/>
  <c r="U10" i="180"/>
  <c r="T10" i="180"/>
  <c r="S10" i="180"/>
  <c r="R10" i="180"/>
  <c r="Q10" i="180"/>
  <c r="P10" i="180"/>
  <c r="E10" i="180"/>
  <c r="S9" i="180"/>
  <c r="R9" i="180"/>
  <c r="S64" i="179"/>
  <c r="R64" i="179"/>
  <c r="Q64" i="179"/>
  <c r="P64" i="179"/>
  <c r="E64" i="179"/>
  <c r="U64" i="179" s="1"/>
  <c r="S63" i="179"/>
  <c r="R63" i="179"/>
  <c r="Q63" i="179"/>
  <c r="P63" i="179"/>
  <c r="E63" i="179"/>
  <c r="S62" i="179"/>
  <c r="R62" i="179"/>
  <c r="S60" i="179"/>
  <c r="R60" i="179"/>
  <c r="Q60" i="179"/>
  <c r="P60" i="179"/>
  <c r="E60" i="179"/>
  <c r="U60" i="179" s="1"/>
  <c r="U59" i="179"/>
  <c r="S59" i="179"/>
  <c r="R59" i="179"/>
  <c r="Q59" i="179"/>
  <c r="P59" i="179"/>
  <c r="E59" i="179"/>
  <c r="T59" i="179" s="1"/>
  <c r="S58" i="179"/>
  <c r="R58" i="179"/>
  <c r="Q58" i="179"/>
  <c r="P58" i="179"/>
  <c r="E58" i="179"/>
  <c r="U58" i="179" s="1"/>
  <c r="S57" i="179"/>
  <c r="R57" i="179"/>
  <c r="Q57" i="179"/>
  <c r="P57" i="179"/>
  <c r="E57" i="179"/>
  <c r="S56" i="179"/>
  <c r="R56" i="179"/>
  <c r="S55" i="179"/>
  <c r="R55" i="179"/>
  <c r="Q55" i="179"/>
  <c r="P55" i="179"/>
  <c r="E55" i="179"/>
  <c r="S54" i="179"/>
  <c r="R54" i="179"/>
  <c r="Q54" i="179"/>
  <c r="P54" i="179"/>
  <c r="E54" i="179"/>
  <c r="U53" i="179"/>
  <c r="T53" i="179"/>
  <c r="S53" i="179"/>
  <c r="R53" i="179"/>
  <c r="Q53" i="179"/>
  <c r="P53" i="179"/>
  <c r="E53" i="179"/>
  <c r="S52" i="179"/>
  <c r="R52" i="179"/>
  <c r="Q52" i="179"/>
  <c r="P52" i="179"/>
  <c r="E52" i="179"/>
  <c r="U52" i="179" s="1"/>
  <c r="S51" i="179"/>
  <c r="R51" i="179"/>
  <c r="Q51" i="179"/>
  <c r="P51" i="179"/>
  <c r="E51" i="179"/>
  <c r="T51" i="179" s="1"/>
  <c r="S50" i="179"/>
  <c r="R50" i="179"/>
  <c r="Q50" i="179"/>
  <c r="P50" i="179"/>
  <c r="E50" i="179"/>
  <c r="U50" i="179" s="1"/>
  <c r="S49" i="179"/>
  <c r="R49" i="179"/>
  <c r="Q49" i="179"/>
  <c r="P49" i="179"/>
  <c r="E49" i="179"/>
  <c r="U49" i="179" s="1"/>
  <c r="S48" i="179"/>
  <c r="R48" i="179"/>
  <c r="Q48" i="179"/>
  <c r="P48" i="179"/>
  <c r="E48" i="179"/>
  <c r="U48" i="179" s="1"/>
  <c r="T47" i="179"/>
  <c r="S47" i="179"/>
  <c r="R47" i="179"/>
  <c r="Q47" i="179"/>
  <c r="P47" i="179"/>
  <c r="E47" i="179"/>
  <c r="S46" i="179"/>
  <c r="R46" i="179"/>
  <c r="Q46" i="179"/>
  <c r="P46" i="179"/>
  <c r="E46" i="179"/>
  <c r="T45" i="179"/>
  <c r="S45" i="179"/>
  <c r="R45" i="179"/>
  <c r="Q45" i="179"/>
  <c r="P45" i="179"/>
  <c r="E45" i="179"/>
  <c r="U45" i="179" s="1"/>
  <c r="S44" i="179"/>
  <c r="R44" i="179"/>
  <c r="S43" i="179"/>
  <c r="R43" i="179"/>
  <c r="S42" i="179"/>
  <c r="R42" i="179"/>
  <c r="Q42" i="179"/>
  <c r="P42" i="179"/>
  <c r="E42" i="179"/>
  <c r="S41" i="179"/>
  <c r="R41" i="179"/>
  <c r="Q41" i="179"/>
  <c r="P41" i="179"/>
  <c r="E41" i="179"/>
  <c r="T41" i="179" s="1"/>
  <c r="S40" i="179"/>
  <c r="R40" i="179"/>
  <c r="Q40" i="179"/>
  <c r="P40" i="179"/>
  <c r="E40" i="179"/>
  <c r="U40" i="179" s="1"/>
  <c r="S39" i="179"/>
  <c r="R39" i="179"/>
  <c r="Q39" i="179"/>
  <c r="P39" i="179"/>
  <c r="E39" i="179"/>
  <c r="U39" i="179" s="1"/>
  <c r="S38" i="179"/>
  <c r="R38" i="179"/>
  <c r="Q38" i="179"/>
  <c r="P38" i="179"/>
  <c r="E38" i="179"/>
  <c r="U38" i="179" s="1"/>
  <c r="S37" i="179"/>
  <c r="R37" i="179"/>
  <c r="Q37" i="179"/>
  <c r="P37" i="179"/>
  <c r="E37" i="179"/>
  <c r="S36" i="179"/>
  <c r="R36" i="179"/>
  <c r="Q36" i="179"/>
  <c r="P36" i="179"/>
  <c r="E36" i="179"/>
  <c r="S35" i="179"/>
  <c r="R35" i="179"/>
  <c r="Q35" i="179"/>
  <c r="P35" i="179"/>
  <c r="E35" i="179"/>
  <c r="U35" i="179" s="1"/>
  <c r="S34" i="179"/>
  <c r="R34" i="179"/>
  <c r="Q34" i="179"/>
  <c r="P34" i="179"/>
  <c r="E34" i="179"/>
  <c r="U34" i="179" s="1"/>
  <c r="S33" i="179"/>
  <c r="R33" i="179"/>
  <c r="Q33" i="179"/>
  <c r="P33" i="179"/>
  <c r="E33" i="179"/>
  <c r="T33" i="179" s="1"/>
  <c r="S32" i="179"/>
  <c r="R32" i="179"/>
  <c r="Q32" i="179"/>
  <c r="P32" i="179"/>
  <c r="E32" i="179"/>
  <c r="S31" i="179"/>
  <c r="R31" i="179"/>
  <c r="Q31" i="179"/>
  <c r="P31" i="179"/>
  <c r="T31" i="179" s="1"/>
  <c r="E31" i="179"/>
  <c r="U31" i="179" s="1"/>
  <c r="S30" i="179"/>
  <c r="R30" i="179"/>
  <c r="Q30" i="179"/>
  <c r="P30" i="179"/>
  <c r="E30" i="179"/>
  <c r="U30" i="179" s="1"/>
  <c r="S29" i="179"/>
  <c r="R29" i="179"/>
  <c r="Q29" i="179"/>
  <c r="P29" i="179"/>
  <c r="E29" i="179"/>
  <c r="T29" i="179" s="1"/>
  <c r="S28" i="179"/>
  <c r="R28" i="179"/>
  <c r="S27" i="179"/>
  <c r="R27" i="179"/>
  <c r="Q27" i="179"/>
  <c r="P27" i="179"/>
  <c r="E27" i="179"/>
  <c r="U27" i="179" s="1"/>
  <c r="S26" i="179"/>
  <c r="R26" i="179"/>
  <c r="Q26" i="179"/>
  <c r="P26" i="179"/>
  <c r="E26" i="179"/>
  <c r="T26" i="179" s="1"/>
  <c r="U25" i="179"/>
  <c r="T25" i="179"/>
  <c r="S25" i="179"/>
  <c r="R25" i="179"/>
  <c r="Q25" i="179"/>
  <c r="P25" i="179"/>
  <c r="E25" i="179"/>
  <c r="T24" i="179"/>
  <c r="S24" i="179"/>
  <c r="R24" i="179"/>
  <c r="Q24" i="179"/>
  <c r="P24" i="179"/>
  <c r="E24" i="179"/>
  <c r="U24" i="179" s="1"/>
  <c r="S23" i="179"/>
  <c r="R23" i="179"/>
  <c r="Q23" i="179"/>
  <c r="P23" i="179"/>
  <c r="T23" i="179" s="1"/>
  <c r="E23" i="179"/>
  <c r="U23" i="179" s="1"/>
  <c r="S22" i="179"/>
  <c r="R22" i="179"/>
  <c r="Q22" i="179"/>
  <c r="P22" i="179"/>
  <c r="E22" i="179"/>
  <c r="S21" i="179"/>
  <c r="R21" i="179"/>
  <c r="Q21" i="179"/>
  <c r="P21" i="179"/>
  <c r="E21" i="179"/>
  <c r="S20" i="179"/>
  <c r="R20" i="179"/>
  <c r="Q20" i="179"/>
  <c r="P20" i="179"/>
  <c r="E20" i="179"/>
  <c r="T19" i="179"/>
  <c r="S19" i="179"/>
  <c r="R19" i="179"/>
  <c r="Q19" i="179"/>
  <c r="P19" i="179"/>
  <c r="E19" i="179"/>
  <c r="U19" i="179" s="1"/>
  <c r="U18" i="179"/>
  <c r="S18" i="179"/>
  <c r="R18" i="179"/>
  <c r="Q18" i="179"/>
  <c r="P18" i="179"/>
  <c r="E18" i="179"/>
  <c r="T18" i="179" s="1"/>
  <c r="S17" i="179"/>
  <c r="R17" i="179"/>
  <c r="Q17" i="179"/>
  <c r="P17" i="179"/>
  <c r="E17" i="179"/>
  <c r="U17" i="179" s="1"/>
  <c r="S16" i="179"/>
  <c r="R16" i="179"/>
  <c r="Q16" i="179"/>
  <c r="P16" i="179"/>
  <c r="E16" i="179"/>
  <c r="U16" i="179" s="1"/>
  <c r="T15" i="179"/>
  <c r="S15" i="179"/>
  <c r="R15" i="179"/>
  <c r="Q15" i="179"/>
  <c r="P15" i="179"/>
  <c r="E15" i="179"/>
  <c r="U15" i="179" s="1"/>
  <c r="U14" i="179"/>
  <c r="T14" i="179"/>
  <c r="S14" i="179"/>
  <c r="R14" i="179"/>
  <c r="Q14" i="179"/>
  <c r="P14" i="179"/>
  <c r="E14" i="179"/>
  <c r="S13" i="179"/>
  <c r="R13" i="179"/>
  <c r="Q13" i="179"/>
  <c r="P13" i="179"/>
  <c r="E13" i="179"/>
  <c r="U12" i="179"/>
  <c r="S12" i="179"/>
  <c r="R12" i="179"/>
  <c r="Q12" i="179"/>
  <c r="P12" i="179"/>
  <c r="E12" i="179"/>
  <c r="T12" i="179" s="1"/>
  <c r="S11" i="179"/>
  <c r="R11" i="179"/>
  <c r="Q11" i="179"/>
  <c r="P11" i="179"/>
  <c r="E11" i="179"/>
  <c r="U10" i="179"/>
  <c r="T10" i="179"/>
  <c r="S10" i="179"/>
  <c r="R10" i="179"/>
  <c r="Q10" i="179"/>
  <c r="P10" i="179"/>
  <c r="E10" i="179"/>
  <c r="S9" i="179"/>
  <c r="R9" i="179"/>
  <c r="S64" i="178"/>
  <c r="R64" i="178"/>
  <c r="Q64" i="178"/>
  <c r="P64" i="178"/>
  <c r="E64" i="178"/>
  <c r="U63" i="178"/>
  <c r="S63" i="178"/>
  <c r="R63" i="178"/>
  <c r="Q63" i="178"/>
  <c r="P63" i="178"/>
  <c r="E63" i="178"/>
  <c r="S62" i="178"/>
  <c r="R62" i="178"/>
  <c r="S60" i="178"/>
  <c r="R60" i="178"/>
  <c r="Q60" i="178"/>
  <c r="P60" i="178"/>
  <c r="E60" i="178"/>
  <c r="U60" i="178" s="1"/>
  <c r="S59" i="178"/>
  <c r="R59" i="178"/>
  <c r="Q59" i="178"/>
  <c r="P59" i="178"/>
  <c r="E59" i="178"/>
  <c r="S58" i="178"/>
  <c r="R58" i="178"/>
  <c r="Q58" i="178"/>
  <c r="P58" i="178"/>
  <c r="E58" i="178"/>
  <c r="T58" i="178" s="1"/>
  <c r="S57" i="178"/>
  <c r="R57" i="178"/>
  <c r="Q57" i="178"/>
  <c r="P57" i="178"/>
  <c r="E57" i="178"/>
  <c r="S56" i="178"/>
  <c r="R56" i="178"/>
  <c r="U55" i="178"/>
  <c r="S55" i="178"/>
  <c r="R55" i="178"/>
  <c r="Q55" i="178"/>
  <c r="P55" i="178"/>
  <c r="E55" i="178"/>
  <c r="T55" i="178" s="1"/>
  <c r="S54" i="178"/>
  <c r="R54" i="178"/>
  <c r="Q54" i="178"/>
  <c r="P54" i="178"/>
  <c r="E54" i="178"/>
  <c r="S53" i="178"/>
  <c r="R53" i="178"/>
  <c r="Q53" i="178"/>
  <c r="P53" i="178"/>
  <c r="E53" i="178"/>
  <c r="S52" i="178"/>
  <c r="R52" i="178"/>
  <c r="Q52" i="178"/>
  <c r="P52" i="178"/>
  <c r="E52" i="178"/>
  <c r="U52" i="178" s="1"/>
  <c r="S51" i="178"/>
  <c r="R51" i="178"/>
  <c r="Q51" i="178"/>
  <c r="P51" i="178"/>
  <c r="E51" i="178"/>
  <c r="T51" i="178" s="1"/>
  <c r="S50" i="178"/>
  <c r="R50" i="178"/>
  <c r="Q50" i="178"/>
  <c r="P50" i="178"/>
  <c r="E50" i="178"/>
  <c r="U50" i="178" s="1"/>
  <c r="S49" i="178"/>
  <c r="R49" i="178"/>
  <c r="Q49" i="178"/>
  <c r="P49" i="178"/>
  <c r="E49" i="178"/>
  <c r="U49" i="178" s="1"/>
  <c r="S48" i="178"/>
  <c r="R48" i="178"/>
  <c r="Q48" i="178"/>
  <c r="P48" i="178"/>
  <c r="E48" i="178"/>
  <c r="S47" i="178"/>
  <c r="R47" i="178"/>
  <c r="Q47" i="178"/>
  <c r="P47" i="178"/>
  <c r="E47" i="178"/>
  <c r="U47" i="178" s="1"/>
  <c r="S46" i="178"/>
  <c r="R46" i="178"/>
  <c r="Q46" i="178"/>
  <c r="P46" i="178"/>
  <c r="E46" i="178"/>
  <c r="S45" i="178"/>
  <c r="R45" i="178"/>
  <c r="Q45" i="178"/>
  <c r="P45" i="178"/>
  <c r="E45" i="178"/>
  <c r="S44" i="178"/>
  <c r="R44" i="178"/>
  <c r="S43" i="178"/>
  <c r="S42" i="178"/>
  <c r="R42" i="178"/>
  <c r="Q42" i="178"/>
  <c r="P42" i="178"/>
  <c r="E42" i="178"/>
  <c r="U42" i="178" s="1"/>
  <c r="S41" i="178"/>
  <c r="R41" i="178"/>
  <c r="Q41" i="178"/>
  <c r="P41" i="178"/>
  <c r="E41" i="178"/>
  <c r="S40" i="178"/>
  <c r="R40" i="178"/>
  <c r="Q40" i="178"/>
  <c r="P40" i="178"/>
  <c r="E40" i="178"/>
  <c r="U40" i="178" s="1"/>
  <c r="S39" i="178"/>
  <c r="R39" i="178"/>
  <c r="Q39" i="178"/>
  <c r="P39" i="178"/>
  <c r="E39" i="178"/>
  <c r="U39" i="178" s="1"/>
  <c r="S38" i="178"/>
  <c r="R38" i="178"/>
  <c r="Q38" i="178"/>
  <c r="P38" i="178"/>
  <c r="E38" i="178"/>
  <c r="T38" i="178" s="1"/>
  <c r="S37" i="178"/>
  <c r="R37" i="178"/>
  <c r="Q37" i="178"/>
  <c r="P37" i="178"/>
  <c r="E37" i="178"/>
  <c r="U36" i="178"/>
  <c r="S36" i="178"/>
  <c r="R36" i="178"/>
  <c r="Q36" i="178"/>
  <c r="P36" i="178"/>
  <c r="E36" i="178"/>
  <c r="T36" i="178" s="1"/>
  <c r="S35" i="178"/>
  <c r="R35" i="178"/>
  <c r="Q35" i="178"/>
  <c r="P35" i="178"/>
  <c r="E35" i="178"/>
  <c r="T34" i="178"/>
  <c r="S34" i="178"/>
  <c r="R34" i="178"/>
  <c r="Q34" i="178"/>
  <c r="P34" i="178"/>
  <c r="E34" i="178"/>
  <c r="U34" i="178" s="1"/>
  <c r="U33" i="178"/>
  <c r="S33" i="178"/>
  <c r="R33" i="178"/>
  <c r="Q33" i="178"/>
  <c r="P33" i="178"/>
  <c r="T33" i="178" s="1"/>
  <c r="E33" i="178"/>
  <c r="S32" i="178"/>
  <c r="R32" i="178"/>
  <c r="Q32" i="178"/>
  <c r="P32" i="178"/>
  <c r="E32" i="178"/>
  <c r="S31" i="178"/>
  <c r="R31" i="178"/>
  <c r="Q31" i="178"/>
  <c r="P31" i="178"/>
  <c r="T31" i="178" s="1"/>
  <c r="E31" i="178"/>
  <c r="S30" i="178"/>
  <c r="R30" i="178"/>
  <c r="Q30" i="178"/>
  <c r="P30" i="178"/>
  <c r="E30" i="178"/>
  <c r="T30" i="178" s="1"/>
  <c r="S29" i="178"/>
  <c r="R29" i="178"/>
  <c r="Q29" i="178"/>
  <c r="P29" i="178"/>
  <c r="E29" i="178"/>
  <c r="U29" i="178" s="1"/>
  <c r="S28" i="178"/>
  <c r="R28" i="178"/>
  <c r="S27" i="178"/>
  <c r="R27" i="178"/>
  <c r="Q27" i="178"/>
  <c r="P27" i="178"/>
  <c r="E27" i="178"/>
  <c r="S26" i="178"/>
  <c r="R26" i="178"/>
  <c r="Q26" i="178"/>
  <c r="P26" i="178"/>
  <c r="E26" i="178"/>
  <c r="U26" i="178" s="1"/>
  <c r="S25" i="178"/>
  <c r="R25" i="178"/>
  <c r="Q25" i="178"/>
  <c r="P25" i="178"/>
  <c r="E25" i="178"/>
  <c r="T25" i="178" s="1"/>
  <c r="S24" i="178"/>
  <c r="R24" i="178"/>
  <c r="Q24" i="178"/>
  <c r="P24" i="178"/>
  <c r="E24" i="178"/>
  <c r="U24" i="178" s="1"/>
  <c r="S23" i="178"/>
  <c r="R23" i="178"/>
  <c r="Q23" i="178"/>
  <c r="P23" i="178"/>
  <c r="T23" i="178" s="1"/>
  <c r="E23" i="178"/>
  <c r="U22" i="178"/>
  <c r="S22" i="178"/>
  <c r="R22" i="178"/>
  <c r="Q22" i="178"/>
  <c r="P22" i="178"/>
  <c r="E22" i="178"/>
  <c r="T22" i="178" s="1"/>
  <c r="S21" i="178"/>
  <c r="R21" i="178"/>
  <c r="Q21" i="178"/>
  <c r="P21" i="178"/>
  <c r="E21" i="178"/>
  <c r="T20" i="178"/>
  <c r="S20" i="178"/>
  <c r="R20" i="178"/>
  <c r="Q20" i="178"/>
  <c r="P20" i="178"/>
  <c r="E20" i="178"/>
  <c r="U20" i="178" s="1"/>
  <c r="S19" i="178"/>
  <c r="R19" i="178"/>
  <c r="Q19" i="178"/>
  <c r="P19" i="178"/>
  <c r="E19" i="178"/>
  <c r="S18" i="178"/>
  <c r="R18" i="178"/>
  <c r="Q18" i="178"/>
  <c r="P18" i="178"/>
  <c r="E18" i="178"/>
  <c r="U18" i="178" s="1"/>
  <c r="S17" i="178"/>
  <c r="R17" i="178"/>
  <c r="Q17" i="178"/>
  <c r="P17" i="178"/>
  <c r="E17" i="178"/>
  <c r="T17" i="178" s="1"/>
  <c r="T16" i="178"/>
  <c r="S16" i="178"/>
  <c r="R16" i="178"/>
  <c r="Q16" i="178"/>
  <c r="P16" i="178"/>
  <c r="E16" i="178"/>
  <c r="U16" i="178" s="1"/>
  <c r="S15" i="178"/>
  <c r="R15" i="178"/>
  <c r="Q15" i="178"/>
  <c r="P15" i="178"/>
  <c r="E15" i="178"/>
  <c r="S14" i="178"/>
  <c r="R14" i="178"/>
  <c r="Q14" i="178"/>
  <c r="P14" i="178"/>
  <c r="E14" i="178"/>
  <c r="U14" i="178" s="1"/>
  <c r="S13" i="178"/>
  <c r="R13" i="178"/>
  <c r="Q13" i="178"/>
  <c r="P13" i="178"/>
  <c r="E13" i="178"/>
  <c r="U12" i="178"/>
  <c r="T12" i="178"/>
  <c r="S12" i="178"/>
  <c r="R12" i="178"/>
  <c r="Q12" i="178"/>
  <c r="P12" i="178"/>
  <c r="E12" i="178"/>
  <c r="S11" i="178"/>
  <c r="R11" i="178"/>
  <c r="Q11" i="178"/>
  <c r="P11" i="178"/>
  <c r="E11" i="178"/>
  <c r="U11" i="178" s="1"/>
  <c r="S10" i="178"/>
  <c r="R10" i="178"/>
  <c r="Q10" i="178"/>
  <c r="P10" i="178"/>
  <c r="E10" i="178"/>
  <c r="S9" i="178"/>
  <c r="R9" i="178"/>
  <c r="R8" i="178"/>
  <c r="S64" i="177"/>
  <c r="R64" i="177"/>
  <c r="Q64" i="177"/>
  <c r="P64" i="177"/>
  <c r="E64" i="177"/>
  <c r="U63" i="177"/>
  <c r="S63" i="177"/>
  <c r="R63" i="177"/>
  <c r="Q63" i="177"/>
  <c r="P63" i="177"/>
  <c r="E63" i="177"/>
  <c r="T63" i="177" s="1"/>
  <c r="S62" i="177"/>
  <c r="R62" i="177"/>
  <c r="S60" i="177"/>
  <c r="R60" i="177"/>
  <c r="Q60" i="177"/>
  <c r="P60" i="177"/>
  <c r="E60" i="177"/>
  <c r="U60" i="177" s="1"/>
  <c r="S59" i="177"/>
  <c r="R59" i="177"/>
  <c r="Q59" i="177"/>
  <c r="P59" i="177"/>
  <c r="E59" i="177"/>
  <c r="U59" i="177" s="1"/>
  <c r="S58" i="177"/>
  <c r="R58" i="177"/>
  <c r="Q58" i="177"/>
  <c r="P58" i="177"/>
  <c r="E58" i="177"/>
  <c r="T58" i="177" s="1"/>
  <c r="T57" i="177"/>
  <c r="S57" i="177"/>
  <c r="R57" i="177"/>
  <c r="Q57" i="177"/>
  <c r="P57" i="177"/>
  <c r="E57" i="177"/>
  <c r="U57" i="177" s="1"/>
  <c r="S56" i="177"/>
  <c r="R56" i="177"/>
  <c r="S55" i="177"/>
  <c r="R55" i="177"/>
  <c r="Q55" i="177"/>
  <c r="P55" i="177"/>
  <c r="E55" i="177"/>
  <c r="U55" i="177" s="1"/>
  <c r="S54" i="177"/>
  <c r="R54" i="177"/>
  <c r="Q54" i="177"/>
  <c r="P54" i="177"/>
  <c r="E54" i="177"/>
  <c r="U54" i="177" s="1"/>
  <c r="S53" i="177"/>
  <c r="R53" i="177"/>
  <c r="Q53" i="177"/>
  <c r="P53" i="177"/>
  <c r="E53" i="177"/>
  <c r="S52" i="177"/>
  <c r="R52" i="177"/>
  <c r="Q52" i="177"/>
  <c r="P52" i="177"/>
  <c r="E52" i="177"/>
  <c r="U52" i="177" s="1"/>
  <c r="S51" i="177"/>
  <c r="R51" i="177"/>
  <c r="Q51" i="177"/>
  <c r="P51" i="177"/>
  <c r="E51" i="177"/>
  <c r="U51" i="177" s="1"/>
  <c r="S50" i="177"/>
  <c r="R50" i="177"/>
  <c r="Q50" i="177"/>
  <c r="P50" i="177"/>
  <c r="E50" i="177"/>
  <c r="U50" i="177" s="1"/>
  <c r="S49" i="177"/>
  <c r="R49" i="177"/>
  <c r="Q49" i="177"/>
  <c r="P49" i="177"/>
  <c r="E49" i="177"/>
  <c r="U49" i="177" s="1"/>
  <c r="S48" i="177"/>
  <c r="R48" i="177"/>
  <c r="Q48" i="177"/>
  <c r="P48" i="177"/>
  <c r="E48" i="177"/>
  <c r="T47" i="177"/>
  <c r="S47" i="177"/>
  <c r="R47" i="177"/>
  <c r="Q47" i="177"/>
  <c r="P47" i="177"/>
  <c r="E47" i="177"/>
  <c r="U47" i="177" s="1"/>
  <c r="S46" i="177"/>
  <c r="R46" i="177"/>
  <c r="Q46" i="177"/>
  <c r="P46" i="177"/>
  <c r="E46" i="177"/>
  <c r="U46" i="177" s="1"/>
  <c r="S45" i="177"/>
  <c r="R45" i="177"/>
  <c r="Q45" i="177"/>
  <c r="P45" i="177"/>
  <c r="E45" i="177"/>
  <c r="U45" i="177" s="1"/>
  <c r="S44" i="177"/>
  <c r="R44" i="177"/>
  <c r="S42" i="177"/>
  <c r="R42" i="177"/>
  <c r="Q42" i="177"/>
  <c r="P42" i="177"/>
  <c r="E42" i="177"/>
  <c r="U42" i="177" s="1"/>
  <c r="T41" i="177"/>
  <c r="S41" i="177"/>
  <c r="R41" i="177"/>
  <c r="Q41" i="177"/>
  <c r="P41" i="177"/>
  <c r="E41" i="177"/>
  <c r="U41" i="177" s="1"/>
  <c r="S40" i="177"/>
  <c r="R40" i="177"/>
  <c r="Q40" i="177"/>
  <c r="P40" i="177"/>
  <c r="E40" i="177"/>
  <c r="U40" i="177" s="1"/>
  <c r="S39" i="177"/>
  <c r="R39" i="177"/>
  <c r="Q39" i="177"/>
  <c r="P39" i="177"/>
  <c r="E39" i="177"/>
  <c r="U39" i="177" s="1"/>
  <c r="S38" i="177"/>
  <c r="R38" i="177"/>
  <c r="Q38" i="177"/>
  <c r="P38" i="177"/>
  <c r="E38" i="177"/>
  <c r="S37" i="177"/>
  <c r="R37" i="177"/>
  <c r="Q37" i="177"/>
  <c r="P37" i="177"/>
  <c r="E37" i="177"/>
  <c r="S36" i="177"/>
  <c r="R36" i="177"/>
  <c r="Q36" i="177"/>
  <c r="P36" i="177"/>
  <c r="E36" i="177"/>
  <c r="S35" i="177"/>
  <c r="R35" i="177"/>
  <c r="Q35" i="177"/>
  <c r="P35" i="177"/>
  <c r="E35" i="177"/>
  <c r="T35" i="177" s="1"/>
  <c r="S34" i="177"/>
  <c r="R34" i="177"/>
  <c r="Q34" i="177"/>
  <c r="P34" i="177"/>
  <c r="E34" i="177"/>
  <c r="S33" i="177"/>
  <c r="R33" i="177"/>
  <c r="Q33" i="177"/>
  <c r="P33" i="177"/>
  <c r="E33" i="177"/>
  <c r="U33" i="177" s="1"/>
  <c r="S32" i="177"/>
  <c r="R32" i="177"/>
  <c r="Q32" i="177"/>
  <c r="P32" i="177"/>
  <c r="E32" i="177"/>
  <c r="S31" i="177"/>
  <c r="R31" i="177"/>
  <c r="Q31" i="177"/>
  <c r="P31" i="177"/>
  <c r="E31" i="177"/>
  <c r="U31" i="177" s="1"/>
  <c r="U30" i="177"/>
  <c r="T30" i="177"/>
  <c r="S30" i="177"/>
  <c r="R30" i="177"/>
  <c r="Q30" i="177"/>
  <c r="P30" i="177"/>
  <c r="E30" i="177"/>
  <c r="S29" i="177"/>
  <c r="R29" i="177"/>
  <c r="Q29" i="177"/>
  <c r="P29" i="177"/>
  <c r="E29" i="177"/>
  <c r="S28" i="177"/>
  <c r="S27" i="177"/>
  <c r="R27" i="177"/>
  <c r="Q27" i="177"/>
  <c r="P27" i="177"/>
  <c r="E27" i="177"/>
  <c r="U27" i="177" s="1"/>
  <c r="S26" i="177"/>
  <c r="R26" i="177"/>
  <c r="Q26" i="177"/>
  <c r="P26" i="177"/>
  <c r="E26" i="177"/>
  <c r="U26" i="177" s="1"/>
  <c r="U25" i="177"/>
  <c r="S25" i="177"/>
  <c r="R25" i="177"/>
  <c r="Q25" i="177"/>
  <c r="P25" i="177"/>
  <c r="E25" i="177"/>
  <c r="T25" i="177" s="1"/>
  <c r="S24" i="177"/>
  <c r="R24" i="177"/>
  <c r="Q24" i="177"/>
  <c r="P24" i="177"/>
  <c r="E24" i="177"/>
  <c r="S23" i="177"/>
  <c r="R23" i="177"/>
  <c r="Q23" i="177"/>
  <c r="P23" i="177"/>
  <c r="E23" i="177"/>
  <c r="U23" i="177" s="1"/>
  <c r="S22" i="177"/>
  <c r="R22" i="177"/>
  <c r="Q22" i="177"/>
  <c r="P22" i="177"/>
  <c r="E22" i="177"/>
  <c r="T22" i="177" s="1"/>
  <c r="S21" i="177"/>
  <c r="R21" i="177"/>
  <c r="Q21" i="177"/>
  <c r="P21" i="177"/>
  <c r="E21" i="177"/>
  <c r="S20" i="177"/>
  <c r="R20" i="177"/>
  <c r="Q20" i="177"/>
  <c r="U20" i="177" s="1"/>
  <c r="P20" i="177"/>
  <c r="T20" i="177" s="1"/>
  <c r="E20" i="177"/>
  <c r="S19" i="177"/>
  <c r="R19" i="177"/>
  <c r="Q19" i="177"/>
  <c r="P19" i="177"/>
  <c r="E19" i="177"/>
  <c r="U19" i="177" s="1"/>
  <c r="S18" i="177"/>
  <c r="R18" i="177"/>
  <c r="Q18" i="177"/>
  <c r="P18" i="177"/>
  <c r="E18" i="177"/>
  <c r="U17" i="177"/>
  <c r="S17" i="177"/>
  <c r="R17" i="177"/>
  <c r="Q17" i="177"/>
  <c r="P17" i="177"/>
  <c r="E17" i="177"/>
  <c r="T17" i="177" s="1"/>
  <c r="S16" i="177"/>
  <c r="R16" i="177"/>
  <c r="Q16" i="177"/>
  <c r="P16" i="177"/>
  <c r="E16" i="177"/>
  <c r="U16" i="177" s="1"/>
  <c r="S15" i="177"/>
  <c r="R15" i="177"/>
  <c r="Q15" i="177"/>
  <c r="P15" i="177"/>
  <c r="E15" i="177"/>
  <c r="U15" i="177" s="1"/>
  <c r="S14" i="177"/>
  <c r="R14" i="177"/>
  <c r="Q14" i="177"/>
  <c r="P14" i="177"/>
  <c r="E14" i="177"/>
  <c r="T14" i="177" s="1"/>
  <c r="S13" i="177"/>
  <c r="R13" i="177"/>
  <c r="Q13" i="177"/>
  <c r="P13" i="177"/>
  <c r="E13" i="177"/>
  <c r="U13" i="177" s="1"/>
  <c r="S12" i="177"/>
  <c r="R12" i="177"/>
  <c r="Q12" i="177"/>
  <c r="P12" i="177"/>
  <c r="E12" i="177"/>
  <c r="S11" i="177"/>
  <c r="R11" i="177"/>
  <c r="Q11" i="177"/>
  <c r="P11" i="177"/>
  <c r="E11" i="177"/>
  <c r="U11" i="177" s="1"/>
  <c r="S10" i="177"/>
  <c r="R10" i="177"/>
  <c r="Q10" i="177"/>
  <c r="U10" i="177" s="1"/>
  <c r="P10" i="177"/>
  <c r="T10" i="177" s="1"/>
  <c r="E10" i="177"/>
  <c r="S9" i="177"/>
  <c r="R9" i="177"/>
  <c r="S64" i="176"/>
  <c r="R64" i="176"/>
  <c r="Q64" i="176"/>
  <c r="P64" i="176"/>
  <c r="E64" i="176"/>
  <c r="S63" i="176"/>
  <c r="R63" i="176"/>
  <c r="Q63" i="176"/>
  <c r="P63" i="176"/>
  <c r="E63" i="176"/>
  <c r="S62" i="176"/>
  <c r="R62" i="176"/>
  <c r="S60" i="176"/>
  <c r="R60" i="176"/>
  <c r="Q60" i="176"/>
  <c r="P60" i="176"/>
  <c r="E60" i="176"/>
  <c r="S59" i="176"/>
  <c r="R59" i="176"/>
  <c r="Q59" i="176"/>
  <c r="P59" i="176"/>
  <c r="E59" i="176"/>
  <c r="U59" i="176" s="1"/>
  <c r="S58" i="176"/>
  <c r="R58" i="176"/>
  <c r="Q58" i="176"/>
  <c r="P58" i="176"/>
  <c r="E58" i="176"/>
  <c r="U58" i="176" s="1"/>
  <c r="T57" i="176"/>
  <c r="S57" i="176"/>
  <c r="R57" i="176"/>
  <c r="Q57" i="176"/>
  <c r="P57" i="176"/>
  <c r="E57" i="176"/>
  <c r="U57" i="176" s="1"/>
  <c r="S56" i="176"/>
  <c r="R56" i="176"/>
  <c r="U55" i="176"/>
  <c r="T55" i="176"/>
  <c r="S55" i="176"/>
  <c r="R55" i="176"/>
  <c r="Q55" i="176"/>
  <c r="P55" i="176"/>
  <c r="E55" i="176"/>
  <c r="S54" i="176"/>
  <c r="R54" i="176"/>
  <c r="Q54" i="176"/>
  <c r="P54" i="176"/>
  <c r="E54" i="176"/>
  <c r="U54" i="176" s="1"/>
  <c r="U53" i="176"/>
  <c r="T53" i="176"/>
  <c r="S53" i="176"/>
  <c r="R53" i="176"/>
  <c r="Q53" i="176"/>
  <c r="P53" i="176"/>
  <c r="E53" i="176"/>
  <c r="U52" i="176"/>
  <c r="S52" i="176"/>
  <c r="R52" i="176"/>
  <c r="Q52" i="176"/>
  <c r="P52" i="176"/>
  <c r="E52" i="176"/>
  <c r="T52" i="176" s="1"/>
  <c r="S51" i="176"/>
  <c r="R51" i="176"/>
  <c r="Q51" i="176"/>
  <c r="P51" i="176"/>
  <c r="E51" i="176"/>
  <c r="S50" i="176"/>
  <c r="R50" i="176"/>
  <c r="Q50" i="176"/>
  <c r="P50" i="176"/>
  <c r="E50" i="176"/>
  <c r="T50" i="176" s="1"/>
  <c r="S49" i="176"/>
  <c r="R49" i="176"/>
  <c r="Q49" i="176"/>
  <c r="P49" i="176"/>
  <c r="E49" i="176"/>
  <c r="U49" i="176" s="1"/>
  <c r="S48" i="176"/>
  <c r="R48" i="176"/>
  <c r="Q48" i="176"/>
  <c r="P48" i="176"/>
  <c r="E48" i="176"/>
  <c r="U48" i="176" s="1"/>
  <c r="T47" i="176"/>
  <c r="S47" i="176"/>
  <c r="R47" i="176"/>
  <c r="Q47" i="176"/>
  <c r="P47" i="176"/>
  <c r="E47" i="176"/>
  <c r="U47" i="176" s="1"/>
  <c r="S46" i="176"/>
  <c r="R46" i="176"/>
  <c r="Q46" i="176"/>
  <c r="P46" i="176"/>
  <c r="E46" i="176"/>
  <c r="S45" i="176"/>
  <c r="R45" i="176"/>
  <c r="Q45" i="176"/>
  <c r="P45" i="176"/>
  <c r="E45" i="176"/>
  <c r="S44" i="176"/>
  <c r="R44" i="176"/>
  <c r="S43" i="176"/>
  <c r="S42" i="176"/>
  <c r="R42" i="176"/>
  <c r="Q42" i="176"/>
  <c r="P42" i="176"/>
  <c r="E42" i="176"/>
  <c r="S41" i="176"/>
  <c r="R41" i="176"/>
  <c r="Q41" i="176"/>
  <c r="P41" i="176"/>
  <c r="E41" i="176"/>
  <c r="S40" i="176"/>
  <c r="R40" i="176"/>
  <c r="Q40" i="176"/>
  <c r="P40" i="176"/>
  <c r="E40" i="176"/>
  <c r="T40" i="176" s="1"/>
  <c r="S39" i="176"/>
  <c r="R39" i="176"/>
  <c r="Q39" i="176"/>
  <c r="P39" i="176"/>
  <c r="E39" i="176"/>
  <c r="U39" i="176" s="1"/>
  <c r="S38" i="176"/>
  <c r="R38" i="176"/>
  <c r="Q38" i="176"/>
  <c r="P38" i="176"/>
  <c r="E38" i="176"/>
  <c r="T38" i="176" s="1"/>
  <c r="S37" i="176"/>
  <c r="R37" i="176"/>
  <c r="Q37" i="176"/>
  <c r="P37" i="176"/>
  <c r="E37" i="176"/>
  <c r="U37" i="176" s="1"/>
  <c r="S36" i="176"/>
  <c r="R36" i="176"/>
  <c r="Q36" i="176"/>
  <c r="P36" i="176"/>
  <c r="E36" i="176"/>
  <c r="S35" i="176"/>
  <c r="R35" i="176"/>
  <c r="Q35" i="176"/>
  <c r="P35" i="176"/>
  <c r="E35" i="176"/>
  <c r="U35" i="176" s="1"/>
  <c r="U34" i="176"/>
  <c r="T34" i="176"/>
  <c r="S34" i="176"/>
  <c r="R34" i="176"/>
  <c r="Q34" i="176"/>
  <c r="P34" i="176"/>
  <c r="E34" i="176"/>
  <c r="S33" i="176"/>
  <c r="R33" i="176"/>
  <c r="Q33" i="176"/>
  <c r="P33" i="176"/>
  <c r="E33" i="176"/>
  <c r="U33" i="176" s="1"/>
  <c r="S32" i="176"/>
  <c r="R32" i="176"/>
  <c r="Q32" i="176"/>
  <c r="P32" i="176"/>
  <c r="E32" i="176"/>
  <c r="T32" i="176" s="1"/>
  <c r="S31" i="176"/>
  <c r="R31" i="176"/>
  <c r="Q31" i="176"/>
  <c r="P31" i="176"/>
  <c r="E31" i="176"/>
  <c r="U31" i="176" s="1"/>
  <c r="S30" i="176"/>
  <c r="R30" i="176"/>
  <c r="Q30" i="176"/>
  <c r="P30" i="176"/>
  <c r="E30" i="176"/>
  <c r="S29" i="176"/>
  <c r="R29" i="176"/>
  <c r="Q29" i="176"/>
  <c r="P29" i="176"/>
  <c r="E29" i="176"/>
  <c r="S28" i="176"/>
  <c r="R28" i="176"/>
  <c r="S27" i="176"/>
  <c r="R27" i="176"/>
  <c r="Q27" i="176"/>
  <c r="P27" i="176"/>
  <c r="E27" i="176"/>
  <c r="S26" i="176"/>
  <c r="R26" i="176"/>
  <c r="Q26" i="176"/>
  <c r="P26" i="176"/>
  <c r="E26" i="176"/>
  <c r="S25" i="176"/>
  <c r="R25" i="176"/>
  <c r="Q25" i="176"/>
  <c r="P25" i="176"/>
  <c r="E25" i="176"/>
  <c r="U25" i="176" s="1"/>
  <c r="S24" i="176"/>
  <c r="R24" i="176"/>
  <c r="Q24" i="176"/>
  <c r="P24" i="176"/>
  <c r="E24" i="176"/>
  <c r="U23" i="176"/>
  <c r="T23" i="176"/>
  <c r="S23" i="176"/>
  <c r="R23" i="176"/>
  <c r="Q23" i="176"/>
  <c r="P23" i="176"/>
  <c r="E23" i="176"/>
  <c r="U22" i="176"/>
  <c r="T22" i="176"/>
  <c r="S22" i="176"/>
  <c r="R22" i="176"/>
  <c r="Q22" i="176"/>
  <c r="P22" i="176"/>
  <c r="E22" i="176"/>
  <c r="S21" i="176"/>
  <c r="R21" i="176"/>
  <c r="Q21" i="176"/>
  <c r="P21" i="176"/>
  <c r="E21" i="176"/>
  <c r="S20" i="176"/>
  <c r="R20" i="176"/>
  <c r="Q20" i="176"/>
  <c r="P20" i="176"/>
  <c r="E20" i="176"/>
  <c r="S19" i="176"/>
  <c r="R19" i="176"/>
  <c r="Q19" i="176"/>
  <c r="P19" i="176"/>
  <c r="E19" i="176"/>
  <c r="T19" i="176" s="1"/>
  <c r="S18" i="176"/>
  <c r="R18" i="176"/>
  <c r="Q18" i="176"/>
  <c r="P18" i="176"/>
  <c r="E18" i="176"/>
  <c r="T18" i="176" s="1"/>
  <c r="S17" i="176"/>
  <c r="R17" i="176"/>
  <c r="Q17" i="176"/>
  <c r="P17" i="176"/>
  <c r="E17" i="176"/>
  <c r="U17" i="176" s="1"/>
  <c r="S16" i="176"/>
  <c r="R16" i="176"/>
  <c r="Q16" i="176"/>
  <c r="P16" i="176"/>
  <c r="E16" i="176"/>
  <c r="U16" i="176" s="1"/>
  <c r="S15" i="176"/>
  <c r="R15" i="176"/>
  <c r="Q15" i="176"/>
  <c r="P15" i="176"/>
  <c r="E15" i="176"/>
  <c r="U15" i="176" s="1"/>
  <c r="U14" i="176"/>
  <c r="T14" i="176"/>
  <c r="S14" i="176"/>
  <c r="R14" i="176"/>
  <c r="Q14" i="176"/>
  <c r="P14" i="176"/>
  <c r="E14" i="176"/>
  <c r="S13" i="176"/>
  <c r="R13" i="176"/>
  <c r="Q13" i="176"/>
  <c r="P13" i="176"/>
  <c r="T13" i="176" s="1"/>
  <c r="E13" i="176"/>
  <c r="U13" i="176" s="1"/>
  <c r="S12" i="176"/>
  <c r="R12" i="176"/>
  <c r="Q12" i="176"/>
  <c r="P12" i="176"/>
  <c r="E12" i="176"/>
  <c r="U12" i="176" s="1"/>
  <c r="S11" i="176"/>
  <c r="R11" i="176"/>
  <c r="Q11" i="176"/>
  <c r="P11" i="176"/>
  <c r="E11" i="176"/>
  <c r="T11" i="176" s="1"/>
  <c r="S10" i="176"/>
  <c r="R10" i="176"/>
  <c r="Q10" i="176"/>
  <c r="P10" i="176"/>
  <c r="E10" i="176"/>
  <c r="R9" i="176"/>
  <c r="S64" i="175"/>
  <c r="R64" i="175"/>
  <c r="Q64" i="175"/>
  <c r="P64" i="175"/>
  <c r="E64" i="175"/>
  <c r="U64" i="175" s="1"/>
  <c r="S63" i="175"/>
  <c r="R63" i="175"/>
  <c r="Q63" i="175"/>
  <c r="Q62" i="175" s="1"/>
  <c r="P63" i="175"/>
  <c r="P62" i="175" s="1"/>
  <c r="E63" i="175"/>
  <c r="T63" i="175" s="1"/>
  <c r="S62" i="175"/>
  <c r="R62" i="175"/>
  <c r="S60" i="175"/>
  <c r="R60" i="175"/>
  <c r="Q60" i="175"/>
  <c r="P60" i="175"/>
  <c r="E60" i="175"/>
  <c r="T60" i="175" s="1"/>
  <c r="T59" i="175"/>
  <c r="S59" i="175"/>
  <c r="R59" i="175"/>
  <c r="Q59" i="175"/>
  <c r="P59" i="175"/>
  <c r="E59" i="175"/>
  <c r="U59" i="175" s="1"/>
  <c r="S58" i="175"/>
  <c r="R58" i="175"/>
  <c r="Q58" i="175"/>
  <c r="P58" i="175"/>
  <c r="E58" i="175"/>
  <c r="S57" i="175"/>
  <c r="R57" i="175"/>
  <c r="Q57" i="175"/>
  <c r="P57" i="175"/>
  <c r="E57" i="175"/>
  <c r="S56" i="175"/>
  <c r="R56" i="175"/>
  <c r="S55" i="175"/>
  <c r="R55" i="175"/>
  <c r="Q55" i="175"/>
  <c r="P55" i="175"/>
  <c r="E55" i="175"/>
  <c r="S54" i="175"/>
  <c r="R54" i="175"/>
  <c r="Q54" i="175"/>
  <c r="P54" i="175"/>
  <c r="E54" i="175"/>
  <c r="S53" i="175"/>
  <c r="R53" i="175"/>
  <c r="Q53" i="175"/>
  <c r="P53" i="175"/>
  <c r="E53" i="175"/>
  <c r="U53" i="175" s="1"/>
  <c r="T52" i="175"/>
  <c r="S52" i="175"/>
  <c r="R52" i="175"/>
  <c r="Q52" i="175"/>
  <c r="P52" i="175"/>
  <c r="E52" i="175"/>
  <c r="U52" i="175" s="1"/>
  <c r="S51" i="175"/>
  <c r="R51" i="175"/>
  <c r="Q51" i="175"/>
  <c r="P51" i="175"/>
  <c r="E51" i="175"/>
  <c r="S50" i="175"/>
  <c r="R50" i="175"/>
  <c r="Q50" i="175"/>
  <c r="P50" i="175"/>
  <c r="E50" i="175"/>
  <c r="S49" i="175"/>
  <c r="R49" i="175"/>
  <c r="Q49" i="175"/>
  <c r="P49" i="175"/>
  <c r="E49" i="175"/>
  <c r="U49" i="175" s="1"/>
  <c r="S48" i="175"/>
  <c r="R48" i="175"/>
  <c r="Q48" i="175"/>
  <c r="P48" i="175"/>
  <c r="E48" i="175"/>
  <c r="U48" i="175" s="1"/>
  <c r="S47" i="175"/>
  <c r="R47" i="175"/>
  <c r="Q47" i="175"/>
  <c r="P47" i="175"/>
  <c r="E47" i="175"/>
  <c r="T47" i="175" s="1"/>
  <c r="S46" i="175"/>
  <c r="R46" i="175"/>
  <c r="Q46" i="175"/>
  <c r="P46" i="175"/>
  <c r="E46" i="175"/>
  <c r="U46" i="175" s="1"/>
  <c r="S45" i="175"/>
  <c r="R45" i="175"/>
  <c r="Q45" i="175"/>
  <c r="P45" i="175"/>
  <c r="E45" i="175"/>
  <c r="S44" i="175"/>
  <c r="R44" i="175"/>
  <c r="S42" i="175"/>
  <c r="R42" i="175"/>
  <c r="Q42" i="175"/>
  <c r="P42" i="175"/>
  <c r="E42" i="175"/>
  <c r="U42" i="175" s="1"/>
  <c r="U41" i="175"/>
  <c r="S41" i="175"/>
  <c r="R41" i="175"/>
  <c r="Q41" i="175"/>
  <c r="P41" i="175"/>
  <c r="E41" i="175"/>
  <c r="T41" i="175" s="1"/>
  <c r="T40" i="175"/>
  <c r="S40" i="175"/>
  <c r="R40" i="175"/>
  <c r="Q40" i="175"/>
  <c r="P40" i="175"/>
  <c r="E40" i="175"/>
  <c r="U40" i="175" s="1"/>
  <c r="S39" i="175"/>
  <c r="R39" i="175"/>
  <c r="Q39" i="175"/>
  <c r="P39" i="175"/>
  <c r="E39" i="175"/>
  <c r="S38" i="175"/>
  <c r="R38" i="175"/>
  <c r="Q38" i="175"/>
  <c r="P38" i="175"/>
  <c r="E38" i="175"/>
  <c r="U38" i="175" s="1"/>
  <c r="S37" i="175"/>
  <c r="R37" i="175"/>
  <c r="Q37" i="175"/>
  <c r="P37" i="175"/>
  <c r="E37" i="175"/>
  <c r="T37" i="175" s="1"/>
  <c r="S36" i="175"/>
  <c r="R36" i="175"/>
  <c r="Q36" i="175"/>
  <c r="P36" i="175"/>
  <c r="E36" i="175"/>
  <c r="U36" i="175" s="1"/>
  <c r="S35" i="175"/>
  <c r="R35" i="175"/>
  <c r="Q35" i="175"/>
  <c r="P35" i="175"/>
  <c r="E35" i="175"/>
  <c r="T35" i="175" s="1"/>
  <c r="S34" i="175"/>
  <c r="R34" i="175"/>
  <c r="Q34" i="175"/>
  <c r="P34" i="175"/>
  <c r="E34" i="175"/>
  <c r="S33" i="175"/>
  <c r="R33" i="175"/>
  <c r="Q33" i="175"/>
  <c r="P33" i="175"/>
  <c r="E33" i="175"/>
  <c r="S32" i="175"/>
  <c r="R32" i="175"/>
  <c r="Q32" i="175"/>
  <c r="P32" i="175"/>
  <c r="E32" i="175"/>
  <c r="U32" i="175" s="1"/>
  <c r="S31" i="175"/>
  <c r="R31" i="175"/>
  <c r="Q31" i="175"/>
  <c r="P31" i="175"/>
  <c r="E31" i="175"/>
  <c r="T30" i="175"/>
  <c r="S30" i="175"/>
  <c r="R30" i="175"/>
  <c r="Q30" i="175"/>
  <c r="P30" i="175"/>
  <c r="E30" i="175"/>
  <c r="U30" i="175" s="1"/>
  <c r="S29" i="175"/>
  <c r="R29" i="175"/>
  <c r="Q29" i="175"/>
  <c r="P29" i="175"/>
  <c r="E29" i="175"/>
  <c r="R28" i="175"/>
  <c r="S27" i="175"/>
  <c r="R27" i="175"/>
  <c r="Q27" i="175"/>
  <c r="P27" i="175"/>
  <c r="E27" i="175"/>
  <c r="U27" i="175" s="1"/>
  <c r="S26" i="175"/>
  <c r="R26" i="175"/>
  <c r="Q26" i="175"/>
  <c r="P26" i="175"/>
  <c r="E26" i="175"/>
  <c r="U25" i="175"/>
  <c r="T25" i="175"/>
  <c r="S25" i="175"/>
  <c r="R25" i="175"/>
  <c r="Q25" i="175"/>
  <c r="P25" i="175"/>
  <c r="E25" i="175"/>
  <c r="S24" i="175"/>
  <c r="R24" i="175"/>
  <c r="Q24" i="175"/>
  <c r="P24" i="175"/>
  <c r="E24" i="175"/>
  <c r="T23" i="175"/>
  <c r="S23" i="175"/>
  <c r="R23" i="175"/>
  <c r="Q23" i="175"/>
  <c r="P23" i="175"/>
  <c r="E23" i="175"/>
  <c r="U23" i="175" s="1"/>
  <c r="S22" i="175"/>
  <c r="R22" i="175"/>
  <c r="Q22" i="175"/>
  <c r="P22" i="175"/>
  <c r="E22" i="175"/>
  <c r="T22" i="175" s="1"/>
  <c r="T21" i="175"/>
  <c r="S21" i="175"/>
  <c r="R21" i="175"/>
  <c r="Q21" i="175"/>
  <c r="P21" i="175"/>
  <c r="E21" i="175"/>
  <c r="U21" i="175" s="1"/>
  <c r="S20" i="175"/>
  <c r="R20" i="175"/>
  <c r="Q20" i="175"/>
  <c r="P20" i="175"/>
  <c r="E20" i="175"/>
  <c r="S19" i="175"/>
  <c r="R19" i="175"/>
  <c r="Q19" i="175"/>
  <c r="P19" i="175"/>
  <c r="E19" i="175"/>
  <c r="U19" i="175" s="1"/>
  <c r="S18" i="175"/>
  <c r="R18" i="175"/>
  <c r="Q18" i="175"/>
  <c r="P18" i="175"/>
  <c r="E18" i="175"/>
  <c r="U18" i="175" s="1"/>
  <c r="U17" i="175"/>
  <c r="T17" i="175"/>
  <c r="S17" i="175"/>
  <c r="R17" i="175"/>
  <c r="Q17" i="175"/>
  <c r="P17" i="175"/>
  <c r="E17" i="175"/>
  <c r="S16" i="175"/>
  <c r="R16" i="175"/>
  <c r="Q16" i="175"/>
  <c r="P16" i="175"/>
  <c r="E16" i="175"/>
  <c r="S15" i="175"/>
  <c r="R15" i="175"/>
  <c r="Q15" i="175"/>
  <c r="P15" i="175"/>
  <c r="E15" i="175"/>
  <c r="U15" i="175" s="1"/>
  <c r="S14" i="175"/>
  <c r="R14" i="175"/>
  <c r="Q14" i="175"/>
  <c r="P14" i="175"/>
  <c r="E14" i="175"/>
  <c r="T14" i="175" s="1"/>
  <c r="S13" i="175"/>
  <c r="R13" i="175"/>
  <c r="Q13" i="175"/>
  <c r="P13" i="175"/>
  <c r="E13" i="175"/>
  <c r="S12" i="175"/>
  <c r="R12" i="175"/>
  <c r="Q12" i="175"/>
  <c r="P12" i="175"/>
  <c r="E12" i="175"/>
  <c r="S11" i="175"/>
  <c r="R11" i="175"/>
  <c r="Q11" i="175"/>
  <c r="P11" i="175"/>
  <c r="E11" i="175"/>
  <c r="U11" i="175" s="1"/>
  <c r="S10" i="175"/>
  <c r="R10" i="175"/>
  <c r="Q10" i="175"/>
  <c r="P10" i="175"/>
  <c r="E10" i="175"/>
  <c r="S9" i="175"/>
  <c r="R9" i="175"/>
  <c r="S64" i="174"/>
  <c r="R64" i="174"/>
  <c r="Q64" i="174"/>
  <c r="P64" i="174"/>
  <c r="E64" i="174"/>
  <c r="U64" i="174" s="1"/>
  <c r="S63" i="174"/>
  <c r="R63" i="174"/>
  <c r="Q63" i="174"/>
  <c r="P63" i="174"/>
  <c r="E63" i="174"/>
  <c r="S62" i="174"/>
  <c r="R62" i="174"/>
  <c r="S60" i="174"/>
  <c r="R60" i="174"/>
  <c r="Q60" i="174"/>
  <c r="P60" i="174"/>
  <c r="E60" i="174"/>
  <c r="U60" i="174" s="1"/>
  <c r="S59" i="174"/>
  <c r="R59" i="174"/>
  <c r="Q59" i="174"/>
  <c r="P59" i="174"/>
  <c r="E59" i="174"/>
  <c r="S58" i="174"/>
  <c r="R58" i="174"/>
  <c r="Q58" i="174"/>
  <c r="P58" i="174"/>
  <c r="E58" i="174"/>
  <c r="U58" i="174" s="1"/>
  <c r="S57" i="174"/>
  <c r="R57" i="174"/>
  <c r="Q57" i="174"/>
  <c r="P57" i="174"/>
  <c r="E57" i="174"/>
  <c r="R56" i="174"/>
  <c r="S55" i="174"/>
  <c r="R55" i="174"/>
  <c r="Q55" i="174"/>
  <c r="P55" i="174"/>
  <c r="E55" i="174"/>
  <c r="U55" i="174" s="1"/>
  <c r="U54" i="174"/>
  <c r="T54" i="174"/>
  <c r="S54" i="174"/>
  <c r="R54" i="174"/>
  <c r="Q54" i="174"/>
  <c r="P54" i="174"/>
  <c r="E54" i="174"/>
  <c r="S53" i="174"/>
  <c r="R53" i="174"/>
  <c r="Q53" i="174"/>
  <c r="P53" i="174"/>
  <c r="E53" i="174"/>
  <c r="S52" i="174"/>
  <c r="R52" i="174"/>
  <c r="Q52" i="174"/>
  <c r="P52" i="174"/>
  <c r="E52" i="174"/>
  <c r="S51" i="174"/>
  <c r="R51" i="174"/>
  <c r="Q51" i="174"/>
  <c r="P51" i="174"/>
  <c r="E51" i="174"/>
  <c r="U51" i="174" s="1"/>
  <c r="S50" i="174"/>
  <c r="R50" i="174"/>
  <c r="Q50" i="174"/>
  <c r="P50" i="174"/>
  <c r="E50" i="174"/>
  <c r="T50" i="174" s="1"/>
  <c r="S49" i="174"/>
  <c r="R49" i="174"/>
  <c r="Q49" i="174"/>
  <c r="P49" i="174"/>
  <c r="E49" i="174"/>
  <c r="U49" i="174" s="1"/>
  <c r="S48" i="174"/>
  <c r="R48" i="174"/>
  <c r="Q48" i="174"/>
  <c r="P48" i="174"/>
  <c r="E48" i="174"/>
  <c r="S47" i="174"/>
  <c r="R47" i="174"/>
  <c r="Q47" i="174"/>
  <c r="P47" i="174"/>
  <c r="E47" i="174"/>
  <c r="U47" i="174" s="1"/>
  <c r="T46" i="174"/>
  <c r="S46" i="174"/>
  <c r="R46" i="174"/>
  <c r="Q46" i="174"/>
  <c r="U46" i="174" s="1"/>
  <c r="P46" i="174"/>
  <c r="E46" i="174"/>
  <c r="S45" i="174"/>
  <c r="R45" i="174"/>
  <c r="Q45" i="174"/>
  <c r="P45" i="174"/>
  <c r="E45" i="174"/>
  <c r="S44" i="174"/>
  <c r="R44" i="174"/>
  <c r="R43" i="174"/>
  <c r="S42" i="174"/>
  <c r="R42" i="174"/>
  <c r="Q42" i="174"/>
  <c r="P42" i="174"/>
  <c r="E42" i="174"/>
  <c r="S41" i="174"/>
  <c r="R41" i="174"/>
  <c r="Q41" i="174"/>
  <c r="P41" i="174"/>
  <c r="E41" i="174"/>
  <c r="U41" i="174" s="1"/>
  <c r="S40" i="174"/>
  <c r="R40" i="174"/>
  <c r="Q40" i="174"/>
  <c r="P40" i="174"/>
  <c r="E40" i="174"/>
  <c r="T40" i="174" s="1"/>
  <c r="S39" i="174"/>
  <c r="R39" i="174"/>
  <c r="Q39" i="174"/>
  <c r="P39" i="174"/>
  <c r="E39" i="174"/>
  <c r="S38" i="174"/>
  <c r="R38" i="174"/>
  <c r="Q38" i="174"/>
  <c r="P38" i="174"/>
  <c r="E38" i="174"/>
  <c r="S37" i="174"/>
  <c r="R37" i="174"/>
  <c r="Q37" i="174"/>
  <c r="P37" i="174"/>
  <c r="E37" i="174"/>
  <c r="U37" i="174" s="1"/>
  <c r="U36" i="174"/>
  <c r="T36" i="174"/>
  <c r="S36" i="174"/>
  <c r="R36" i="174"/>
  <c r="Q36" i="174"/>
  <c r="P36" i="174"/>
  <c r="E36" i="174"/>
  <c r="S35" i="174"/>
  <c r="R35" i="174"/>
  <c r="Q35" i="174"/>
  <c r="P35" i="174"/>
  <c r="E35" i="174"/>
  <c r="U35" i="174" s="1"/>
  <c r="S34" i="174"/>
  <c r="R34" i="174"/>
  <c r="Q34" i="174"/>
  <c r="P34" i="174"/>
  <c r="E34" i="174"/>
  <c r="S33" i="174"/>
  <c r="R33" i="174"/>
  <c r="Q33" i="174"/>
  <c r="P33" i="174"/>
  <c r="T33" i="174" s="1"/>
  <c r="E33" i="174"/>
  <c r="U33" i="174" s="1"/>
  <c r="U32" i="174"/>
  <c r="S32" i="174"/>
  <c r="R32" i="174"/>
  <c r="Q32" i="174"/>
  <c r="P32" i="174"/>
  <c r="E32" i="174"/>
  <c r="T32" i="174" s="1"/>
  <c r="S31" i="174"/>
  <c r="R31" i="174"/>
  <c r="Q31" i="174"/>
  <c r="P31" i="174"/>
  <c r="E31" i="174"/>
  <c r="S30" i="174"/>
  <c r="R30" i="174"/>
  <c r="Q30" i="174"/>
  <c r="P30" i="174"/>
  <c r="E30" i="174"/>
  <c r="S29" i="174"/>
  <c r="R29" i="174"/>
  <c r="Q29" i="174"/>
  <c r="P29" i="174"/>
  <c r="E29" i="174"/>
  <c r="S28" i="174"/>
  <c r="R28" i="174"/>
  <c r="S27" i="174"/>
  <c r="R27" i="174"/>
  <c r="Q27" i="174"/>
  <c r="P27" i="174"/>
  <c r="E27" i="174"/>
  <c r="S26" i="174"/>
  <c r="R26" i="174"/>
  <c r="Q26" i="174"/>
  <c r="P26" i="174"/>
  <c r="E26" i="174"/>
  <c r="S25" i="174"/>
  <c r="R25" i="174"/>
  <c r="Q25" i="174"/>
  <c r="P25" i="174"/>
  <c r="E25" i="174"/>
  <c r="S24" i="174"/>
  <c r="R24" i="174"/>
  <c r="Q24" i="174"/>
  <c r="P24" i="174"/>
  <c r="E24" i="174"/>
  <c r="U24" i="174" s="1"/>
  <c r="S23" i="174"/>
  <c r="R23" i="174"/>
  <c r="Q23" i="174"/>
  <c r="P23" i="174"/>
  <c r="E23" i="174"/>
  <c r="U23" i="174" s="1"/>
  <c r="T22" i="174"/>
  <c r="S22" i="174"/>
  <c r="R22" i="174"/>
  <c r="Q22" i="174"/>
  <c r="P22" i="174"/>
  <c r="E22" i="174"/>
  <c r="U22" i="174" s="1"/>
  <c r="S21" i="174"/>
  <c r="R21" i="174"/>
  <c r="Q21" i="174"/>
  <c r="P21" i="174"/>
  <c r="E21" i="174"/>
  <c r="T20" i="174"/>
  <c r="S20" i="174"/>
  <c r="R20" i="174"/>
  <c r="Q20" i="174"/>
  <c r="P20" i="174"/>
  <c r="E20" i="174"/>
  <c r="U20" i="174" s="1"/>
  <c r="S19" i="174"/>
  <c r="R19" i="174"/>
  <c r="Q19" i="174"/>
  <c r="P19" i="174"/>
  <c r="E19" i="174"/>
  <c r="S18" i="174"/>
  <c r="R18" i="174"/>
  <c r="Q18" i="174"/>
  <c r="P18" i="174"/>
  <c r="E18" i="174"/>
  <c r="U18" i="174" s="1"/>
  <c r="S17" i="174"/>
  <c r="R17" i="174"/>
  <c r="Q17" i="174"/>
  <c r="P17" i="174"/>
  <c r="E17" i="174"/>
  <c r="S16" i="174"/>
  <c r="R16" i="174"/>
  <c r="Q16" i="174"/>
  <c r="P16" i="174"/>
  <c r="E16" i="174"/>
  <c r="U16" i="174" s="1"/>
  <c r="S15" i="174"/>
  <c r="R15" i="174"/>
  <c r="Q15" i="174"/>
  <c r="P15" i="174"/>
  <c r="E15" i="174"/>
  <c r="S14" i="174"/>
  <c r="R14" i="174"/>
  <c r="Q14" i="174"/>
  <c r="P14" i="174"/>
  <c r="E14" i="174"/>
  <c r="S13" i="174"/>
  <c r="R13" i="174"/>
  <c r="Q13" i="174"/>
  <c r="P13" i="174"/>
  <c r="E13" i="174"/>
  <c r="T12" i="174"/>
  <c r="S12" i="174"/>
  <c r="R12" i="174"/>
  <c r="Q12" i="174"/>
  <c r="P12" i="174"/>
  <c r="E12" i="174"/>
  <c r="U12" i="174" s="1"/>
  <c r="U11" i="174"/>
  <c r="S11" i="174"/>
  <c r="R11" i="174"/>
  <c r="Q11" i="174"/>
  <c r="P11" i="174"/>
  <c r="E11" i="174"/>
  <c r="T11" i="174" s="1"/>
  <c r="S10" i="174"/>
  <c r="R10" i="174"/>
  <c r="Q10" i="174"/>
  <c r="P10" i="174"/>
  <c r="E10" i="174"/>
  <c r="S9" i="174"/>
  <c r="R9" i="174"/>
  <c r="S8" i="174"/>
  <c r="S64" i="173"/>
  <c r="R64" i="173"/>
  <c r="Q64" i="173"/>
  <c r="P64" i="173"/>
  <c r="E64" i="173"/>
  <c r="S63" i="173"/>
  <c r="R63" i="173"/>
  <c r="Q63" i="173"/>
  <c r="P63" i="173"/>
  <c r="E63" i="173"/>
  <c r="S62" i="173"/>
  <c r="R62" i="173"/>
  <c r="S60" i="173"/>
  <c r="R60" i="173"/>
  <c r="Q60" i="173"/>
  <c r="P60" i="173"/>
  <c r="E60" i="173"/>
  <c r="T59" i="173"/>
  <c r="S59" i="173"/>
  <c r="R59" i="173"/>
  <c r="Q59" i="173"/>
  <c r="P59" i="173"/>
  <c r="E59" i="173"/>
  <c r="U59" i="173" s="1"/>
  <c r="S58" i="173"/>
  <c r="R58" i="173"/>
  <c r="Q58" i="173"/>
  <c r="P58" i="173"/>
  <c r="E58" i="173"/>
  <c r="S57" i="173"/>
  <c r="R57" i="173"/>
  <c r="Q57" i="173"/>
  <c r="P57" i="173"/>
  <c r="E57" i="173"/>
  <c r="S56" i="173"/>
  <c r="R56" i="173"/>
  <c r="S55" i="173"/>
  <c r="R55" i="173"/>
  <c r="Q55" i="173"/>
  <c r="P55" i="173"/>
  <c r="E55" i="173"/>
  <c r="T54" i="173"/>
  <c r="S54" i="173"/>
  <c r="R54" i="173"/>
  <c r="Q54" i="173"/>
  <c r="P54" i="173"/>
  <c r="E54" i="173"/>
  <c r="U54" i="173" s="1"/>
  <c r="S53" i="173"/>
  <c r="R53" i="173"/>
  <c r="Q53" i="173"/>
  <c r="P53" i="173"/>
  <c r="E53" i="173"/>
  <c r="S52" i="173"/>
  <c r="R52" i="173"/>
  <c r="Q52" i="173"/>
  <c r="P52" i="173"/>
  <c r="E52" i="173"/>
  <c r="U52" i="173" s="1"/>
  <c r="S51" i="173"/>
  <c r="R51" i="173"/>
  <c r="Q51" i="173"/>
  <c r="P51" i="173"/>
  <c r="E51" i="173"/>
  <c r="T51" i="173" s="1"/>
  <c r="S50" i="173"/>
  <c r="R50" i="173"/>
  <c r="Q50" i="173"/>
  <c r="P50" i="173"/>
  <c r="E50" i="173"/>
  <c r="U50" i="173" s="1"/>
  <c r="S49" i="173"/>
  <c r="R49" i="173"/>
  <c r="Q49" i="173"/>
  <c r="P49" i="173"/>
  <c r="E49" i="173"/>
  <c r="S48" i="173"/>
  <c r="R48" i="173"/>
  <c r="Q48" i="173"/>
  <c r="P48" i="173"/>
  <c r="E48" i="173"/>
  <c r="U48" i="173" s="1"/>
  <c r="S47" i="173"/>
  <c r="R47" i="173"/>
  <c r="Q47" i="173"/>
  <c r="P47" i="173"/>
  <c r="E47" i="173"/>
  <c r="S46" i="173"/>
  <c r="R46" i="173"/>
  <c r="Q46" i="173"/>
  <c r="P46" i="173"/>
  <c r="E46" i="173"/>
  <c r="U46" i="173" s="1"/>
  <c r="S45" i="173"/>
  <c r="R45" i="173"/>
  <c r="Q45" i="173"/>
  <c r="P45" i="173"/>
  <c r="E45" i="173"/>
  <c r="S44" i="173"/>
  <c r="R44" i="173"/>
  <c r="S42" i="173"/>
  <c r="R42" i="173"/>
  <c r="Q42" i="173"/>
  <c r="P42" i="173"/>
  <c r="E42" i="173"/>
  <c r="U42" i="173" s="1"/>
  <c r="S41" i="173"/>
  <c r="R41" i="173"/>
  <c r="Q41" i="173"/>
  <c r="P41" i="173"/>
  <c r="E41" i="173"/>
  <c r="U41" i="173" s="1"/>
  <c r="S40" i="173"/>
  <c r="R40" i="173"/>
  <c r="Q40" i="173"/>
  <c r="P40" i="173"/>
  <c r="E40" i="173"/>
  <c r="U40" i="173" s="1"/>
  <c r="S39" i="173"/>
  <c r="R39" i="173"/>
  <c r="Q39" i="173"/>
  <c r="P39" i="173"/>
  <c r="E39" i="173"/>
  <c r="S38" i="173"/>
  <c r="R38" i="173"/>
  <c r="Q38" i="173"/>
  <c r="P38" i="173"/>
  <c r="E38" i="173"/>
  <c r="S37" i="173"/>
  <c r="R37" i="173"/>
  <c r="Q37" i="173"/>
  <c r="P37" i="173"/>
  <c r="E37" i="173"/>
  <c r="S36" i="173"/>
  <c r="R36" i="173"/>
  <c r="Q36" i="173"/>
  <c r="P36" i="173"/>
  <c r="T36" i="173" s="1"/>
  <c r="E36" i="173"/>
  <c r="S35" i="173"/>
  <c r="R35" i="173"/>
  <c r="Q35" i="173"/>
  <c r="P35" i="173"/>
  <c r="E35" i="173"/>
  <c r="S34" i="173"/>
  <c r="R34" i="173"/>
  <c r="Q34" i="173"/>
  <c r="P34" i="173"/>
  <c r="E34" i="173"/>
  <c r="U34" i="173" s="1"/>
  <c r="T33" i="173"/>
  <c r="S33" i="173"/>
  <c r="R33" i="173"/>
  <c r="Q33" i="173"/>
  <c r="P33" i="173"/>
  <c r="E33" i="173"/>
  <c r="U32" i="173"/>
  <c r="T32" i="173"/>
  <c r="S32" i="173"/>
  <c r="R32" i="173"/>
  <c r="Q32" i="173"/>
  <c r="P32" i="173"/>
  <c r="E32" i="173"/>
  <c r="S31" i="173"/>
  <c r="R31" i="173"/>
  <c r="Q31" i="173"/>
  <c r="P31" i="173"/>
  <c r="E31" i="173"/>
  <c r="T30" i="173"/>
  <c r="S30" i="173"/>
  <c r="R30" i="173"/>
  <c r="Q30" i="173"/>
  <c r="P30" i="173"/>
  <c r="E30" i="173"/>
  <c r="U30" i="173" s="1"/>
  <c r="S29" i="173"/>
  <c r="R29" i="173"/>
  <c r="Q29" i="173"/>
  <c r="P29" i="173"/>
  <c r="E29" i="173"/>
  <c r="T29" i="173" s="1"/>
  <c r="S28" i="173"/>
  <c r="R28" i="173"/>
  <c r="U27" i="173"/>
  <c r="T27" i="173"/>
  <c r="S27" i="173"/>
  <c r="R27" i="173"/>
  <c r="Q27" i="173"/>
  <c r="P27" i="173"/>
  <c r="E27" i="173"/>
  <c r="S26" i="173"/>
  <c r="R26" i="173"/>
  <c r="Q26" i="173"/>
  <c r="P26" i="173"/>
  <c r="E26" i="173"/>
  <c r="U26" i="173" s="1"/>
  <c r="T25" i="173"/>
  <c r="S25" i="173"/>
  <c r="R25" i="173"/>
  <c r="Q25" i="173"/>
  <c r="P25" i="173"/>
  <c r="E25" i="173"/>
  <c r="U25" i="173" s="1"/>
  <c r="U24" i="173"/>
  <c r="S24" i="173"/>
  <c r="R24" i="173"/>
  <c r="Q24" i="173"/>
  <c r="P24" i="173"/>
  <c r="E24" i="173"/>
  <c r="T24" i="173" s="1"/>
  <c r="S23" i="173"/>
  <c r="R23" i="173"/>
  <c r="Q23" i="173"/>
  <c r="P23" i="173"/>
  <c r="E23" i="173"/>
  <c r="U23" i="173" s="1"/>
  <c r="S22" i="173"/>
  <c r="R22" i="173"/>
  <c r="Q22" i="173"/>
  <c r="P22" i="173"/>
  <c r="E22" i="173"/>
  <c r="S21" i="173"/>
  <c r="R21" i="173"/>
  <c r="Q21" i="173"/>
  <c r="P21" i="173"/>
  <c r="E21" i="173"/>
  <c r="T20" i="173"/>
  <c r="S20" i="173"/>
  <c r="R20" i="173"/>
  <c r="Q20" i="173"/>
  <c r="U20" i="173" s="1"/>
  <c r="P20" i="173"/>
  <c r="E20" i="173"/>
  <c r="S19" i="173"/>
  <c r="R19" i="173"/>
  <c r="Q19" i="173"/>
  <c r="P19" i="173"/>
  <c r="E19" i="173"/>
  <c r="T18" i="173"/>
  <c r="S18" i="173"/>
  <c r="R18" i="173"/>
  <c r="Q18" i="173"/>
  <c r="P18" i="173"/>
  <c r="E18" i="173"/>
  <c r="U18" i="173" s="1"/>
  <c r="S17" i="173"/>
  <c r="R17" i="173"/>
  <c r="Q17" i="173"/>
  <c r="P17" i="173"/>
  <c r="E17" i="173"/>
  <c r="S16" i="173"/>
  <c r="R16" i="173"/>
  <c r="Q16" i="173"/>
  <c r="P16" i="173"/>
  <c r="E16" i="173"/>
  <c r="S15" i="173"/>
  <c r="R15" i="173"/>
  <c r="Q15" i="173"/>
  <c r="P15" i="173"/>
  <c r="E15" i="173"/>
  <c r="S14" i="173"/>
  <c r="R14" i="173"/>
  <c r="Q14" i="173"/>
  <c r="P14" i="173"/>
  <c r="E14" i="173"/>
  <c r="S13" i="173"/>
  <c r="R13" i="173"/>
  <c r="Q13" i="173"/>
  <c r="P13" i="173"/>
  <c r="E13" i="173"/>
  <c r="S12" i="173"/>
  <c r="R12" i="173"/>
  <c r="Q12" i="173"/>
  <c r="P12" i="173"/>
  <c r="E12" i="173"/>
  <c r="T12" i="173" s="1"/>
  <c r="S11" i="173"/>
  <c r="R11" i="173"/>
  <c r="Q11" i="173"/>
  <c r="P11" i="173"/>
  <c r="E11" i="173"/>
  <c r="T10" i="173"/>
  <c r="S10" i="173"/>
  <c r="R10" i="173"/>
  <c r="Q10" i="173"/>
  <c r="P10" i="173"/>
  <c r="E10" i="173"/>
  <c r="S9" i="173"/>
  <c r="R9" i="173"/>
  <c r="S64" i="172"/>
  <c r="R64" i="172"/>
  <c r="Q64" i="172"/>
  <c r="P64" i="172"/>
  <c r="E64" i="172"/>
  <c r="T63" i="172"/>
  <c r="S63" i="172"/>
  <c r="R63" i="172"/>
  <c r="Q63" i="172"/>
  <c r="P63" i="172"/>
  <c r="E63" i="172"/>
  <c r="U63" i="172" s="1"/>
  <c r="S62" i="172"/>
  <c r="R62" i="172"/>
  <c r="S60" i="172"/>
  <c r="R60" i="172"/>
  <c r="Q60" i="172"/>
  <c r="P60" i="172"/>
  <c r="E60" i="172"/>
  <c r="U60" i="172" s="1"/>
  <c r="S59" i="172"/>
  <c r="R59" i="172"/>
  <c r="Q59" i="172"/>
  <c r="P59" i="172"/>
  <c r="E59" i="172"/>
  <c r="U59" i="172" s="1"/>
  <c r="S58" i="172"/>
  <c r="R58" i="172"/>
  <c r="Q58" i="172"/>
  <c r="P58" i="172"/>
  <c r="E58" i="172"/>
  <c r="U58" i="172" s="1"/>
  <c r="U57" i="172"/>
  <c r="S57" i="172"/>
  <c r="R57" i="172"/>
  <c r="Q57" i="172"/>
  <c r="P57" i="172"/>
  <c r="E57" i="172"/>
  <c r="T57" i="172" s="1"/>
  <c r="S56" i="172"/>
  <c r="R56" i="172"/>
  <c r="U55" i="172"/>
  <c r="S55" i="172"/>
  <c r="R55" i="172"/>
  <c r="Q55" i="172"/>
  <c r="P55" i="172"/>
  <c r="E55" i="172"/>
  <c r="T55" i="172" s="1"/>
  <c r="T54" i="172"/>
  <c r="S54" i="172"/>
  <c r="R54" i="172"/>
  <c r="Q54" i="172"/>
  <c r="P54" i="172"/>
  <c r="E54" i="172"/>
  <c r="U54" i="172" s="1"/>
  <c r="T53" i="172"/>
  <c r="S53" i="172"/>
  <c r="R53" i="172"/>
  <c r="Q53" i="172"/>
  <c r="P53" i="172"/>
  <c r="E53" i="172"/>
  <c r="U53" i="172" s="1"/>
  <c r="S52" i="172"/>
  <c r="R52" i="172"/>
  <c r="Q52" i="172"/>
  <c r="P52" i="172"/>
  <c r="E52" i="172"/>
  <c r="T52" i="172" s="1"/>
  <c r="S51" i="172"/>
  <c r="R51" i="172"/>
  <c r="Q51" i="172"/>
  <c r="P51" i="172"/>
  <c r="E51" i="172"/>
  <c r="U51" i="172" s="1"/>
  <c r="S50" i="172"/>
  <c r="R50" i="172"/>
  <c r="Q50" i="172"/>
  <c r="P50" i="172"/>
  <c r="E50" i="172"/>
  <c r="S49" i="172"/>
  <c r="R49" i="172"/>
  <c r="Q49" i="172"/>
  <c r="P49" i="172"/>
  <c r="E49" i="172"/>
  <c r="S48" i="172"/>
  <c r="R48" i="172"/>
  <c r="Q48" i="172"/>
  <c r="P48" i="172"/>
  <c r="E48" i="172"/>
  <c r="U48" i="172" s="1"/>
  <c r="U47" i="172"/>
  <c r="S47" i="172"/>
  <c r="R47" i="172"/>
  <c r="Q47" i="172"/>
  <c r="P47" i="172"/>
  <c r="E47" i="172"/>
  <c r="T47" i="172" s="1"/>
  <c r="T46" i="172"/>
  <c r="S46" i="172"/>
  <c r="R46" i="172"/>
  <c r="Q46" i="172"/>
  <c r="P46" i="172"/>
  <c r="E46" i="172"/>
  <c r="S45" i="172"/>
  <c r="R45" i="172"/>
  <c r="Q45" i="172"/>
  <c r="P45" i="172"/>
  <c r="E45" i="172"/>
  <c r="U45" i="172" s="1"/>
  <c r="S44" i="172"/>
  <c r="R44" i="172"/>
  <c r="S42" i="172"/>
  <c r="R42" i="172"/>
  <c r="Q42" i="172"/>
  <c r="P42" i="172"/>
  <c r="E42" i="172"/>
  <c r="S41" i="172"/>
  <c r="R41" i="172"/>
  <c r="Q41" i="172"/>
  <c r="P41" i="172"/>
  <c r="E41" i="172"/>
  <c r="U41" i="172" s="1"/>
  <c r="S40" i="172"/>
  <c r="R40" i="172"/>
  <c r="Q40" i="172"/>
  <c r="P40" i="172"/>
  <c r="E40" i="172"/>
  <c r="S39" i="172"/>
  <c r="R39" i="172"/>
  <c r="Q39" i="172"/>
  <c r="P39" i="172"/>
  <c r="E39" i="172"/>
  <c r="S38" i="172"/>
  <c r="R38" i="172"/>
  <c r="Q38" i="172"/>
  <c r="P38" i="172"/>
  <c r="E38" i="172"/>
  <c r="U38" i="172" s="1"/>
  <c r="U37" i="172"/>
  <c r="T37" i="172"/>
  <c r="S37" i="172"/>
  <c r="R37" i="172"/>
  <c r="Q37" i="172"/>
  <c r="P37" i="172"/>
  <c r="E37" i="172"/>
  <c r="S36" i="172"/>
  <c r="R36" i="172"/>
  <c r="Q36" i="172"/>
  <c r="P36" i="172"/>
  <c r="E36" i="172"/>
  <c r="T35" i="172"/>
  <c r="S35" i="172"/>
  <c r="R35" i="172"/>
  <c r="Q35" i="172"/>
  <c r="P35" i="172"/>
  <c r="E35" i="172"/>
  <c r="U35" i="172" s="1"/>
  <c r="S34" i="172"/>
  <c r="R34" i="172"/>
  <c r="Q34" i="172"/>
  <c r="P34" i="172"/>
  <c r="E34" i="172"/>
  <c r="T33" i="172"/>
  <c r="S33" i="172"/>
  <c r="R33" i="172"/>
  <c r="Q33" i="172"/>
  <c r="P33" i="172"/>
  <c r="E33" i="172"/>
  <c r="S32" i="172"/>
  <c r="R32" i="172"/>
  <c r="Q32" i="172"/>
  <c r="P32" i="172"/>
  <c r="E32" i="172"/>
  <c r="S31" i="172"/>
  <c r="R31" i="172"/>
  <c r="Q31" i="172"/>
  <c r="P31" i="172"/>
  <c r="E31" i="172"/>
  <c r="S30" i="172"/>
  <c r="R30" i="172"/>
  <c r="Q30" i="172"/>
  <c r="P30" i="172"/>
  <c r="E30" i="172"/>
  <c r="S29" i="172"/>
  <c r="R29" i="172"/>
  <c r="Q29" i="172"/>
  <c r="P29" i="172"/>
  <c r="E29" i="172"/>
  <c r="U29" i="172" s="1"/>
  <c r="S28" i="172"/>
  <c r="R28" i="172"/>
  <c r="S27" i="172"/>
  <c r="R27" i="172"/>
  <c r="Q27" i="172"/>
  <c r="P27" i="172"/>
  <c r="E27" i="172"/>
  <c r="S26" i="172"/>
  <c r="R26" i="172"/>
  <c r="Q26" i="172"/>
  <c r="P26" i="172"/>
  <c r="E26" i="172"/>
  <c r="S25" i="172"/>
  <c r="R25" i="172"/>
  <c r="Q25" i="172"/>
  <c r="P25" i="172"/>
  <c r="E25" i="172"/>
  <c r="S24" i="172"/>
  <c r="R24" i="172"/>
  <c r="Q24" i="172"/>
  <c r="P24" i="172"/>
  <c r="E24" i="172"/>
  <c r="S23" i="172"/>
  <c r="R23" i="172"/>
  <c r="Q23" i="172"/>
  <c r="P23" i="172"/>
  <c r="E23" i="172"/>
  <c r="S22" i="172"/>
  <c r="R22" i="172"/>
  <c r="Q22" i="172"/>
  <c r="P22" i="172"/>
  <c r="T22" i="172" s="1"/>
  <c r="E22" i="172"/>
  <c r="U22" i="172" s="1"/>
  <c r="U21" i="172"/>
  <c r="S21" i="172"/>
  <c r="R21" i="172"/>
  <c r="Q21" i="172"/>
  <c r="P21" i="172"/>
  <c r="E21" i="172"/>
  <c r="T21" i="172" s="1"/>
  <c r="S20" i="172"/>
  <c r="R20" i="172"/>
  <c r="Q20" i="172"/>
  <c r="P20" i="172"/>
  <c r="E20" i="172"/>
  <c r="U20" i="172" s="1"/>
  <c r="S19" i="172"/>
  <c r="R19" i="172"/>
  <c r="Q19" i="172"/>
  <c r="P19" i="172"/>
  <c r="E19" i="172"/>
  <c r="S18" i="172"/>
  <c r="R18" i="172"/>
  <c r="Q18" i="172"/>
  <c r="P18" i="172"/>
  <c r="E18" i="172"/>
  <c r="U18" i="172" s="1"/>
  <c r="U17" i="172"/>
  <c r="T17" i="172"/>
  <c r="S17" i="172"/>
  <c r="R17" i="172"/>
  <c r="Q17" i="172"/>
  <c r="P17" i="172"/>
  <c r="E17" i="172"/>
  <c r="S16" i="172"/>
  <c r="R16" i="172"/>
  <c r="Q16" i="172"/>
  <c r="P16" i="172"/>
  <c r="E16" i="172"/>
  <c r="S15" i="172"/>
  <c r="R15" i="172"/>
  <c r="Q15" i="172"/>
  <c r="P15" i="172"/>
  <c r="E15" i="172"/>
  <c r="U15" i="172" s="1"/>
  <c r="T14" i="172"/>
  <c r="S14" i="172"/>
  <c r="R14" i="172"/>
  <c r="Q14" i="172"/>
  <c r="P14" i="172"/>
  <c r="E14" i="172"/>
  <c r="U14" i="172" s="1"/>
  <c r="S13" i="172"/>
  <c r="R13" i="172"/>
  <c r="Q13" i="172"/>
  <c r="P13" i="172"/>
  <c r="E13" i="172"/>
  <c r="T13" i="172" s="1"/>
  <c r="S12" i="172"/>
  <c r="R12" i="172"/>
  <c r="Q12" i="172"/>
  <c r="P12" i="172"/>
  <c r="E12" i="172"/>
  <c r="S11" i="172"/>
  <c r="R11" i="172"/>
  <c r="Q11" i="172"/>
  <c r="P11" i="172"/>
  <c r="E11" i="172"/>
  <c r="T11" i="172" s="1"/>
  <c r="T10" i="172"/>
  <c r="S10" i="172"/>
  <c r="R10" i="172"/>
  <c r="Q10" i="172"/>
  <c r="P10" i="172"/>
  <c r="E10" i="172"/>
  <c r="S9" i="172"/>
  <c r="R9" i="172"/>
  <c r="S64" i="171"/>
  <c r="R64" i="171"/>
  <c r="Q64" i="171"/>
  <c r="P64" i="171"/>
  <c r="E64" i="171"/>
  <c r="T64" i="171" s="1"/>
  <c r="T63" i="171"/>
  <c r="S63" i="171"/>
  <c r="R63" i="171"/>
  <c r="Q63" i="171"/>
  <c r="Q62" i="171" s="1"/>
  <c r="P63" i="171"/>
  <c r="P62" i="171" s="1"/>
  <c r="E63" i="171"/>
  <c r="U63" i="171" s="1"/>
  <c r="S62" i="171"/>
  <c r="R62" i="171"/>
  <c r="S60" i="171"/>
  <c r="R60" i="171"/>
  <c r="Q60" i="171"/>
  <c r="P60" i="171"/>
  <c r="E60" i="171"/>
  <c r="T60" i="171" s="1"/>
  <c r="T59" i="171"/>
  <c r="S59" i="171"/>
  <c r="R59" i="171"/>
  <c r="Q59" i="171"/>
  <c r="P59" i="171"/>
  <c r="E59" i="171"/>
  <c r="U59" i="171" s="1"/>
  <c r="S58" i="171"/>
  <c r="R58" i="171"/>
  <c r="Q58" i="171"/>
  <c r="P58" i="171"/>
  <c r="E58" i="171"/>
  <c r="U58" i="171" s="1"/>
  <c r="U57" i="171"/>
  <c r="T57" i="171"/>
  <c r="S57" i="171"/>
  <c r="R57" i="171"/>
  <c r="Q57" i="171"/>
  <c r="P57" i="171"/>
  <c r="E57" i="171"/>
  <c r="S56" i="171"/>
  <c r="R56" i="171"/>
  <c r="S55" i="171"/>
  <c r="R55" i="171"/>
  <c r="Q55" i="171"/>
  <c r="P55" i="171"/>
  <c r="E55" i="171"/>
  <c r="T55" i="171" s="1"/>
  <c r="S54" i="171"/>
  <c r="R54" i="171"/>
  <c r="Q54" i="171"/>
  <c r="P54" i="171"/>
  <c r="E54" i="171"/>
  <c r="S53" i="171"/>
  <c r="R53" i="171"/>
  <c r="Q53" i="171"/>
  <c r="P53" i="171"/>
  <c r="E53" i="171"/>
  <c r="S52" i="171"/>
  <c r="R52" i="171"/>
  <c r="Q52" i="171"/>
  <c r="P52" i="171"/>
  <c r="E52" i="171"/>
  <c r="U52" i="171" s="1"/>
  <c r="S51" i="171"/>
  <c r="R51" i="171"/>
  <c r="Q51" i="171"/>
  <c r="P51" i="171"/>
  <c r="E51" i="171"/>
  <c r="U51" i="171" s="1"/>
  <c r="S50" i="171"/>
  <c r="R50" i="171"/>
  <c r="Q50" i="171"/>
  <c r="P50" i="171"/>
  <c r="E50" i="171"/>
  <c r="U50" i="171" s="1"/>
  <c r="S49" i="171"/>
  <c r="R49" i="171"/>
  <c r="Q49" i="171"/>
  <c r="P49" i="171"/>
  <c r="E49" i="171"/>
  <c r="S48" i="171"/>
  <c r="R48" i="171"/>
  <c r="Q48" i="171"/>
  <c r="P48" i="171"/>
  <c r="E48" i="171"/>
  <c r="U48" i="171" s="1"/>
  <c r="U47" i="171"/>
  <c r="S47" i="171"/>
  <c r="R47" i="171"/>
  <c r="Q47" i="171"/>
  <c r="P47" i="171"/>
  <c r="E47" i="171"/>
  <c r="T47" i="171" s="1"/>
  <c r="S46" i="171"/>
  <c r="R46" i="171"/>
  <c r="Q46" i="171"/>
  <c r="P46" i="171"/>
  <c r="E46" i="171"/>
  <c r="S45" i="171"/>
  <c r="R45" i="171"/>
  <c r="Q45" i="171"/>
  <c r="P45" i="171"/>
  <c r="E45" i="171"/>
  <c r="S44" i="171"/>
  <c r="R44" i="171"/>
  <c r="R43" i="171"/>
  <c r="S42" i="171"/>
  <c r="R42" i="171"/>
  <c r="Q42" i="171"/>
  <c r="P42" i="171"/>
  <c r="E42" i="171"/>
  <c r="T42" i="171" s="1"/>
  <c r="S41" i="171"/>
  <c r="R41" i="171"/>
  <c r="Q41" i="171"/>
  <c r="P41" i="171"/>
  <c r="E41" i="171"/>
  <c r="U41" i="171" s="1"/>
  <c r="S40" i="171"/>
  <c r="R40" i="171"/>
  <c r="Q40" i="171"/>
  <c r="P40" i="171"/>
  <c r="E40" i="171"/>
  <c r="U40" i="171" s="1"/>
  <c r="S39" i="171"/>
  <c r="R39" i="171"/>
  <c r="Q39" i="171"/>
  <c r="P39" i="171"/>
  <c r="E39" i="171"/>
  <c r="T39" i="171" s="1"/>
  <c r="S38" i="171"/>
  <c r="R38" i="171"/>
  <c r="Q38" i="171"/>
  <c r="P38" i="171"/>
  <c r="E38" i="171"/>
  <c r="U38" i="171" s="1"/>
  <c r="U37" i="171"/>
  <c r="S37" i="171"/>
  <c r="R37" i="171"/>
  <c r="Q37" i="171"/>
  <c r="P37" i="171"/>
  <c r="E37" i="171"/>
  <c r="T37" i="171" s="1"/>
  <c r="S36" i="171"/>
  <c r="R36" i="171"/>
  <c r="Q36" i="171"/>
  <c r="P36" i="171"/>
  <c r="E36" i="171"/>
  <c r="S35" i="171"/>
  <c r="R35" i="171"/>
  <c r="Q35" i="171"/>
  <c r="P35" i="171"/>
  <c r="E35" i="171"/>
  <c r="U35" i="171" s="1"/>
  <c r="U34" i="171"/>
  <c r="T34" i="171"/>
  <c r="S34" i="171"/>
  <c r="R34" i="171"/>
  <c r="Q34" i="171"/>
  <c r="P34" i="171"/>
  <c r="E34" i="171"/>
  <c r="S33" i="171"/>
  <c r="R33" i="171"/>
  <c r="Q33" i="171"/>
  <c r="P33" i="171"/>
  <c r="E33" i="171"/>
  <c r="S32" i="171"/>
  <c r="R32" i="171"/>
  <c r="Q32" i="171"/>
  <c r="P32" i="171"/>
  <c r="E32" i="171"/>
  <c r="U31" i="171"/>
  <c r="S31" i="171"/>
  <c r="R31" i="171"/>
  <c r="Q31" i="171"/>
  <c r="P31" i="171"/>
  <c r="E31" i="171"/>
  <c r="T30" i="171"/>
  <c r="S30" i="171"/>
  <c r="R30" i="171"/>
  <c r="Q30" i="171"/>
  <c r="P30" i="171"/>
  <c r="E30" i="171"/>
  <c r="U30" i="171" s="1"/>
  <c r="S29" i="171"/>
  <c r="R29" i="171"/>
  <c r="Q29" i="171"/>
  <c r="P29" i="171"/>
  <c r="E29" i="171"/>
  <c r="S28" i="171"/>
  <c r="R28" i="171"/>
  <c r="S27" i="171"/>
  <c r="R27" i="171"/>
  <c r="Q27" i="171"/>
  <c r="P27" i="171"/>
  <c r="E27" i="171"/>
  <c r="S26" i="171"/>
  <c r="R26" i="171"/>
  <c r="Q26" i="171"/>
  <c r="P26" i="171"/>
  <c r="E26" i="171"/>
  <c r="T26" i="171" s="1"/>
  <c r="S25" i="171"/>
  <c r="R25" i="171"/>
  <c r="Q25" i="171"/>
  <c r="P25" i="171"/>
  <c r="E25" i="171"/>
  <c r="S24" i="171"/>
  <c r="R24" i="171"/>
  <c r="Q24" i="171"/>
  <c r="P24" i="171"/>
  <c r="E24" i="171"/>
  <c r="T24" i="171" s="1"/>
  <c r="S23" i="171"/>
  <c r="R23" i="171"/>
  <c r="Q23" i="171"/>
  <c r="P23" i="171"/>
  <c r="E23" i="171"/>
  <c r="S22" i="171"/>
  <c r="R22" i="171"/>
  <c r="Q22" i="171"/>
  <c r="U22" i="171" s="1"/>
  <c r="P22" i="171"/>
  <c r="T22" i="171" s="1"/>
  <c r="E22" i="171"/>
  <c r="T21" i="171"/>
  <c r="S21" i="171"/>
  <c r="R21" i="171"/>
  <c r="Q21" i="171"/>
  <c r="P21" i="171"/>
  <c r="E21" i="171"/>
  <c r="U21" i="171" s="1"/>
  <c r="S20" i="171"/>
  <c r="R20" i="171"/>
  <c r="Q20" i="171"/>
  <c r="P20" i="171"/>
  <c r="E20" i="171"/>
  <c r="S19" i="171"/>
  <c r="R19" i="171"/>
  <c r="Q19" i="171"/>
  <c r="P19" i="171"/>
  <c r="E19" i="171"/>
  <c r="S18" i="171"/>
  <c r="R18" i="171"/>
  <c r="Q18" i="171"/>
  <c r="P18" i="171"/>
  <c r="E18" i="171"/>
  <c r="T17" i="171"/>
  <c r="S17" i="171"/>
  <c r="R17" i="171"/>
  <c r="Q17" i="171"/>
  <c r="P17" i="171"/>
  <c r="E17" i="171"/>
  <c r="U17" i="171" s="1"/>
  <c r="S16" i="171"/>
  <c r="R16" i="171"/>
  <c r="Q16" i="171"/>
  <c r="P16" i="171"/>
  <c r="E16" i="171"/>
  <c r="S15" i="171"/>
  <c r="R15" i="171"/>
  <c r="Q15" i="171"/>
  <c r="P15" i="171"/>
  <c r="E15" i="171"/>
  <c r="U15" i="171" s="1"/>
  <c r="U14" i="171"/>
  <c r="S14" i="171"/>
  <c r="R14" i="171"/>
  <c r="Q14" i="171"/>
  <c r="P14" i="171"/>
  <c r="E14" i="171"/>
  <c r="T14" i="171" s="1"/>
  <c r="U13" i="171"/>
  <c r="S13" i="171"/>
  <c r="R13" i="171"/>
  <c r="Q13" i="171"/>
  <c r="P13" i="171"/>
  <c r="T13" i="171" s="1"/>
  <c r="E13" i="171"/>
  <c r="S12" i="171"/>
  <c r="R12" i="171"/>
  <c r="Q12" i="171"/>
  <c r="P12" i="171"/>
  <c r="E12" i="171"/>
  <c r="U12" i="171" s="1"/>
  <c r="T11" i="171"/>
  <c r="S11" i="171"/>
  <c r="R11" i="171"/>
  <c r="Q11" i="171"/>
  <c r="P11" i="171"/>
  <c r="E11" i="171"/>
  <c r="U11" i="171" s="1"/>
  <c r="S10" i="171"/>
  <c r="R10" i="171"/>
  <c r="Q10" i="171"/>
  <c r="P10" i="171"/>
  <c r="E10" i="171"/>
  <c r="R9" i="171"/>
  <c r="T64" i="170"/>
  <c r="S64" i="170"/>
  <c r="R64" i="170"/>
  <c r="Q64" i="170"/>
  <c r="P64" i="170"/>
  <c r="E64" i="170"/>
  <c r="U64" i="170" s="1"/>
  <c r="S63" i="170"/>
  <c r="R63" i="170"/>
  <c r="Q63" i="170"/>
  <c r="P63" i="170"/>
  <c r="E63" i="170"/>
  <c r="S62" i="170"/>
  <c r="R62" i="170"/>
  <c r="S60" i="170"/>
  <c r="R60" i="170"/>
  <c r="Q60" i="170"/>
  <c r="P60" i="170"/>
  <c r="E60" i="170"/>
  <c r="U60" i="170" s="1"/>
  <c r="S59" i="170"/>
  <c r="R59" i="170"/>
  <c r="Q59" i="170"/>
  <c r="P59" i="170"/>
  <c r="E59" i="170"/>
  <c r="T59" i="170" s="1"/>
  <c r="S58" i="170"/>
  <c r="R58" i="170"/>
  <c r="Q58" i="170"/>
  <c r="P58" i="170"/>
  <c r="E58" i="170"/>
  <c r="U58" i="170" s="1"/>
  <c r="S57" i="170"/>
  <c r="R57" i="170"/>
  <c r="Q57" i="170"/>
  <c r="P57" i="170"/>
  <c r="E57" i="170"/>
  <c r="S56" i="170"/>
  <c r="R56" i="170"/>
  <c r="S55" i="170"/>
  <c r="R55" i="170"/>
  <c r="Q55" i="170"/>
  <c r="P55" i="170"/>
  <c r="E55" i="170"/>
  <c r="U54" i="170"/>
  <c r="S54" i="170"/>
  <c r="R54" i="170"/>
  <c r="Q54" i="170"/>
  <c r="P54" i="170"/>
  <c r="E54" i="170"/>
  <c r="T54" i="170" s="1"/>
  <c r="S53" i="170"/>
  <c r="R53" i="170"/>
  <c r="Q53" i="170"/>
  <c r="P53" i="170"/>
  <c r="E53" i="170"/>
  <c r="S52" i="170"/>
  <c r="R52" i="170"/>
  <c r="Q52" i="170"/>
  <c r="P52" i="170"/>
  <c r="E52" i="170"/>
  <c r="T52" i="170" s="1"/>
  <c r="S51" i="170"/>
  <c r="R51" i="170"/>
  <c r="Q51" i="170"/>
  <c r="P51" i="170"/>
  <c r="E51" i="170"/>
  <c r="S50" i="170"/>
  <c r="R50" i="170"/>
  <c r="Q50" i="170"/>
  <c r="P50" i="170"/>
  <c r="E50" i="170"/>
  <c r="U50" i="170" s="1"/>
  <c r="S49" i="170"/>
  <c r="R49" i="170"/>
  <c r="Q49" i="170"/>
  <c r="P49" i="170"/>
  <c r="E49" i="170"/>
  <c r="S48" i="170"/>
  <c r="R48" i="170"/>
  <c r="Q48" i="170"/>
  <c r="P48" i="170"/>
  <c r="E48" i="170"/>
  <c r="U48" i="170" s="1"/>
  <c r="S47" i="170"/>
  <c r="R47" i="170"/>
  <c r="Q47" i="170"/>
  <c r="P47" i="170"/>
  <c r="E47" i="170"/>
  <c r="S46" i="170"/>
  <c r="R46" i="170"/>
  <c r="Q46" i="170"/>
  <c r="P46" i="170"/>
  <c r="E46" i="170"/>
  <c r="S45" i="170"/>
  <c r="R45" i="170"/>
  <c r="Q45" i="170"/>
  <c r="P45" i="170"/>
  <c r="E45" i="170"/>
  <c r="S44" i="170"/>
  <c r="R44" i="170"/>
  <c r="S43" i="170"/>
  <c r="S42" i="170"/>
  <c r="R42" i="170"/>
  <c r="Q42" i="170"/>
  <c r="P42" i="170"/>
  <c r="E42" i="170"/>
  <c r="T42" i="170" s="1"/>
  <c r="S41" i="170"/>
  <c r="R41" i="170"/>
  <c r="Q41" i="170"/>
  <c r="P41" i="170"/>
  <c r="E41" i="170"/>
  <c r="S40" i="170"/>
  <c r="R40" i="170"/>
  <c r="Q40" i="170"/>
  <c r="P40" i="170"/>
  <c r="E40" i="170"/>
  <c r="T40" i="170" s="1"/>
  <c r="T39" i="170"/>
  <c r="S39" i="170"/>
  <c r="R39" i="170"/>
  <c r="Q39" i="170"/>
  <c r="P39" i="170"/>
  <c r="E39" i="170"/>
  <c r="U39" i="170" s="1"/>
  <c r="S38" i="170"/>
  <c r="R38" i="170"/>
  <c r="Q38" i="170"/>
  <c r="P38" i="170"/>
  <c r="E38" i="170"/>
  <c r="U38" i="170" s="1"/>
  <c r="T37" i="170"/>
  <c r="S37" i="170"/>
  <c r="R37" i="170"/>
  <c r="Q37" i="170"/>
  <c r="P37" i="170"/>
  <c r="E37" i="170"/>
  <c r="U37" i="170" s="1"/>
  <c r="S36" i="170"/>
  <c r="R36" i="170"/>
  <c r="Q36" i="170"/>
  <c r="P36" i="170"/>
  <c r="E36" i="170"/>
  <c r="T35" i="170"/>
  <c r="S35" i="170"/>
  <c r="R35" i="170"/>
  <c r="Q35" i="170"/>
  <c r="P35" i="170"/>
  <c r="E35" i="170"/>
  <c r="U35" i="170" s="1"/>
  <c r="S34" i="170"/>
  <c r="R34" i="170"/>
  <c r="Q34" i="170"/>
  <c r="P34" i="170"/>
  <c r="E34" i="170"/>
  <c r="S33" i="170"/>
  <c r="R33" i="170"/>
  <c r="Q33" i="170"/>
  <c r="P33" i="170"/>
  <c r="E33" i="170"/>
  <c r="U33" i="170" s="1"/>
  <c r="U32" i="170"/>
  <c r="S32" i="170"/>
  <c r="R32" i="170"/>
  <c r="Q32" i="170"/>
  <c r="P32" i="170"/>
  <c r="E32" i="170"/>
  <c r="T32" i="170" s="1"/>
  <c r="U31" i="170"/>
  <c r="S31" i="170"/>
  <c r="R31" i="170"/>
  <c r="Q31" i="170"/>
  <c r="P31" i="170"/>
  <c r="T31" i="170" s="1"/>
  <c r="E31" i="170"/>
  <c r="S30" i="170"/>
  <c r="R30" i="170"/>
  <c r="Q30" i="170"/>
  <c r="P30" i="170"/>
  <c r="E30" i="170"/>
  <c r="T29" i="170"/>
  <c r="S29" i="170"/>
  <c r="R29" i="170"/>
  <c r="Q29" i="170"/>
  <c r="P29" i="170"/>
  <c r="E29" i="170"/>
  <c r="U29" i="170" s="1"/>
  <c r="S28" i="170"/>
  <c r="R28" i="170"/>
  <c r="U27" i="170"/>
  <c r="T27" i="170"/>
  <c r="S27" i="170"/>
  <c r="R27" i="170"/>
  <c r="Q27" i="170"/>
  <c r="P27" i="170"/>
  <c r="E27" i="170"/>
  <c r="S26" i="170"/>
  <c r="R26" i="170"/>
  <c r="Q26" i="170"/>
  <c r="P26" i="170"/>
  <c r="E26" i="170"/>
  <c r="S25" i="170"/>
  <c r="R25" i="170"/>
  <c r="Q25" i="170"/>
  <c r="P25" i="170"/>
  <c r="E25" i="170"/>
  <c r="U25" i="170" s="1"/>
  <c r="S24" i="170"/>
  <c r="R24" i="170"/>
  <c r="Q24" i="170"/>
  <c r="P24" i="170"/>
  <c r="E24" i="170"/>
  <c r="S23" i="170"/>
  <c r="R23" i="170"/>
  <c r="Q23" i="170"/>
  <c r="P23" i="170"/>
  <c r="E23" i="170"/>
  <c r="T23" i="170" s="1"/>
  <c r="S22" i="170"/>
  <c r="R22" i="170"/>
  <c r="Q22" i="170"/>
  <c r="P22" i="170"/>
  <c r="E22" i="170"/>
  <c r="S21" i="170"/>
  <c r="R21" i="170"/>
  <c r="Q21" i="170"/>
  <c r="P21" i="170"/>
  <c r="E21" i="170"/>
  <c r="T21" i="170" s="1"/>
  <c r="S20" i="170"/>
  <c r="R20" i="170"/>
  <c r="Q20" i="170"/>
  <c r="P20" i="170"/>
  <c r="E20" i="170"/>
  <c r="U19" i="170"/>
  <c r="T19" i="170"/>
  <c r="S19" i="170"/>
  <c r="R19" i="170"/>
  <c r="Q19" i="170"/>
  <c r="P19" i="170"/>
  <c r="E19" i="170"/>
  <c r="S18" i="170"/>
  <c r="R18" i="170"/>
  <c r="Q18" i="170"/>
  <c r="P18" i="170"/>
  <c r="E18" i="170"/>
  <c r="T18" i="170" s="1"/>
  <c r="T17" i="170"/>
  <c r="S17" i="170"/>
  <c r="R17" i="170"/>
  <c r="Q17" i="170"/>
  <c r="P17" i="170"/>
  <c r="E17" i="170"/>
  <c r="U17" i="170" s="1"/>
  <c r="S16" i="170"/>
  <c r="R16" i="170"/>
  <c r="Q16" i="170"/>
  <c r="P16" i="170"/>
  <c r="E16" i="170"/>
  <c r="S15" i="170"/>
  <c r="R15" i="170"/>
  <c r="Q15" i="170"/>
  <c r="P15" i="170"/>
  <c r="E15" i="170"/>
  <c r="S14" i="170"/>
  <c r="R14" i="170"/>
  <c r="Q14" i="170"/>
  <c r="P14" i="170"/>
  <c r="E14" i="170"/>
  <c r="U13" i="170"/>
  <c r="S13" i="170"/>
  <c r="R13" i="170"/>
  <c r="Q13" i="170"/>
  <c r="P13" i="170"/>
  <c r="E13" i="170"/>
  <c r="T13" i="170" s="1"/>
  <c r="S12" i="170"/>
  <c r="R12" i="170"/>
  <c r="Q12" i="170"/>
  <c r="P12" i="170"/>
  <c r="E12" i="170"/>
  <c r="S11" i="170"/>
  <c r="R11" i="170"/>
  <c r="Q11" i="170"/>
  <c r="P11" i="170"/>
  <c r="E11" i="170"/>
  <c r="U11" i="170" s="1"/>
  <c r="S10" i="170"/>
  <c r="R10" i="170"/>
  <c r="Q10" i="170"/>
  <c r="P10" i="170"/>
  <c r="E10" i="170"/>
  <c r="S9" i="170"/>
  <c r="R9" i="170"/>
  <c r="S64" i="169"/>
  <c r="R64" i="169"/>
  <c r="Q64" i="169"/>
  <c r="P64" i="169"/>
  <c r="E64" i="169"/>
  <c r="S63" i="169"/>
  <c r="R63" i="169"/>
  <c r="Q63" i="169"/>
  <c r="P63" i="169"/>
  <c r="E63" i="169"/>
  <c r="T63" i="169" s="1"/>
  <c r="S62" i="169"/>
  <c r="R62" i="169"/>
  <c r="S60" i="169"/>
  <c r="R60" i="169"/>
  <c r="Q60" i="169"/>
  <c r="P60" i="169"/>
  <c r="E60" i="169"/>
  <c r="U60" i="169" s="1"/>
  <c r="U59" i="169"/>
  <c r="T59" i="169"/>
  <c r="S59" i="169"/>
  <c r="R59" i="169"/>
  <c r="Q59" i="169"/>
  <c r="P59" i="169"/>
  <c r="E59" i="169"/>
  <c r="S58" i="169"/>
  <c r="R58" i="169"/>
  <c r="Q58" i="169"/>
  <c r="P58" i="169"/>
  <c r="E58" i="169"/>
  <c r="T57" i="169"/>
  <c r="S57" i="169"/>
  <c r="R57" i="169"/>
  <c r="Q57" i="169"/>
  <c r="P57" i="169"/>
  <c r="E57" i="169"/>
  <c r="U57" i="169" s="1"/>
  <c r="S56" i="169"/>
  <c r="R56" i="169"/>
  <c r="U55" i="169"/>
  <c r="T55" i="169"/>
  <c r="S55" i="169"/>
  <c r="R55" i="169"/>
  <c r="Q55" i="169"/>
  <c r="P55" i="169"/>
  <c r="E55" i="169"/>
  <c r="S54" i="169"/>
  <c r="R54" i="169"/>
  <c r="Q54" i="169"/>
  <c r="P54" i="169"/>
  <c r="E54" i="169"/>
  <c r="T53" i="169"/>
  <c r="S53" i="169"/>
  <c r="R53" i="169"/>
  <c r="Q53" i="169"/>
  <c r="P53" i="169"/>
  <c r="E53" i="169"/>
  <c r="U53" i="169" s="1"/>
  <c r="S52" i="169"/>
  <c r="R52" i="169"/>
  <c r="Q52" i="169"/>
  <c r="P52" i="169"/>
  <c r="E52" i="169"/>
  <c r="U52" i="169" s="1"/>
  <c r="S51" i="169"/>
  <c r="R51" i="169"/>
  <c r="Q51" i="169"/>
  <c r="P51" i="169"/>
  <c r="E51" i="169"/>
  <c r="S50" i="169"/>
  <c r="R50" i="169"/>
  <c r="Q50" i="169"/>
  <c r="P50" i="169"/>
  <c r="E50" i="169"/>
  <c r="U50" i="169" s="1"/>
  <c r="S49" i="169"/>
  <c r="R49" i="169"/>
  <c r="Q49" i="169"/>
  <c r="P49" i="169"/>
  <c r="E49" i="169"/>
  <c r="T49" i="169" s="1"/>
  <c r="S48" i="169"/>
  <c r="R48" i="169"/>
  <c r="Q48" i="169"/>
  <c r="P48" i="169"/>
  <c r="E48" i="169"/>
  <c r="U48" i="169" s="1"/>
  <c r="S47" i="169"/>
  <c r="R47" i="169"/>
  <c r="Q47" i="169"/>
  <c r="U47" i="169" s="1"/>
  <c r="P47" i="169"/>
  <c r="E47" i="169"/>
  <c r="T47" i="169" s="1"/>
  <c r="S46" i="169"/>
  <c r="R46" i="169"/>
  <c r="Q46" i="169"/>
  <c r="P46" i="169"/>
  <c r="E46" i="169"/>
  <c r="U46" i="169" s="1"/>
  <c r="S45" i="169"/>
  <c r="R45" i="169"/>
  <c r="Q45" i="169"/>
  <c r="P45" i="169"/>
  <c r="E45" i="169"/>
  <c r="S44" i="169"/>
  <c r="R44" i="169"/>
  <c r="R43" i="169"/>
  <c r="S42" i="169"/>
  <c r="R42" i="169"/>
  <c r="Q42" i="169"/>
  <c r="P42" i="169"/>
  <c r="E42" i="169"/>
  <c r="U42" i="169" s="1"/>
  <c r="S41" i="169"/>
  <c r="R41" i="169"/>
  <c r="Q41" i="169"/>
  <c r="P41" i="169"/>
  <c r="E41" i="169"/>
  <c r="S40" i="169"/>
  <c r="R40" i="169"/>
  <c r="Q40" i="169"/>
  <c r="P40" i="169"/>
  <c r="E40" i="169"/>
  <c r="U40" i="169" s="1"/>
  <c r="S39" i="169"/>
  <c r="R39" i="169"/>
  <c r="Q39" i="169"/>
  <c r="P39" i="169"/>
  <c r="E39" i="169"/>
  <c r="T39" i="169" s="1"/>
  <c r="S38" i="169"/>
  <c r="R38" i="169"/>
  <c r="Q38" i="169"/>
  <c r="P38" i="169"/>
  <c r="E38" i="169"/>
  <c r="U38" i="169" s="1"/>
  <c r="U37" i="169"/>
  <c r="T37" i="169"/>
  <c r="S37" i="169"/>
  <c r="R37" i="169"/>
  <c r="Q37" i="169"/>
  <c r="P37" i="169"/>
  <c r="E37" i="169"/>
  <c r="S36" i="169"/>
  <c r="R36" i="169"/>
  <c r="Q36" i="169"/>
  <c r="P36" i="169"/>
  <c r="E36" i="169"/>
  <c r="S35" i="169"/>
  <c r="R35" i="169"/>
  <c r="Q35" i="169"/>
  <c r="P35" i="169"/>
  <c r="E35" i="169"/>
  <c r="U35" i="169" s="1"/>
  <c r="S34" i="169"/>
  <c r="R34" i="169"/>
  <c r="Q34" i="169"/>
  <c r="P34" i="169"/>
  <c r="E34" i="169"/>
  <c r="S33" i="169"/>
  <c r="R33" i="169"/>
  <c r="Q33" i="169"/>
  <c r="P33" i="169"/>
  <c r="E33" i="169"/>
  <c r="T33" i="169" s="1"/>
  <c r="T32" i="169"/>
  <c r="S32" i="169"/>
  <c r="R32" i="169"/>
  <c r="Q32" i="169"/>
  <c r="P32" i="169"/>
  <c r="E32" i="169"/>
  <c r="U32" i="169" s="1"/>
  <c r="U31" i="169"/>
  <c r="S31" i="169"/>
  <c r="R31" i="169"/>
  <c r="Q31" i="169"/>
  <c r="P31" i="169"/>
  <c r="E31" i="169"/>
  <c r="T30" i="169"/>
  <c r="S30" i="169"/>
  <c r="R30" i="169"/>
  <c r="Q30" i="169"/>
  <c r="P30" i="169"/>
  <c r="E30" i="169"/>
  <c r="U30" i="169" s="1"/>
  <c r="S29" i="169"/>
  <c r="R29" i="169"/>
  <c r="Q29" i="169"/>
  <c r="P29" i="169"/>
  <c r="E29" i="169"/>
  <c r="U29" i="169" s="1"/>
  <c r="S28" i="169"/>
  <c r="R28" i="169"/>
  <c r="S27" i="169"/>
  <c r="R27" i="169"/>
  <c r="Q27" i="169"/>
  <c r="P27" i="169"/>
  <c r="E27" i="169"/>
  <c r="S26" i="169"/>
  <c r="R26" i="169"/>
  <c r="Q26" i="169"/>
  <c r="P26" i="169"/>
  <c r="E26" i="169"/>
  <c r="T26" i="169" s="1"/>
  <c r="S25" i="169"/>
  <c r="R25" i="169"/>
  <c r="Q25" i="169"/>
  <c r="P25" i="169"/>
  <c r="E25" i="169"/>
  <c r="S24" i="169"/>
  <c r="R24" i="169"/>
  <c r="Q24" i="169"/>
  <c r="P24" i="169"/>
  <c r="E24" i="169"/>
  <c r="S23" i="169"/>
  <c r="R23" i="169"/>
  <c r="Q23" i="169"/>
  <c r="P23" i="169"/>
  <c r="E23" i="169"/>
  <c r="T22" i="169"/>
  <c r="S22" i="169"/>
  <c r="R22" i="169"/>
  <c r="Q22" i="169"/>
  <c r="P22" i="169"/>
  <c r="E22" i="169"/>
  <c r="U22" i="169" s="1"/>
  <c r="S21" i="169"/>
  <c r="R21" i="169"/>
  <c r="Q21" i="169"/>
  <c r="P21" i="169"/>
  <c r="E21" i="169"/>
  <c r="S20" i="169"/>
  <c r="R20" i="169"/>
  <c r="Q20" i="169"/>
  <c r="P20" i="169"/>
  <c r="E20" i="169"/>
  <c r="S19" i="169"/>
  <c r="R19" i="169"/>
  <c r="Q19" i="169"/>
  <c r="P19" i="169"/>
  <c r="E19" i="169"/>
  <c r="S18" i="169"/>
  <c r="R18" i="169"/>
  <c r="Q18" i="169"/>
  <c r="P18" i="169"/>
  <c r="E18" i="169"/>
  <c r="T18" i="169" s="1"/>
  <c r="S17" i="169"/>
  <c r="R17" i="169"/>
  <c r="Q17" i="169"/>
  <c r="P17" i="169"/>
  <c r="E17" i="169"/>
  <c r="U17" i="169" s="1"/>
  <c r="U16" i="169"/>
  <c r="T16" i="169"/>
  <c r="S16" i="169"/>
  <c r="R16" i="169"/>
  <c r="Q16" i="169"/>
  <c r="P16" i="169"/>
  <c r="E16" i="169"/>
  <c r="S15" i="169"/>
  <c r="R15" i="169"/>
  <c r="Q15" i="169"/>
  <c r="P15" i="169"/>
  <c r="E15" i="169"/>
  <c r="U15" i="169" s="1"/>
  <c r="S14" i="169"/>
  <c r="R14" i="169"/>
  <c r="Q14" i="169"/>
  <c r="P14" i="169"/>
  <c r="E14" i="169"/>
  <c r="S13" i="169"/>
  <c r="R13" i="169"/>
  <c r="Q13" i="169"/>
  <c r="P13" i="169"/>
  <c r="E13" i="169"/>
  <c r="U13" i="169" s="1"/>
  <c r="S12" i="169"/>
  <c r="R12" i="169"/>
  <c r="Q12" i="169"/>
  <c r="P12" i="169"/>
  <c r="E12" i="169"/>
  <c r="T12" i="169" s="1"/>
  <c r="S11" i="169"/>
  <c r="R11" i="169"/>
  <c r="Q11" i="169"/>
  <c r="P11" i="169"/>
  <c r="E11" i="169"/>
  <c r="U11" i="169" s="1"/>
  <c r="S10" i="169"/>
  <c r="R10" i="169"/>
  <c r="Q10" i="169"/>
  <c r="U10" i="169" s="1"/>
  <c r="P10" i="169"/>
  <c r="E10" i="169"/>
  <c r="S64" i="168"/>
  <c r="R64" i="168"/>
  <c r="Q64" i="168"/>
  <c r="P64" i="168"/>
  <c r="E64" i="168"/>
  <c r="U64" i="168" s="1"/>
  <c r="S63" i="168"/>
  <c r="R63" i="168"/>
  <c r="Q63" i="168"/>
  <c r="Q62" i="168" s="1"/>
  <c r="P63" i="168"/>
  <c r="E63" i="168"/>
  <c r="U63" i="168" s="1"/>
  <c r="S62" i="168"/>
  <c r="R62" i="168"/>
  <c r="S60" i="168"/>
  <c r="R60" i="168"/>
  <c r="Q60" i="168"/>
  <c r="P60" i="168"/>
  <c r="E60" i="168"/>
  <c r="U60" i="168" s="1"/>
  <c r="U59" i="168"/>
  <c r="S59" i="168"/>
  <c r="R59" i="168"/>
  <c r="Q59" i="168"/>
  <c r="P59" i="168"/>
  <c r="E59" i="168"/>
  <c r="T59" i="168" s="1"/>
  <c r="S58" i="168"/>
  <c r="R58" i="168"/>
  <c r="Q58" i="168"/>
  <c r="P58" i="168"/>
  <c r="E58" i="168"/>
  <c r="U58" i="168" s="1"/>
  <c r="U57" i="168"/>
  <c r="T57" i="168"/>
  <c r="S57" i="168"/>
  <c r="R57" i="168"/>
  <c r="Q57" i="168"/>
  <c r="P57" i="168"/>
  <c r="E57" i="168"/>
  <c r="S56" i="168"/>
  <c r="R56" i="168"/>
  <c r="S55" i="168"/>
  <c r="R55" i="168"/>
  <c r="Q55" i="168"/>
  <c r="P55" i="168"/>
  <c r="E55" i="168"/>
  <c r="S54" i="168"/>
  <c r="R54" i="168"/>
  <c r="Q54" i="168"/>
  <c r="P54" i="168"/>
  <c r="E54" i="168"/>
  <c r="T54" i="168" s="1"/>
  <c r="S53" i="168"/>
  <c r="R53" i="168"/>
  <c r="Q53" i="168"/>
  <c r="P53" i="168"/>
  <c r="E53" i="168"/>
  <c r="U52" i="168"/>
  <c r="T52" i="168"/>
  <c r="S52" i="168"/>
  <c r="R52" i="168"/>
  <c r="Q52" i="168"/>
  <c r="P52" i="168"/>
  <c r="E52" i="168"/>
  <c r="T51" i="168"/>
  <c r="S51" i="168"/>
  <c r="R51" i="168"/>
  <c r="Q51" i="168"/>
  <c r="P51" i="168"/>
  <c r="E51" i="168"/>
  <c r="U51" i="168" s="1"/>
  <c r="S50" i="168"/>
  <c r="R50" i="168"/>
  <c r="Q50" i="168"/>
  <c r="P50" i="168"/>
  <c r="E50" i="168"/>
  <c r="U50" i="168" s="1"/>
  <c r="S49" i="168"/>
  <c r="R49" i="168"/>
  <c r="Q49" i="168"/>
  <c r="P49" i="168"/>
  <c r="E49" i="168"/>
  <c r="U49" i="168" s="1"/>
  <c r="S48" i="168"/>
  <c r="R48" i="168"/>
  <c r="Q48" i="168"/>
  <c r="P48" i="168"/>
  <c r="E48" i="168"/>
  <c r="S47" i="168"/>
  <c r="R47" i="168"/>
  <c r="Q47" i="168"/>
  <c r="P47" i="168"/>
  <c r="E47" i="168"/>
  <c r="U46" i="168"/>
  <c r="S46" i="168"/>
  <c r="R46" i="168"/>
  <c r="Q46" i="168"/>
  <c r="P46" i="168"/>
  <c r="E46" i="168"/>
  <c r="S45" i="168"/>
  <c r="R45" i="168"/>
  <c r="Q45" i="168"/>
  <c r="P45" i="168"/>
  <c r="E45" i="168"/>
  <c r="T45" i="168" s="1"/>
  <c r="S44" i="168"/>
  <c r="R44" i="168"/>
  <c r="S43" i="168"/>
  <c r="S42" i="168"/>
  <c r="R42" i="168"/>
  <c r="Q42" i="168"/>
  <c r="P42" i="168"/>
  <c r="E42" i="168"/>
  <c r="U42" i="168" s="1"/>
  <c r="T41" i="168"/>
  <c r="S41" i="168"/>
  <c r="R41" i="168"/>
  <c r="Q41" i="168"/>
  <c r="P41" i="168"/>
  <c r="E41" i="168"/>
  <c r="U41" i="168" s="1"/>
  <c r="S40" i="168"/>
  <c r="R40" i="168"/>
  <c r="Q40" i="168"/>
  <c r="P40" i="168"/>
  <c r="E40" i="168"/>
  <c r="S39" i="168"/>
  <c r="R39" i="168"/>
  <c r="Q39" i="168"/>
  <c r="P39" i="168"/>
  <c r="E39" i="168"/>
  <c r="U39" i="168" s="1"/>
  <c r="S38" i="168"/>
  <c r="R38" i="168"/>
  <c r="Q38" i="168"/>
  <c r="P38" i="168"/>
  <c r="E38" i="168"/>
  <c r="T37" i="168"/>
  <c r="S37" i="168"/>
  <c r="R37" i="168"/>
  <c r="Q37" i="168"/>
  <c r="P37" i="168"/>
  <c r="E37" i="168"/>
  <c r="U37" i="168" s="1"/>
  <c r="S36" i="168"/>
  <c r="R36" i="168"/>
  <c r="Q36" i="168"/>
  <c r="P36" i="168"/>
  <c r="E36" i="168"/>
  <c r="S35" i="168"/>
  <c r="R35" i="168"/>
  <c r="Q35" i="168"/>
  <c r="P35" i="168"/>
  <c r="E35" i="168"/>
  <c r="U35" i="168" s="1"/>
  <c r="U34" i="168"/>
  <c r="S34" i="168"/>
  <c r="R34" i="168"/>
  <c r="Q34" i="168"/>
  <c r="P34" i="168"/>
  <c r="E34" i="168"/>
  <c r="T34" i="168" s="1"/>
  <c r="U33" i="168"/>
  <c r="S33" i="168"/>
  <c r="R33" i="168"/>
  <c r="Q33" i="168"/>
  <c r="P33" i="168"/>
  <c r="E33" i="168"/>
  <c r="S32" i="168"/>
  <c r="R32" i="168"/>
  <c r="Q32" i="168"/>
  <c r="P32" i="168"/>
  <c r="E32" i="168"/>
  <c r="S31" i="168"/>
  <c r="R31" i="168"/>
  <c r="Q31" i="168"/>
  <c r="P31" i="168"/>
  <c r="T31" i="168" s="1"/>
  <c r="E31" i="168"/>
  <c r="U31" i="168" s="1"/>
  <c r="S30" i="168"/>
  <c r="R30" i="168"/>
  <c r="Q30" i="168"/>
  <c r="P30" i="168"/>
  <c r="E30" i="168"/>
  <c r="T29" i="168"/>
  <c r="S29" i="168"/>
  <c r="R29" i="168"/>
  <c r="Q29" i="168"/>
  <c r="P29" i="168"/>
  <c r="E29" i="168"/>
  <c r="U29" i="168" s="1"/>
  <c r="S28" i="168"/>
  <c r="R28" i="168"/>
  <c r="S27" i="168"/>
  <c r="R27" i="168"/>
  <c r="Q27" i="168"/>
  <c r="P27" i="168"/>
  <c r="E27" i="168"/>
  <c r="S26" i="168"/>
  <c r="R26" i="168"/>
  <c r="Q26" i="168"/>
  <c r="P26" i="168"/>
  <c r="E26" i="168"/>
  <c r="U25" i="168"/>
  <c r="S25" i="168"/>
  <c r="R25" i="168"/>
  <c r="Q25" i="168"/>
  <c r="P25" i="168"/>
  <c r="E25" i="168"/>
  <c r="T25" i="168" s="1"/>
  <c r="S24" i="168"/>
  <c r="R24" i="168"/>
  <c r="Q24" i="168"/>
  <c r="P24" i="168"/>
  <c r="E24" i="168"/>
  <c r="U24" i="168" s="1"/>
  <c r="S23" i="168"/>
  <c r="R23" i="168"/>
  <c r="Q23" i="168"/>
  <c r="P23" i="168"/>
  <c r="E23" i="168"/>
  <c r="S22" i="168"/>
  <c r="R22" i="168"/>
  <c r="Q22" i="168"/>
  <c r="P22" i="168"/>
  <c r="E22" i="168"/>
  <c r="U21" i="168"/>
  <c r="T21" i="168"/>
  <c r="S21" i="168"/>
  <c r="R21" i="168"/>
  <c r="Q21" i="168"/>
  <c r="P21" i="168"/>
  <c r="E21" i="168"/>
  <c r="S20" i="168"/>
  <c r="R20" i="168"/>
  <c r="Q20" i="168"/>
  <c r="P20" i="168"/>
  <c r="E20" i="168"/>
  <c r="S19" i="168"/>
  <c r="R19" i="168"/>
  <c r="Q19" i="168"/>
  <c r="P19" i="168"/>
  <c r="E19" i="168"/>
  <c r="U19" i="168" s="1"/>
  <c r="T18" i="168"/>
  <c r="S18" i="168"/>
  <c r="R18" i="168"/>
  <c r="Q18" i="168"/>
  <c r="P18" i="168"/>
  <c r="E18" i="168"/>
  <c r="U18" i="168" s="1"/>
  <c r="S17" i="168"/>
  <c r="R17" i="168"/>
  <c r="Q17" i="168"/>
  <c r="P17" i="168"/>
  <c r="E17" i="168"/>
  <c r="T17" i="168" s="1"/>
  <c r="S16" i="168"/>
  <c r="R16" i="168"/>
  <c r="Q16" i="168"/>
  <c r="P16" i="168"/>
  <c r="E16" i="168"/>
  <c r="S15" i="168"/>
  <c r="R15" i="168"/>
  <c r="Q15" i="168"/>
  <c r="P15" i="168"/>
  <c r="E15" i="168"/>
  <c r="T15" i="168" s="1"/>
  <c r="S14" i="168"/>
  <c r="R14" i="168"/>
  <c r="Q14" i="168"/>
  <c r="P14" i="168"/>
  <c r="E14" i="168"/>
  <c r="U14" i="168" s="1"/>
  <c r="T13" i="168"/>
  <c r="S13" i="168"/>
  <c r="R13" i="168"/>
  <c r="Q13" i="168"/>
  <c r="U13" i="168" s="1"/>
  <c r="P13" i="168"/>
  <c r="E13" i="168"/>
  <c r="S12" i="168"/>
  <c r="R12" i="168"/>
  <c r="Q12" i="168"/>
  <c r="P12" i="168"/>
  <c r="E12" i="168"/>
  <c r="T11" i="168"/>
  <c r="S11" i="168"/>
  <c r="R11" i="168"/>
  <c r="Q11" i="168"/>
  <c r="P11" i="168"/>
  <c r="E11" i="168"/>
  <c r="U11" i="168" s="1"/>
  <c r="S10" i="168"/>
  <c r="R10" i="168"/>
  <c r="Q10" i="168"/>
  <c r="P10" i="168"/>
  <c r="E10" i="168"/>
  <c r="S9" i="168"/>
  <c r="R9" i="168"/>
  <c r="S64" i="167"/>
  <c r="R64" i="167"/>
  <c r="Q64" i="167"/>
  <c r="P64" i="167"/>
  <c r="E64" i="167"/>
  <c r="U63" i="167"/>
  <c r="T63" i="167"/>
  <c r="S63" i="167"/>
  <c r="R63" i="167"/>
  <c r="Q63" i="167"/>
  <c r="P63" i="167"/>
  <c r="E63" i="167"/>
  <c r="S62" i="167"/>
  <c r="R62" i="167"/>
  <c r="S60" i="167"/>
  <c r="R60" i="167"/>
  <c r="Q60" i="167"/>
  <c r="P60" i="167"/>
  <c r="E60" i="167"/>
  <c r="U60" i="167" s="1"/>
  <c r="T59" i="167"/>
  <c r="S59" i="167"/>
  <c r="R59" i="167"/>
  <c r="Q59" i="167"/>
  <c r="P59" i="167"/>
  <c r="E59" i="167"/>
  <c r="U59" i="167" s="1"/>
  <c r="S58" i="167"/>
  <c r="R58" i="167"/>
  <c r="Q58" i="167"/>
  <c r="P58" i="167"/>
  <c r="E58" i="167"/>
  <c r="T58" i="167" s="1"/>
  <c r="S57" i="167"/>
  <c r="R57" i="167"/>
  <c r="Q57" i="167"/>
  <c r="P57" i="167"/>
  <c r="E57" i="167"/>
  <c r="S56" i="167"/>
  <c r="R56" i="167"/>
  <c r="S55" i="167"/>
  <c r="R55" i="167"/>
  <c r="Q55" i="167"/>
  <c r="P55" i="167"/>
  <c r="E55" i="167"/>
  <c r="U55" i="167" s="1"/>
  <c r="T54" i="167"/>
  <c r="S54" i="167"/>
  <c r="R54" i="167"/>
  <c r="Q54" i="167"/>
  <c r="P54" i="167"/>
  <c r="E54" i="167"/>
  <c r="U54" i="167" s="1"/>
  <c r="S53" i="167"/>
  <c r="R53" i="167"/>
  <c r="Q53" i="167"/>
  <c r="P53" i="167"/>
  <c r="E53" i="167"/>
  <c r="T53" i="167" s="1"/>
  <c r="S52" i="167"/>
  <c r="R52" i="167"/>
  <c r="Q52" i="167"/>
  <c r="P52" i="167"/>
  <c r="E52" i="167"/>
  <c r="U52" i="167" s="1"/>
  <c r="S51" i="167"/>
  <c r="R51" i="167"/>
  <c r="Q51" i="167"/>
  <c r="P51" i="167"/>
  <c r="E51" i="167"/>
  <c r="T51" i="167" s="1"/>
  <c r="S50" i="167"/>
  <c r="R50" i="167"/>
  <c r="Q50" i="167"/>
  <c r="P50" i="167"/>
  <c r="E50" i="167"/>
  <c r="S49" i="167"/>
  <c r="R49" i="167"/>
  <c r="Q49" i="167"/>
  <c r="P49" i="167"/>
  <c r="E49" i="167"/>
  <c r="U49" i="167" s="1"/>
  <c r="U48" i="167"/>
  <c r="S48" i="167"/>
  <c r="R48" i="167"/>
  <c r="Q48" i="167"/>
  <c r="P48" i="167"/>
  <c r="E48" i="167"/>
  <c r="T48" i="167" s="1"/>
  <c r="T47" i="167"/>
  <c r="S47" i="167"/>
  <c r="R47" i="167"/>
  <c r="Q47" i="167"/>
  <c r="P47" i="167"/>
  <c r="E47" i="167"/>
  <c r="U47" i="167" s="1"/>
  <c r="S46" i="167"/>
  <c r="R46" i="167"/>
  <c r="Q46" i="167"/>
  <c r="P46" i="167"/>
  <c r="T46" i="167" s="1"/>
  <c r="E46" i="167"/>
  <c r="S45" i="167"/>
  <c r="R45" i="167"/>
  <c r="Q45" i="167"/>
  <c r="P45" i="167"/>
  <c r="E45" i="167"/>
  <c r="S44" i="167"/>
  <c r="R44" i="167"/>
  <c r="R43" i="167"/>
  <c r="S42" i="167"/>
  <c r="R42" i="167"/>
  <c r="Q42" i="167"/>
  <c r="P42" i="167"/>
  <c r="E42" i="167"/>
  <c r="S41" i="167"/>
  <c r="R41" i="167"/>
  <c r="Q41" i="167"/>
  <c r="P41" i="167"/>
  <c r="E41" i="167"/>
  <c r="T41" i="167" s="1"/>
  <c r="S40" i="167"/>
  <c r="R40" i="167"/>
  <c r="Q40" i="167"/>
  <c r="P40" i="167"/>
  <c r="E40" i="167"/>
  <c r="U40" i="167" s="1"/>
  <c r="S39" i="167"/>
  <c r="R39" i="167"/>
  <c r="Q39" i="167"/>
  <c r="P39" i="167"/>
  <c r="E39" i="167"/>
  <c r="T39" i="167" s="1"/>
  <c r="U38" i="167"/>
  <c r="S38" i="167"/>
  <c r="R38" i="167"/>
  <c r="Q38" i="167"/>
  <c r="P38" i="167"/>
  <c r="E38" i="167"/>
  <c r="T38" i="167" s="1"/>
  <c r="T37" i="167"/>
  <c r="S37" i="167"/>
  <c r="R37" i="167"/>
  <c r="Q37" i="167"/>
  <c r="P37" i="167"/>
  <c r="E37" i="167"/>
  <c r="U37" i="167" s="1"/>
  <c r="S36" i="167"/>
  <c r="R36" i="167"/>
  <c r="Q36" i="167"/>
  <c r="P36" i="167"/>
  <c r="E36" i="167"/>
  <c r="S35" i="167"/>
  <c r="R35" i="167"/>
  <c r="Q35" i="167"/>
  <c r="P35" i="167"/>
  <c r="E35" i="167"/>
  <c r="S34" i="167"/>
  <c r="R34" i="167"/>
  <c r="Q34" i="167"/>
  <c r="P34" i="167"/>
  <c r="E34" i="167"/>
  <c r="U34" i="167" s="1"/>
  <c r="S33" i="167"/>
  <c r="R33" i="167"/>
  <c r="Q33" i="167"/>
  <c r="P33" i="167"/>
  <c r="E33" i="167"/>
  <c r="S32" i="167"/>
  <c r="R32" i="167"/>
  <c r="Q32" i="167"/>
  <c r="P32" i="167"/>
  <c r="E32" i="167"/>
  <c r="S31" i="167"/>
  <c r="R31" i="167"/>
  <c r="Q31" i="167"/>
  <c r="U31" i="167" s="1"/>
  <c r="P31" i="167"/>
  <c r="E31" i="167"/>
  <c r="S30" i="167"/>
  <c r="R30" i="167"/>
  <c r="Q30" i="167"/>
  <c r="P30" i="167"/>
  <c r="E30" i="167"/>
  <c r="S29" i="167"/>
  <c r="R29" i="167"/>
  <c r="Q29" i="167"/>
  <c r="P29" i="167"/>
  <c r="E29" i="167"/>
  <c r="S28" i="167"/>
  <c r="R28" i="167"/>
  <c r="S27" i="167"/>
  <c r="R27" i="167"/>
  <c r="Q27" i="167"/>
  <c r="P27" i="167"/>
  <c r="E27" i="167"/>
  <c r="U26" i="167"/>
  <c r="T26" i="167"/>
  <c r="S26" i="167"/>
  <c r="R26" i="167"/>
  <c r="Q26" i="167"/>
  <c r="P26" i="167"/>
  <c r="E26" i="167"/>
  <c r="U25" i="167"/>
  <c r="T25" i="167"/>
  <c r="S25" i="167"/>
  <c r="R25" i="167"/>
  <c r="Q25" i="167"/>
  <c r="P25" i="167"/>
  <c r="E25" i="167"/>
  <c r="T24" i="167"/>
  <c r="S24" i="167"/>
  <c r="R24" i="167"/>
  <c r="Q24" i="167"/>
  <c r="P24" i="167"/>
  <c r="E24" i="167"/>
  <c r="U24" i="167" s="1"/>
  <c r="T23" i="167"/>
  <c r="S23" i="167"/>
  <c r="R23" i="167"/>
  <c r="Q23" i="167"/>
  <c r="P23" i="167"/>
  <c r="E23" i="167"/>
  <c r="U23" i="167" s="1"/>
  <c r="S22" i="167"/>
  <c r="R22" i="167"/>
  <c r="Q22" i="167"/>
  <c r="P22" i="167"/>
  <c r="E22" i="167"/>
  <c r="S21" i="167"/>
  <c r="R21" i="167"/>
  <c r="Q21" i="167"/>
  <c r="P21" i="167"/>
  <c r="E21" i="167"/>
  <c r="U21" i="167" s="1"/>
  <c r="U20" i="167"/>
  <c r="S20" i="167"/>
  <c r="R20" i="167"/>
  <c r="Q20" i="167"/>
  <c r="P20" i="167"/>
  <c r="E20" i="167"/>
  <c r="T20" i="167" s="1"/>
  <c r="S19" i="167"/>
  <c r="R19" i="167"/>
  <c r="Q19" i="167"/>
  <c r="P19" i="167"/>
  <c r="E19" i="167"/>
  <c r="U19" i="167" s="1"/>
  <c r="S18" i="167"/>
  <c r="R18" i="167"/>
  <c r="Q18" i="167"/>
  <c r="P18" i="167"/>
  <c r="E18" i="167"/>
  <c r="U18" i="167" s="1"/>
  <c r="S17" i="167"/>
  <c r="R17" i="167"/>
  <c r="Q17" i="167"/>
  <c r="P17" i="167"/>
  <c r="E17" i="167"/>
  <c r="S16" i="167"/>
  <c r="R16" i="167"/>
  <c r="Q16" i="167"/>
  <c r="P16" i="167"/>
  <c r="E16" i="167"/>
  <c r="S15" i="167"/>
  <c r="R15" i="167"/>
  <c r="Q15" i="167"/>
  <c r="P15" i="167"/>
  <c r="E15" i="167"/>
  <c r="U15" i="167" s="1"/>
  <c r="U14" i="167"/>
  <c r="S14" i="167"/>
  <c r="R14" i="167"/>
  <c r="Q14" i="167"/>
  <c r="P14" i="167"/>
  <c r="E14" i="167"/>
  <c r="T14" i="167" s="1"/>
  <c r="S13" i="167"/>
  <c r="R13" i="167"/>
  <c r="Q13" i="167"/>
  <c r="P13" i="167"/>
  <c r="E13" i="167"/>
  <c r="S12" i="167"/>
  <c r="R12" i="167"/>
  <c r="Q12" i="167"/>
  <c r="P12" i="167"/>
  <c r="E12" i="167"/>
  <c r="S11" i="167"/>
  <c r="R11" i="167"/>
  <c r="Q11" i="167"/>
  <c r="P11" i="167"/>
  <c r="E11" i="167"/>
  <c r="T11" i="167" s="1"/>
  <c r="T10" i="167"/>
  <c r="S10" i="167"/>
  <c r="R10" i="167"/>
  <c r="Q10" i="167"/>
  <c r="U10" i="167" s="1"/>
  <c r="P10" i="167"/>
  <c r="E10" i="167"/>
  <c r="S9" i="167"/>
  <c r="R9" i="167"/>
  <c r="S64" i="166"/>
  <c r="R64" i="166"/>
  <c r="Q64" i="166"/>
  <c r="P64" i="166"/>
  <c r="E64" i="166"/>
  <c r="U64" i="166" s="1"/>
  <c r="S63" i="166"/>
  <c r="R63" i="166"/>
  <c r="Q63" i="166"/>
  <c r="P63" i="166"/>
  <c r="P62" i="166" s="1"/>
  <c r="E63" i="166"/>
  <c r="U63" i="166" s="1"/>
  <c r="S62" i="166"/>
  <c r="R62" i="166"/>
  <c r="S60" i="166"/>
  <c r="R60" i="166"/>
  <c r="Q60" i="166"/>
  <c r="P60" i="166"/>
  <c r="E60" i="166"/>
  <c r="U60" i="166" s="1"/>
  <c r="U59" i="166"/>
  <c r="T59" i="166"/>
  <c r="S59" i="166"/>
  <c r="R59" i="166"/>
  <c r="Q59" i="166"/>
  <c r="P59" i="166"/>
  <c r="E59" i="166"/>
  <c r="S58" i="166"/>
  <c r="R58" i="166"/>
  <c r="Q58" i="166"/>
  <c r="P58" i="166"/>
  <c r="E58" i="166"/>
  <c r="T58" i="166" s="1"/>
  <c r="S57" i="166"/>
  <c r="R57" i="166"/>
  <c r="Q57" i="166"/>
  <c r="P57" i="166"/>
  <c r="E57" i="166"/>
  <c r="T57" i="166" s="1"/>
  <c r="S56" i="166"/>
  <c r="R56" i="166"/>
  <c r="U55" i="166"/>
  <c r="S55" i="166"/>
  <c r="R55" i="166"/>
  <c r="Q55" i="166"/>
  <c r="P55" i="166"/>
  <c r="E55" i="166"/>
  <c r="T55" i="166" s="1"/>
  <c r="U54" i="166"/>
  <c r="T54" i="166"/>
  <c r="S54" i="166"/>
  <c r="R54" i="166"/>
  <c r="Q54" i="166"/>
  <c r="P54" i="166"/>
  <c r="E54" i="166"/>
  <c r="S53" i="166"/>
  <c r="R53" i="166"/>
  <c r="Q53" i="166"/>
  <c r="P53" i="166"/>
  <c r="E53" i="166"/>
  <c r="U53" i="166" s="1"/>
  <c r="S52" i="166"/>
  <c r="R52" i="166"/>
  <c r="Q52" i="166"/>
  <c r="P52" i="166"/>
  <c r="E52" i="166"/>
  <c r="U52" i="166" s="1"/>
  <c r="S51" i="166"/>
  <c r="R51" i="166"/>
  <c r="Q51" i="166"/>
  <c r="P51" i="166"/>
  <c r="E51" i="166"/>
  <c r="U51" i="166" s="1"/>
  <c r="S50" i="166"/>
  <c r="R50" i="166"/>
  <c r="Q50" i="166"/>
  <c r="P50" i="166"/>
  <c r="E50" i="166"/>
  <c r="T50" i="166" s="1"/>
  <c r="S49" i="166"/>
  <c r="R49" i="166"/>
  <c r="Q49" i="166"/>
  <c r="P49" i="166"/>
  <c r="E49" i="166"/>
  <c r="S48" i="166"/>
  <c r="R48" i="166"/>
  <c r="Q48" i="166"/>
  <c r="P48" i="166"/>
  <c r="E48" i="166"/>
  <c r="T48" i="166" s="1"/>
  <c r="S47" i="166"/>
  <c r="R47" i="166"/>
  <c r="Q47" i="166"/>
  <c r="P47" i="166"/>
  <c r="E47" i="166"/>
  <c r="U47" i="166" s="1"/>
  <c r="T46" i="166"/>
  <c r="S46" i="166"/>
  <c r="R46" i="166"/>
  <c r="Q46" i="166"/>
  <c r="U46" i="166" s="1"/>
  <c r="P46" i="166"/>
  <c r="E46" i="166"/>
  <c r="S45" i="166"/>
  <c r="R45" i="166"/>
  <c r="Q45" i="166"/>
  <c r="P45" i="166"/>
  <c r="E45" i="166"/>
  <c r="U45" i="166" s="1"/>
  <c r="S44" i="166"/>
  <c r="R44" i="166"/>
  <c r="S43" i="166"/>
  <c r="R43" i="166"/>
  <c r="S42" i="166"/>
  <c r="R42" i="166"/>
  <c r="Q42" i="166"/>
  <c r="P42" i="166"/>
  <c r="E42" i="166"/>
  <c r="U42" i="166" s="1"/>
  <c r="S41" i="166"/>
  <c r="R41" i="166"/>
  <c r="Q41" i="166"/>
  <c r="P41" i="166"/>
  <c r="E41" i="166"/>
  <c r="U41" i="166" s="1"/>
  <c r="S40" i="166"/>
  <c r="R40" i="166"/>
  <c r="Q40" i="166"/>
  <c r="P40" i="166"/>
  <c r="E40" i="166"/>
  <c r="S39" i="166"/>
  <c r="R39" i="166"/>
  <c r="Q39" i="166"/>
  <c r="P39" i="166"/>
  <c r="E39" i="166"/>
  <c r="U39" i="166" s="1"/>
  <c r="S38" i="166"/>
  <c r="R38" i="166"/>
  <c r="Q38" i="166"/>
  <c r="P38" i="166"/>
  <c r="E38" i="166"/>
  <c r="T38" i="166" s="1"/>
  <c r="S37" i="166"/>
  <c r="R37" i="166"/>
  <c r="Q37" i="166"/>
  <c r="P37" i="166"/>
  <c r="E37" i="166"/>
  <c r="U37" i="166" s="1"/>
  <c r="S36" i="166"/>
  <c r="R36" i="166"/>
  <c r="Q36" i="166"/>
  <c r="P36" i="166"/>
  <c r="E36" i="166"/>
  <c r="S35" i="166"/>
  <c r="R35" i="166"/>
  <c r="Q35" i="166"/>
  <c r="P35" i="166"/>
  <c r="E35" i="166"/>
  <c r="S34" i="166"/>
  <c r="R34" i="166"/>
  <c r="Q34" i="166"/>
  <c r="P34" i="166"/>
  <c r="E34" i="166"/>
  <c r="U34" i="166" s="1"/>
  <c r="S33" i="166"/>
  <c r="R33" i="166"/>
  <c r="Q33" i="166"/>
  <c r="P33" i="166"/>
  <c r="E33" i="166"/>
  <c r="S32" i="166"/>
  <c r="R32" i="166"/>
  <c r="Q32" i="166"/>
  <c r="P32" i="166"/>
  <c r="E32" i="166"/>
  <c r="T32" i="166" s="1"/>
  <c r="S31" i="166"/>
  <c r="R31" i="166"/>
  <c r="Q31" i="166"/>
  <c r="P31" i="166"/>
  <c r="E31" i="166"/>
  <c r="S30" i="166"/>
  <c r="R30" i="166"/>
  <c r="Q30" i="166"/>
  <c r="P30" i="166"/>
  <c r="E30" i="166"/>
  <c r="U29" i="166"/>
  <c r="T29" i="166"/>
  <c r="S29" i="166"/>
  <c r="R29" i="166"/>
  <c r="Q29" i="166"/>
  <c r="P29" i="166"/>
  <c r="E29" i="166"/>
  <c r="S28" i="166"/>
  <c r="R28" i="166"/>
  <c r="S27" i="166"/>
  <c r="R27" i="166"/>
  <c r="Q27" i="166"/>
  <c r="P27" i="166"/>
  <c r="E27" i="166"/>
  <c r="T27" i="166" s="1"/>
  <c r="S26" i="166"/>
  <c r="R26" i="166"/>
  <c r="Q26" i="166"/>
  <c r="P26" i="166"/>
  <c r="E26" i="166"/>
  <c r="S25" i="166"/>
  <c r="R25" i="166"/>
  <c r="Q25" i="166"/>
  <c r="P25" i="166"/>
  <c r="E25" i="166"/>
  <c r="T25" i="166" s="1"/>
  <c r="S24" i="166"/>
  <c r="R24" i="166"/>
  <c r="Q24" i="166"/>
  <c r="P24" i="166"/>
  <c r="E24" i="166"/>
  <c r="U24" i="166" s="1"/>
  <c r="S23" i="166"/>
  <c r="R23" i="166"/>
  <c r="Q23" i="166"/>
  <c r="P23" i="166"/>
  <c r="E23" i="166"/>
  <c r="U23" i="166" s="1"/>
  <c r="U22" i="166"/>
  <c r="S22" i="166"/>
  <c r="R22" i="166"/>
  <c r="Q22" i="166"/>
  <c r="P22" i="166"/>
  <c r="E22" i="166"/>
  <c r="T22" i="166" s="1"/>
  <c r="T21" i="166"/>
  <c r="S21" i="166"/>
  <c r="R21" i="166"/>
  <c r="Q21" i="166"/>
  <c r="P21" i="166"/>
  <c r="E21" i="166"/>
  <c r="U21" i="166" s="1"/>
  <c r="S20" i="166"/>
  <c r="R20" i="166"/>
  <c r="Q20" i="166"/>
  <c r="P20" i="166"/>
  <c r="E20" i="166"/>
  <c r="S19" i="166"/>
  <c r="R19" i="166"/>
  <c r="Q19" i="166"/>
  <c r="P19" i="166"/>
  <c r="E19" i="166"/>
  <c r="T19" i="166" s="1"/>
  <c r="S18" i="166"/>
  <c r="R18" i="166"/>
  <c r="Q18" i="166"/>
  <c r="P18" i="166"/>
  <c r="E18" i="166"/>
  <c r="S17" i="166"/>
  <c r="R17" i="166"/>
  <c r="Q17" i="166"/>
  <c r="P17" i="166"/>
  <c r="E17" i="166"/>
  <c r="S16" i="166"/>
  <c r="R16" i="166"/>
  <c r="Q16" i="166"/>
  <c r="P16" i="166"/>
  <c r="E16" i="166"/>
  <c r="S15" i="166"/>
  <c r="R15" i="166"/>
  <c r="Q15" i="166"/>
  <c r="P15" i="166"/>
  <c r="E15" i="166"/>
  <c r="U15" i="166" s="1"/>
  <c r="U14" i="166"/>
  <c r="T14" i="166"/>
  <c r="S14" i="166"/>
  <c r="R14" i="166"/>
  <c r="Q14" i="166"/>
  <c r="P14" i="166"/>
  <c r="E14" i="166"/>
  <c r="S13" i="166"/>
  <c r="R13" i="166"/>
  <c r="Q13" i="166"/>
  <c r="P13" i="166"/>
  <c r="E13" i="166"/>
  <c r="S12" i="166"/>
  <c r="R12" i="166"/>
  <c r="Q12" i="166"/>
  <c r="P12" i="166"/>
  <c r="E12" i="166"/>
  <c r="S11" i="166"/>
  <c r="R11" i="166"/>
  <c r="Q11" i="166"/>
  <c r="P11" i="166"/>
  <c r="E11" i="166"/>
  <c r="T11" i="166" s="1"/>
  <c r="S10" i="166"/>
  <c r="R10" i="166"/>
  <c r="Q10" i="166"/>
  <c r="P10" i="166"/>
  <c r="E10" i="166"/>
  <c r="T10" i="166" s="1"/>
  <c r="R9" i="166"/>
  <c r="S64" i="165"/>
  <c r="R64" i="165"/>
  <c r="Q64" i="165"/>
  <c r="P64" i="165"/>
  <c r="E64" i="165"/>
  <c r="U64" i="165" s="1"/>
  <c r="S63" i="165"/>
  <c r="R63" i="165"/>
  <c r="Q63" i="165"/>
  <c r="P63" i="165"/>
  <c r="P62" i="165" s="1"/>
  <c r="E63" i="165"/>
  <c r="S62" i="165"/>
  <c r="R62" i="165"/>
  <c r="S60" i="165"/>
  <c r="R60" i="165"/>
  <c r="Q60" i="165"/>
  <c r="P60" i="165"/>
  <c r="E60" i="165"/>
  <c r="T60" i="165" s="1"/>
  <c r="S59" i="165"/>
  <c r="R59" i="165"/>
  <c r="Q59" i="165"/>
  <c r="P59" i="165"/>
  <c r="E59" i="165"/>
  <c r="U59" i="165" s="1"/>
  <c r="S58" i="165"/>
  <c r="R58" i="165"/>
  <c r="Q58" i="165"/>
  <c r="P58" i="165"/>
  <c r="E58" i="165"/>
  <c r="S57" i="165"/>
  <c r="R57" i="165"/>
  <c r="Q57" i="165"/>
  <c r="P57" i="165"/>
  <c r="E57" i="165"/>
  <c r="S56" i="165"/>
  <c r="R56" i="165"/>
  <c r="S55" i="165"/>
  <c r="R55" i="165"/>
  <c r="Q55" i="165"/>
  <c r="P55" i="165"/>
  <c r="E55" i="165"/>
  <c r="S54" i="165"/>
  <c r="R54" i="165"/>
  <c r="Q54" i="165"/>
  <c r="P54" i="165"/>
  <c r="E54" i="165"/>
  <c r="U53" i="165"/>
  <c r="S53" i="165"/>
  <c r="R53" i="165"/>
  <c r="Q53" i="165"/>
  <c r="P53" i="165"/>
  <c r="E53" i="165"/>
  <c r="S52" i="165"/>
  <c r="R52" i="165"/>
  <c r="Q52" i="165"/>
  <c r="P52" i="165"/>
  <c r="E52" i="165"/>
  <c r="U52" i="165" s="1"/>
  <c r="S51" i="165"/>
  <c r="R51" i="165"/>
  <c r="Q51" i="165"/>
  <c r="P51" i="165"/>
  <c r="E51" i="165"/>
  <c r="U50" i="165"/>
  <c r="T50" i="165"/>
  <c r="S50" i="165"/>
  <c r="R50" i="165"/>
  <c r="Q50" i="165"/>
  <c r="P50" i="165"/>
  <c r="E50" i="165"/>
  <c r="S49" i="165"/>
  <c r="R49" i="165"/>
  <c r="Q49" i="165"/>
  <c r="P49" i="165"/>
  <c r="E49" i="165"/>
  <c r="S48" i="165"/>
  <c r="R48" i="165"/>
  <c r="Q48" i="165"/>
  <c r="P48" i="165"/>
  <c r="E48" i="165"/>
  <c r="U48" i="165" s="1"/>
  <c r="S47" i="165"/>
  <c r="R47" i="165"/>
  <c r="Q47" i="165"/>
  <c r="P47" i="165"/>
  <c r="E47" i="165"/>
  <c r="S46" i="165"/>
  <c r="R46" i="165"/>
  <c r="Q46" i="165"/>
  <c r="P46" i="165"/>
  <c r="E46" i="165"/>
  <c r="S45" i="165"/>
  <c r="R45" i="165"/>
  <c r="Q45" i="165"/>
  <c r="P45" i="165"/>
  <c r="E45" i="165"/>
  <c r="S44" i="165"/>
  <c r="R44" i="165"/>
  <c r="S43" i="165"/>
  <c r="R43" i="165"/>
  <c r="S42" i="165"/>
  <c r="R42" i="165"/>
  <c r="Q42" i="165"/>
  <c r="P42" i="165"/>
  <c r="E42" i="165"/>
  <c r="U42" i="165" s="1"/>
  <c r="S41" i="165"/>
  <c r="R41" i="165"/>
  <c r="Q41" i="165"/>
  <c r="P41" i="165"/>
  <c r="E41" i="165"/>
  <c r="U41" i="165" s="1"/>
  <c r="S40" i="165"/>
  <c r="R40" i="165"/>
  <c r="Q40" i="165"/>
  <c r="P40" i="165"/>
  <c r="E40" i="165"/>
  <c r="S39" i="165"/>
  <c r="R39" i="165"/>
  <c r="Q39" i="165"/>
  <c r="P39" i="165"/>
  <c r="E39" i="165"/>
  <c r="U39" i="165" s="1"/>
  <c r="S38" i="165"/>
  <c r="R38" i="165"/>
  <c r="Q38" i="165"/>
  <c r="P38" i="165"/>
  <c r="E38" i="165"/>
  <c r="U38" i="165" s="1"/>
  <c r="U37" i="165"/>
  <c r="S37" i="165"/>
  <c r="R37" i="165"/>
  <c r="Q37" i="165"/>
  <c r="P37" i="165"/>
  <c r="E37" i="165"/>
  <c r="T37" i="165" s="1"/>
  <c r="S36" i="165"/>
  <c r="R36" i="165"/>
  <c r="Q36" i="165"/>
  <c r="P36" i="165"/>
  <c r="E36" i="165"/>
  <c r="S35" i="165"/>
  <c r="R35" i="165"/>
  <c r="Q35" i="165"/>
  <c r="P35" i="165"/>
  <c r="E35" i="165"/>
  <c r="T35" i="165" s="1"/>
  <c r="S34" i="165"/>
  <c r="R34" i="165"/>
  <c r="Q34" i="165"/>
  <c r="P34" i="165"/>
  <c r="E34" i="165"/>
  <c r="T33" i="165"/>
  <c r="S33" i="165"/>
  <c r="R33" i="165"/>
  <c r="Q33" i="165"/>
  <c r="U33" i="165" s="1"/>
  <c r="P33" i="165"/>
  <c r="E33" i="165"/>
  <c r="U32" i="165"/>
  <c r="T32" i="165"/>
  <c r="S32" i="165"/>
  <c r="R32" i="165"/>
  <c r="Q32" i="165"/>
  <c r="P32" i="165"/>
  <c r="E32" i="165"/>
  <c r="S31" i="165"/>
  <c r="R31" i="165"/>
  <c r="Q31" i="165"/>
  <c r="P31" i="165"/>
  <c r="E31" i="165"/>
  <c r="T30" i="165"/>
  <c r="S30" i="165"/>
  <c r="R30" i="165"/>
  <c r="Q30" i="165"/>
  <c r="P30" i="165"/>
  <c r="E30" i="165"/>
  <c r="U30" i="165" s="1"/>
  <c r="S29" i="165"/>
  <c r="R29" i="165"/>
  <c r="Q29" i="165"/>
  <c r="P29" i="165"/>
  <c r="E29" i="165"/>
  <c r="S28" i="165"/>
  <c r="R28" i="165"/>
  <c r="S27" i="165"/>
  <c r="R27" i="165"/>
  <c r="Q27" i="165"/>
  <c r="P27" i="165"/>
  <c r="E27" i="165"/>
  <c r="S26" i="165"/>
  <c r="R26" i="165"/>
  <c r="Q26" i="165"/>
  <c r="P26" i="165"/>
  <c r="E26" i="165"/>
  <c r="T25" i="165"/>
  <c r="S25" i="165"/>
  <c r="R25" i="165"/>
  <c r="Q25" i="165"/>
  <c r="P25" i="165"/>
  <c r="E25" i="165"/>
  <c r="U25" i="165" s="1"/>
  <c r="U24" i="165"/>
  <c r="S24" i="165"/>
  <c r="R24" i="165"/>
  <c r="Q24" i="165"/>
  <c r="P24" i="165"/>
  <c r="E24" i="165"/>
  <c r="T24" i="165" s="1"/>
  <c r="S23" i="165"/>
  <c r="R23" i="165"/>
  <c r="Q23" i="165"/>
  <c r="P23" i="165"/>
  <c r="E23" i="165"/>
  <c r="U23" i="165" s="1"/>
  <c r="S22" i="165"/>
  <c r="R22" i="165"/>
  <c r="Q22" i="165"/>
  <c r="P22" i="165"/>
  <c r="E22" i="165"/>
  <c r="S21" i="165"/>
  <c r="R21" i="165"/>
  <c r="Q21" i="165"/>
  <c r="P21" i="165"/>
  <c r="E21" i="165"/>
  <c r="T20" i="165"/>
  <c r="S20" i="165"/>
  <c r="R20" i="165"/>
  <c r="Q20" i="165"/>
  <c r="P20" i="165"/>
  <c r="E20" i="165"/>
  <c r="S19" i="165"/>
  <c r="R19" i="165"/>
  <c r="Q19" i="165"/>
  <c r="P19" i="165"/>
  <c r="E19" i="165"/>
  <c r="U19" i="165" s="1"/>
  <c r="S18" i="165"/>
  <c r="R18" i="165"/>
  <c r="Q18" i="165"/>
  <c r="P18" i="165"/>
  <c r="E18" i="165"/>
  <c r="U18" i="165" s="1"/>
  <c r="T17" i="165"/>
  <c r="S17" i="165"/>
  <c r="R17" i="165"/>
  <c r="Q17" i="165"/>
  <c r="P17" i="165"/>
  <c r="E17" i="165"/>
  <c r="U17" i="165" s="1"/>
  <c r="S16" i="165"/>
  <c r="R16" i="165"/>
  <c r="Q16" i="165"/>
  <c r="P16" i="165"/>
  <c r="E16" i="165"/>
  <c r="S15" i="165"/>
  <c r="R15" i="165"/>
  <c r="Q15" i="165"/>
  <c r="P15" i="165"/>
  <c r="E15" i="165"/>
  <c r="U14" i="165"/>
  <c r="S14" i="165"/>
  <c r="R14" i="165"/>
  <c r="Q14" i="165"/>
  <c r="P14" i="165"/>
  <c r="E14" i="165"/>
  <c r="T14" i="165" s="1"/>
  <c r="S13" i="165"/>
  <c r="R13" i="165"/>
  <c r="Q13" i="165"/>
  <c r="P13" i="165"/>
  <c r="E13" i="165"/>
  <c r="T13" i="165" s="1"/>
  <c r="U12" i="165"/>
  <c r="T12" i="165"/>
  <c r="S12" i="165"/>
  <c r="R12" i="165"/>
  <c r="Q12" i="165"/>
  <c r="P12" i="165"/>
  <c r="E12" i="165"/>
  <c r="S11" i="165"/>
  <c r="R11" i="165"/>
  <c r="Q11" i="165"/>
  <c r="P11" i="165"/>
  <c r="E11" i="165"/>
  <c r="U11" i="165" s="1"/>
  <c r="S10" i="165"/>
  <c r="R10" i="165"/>
  <c r="Q10" i="165"/>
  <c r="P10" i="165"/>
  <c r="E10" i="165"/>
  <c r="S9" i="165"/>
  <c r="R9" i="165"/>
  <c r="S64" i="164"/>
  <c r="R64" i="164"/>
  <c r="Q64" i="164"/>
  <c r="P64" i="164"/>
  <c r="E64" i="164"/>
  <c r="U64" i="164" s="1"/>
  <c r="U63" i="164"/>
  <c r="S63" i="164"/>
  <c r="R63" i="164"/>
  <c r="Q63" i="164"/>
  <c r="P63" i="164"/>
  <c r="E63" i="164"/>
  <c r="T63" i="164" s="1"/>
  <c r="S62" i="164"/>
  <c r="R62" i="164"/>
  <c r="S60" i="164"/>
  <c r="R60" i="164"/>
  <c r="Q60" i="164"/>
  <c r="P60" i="164"/>
  <c r="E60" i="164"/>
  <c r="U60" i="164" s="1"/>
  <c r="S59" i="164"/>
  <c r="R59" i="164"/>
  <c r="Q59" i="164"/>
  <c r="P59" i="164"/>
  <c r="E59" i="164"/>
  <c r="T58" i="164"/>
  <c r="S58" i="164"/>
  <c r="R58" i="164"/>
  <c r="Q58" i="164"/>
  <c r="P58" i="164"/>
  <c r="E58" i="164"/>
  <c r="U58" i="164" s="1"/>
  <c r="S57" i="164"/>
  <c r="R57" i="164"/>
  <c r="Q57" i="164"/>
  <c r="P57" i="164"/>
  <c r="E57" i="164"/>
  <c r="U57" i="164" s="1"/>
  <c r="S56" i="164"/>
  <c r="R56" i="164"/>
  <c r="U55" i="164"/>
  <c r="S55" i="164"/>
  <c r="R55" i="164"/>
  <c r="Q55" i="164"/>
  <c r="P55" i="164"/>
  <c r="E55" i="164"/>
  <c r="T55" i="164" s="1"/>
  <c r="S54" i="164"/>
  <c r="R54" i="164"/>
  <c r="Q54" i="164"/>
  <c r="P54" i="164"/>
  <c r="E54" i="164"/>
  <c r="S53" i="164"/>
  <c r="R53" i="164"/>
  <c r="Q53" i="164"/>
  <c r="P53" i="164"/>
  <c r="E53" i="164"/>
  <c r="S52" i="164"/>
  <c r="R52" i="164"/>
  <c r="Q52" i="164"/>
  <c r="P52" i="164"/>
  <c r="E52" i="164"/>
  <c r="S51" i="164"/>
  <c r="R51" i="164"/>
  <c r="Q51" i="164"/>
  <c r="P51" i="164"/>
  <c r="E51" i="164"/>
  <c r="U51" i="164" s="1"/>
  <c r="S50" i="164"/>
  <c r="R50" i="164"/>
  <c r="Q50" i="164"/>
  <c r="P50" i="164"/>
  <c r="E50" i="164"/>
  <c r="T50" i="164" s="1"/>
  <c r="U49" i="164"/>
  <c r="S49" i="164"/>
  <c r="R49" i="164"/>
  <c r="Q49" i="164"/>
  <c r="P49" i="164"/>
  <c r="E49" i="164"/>
  <c r="T49" i="164" s="1"/>
  <c r="S48" i="164"/>
  <c r="R48" i="164"/>
  <c r="Q48" i="164"/>
  <c r="P48" i="164"/>
  <c r="E48" i="164"/>
  <c r="T47" i="164"/>
  <c r="S47" i="164"/>
  <c r="R47" i="164"/>
  <c r="Q47" i="164"/>
  <c r="P47" i="164"/>
  <c r="E47" i="164"/>
  <c r="U47" i="164" s="1"/>
  <c r="S46" i="164"/>
  <c r="R46" i="164"/>
  <c r="Q46" i="164"/>
  <c r="P46" i="164"/>
  <c r="E46" i="164"/>
  <c r="S45" i="164"/>
  <c r="R45" i="164"/>
  <c r="Q45" i="164"/>
  <c r="P45" i="164"/>
  <c r="E45" i="164"/>
  <c r="S44" i="164"/>
  <c r="R44" i="164"/>
  <c r="S43" i="164"/>
  <c r="R43" i="164"/>
  <c r="S42" i="164"/>
  <c r="R42" i="164"/>
  <c r="Q42" i="164"/>
  <c r="P42" i="164"/>
  <c r="E42" i="164"/>
  <c r="S41" i="164"/>
  <c r="R41" i="164"/>
  <c r="Q41" i="164"/>
  <c r="P41" i="164"/>
  <c r="E41" i="164"/>
  <c r="U41" i="164" s="1"/>
  <c r="S40" i="164"/>
  <c r="R40" i="164"/>
  <c r="Q40" i="164"/>
  <c r="P40" i="164"/>
  <c r="E40" i="164"/>
  <c r="T40" i="164" s="1"/>
  <c r="S39" i="164"/>
  <c r="R39" i="164"/>
  <c r="Q39" i="164"/>
  <c r="P39" i="164"/>
  <c r="E39" i="164"/>
  <c r="U38" i="164"/>
  <c r="T38" i="164"/>
  <c r="S38" i="164"/>
  <c r="R38" i="164"/>
  <c r="Q38" i="164"/>
  <c r="P38" i="164"/>
  <c r="E38" i="164"/>
  <c r="U37" i="164"/>
  <c r="S37" i="164"/>
  <c r="R37" i="164"/>
  <c r="Q37" i="164"/>
  <c r="P37" i="164"/>
  <c r="E37" i="164"/>
  <c r="T37" i="164" s="1"/>
  <c r="S36" i="164"/>
  <c r="R36" i="164"/>
  <c r="Q36" i="164"/>
  <c r="P36" i="164"/>
  <c r="E36" i="164"/>
  <c r="S35" i="164"/>
  <c r="R35" i="164"/>
  <c r="Q35" i="164"/>
  <c r="P35" i="164"/>
  <c r="E35" i="164"/>
  <c r="U35" i="164" s="1"/>
  <c r="S34" i="164"/>
  <c r="R34" i="164"/>
  <c r="Q34" i="164"/>
  <c r="P34" i="164"/>
  <c r="E34" i="164"/>
  <c r="S33" i="164"/>
  <c r="R33" i="164"/>
  <c r="Q33" i="164"/>
  <c r="P33" i="164"/>
  <c r="E33" i="164"/>
  <c r="S32" i="164"/>
  <c r="R32" i="164"/>
  <c r="Q32" i="164"/>
  <c r="P32" i="164"/>
  <c r="E32" i="164"/>
  <c r="S31" i="164"/>
  <c r="R31" i="164"/>
  <c r="Q31" i="164"/>
  <c r="P31" i="164"/>
  <c r="E31" i="164"/>
  <c r="T30" i="164"/>
  <c r="S30" i="164"/>
  <c r="R30" i="164"/>
  <c r="Q30" i="164"/>
  <c r="P30" i="164"/>
  <c r="E30" i="164"/>
  <c r="U30" i="164" s="1"/>
  <c r="U29" i="164"/>
  <c r="S29" i="164"/>
  <c r="R29" i="164"/>
  <c r="Q29" i="164"/>
  <c r="P29" i="164"/>
  <c r="E29" i="164"/>
  <c r="T29" i="164" s="1"/>
  <c r="S28" i="164"/>
  <c r="R28" i="164"/>
  <c r="S27" i="164"/>
  <c r="R27" i="164"/>
  <c r="Q27" i="164"/>
  <c r="P27" i="164"/>
  <c r="E27" i="164"/>
  <c r="T27" i="164" s="1"/>
  <c r="S26" i="164"/>
  <c r="R26" i="164"/>
  <c r="Q26" i="164"/>
  <c r="P26" i="164"/>
  <c r="E26" i="164"/>
  <c r="U25" i="164"/>
  <c r="T25" i="164"/>
  <c r="S25" i="164"/>
  <c r="R25" i="164"/>
  <c r="Q25" i="164"/>
  <c r="P25" i="164"/>
  <c r="E25" i="164"/>
  <c r="S24" i="164"/>
  <c r="R24" i="164"/>
  <c r="Q24" i="164"/>
  <c r="P24" i="164"/>
  <c r="E24" i="164"/>
  <c r="S23" i="164"/>
  <c r="R23" i="164"/>
  <c r="Q23" i="164"/>
  <c r="P23" i="164"/>
  <c r="E23" i="164"/>
  <c r="T22" i="164"/>
  <c r="S22" i="164"/>
  <c r="R22" i="164"/>
  <c r="Q22" i="164"/>
  <c r="P22" i="164"/>
  <c r="E22" i="164"/>
  <c r="U22" i="164" s="1"/>
  <c r="U21" i="164"/>
  <c r="S21" i="164"/>
  <c r="R21" i="164"/>
  <c r="Q21" i="164"/>
  <c r="P21" i="164"/>
  <c r="E21" i="164"/>
  <c r="T21" i="164" s="1"/>
  <c r="S20" i="164"/>
  <c r="R20" i="164"/>
  <c r="Q20" i="164"/>
  <c r="P20" i="164"/>
  <c r="E20" i="164"/>
  <c r="U20" i="164" s="1"/>
  <c r="S19" i="164"/>
  <c r="R19" i="164"/>
  <c r="Q19" i="164"/>
  <c r="P19" i="164"/>
  <c r="E19" i="164"/>
  <c r="S18" i="164"/>
  <c r="R18" i="164"/>
  <c r="Q18" i="164"/>
  <c r="P18" i="164"/>
  <c r="E18" i="164"/>
  <c r="U17" i="164"/>
  <c r="T17" i="164"/>
  <c r="S17" i="164"/>
  <c r="R17" i="164"/>
  <c r="Q17" i="164"/>
  <c r="P17" i="164"/>
  <c r="E17" i="164"/>
  <c r="S16" i="164"/>
  <c r="R16" i="164"/>
  <c r="Q16" i="164"/>
  <c r="P16" i="164"/>
  <c r="E16" i="164"/>
  <c r="S15" i="164"/>
  <c r="R15" i="164"/>
  <c r="Q15" i="164"/>
  <c r="P15" i="164"/>
  <c r="E15" i="164"/>
  <c r="U15" i="164" s="1"/>
  <c r="S14" i="164"/>
  <c r="R14" i="164"/>
  <c r="Q14" i="164"/>
  <c r="P14" i="164"/>
  <c r="E14" i="164"/>
  <c r="S13" i="164"/>
  <c r="R13" i="164"/>
  <c r="Q13" i="164"/>
  <c r="P13" i="164"/>
  <c r="E13" i="164"/>
  <c r="S12" i="164"/>
  <c r="R12" i="164"/>
  <c r="Q12" i="164"/>
  <c r="P12" i="164"/>
  <c r="E12" i="164"/>
  <c r="S11" i="164"/>
  <c r="R11" i="164"/>
  <c r="Q11" i="164"/>
  <c r="P11" i="164"/>
  <c r="E11" i="164"/>
  <c r="T11" i="164" s="1"/>
  <c r="S10" i="164"/>
  <c r="R10" i="164"/>
  <c r="Q10" i="164"/>
  <c r="P10" i="164"/>
  <c r="E10" i="164"/>
  <c r="S9" i="164"/>
  <c r="R9" i="164"/>
  <c r="R8" i="164"/>
  <c r="S64" i="163"/>
  <c r="R64" i="163"/>
  <c r="Q64" i="163"/>
  <c r="P64" i="163"/>
  <c r="E64" i="163"/>
  <c r="T64" i="163" s="1"/>
  <c r="S63" i="163"/>
  <c r="R63" i="163"/>
  <c r="Q63" i="163"/>
  <c r="P63" i="163"/>
  <c r="E63" i="163"/>
  <c r="T63" i="163" s="1"/>
  <c r="S62" i="163"/>
  <c r="R62" i="163"/>
  <c r="S60" i="163"/>
  <c r="R60" i="163"/>
  <c r="Q60" i="163"/>
  <c r="P60" i="163"/>
  <c r="E60" i="163"/>
  <c r="T60" i="163" s="1"/>
  <c r="U59" i="163"/>
  <c r="T59" i="163"/>
  <c r="S59" i="163"/>
  <c r="R59" i="163"/>
  <c r="Q59" i="163"/>
  <c r="P59" i="163"/>
  <c r="E59" i="163"/>
  <c r="S58" i="163"/>
  <c r="R58" i="163"/>
  <c r="Q58" i="163"/>
  <c r="P58" i="163"/>
  <c r="E58" i="163"/>
  <c r="S57" i="163"/>
  <c r="R57" i="163"/>
  <c r="Q57" i="163"/>
  <c r="P57" i="163"/>
  <c r="E57" i="163"/>
  <c r="S56" i="163"/>
  <c r="R56" i="163"/>
  <c r="U55" i="163"/>
  <c r="S55" i="163"/>
  <c r="R55" i="163"/>
  <c r="Q55" i="163"/>
  <c r="P55" i="163"/>
  <c r="E55" i="163"/>
  <c r="S54" i="163"/>
  <c r="R54" i="163"/>
  <c r="Q54" i="163"/>
  <c r="P54" i="163"/>
  <c r="E54" i="163"/>
  <c r="T54" i="163" s="1"/>
  <c r="S53" i="163"/>
  <c r="R53" i="163"/>
  <c r="Q53" i="163"/>
  <c r="P53" i="163"/>
  <c r="E53" i="163"/>
  <c r="S52" i="163"/>
  <c r="R52" i="163"/>
  <c r="Q52" i="163"/>
  <c r="P52" i="163"/>
  <c r="E52" i="163"/>
  <c r="U52" i="163" s="1"/>
  <c r="S51" i="163"/>
  <c r="R51" i="163"/>
  <c r="Q51" i="163"/>
  <c r="P51" i="163"/>
  <c r="E51" i="163"/>
  <c r="U51" i="163" s="1"/>
  <c r="S50" i="163"/>
  <c r="R50" i="163"/>
  <c r="Q50" i="163"/>
  <c r="P50" i="163"/>
  <c r="E50" i="163"/>
  <c r="U50" i="163" s="1"/>
  <c r="S49" i="163"/>
  <c r="R49" i="163"/>
  <c r="Q49" i="163"/>
  <c r="P49" i="163"/>
  <c r="E49" i="163"/>
  <c r="T49" i="163" s="1"/>
  <c r="S48" i="163"/>
  <c r="R48" i="163"/>
  <c r="Q48" i="163"/>
  <c r="P48" i="163"/>
  <c r="E48" i="163"/>
  <c r="S47" i="163"/>
  <c r="R47" i="163"/>
  <c r="Q47" i="163"/>
  <c r="P47" i="163"/>
  <c r="E47" i="163"/>
  <c r="T47" i="163" s="1"/>
  <c r="S46" i="163"/>
  <c r="R46" i="163"/>
  <c r="Q46" i="163"/>
  <c r="P46" i="163"/>
  <c r="E46" i="163"/>
  <c r="U46" i="163" s="1"/>
  <c r="S45" i="163"/>
  <c r="R45" i="163"/>
  <c r="Q45" i="163"/>
  <c r="P45" i="163"/>
  <c r="E45" i="163"/>
  <c r="S44" i="163"/>
  <c r="R44" i="163"/>
  <c r="U42" i="163"/>
  <c r="S42" i="163"/>
  <c r="R42" i="163"/>
  <c r="Q42" i="163"/>
  <c r="P42" i="163"/>
  <c r="E42" i="163"/>
  <c r="T42" i="163" s="1"/>
  <c r="S41" i="163"/>
  <c r="R41" i="163"/>
  <c r="Q41" i="163"/>
  <c r="P41" i="163"/>
  <c r="E41" i="163"/>
  <c r="S40" i="163"/>
  <c r="R40" i="163"/>
  <c r="Q40" i="163"/>
  <c r="P40" i="163"/>
  <c r="E40" i="163"/>
  <c r="U40" i="163" s="1"/>
  <c r="S39" i="163"/>
  <c r="R39" i="163"/>
  <c r="Q39" i="163"/>
  <c r="P39" i="163"/>
  <c r="E39" i="163"/>
  <c r="T39" i="163" s="1"/>
  <c r="S38" i="163"/>
  <c r="R38" i="163"/>
  <c r="Q38" i="163"/>
  <c r="P38" i="163"/>
  <c r="E38" i="163"/>
  <c r="U38" i="163" s="1"/>
  <c r="S37" i="163"/>
  <c r="R37" i="163"/>
  <c r="Q37" i="163"/>
  <c r="P37" i="163"/>
  <c r="E37" i="163"/>
  <c r="S36" i="163"/>
  <c r="R36" i="163"/>
  <c r="Q36" i="163"/>
  <c r="P36" i="163"/>
  <c r="E36" i="163"/>
  <c r="S35" i="163"/>
  <c r="R35" i="163"/>
  <c r="Q35" i="163"/>
  <c r="P35" i="163"/>
  <c r="E35" i="163"/>
  <c r="U34" i="163"/>
  <c r="T34" i="163"/>
  <c r="S34" i="163"/>
  <c r="R34" i="163"/>
  <c r="Q34" i="163"/>
  <c r="P34" i="163"/>
  <c r="E34" i="163"/>
  <c r="S33" i="163"/>
  <c r="R33" i="163"/>
  <c r="Q33" i="163"/>
  <c r="P33" i="163"/>
  <c r="E33" i="163"/>
  <c r="S32" i="163"/>
  <c r="R32" i="163"/>
  <c r="Q32" i="163"/>
  <c r="P32" i="163"/>
  <c r="E32" i="163"/>
  <c r="S31" i="163"/>
  <c r="R31" i="163"/>
  <c r="Q31" i="163"/>
  <c r="P31" i="163"/>
  <c r="E31" i="163"/>
  <c r="T30" i="163"/>
  <c r="S30" i="163"/>
  <c r="R30" i="163"/>
  <c r="Q30" i="163"/>
  <c r="P30" i="163"/>
  <c r="E30" i="163"/>
  <c r="U30" i="163" s="1"/>
  <c r="S29" i="163"/>
  <c r="R29" i="163"/>
  <c r="Q29" i="163"/>
  <c r="P29" i="163"/>
  <c r="E29" i="163"/>
  <c r="U29" i="163" s="1"/>
  <c r="S28" i="163"/>
  <c r="R28" i="163"/>
  <c r="S27" i="163"/>
  <c r="R27" i="163"/>
  <c r="Q27" i="163"/>
  <c r="P27" i="163"/>
  <c r="E27" i="163"/>
  <c r="S26" i="163"/>
  <c r="R26" i="163"/>
  <c r="Q26" i="163"/>
  <c r="P26" i="163"/>
  <c r="E26" i="163"/>
  <c r="S25" i="163"/>
  <c r="R25" i="163"/>
  <c r="Q25" i="163"/>
  <c r="P25" i="163"/>
  <c r="E25" i="163"/>
  <c r="U25" i="163" s="1"/>
  <c r="S24" i="163"/>
  <c r="R24" i="163"/>
  <c r="Q24" i="163"/>
  <c r="P24" i="163"/>
  <c r="E24" i="163"/>
  <c r="S23" i="163"/>
  <c r="R23" i="163"/>
  <c r="Q23" i="163"/>
  <c r="P23" i="163"/>
  <c r="E23" i="163"/>
  <c r="U22" i="163"/>
  <c r="T22" i="163"/>
  <c r="S22" i="163"/>
  <c r="R22" i="163"/>
  <c r="Q22" i="163"/>
  <c r="P22" i="163"/>
  <c r="E22" i="163"/>
  <c r="S21" i="163"/>
  <c r="R21" i="163"/>
  <c r="Q21" i="163"/>
  <c r="P21" i="163"/>
  <c r="E21" i="163"/>
  <c r="S20" i="163"/>
  <c r="R20" i="163"/>
  <c r="Q20" i="163"/>
  <c r="P20" i="163"/>
  <c r="E20" i="163"/>
  <c r="T20" i="163" s="1"/>
  <c r="S19" i="163"/>
  <c r="R19" i="163"/>
  <c r="Q19" i="163"/>
  <c r="P19" i="163"/>
  <c r="E19" i="163"/>
  <c r="U19" i="163" s="1"/>
  <c r="S18" i="163"/>
  <c r="R18" i="163"/>
  <c r="Q18" i="163"/>
  <c r="P18" i="163"/>
  <c r="E18" i="163"/>
  <c r="T18" i="163" s="1"/>
  <c r="S17" i="163"/>
  <c r="R17" i="163"/>
  <c r="Q17" i="163"/>
  <c r="P17" i="163"/>
  <c r="E17" i="163"/>
  <c r="S16" i="163"/>
  <c r="R16" i="163"/>
  <c r="Q16" i="163"/>
  <c r="P16" i="163"/>
  <c r="E16" i="163"/>
  <c r="T16" i="163" s="1"/>
  <c r="S15" i="163"/>
  <c r="R15" i="163"/>
  <c r="Q15" i="163"/>
  <c r="P15" i="163"/>
  <c r="E15" i="163"/>
  <c r="U15" i="163" s="1"/>
  <c r="U14" i="163"/>
  <c r="T14" i="163"/>
  <c r="S14" i="163"/>
  <c r="R14" i="163"/>
  <c r="Q14" i="163"/>
  <c r="P14" i="163"/>
  <c r="E14" i="163"/>
  <c r="S13" i="163"/>
  <c r="R13" i="163"/>
  <c r="Q13" i="163"/>
  <c r="P13" i="163"/>
  <c r="T13" i="163" s="1"/>
  <c r="E13" i="163"/>
  <c r="T12" i="163"/>
  <c r="S12" i="163"/>
  <c r="R12" i="163"/>
  <c r="Q12" i="163"/>
  <c r="P12" i="163"/>
  <c r="E12" i="163"/>
  <c r="U12" i="163" s="1"/>
  <c r="S11" i="163"/>
  <c r="R11" i="163"/>
  <c r="Q11" i="163"/>
  <c r="P11" i="163"/>
  <c r="E11" i="163"/>
  <c r="U11" i="163" s="1"/>
  <c r="S10" i="163"/>
  <c r="R10" i="163"/>
  <c r="Q10" i="163"/>
  <c r="P10" i="163"/>
  <c r="E10" i="163"/>
  <c r="S9" i="163"/>
  <c r="R9" i="163"/>
  <c r="R8" i="163"/>
  <c r="T64" i="162"/>
  <c r="S64" i="162"/>
  <c r="R64" i="162"/>
  <c r="Q64" i="162"/>
  <c r="P64" i="162"/>
  <c r="E64" i="162"/>
  <c r="U64" i="162" s="1"/>
  <c r="S63" i="162"/>
  <c r="R63" i="162"/>
  <c r="Q63" i="162"/>
  <c r="P63" i="162"/>
  <c r="E63" i="162"/>
  <c r="S62" i="162"/>
  <c r="R62" i="162"/>
  <c r="T60" i="162"/>
  <c r="S60" i="162"/>
  <c r="R60" i="162"/>
  <c r="Q60" i="162"/>
  <c r="P60" i="162"/>
  <c r="E60" i="162"/>
  <c r="U60" i="162" s="1"/>
  <c r="S59" i="162"/>
  <c r="R59" i="162"/>
  <c r="Q59" i="162"/>
  <c r="P59" i="162"/>
  <c r="E59" i="162"/>
  <c r="T59" i="162" s="1"/>
  <c r="S58" i="162"/>
  <c r="R58" i="162"/>
  <c r="Q58" i="162"/>
  <c r="P58" i="162"/>
  <c r="E58" i="162"/>
  <c r="S57" i="162"/>
  <c r="R57" i="162"/>
  <c r="Q57" i="162"/>
  <c r="P57" i="162"/>
  <c r="E57" i="162"/>
  <c r="S56" i="162"/>
  <c r="R56" i="162"/>
  <c r="T55" i="162"/>
  <c r="S55" i="162"/>
  <c r="R55" i="162"/>
  <c r="Q55" i="162"/>
  <c r="P55" i="162"/>
  <c r="E55" i="162"/>
  <c r="U55" i="162" s="1"/>
  <c r="S54" i="162"/>
  <c r="R54" i="162"/>
  <c r="Q54" i="162"/>
  <c r="P54" i="162"/>
  <c r="E54" i="162"/>
  <c r="T54" i="162" s="1"/>
  <c r="S53" i="162"/>
  <c r="R53" i="162"/>
  <c r="Q53" i="162"/>
  <c r="P53" i="162"/>
  <c r="T53" i="162" s="1"/>
  <c r="E53" i="162"/>
  <c r="S52" i="162"/>
  <c r="R52" i="162"/>
  <c r="Q52" i="162"/>
  <c r="P52" i="162"/>
  <c r="E52" i="162"/>
  <c r="T52" i="162" s="1"/>
  <c r="S51" i="162"/>
  <c r="R51" i="162"/>
  <c r="Q51" i="162"/>
  <c r="P51" i="162"/>
  <c r="E51" i="162"/>
  <c r="U51" i="162" s="1"/>
  <c r="S50" i="162"/>
  <c r="R50" i="162"/>
  <c r="Q50" i="162"/>
  <c r="P50" i="162"/>
  <c r="E50" i="162"/>
  <c r="U50" i="162" s="1"/>
  <c r="S49" i="162"/>
  <c r="R49" i="162"/>
  <c r="Q49" i="162"/>
  <c r="P49" i="162"/>
  <c r="E49" i="162"/>
  <c r="T49" i="162" s="1"/>
  <c r="T48" i="162"/>
  <c r="S48" i="162"/>
  <c r="R48" i="162"/>
  <c r="Q48" i="162"/>
  <c r="P48" i="162"/>
  <c r="E48" i="162"/>
  <c r="U48" i="162" s="1"/>
  <c r="T47" i="162"/>
  <c r="S47" i="162"/>
  <c r="R47" i="162"/>
  <c r="Q47" i="162"/>
  <c r="P47" i="162"/>
  <c r="E47" i="162"/>
  <c r="U47" i="162" s="1"/>
  <c r="S46" i="162"/>
  <c r="R46" i="162"/>
  <c r="Q46" i="162"/>
  <c r="P46" i="162"/>
  <c r="E46" i="162"/>
  <c r="S45" i="162"/>
  <c r="R45" i="162"/>
  <c r="Q45" i="162"/>
  <c r="P45" i="162"/>
  <c r="E45" i="162"/>
  <c r="S44" i="162"/>
  <c r="R44" i="162"/>
  <c r="S42" i="162"/>
  <c r="R42" i="162"/>
  <c r="Q42" i="162"/>
  <c r="P42" i="162"/>
  <c r="E42" i="162"/>
  <c r="T42" i="162" s="1"/>
  <c r="S41" i="162"/>
  <c r="R41" i="162"/>
  <c r="Q41" i="162"/>
  <c r="P41" i="162"/>
  <c r="E41" i="162"/>
  <c r="U41" i="162" s="1"/>
  <c r="S40" i="162"/>
  <c r="R40" i="162"/>
  <c r="Q40" i="162"/>
  <c r="P40" i="162"/>
  <c r="E40" i="162"/>
  <c r="U40" i="162" s="1"/>
  <c r="S39" i="162"/>
  <c r="R39" i="162"/>
  <c r="Q39" i="162"/>
  <c r="P39" i="162"/>
  <c r="E39" i="162"/>
  <c r="S38" i="162"/>
  <c r="R38" i="162"/>
  <c r="Q38" i="162"/>
  <c r="P38" i="162"/>
  <c r="E38" i="162"/>
  <c r="U38" i="162" s="1"/>
  <c r="T37" i="162"/>
  <c r="S37" i="162"/>
  <c r="R37" i="162"/>
  <c r="Q37" i="162"/>
  <c r="P37" i="162"/>
  <c r="E37" i="162"/>
  <c r="U37" i="162" s="1"/>
  <c r="S36" i="162"/>
  <c r="R36" i="162"/>
  <c r="Q36" i="162"/>
  <c r="P36" i="162"/>
  <c r="E36" i="162"/>
  <c r="U36" i="162" s="1"/>
  <c r="S35" i="162"/>
  <c r="R35" i="162"/>
  <c r="Q35" i="162"/>
  <c r="P35" i="162"/>
  <c r="E35" i="162"/>
  <c r="S34" i="162"/>
  <c r="R34" i="162"/>
  <c r="Q34" i="162"/>
  <c r="P34" i="162"/>
  <c r="E34" i="162"/>
  <c r="T34" i="162" s="1"/>
  <c r="T33" i="162"/>
  <c r="S33" i="162"/>
  <c r="R33" i="162"/>
  <c r="Q33" i="162"/>
  <c r="U33" i="162" s="1"/>
  <c r="P33" i="162"/>
  <c r="E33" i="162"/>
  <c r="S32" i="162"/>
  <c r="R32" i="162"/>
  <c r="Q32" i="162"/>
  <c r="P32" i="162"/>
  <c r="E32" i="162"/>
  <c r="S31" i="162"/>
  <c r="R31" i="162"/>
  <c r="Q31" i="162"/>
  <c r="P31" i="162"/>
  <c r="E31" i="162"/>
  <c r="S30" i="162"/>
  <c r="R30" i="162"/>
  <c r="Q30" i="162"/>
  <c r="P30" i="162"/>
  <c r="E30" i="162"/>
  <c r="U30" i="162" s="1"/>
  <c r="S29" i="162"/>
  <c r="R29" i="162"/>
  <c r="Q29" i="162"/>
  <c r="P29" i="162"/>
  <c r="E29" i="162"/>
  <c r="U29" i="162" s="1"/>
  <c r="S28" i="162"/>
  <c r="R28" i="162"/>
  <c r="T27" i="162"/>
  <c r="S27" i="162"/>
  <c r="R27" i="162"/>
  <c r="Q27" i="162"/>
  <c r="P27" i="162"/>
  <c r="E27" i="162"/>
  <c r="U27" i="162" s="1"/>
  <c r="U26" i="162"/>
  <c r="S26" i="162"/>
  <c r="R26" i="162"/>
  <c r="Q26" i="162"/>
  <c r="P26" i="162"/>
  <c r="E26" i="162"/>
  <c r="T26" i="162" s="1"/>
  <c r="S25" i="162"/>
  <c r="R25" i="162"/>
  <c r="Q25" i="162"/>
  <c r="P25" i="162"/>
  <c r="E25" i="162"/>
  <c r="U25" i="162" s="1"/>
  <c r="S24" i="162"/>
  <c r="R24" i="162"/>
  <c r="Q24" i="162"/>
  <c r="P24" i="162"/>
  <c r="E24" i="162"/>
  <c r="S23" i="162"/>
  <c r="R23" i="162"/>
  <c r="Q23" i="162"/>
  <c r="P23" i="162"/>
  <c r="E23" i="162"/>
  <c r="T23" i="162" s="1"/>
  <c r="S22" i="162"/>
  <c r="R22" i="162"/>
  <c r="Q22" i="162"/>
  <c r="P22" i="162"/>
  <c r="E22" i="162"/>
  <c r="S21" i="162"/>
  <c r="R21" i="162"/>
  <c r="Q21" i="162"/>
  <c r="P21" i="162"/>
  <c r="E21" i="162"/>
  <c r="T21" i="162" s="1"/>
  <c r="S20" i="162"/>
  <c r="R20" i="162"/>
  <c r="Q20" i="162"/>
  <c r="P20" i="162"/>
  <c r="E20" i="162"/>
  <c r="T19" i="162"/>
  <c r="S19" i="162"/>
  <c r="R19" i="162"/>
  <c r="Q19" i="162"/>
  <c r="P19" i="162"/>
  <c r="E19" i="162"/>
  <c r="U19" i="162" s="1"/>
  <c r="S18" i="162"/>
  <c r="R18" i="162"/>
  <c r="Q18" i="162"/>
  <c r="P18" i="162"/>
  <c r="E18" i="162"/>
  <c r="T18" i="162" s="1"/>
  <c r="S17" i="162"/>
  <c r="R17" i="162"/>
  <c r="Q17" i="162"/>
  <c r="P17" i="162"/>
  <c r="E17" i="162"/>
  <c r="U17" i="162" s="1"/>
  <c r="S16" i="162"/>
  <c r="R16" i="162"/>
  <c r="Q16" i="162"/>
  <c r="P16" i="162"/>
  <c r="E16" i="162"/>
  <c r="S15" i="162"/>
  <c r="R15" i="162"/>
  <c r="Q15" i="162"/>
  <c r="P15" i="162"/>
  <c r="E15" i="162"/>
  <c r="S14" i="162"/>
  <c r="R14" i="162"/>
  <c r="Q14" i="162"/>
  <c r="P14" i="162"/>
  <c r="E14" i="162"/>
  <c r="S13" i="162"/>
  <c r="R13" i="162"/>
  <c r="Q13" i="162"/>
  <c r="P13" i="162"/>
  <c r="E13" i="162"/>
  <c r="T13" i="162" s="1"/>
  <c r="S12" i="162"/>
  <c r="R12" i="162"/>
  <c r="Q12" i="162"/>
  <c r="P12" i="162"/>
  <c r="E12" i="162"/>
  <c r="S11" i="162"/>
  <c r="R11" i="162"/>
  <c r="Q11" i="162"/>
  <c r="P11" i="162"/>
  <c r="E11" i="162"/>
  <c r="T10" i="162"/>
  <c r="S10" i="162"/>
  <c r="R10" i="162"/>
  <c r="Q10" i="162"/>
  <c r="U10" i="162" s="1"/>
  <c r="P10" i="162"/>
  <c r="E10" i="162"/>
  <c r="S9" i="162"/>
  <c r="R9" i="162"/>
  <c r="S64" i="161"/>
  <c r="R64" i="161"/>
  <c r="Q64" i="161"/>
  <c r="P64" i="161"/>
  <c r="E64" i="161"/>
  <c r="T64" i="161" s="1"/>
  <c r="U63" i="161"/>
  <c r="T63" i="161"/>
  <c r="S63" i="161"/>
  <c r="R63" i="161"/>
  <c r="Q63" i="161"/>
  <c r="P63" i="161"/>
  <c r="E63" i="161"/>
  <c r="S62" i="161"/>
  <c r="R62" i="161"/>
  <c r="S60" i="161"/>
  <c r="R60" i="161"/>
  <c r="Q60" i="161"/>
  <c r="P60" i="161"/>
  <c r="E60" i="161"/>
  <c r="U60" i="161" s="1"/>
  <c r="S59" i="161"/>
  <c r="R59" i="161"/>
  <c r="Q59" i="161"/>
  <c r="P59" i="161"/>
  <c r="E59" i="161"/>
  <c r="S58" i="161"/>
  <c r="R58" i="161"/>
  <c r="Q58" i="161"/>
  <c r="P58" i="161"/>
  <c r="E58" i="161"/>
  <c r="S57" i="161"/>
  <c r="R57" i="161"/>
  <c r="Q57" i="161"/>
  <c r="P57" i="161"/>
  <c r="E57" i="161"/>
  <c r="S56" i="161"/>
  <c r="R56" i="161"/>
  <c r="U55" i="161"/>
  <c r="T55" i="161"/>
  <c r="S55" i="161"/>
  <c r="R55" i="161"/>
  <c r="Q55" i="161"/>
  <c r="P55" i="161"/>
  <c r="E55" i="161"/>
  <c r="S54" i="161"/>
  <c r="R54" i="161"/>
  <c r="Q54" i="161"/>
  <c r="P54" i="161"/>
  <c r="E54" i="161"/>
  <c r="T53" i="161"/>
  <c r="S53" i="161"/>
  <c r="R53" i="161"/>
  <c r="Q53" i="161"/>
  <c r="P53" i="161"/>
  <c r="E53" i="161"/>
  <c r="S52" i="161"/>
  <c r="R52" i="161"/>
  <c r="Q52" i="161"/>
  <c r="P52" i="161"/>
  <c r="E52" i="161"/>
  <c r="U52" i="161" s="1"/>
  <c r="S51" i="161"/>
  <c r="R51" i="161"/>
  <c r="Q51" i="161"/>
  <c r="P51" i="161"/>
  <c r="E51" i="161"/>
  <c r="S50" i="161"/>
  <c r="R50" i="161"/>
  <c r="Q50" i="161"/>
  <c r="P50" i="161"/>
  <c r="E50" i="161"/>
  <c r="U50" i="161" s="1"/>
  <c r="S49" i="161"/>
  <c r="R49" i="161"/>
  <c r="Q49" i="161"/>
  <c r="P49" i="161"/>
  <c r="E49" i="161"/>
  <c r="T49" i="161" s="1"/>
  <c r="S48" i="161"/>
  <c r="R48" i="161"/>
  <c r="Q48" i="161"/>
  <c r="P48" i="161"/>
  <c r="E48" i="161"/>
  <c r="S47" i="161"/>
  <c r="R47" i="161"/>
  <c r="Q47" i="161"/>
  <c r="P47" i="161"/>
  <c r="E47" i="161"/>
  <c r="S46" i="161"/>
  <c r="R46" i="161"/>
  <c r="Q46" i="161"/>
  <c r="P46" i="161"/>
  <c r="T46" i="161" s="1"/>
  <c r="E46" i="161"/>
  <c r="U46" i="161" s="1"/>
  <c r="S45" i="161"/>
  <c r="R45" i="161"/>
  <c r="Q45" i="161"/>
  <c r="P45" i="161"/>
  <c r="E45" i="161"/>
  <c r="S44" i="161"/>
  <c r="R44" i="161"/>
  <c r="S42" i="161"/>
  <c r="R42" i="161"/>
  <c r="Q42" i="161"/>
  <c r="P42" i="161"/>
  <c r="E42" i="161"/>
  <c r="U42" i="161" s="1"/>
  <c r="S41" i="161"/>
  <c r="R41" i="161"/>
  <c r="Q41" i="161"/>
  <c r="P41" i="161"/>
  <c r="E41" i="161"/>
  <c r="T41" i="161" s="1"/>
  <c r="S40" i="161"/>
  <c r="R40" i="161"/>
  <c r="Q40" i="161"/>
  <c r="P40" i="161"/>
  <c r="E40" i="161"/>
  <c r="S39" i="161"/>
  <c r="R39" i="161"/>
  <c r="Q39" i="161"/>
  <c r="P39" i="161"/>
  <c r="E39" i="161"/>
  <c r="T39" i="161" s="1"/>
  <c r="U38" i="161"/>
  <c r="S38" i="161"/>
  <c r="R38" i="161"/>
  <c r="Q38" i="161"/>
  <c r="P38" i="161"/>
  <c r="E38" i="161"/>
  <c r="T38" i="161" s="1"/>
  <c r="S37" i="161"/>
  <c r="R37" i="161"/>
  <c r="Q37" i="161"/>
  <c r="P37" i="161"/>
  <c r="E37" i="161"/>
  <c r="S36" i="161"/>
  <c r="R36" i="161"/>
  <c r="Q36" i="161"/>
  <c r="P36" i="161"/>
  <c r="E36" i="161"/>
  <c r="T36" i="161" s="1"/>
  <c r="S35" i="161"/>
  <c r="R35" i="161"/>
  <c r="Q35" i="161"/>
  <c r="P35" i="161"/>
  <c r="E35" i="161"/>
  <c r="S34" i="161"/>
  <c r="R34" i="161"/>
  <c r="Q34" i="161"/>
  <c r="P34" i="161"/>
  <c r="E34" i="161"/>
  <c r="U33" i="161"/>
  <c r="S33" i="161"/>
  <c r="R33" i="161"/>
  <c r="Q33" i="161"/>
  <c r="P33" i="161"/>
  <c r="E33" i="161"/>
  <c r="S32" i="161"/>
  <c r="R32" i="161"/>
  <c r="Q32" i="161"/>
  <c r="P32" i="161"/>
  <c r="E32" i="161"/>
  <c r="U32" i="161" s="1"/>
  <c r="S31" i="161"/>
  <c r="R31" i="161"/>
  <c r="Q31" i="161"/>
  <c r="P31" i="161"/>
  <c r="E31" i="161"/>
  <c r="S30" i="161"/>
  <c r="R30" i="161"/>
  <c r="Q30" i="161"/>
  <c r="P30" i="161"/>
  <c r="E30" i="161"/>
  <c r="T29" i="161"/>
  <c r="S29" i="161"/>
  <c r="R29" i="161"/>
  <c r="Q29" i="161"/>
  <c r="P29" i="161"/>
  <c r="E29" i="161"/>
  <c r="U29" i="161" s="1"/>
  <c r="S28" i="161"/>
  <c r="R28" i="161"/>
  <c r="S27" i="161"/>
  <c r="R27" i="161"/>
  <c r="Q27" i="161"/>
  <c r="P27" i="161"/>
  <c r="E27" i="161"/>
  <c r="S26" i="161"/>
  <c r="R26" i="161"/>
  <c r="Q26" i="161"/>
  <c r="P26" i="161"/>
  <c r="E26" i="161"/>
  <c r="T26" i="161" s="1"/>
  <c r="S25" i="161"/>
  <c r="R25" i="161"/>
  <c r="Q25" i="161"/>
  <c r="P25" i="161"/>
  <c r="E25" i="161"/>
  <c r="U24" i="161"/>
  <c r="T24" i="161"/>
  <c r="S24" i="161"/>
  <c r="R24" i="161"/>
  <c r="Q24" i="161"/>
  <c r="P24" i="161"/>
  <c r="E24" i="161"/>
  <c r="S23" i="161"/>
  <c r="R23" i="161"/>
  <c r="Q23" i="161"/>
  <c r="P23" i="161"/>
  <c r="E23" i="161"/>
  <c r="S22" i="161"/>
  <c r="R22" i="161"/>
  <c r="Q22" i="161"/>
  <c r="P22" i="161"/>
  <c r="E22" i="161"/>
  <c r="U22" i="161" s="1"/>
  <c r="S21" i="161"/>
  <c r="R21" i="161"/>
  <c r="Q21" i="161"/>
  <c r="P21" i="161"/>
  <c r="E21" i="161"/>
  <c r="S20" i="161"/>
  <c r="R20" i="161"/>
  <c r="Q20" i="161"/>
  <c r="P20" i="161"/>
  <c r="E20" i="161"/>
  <c r="S19" i="161"/>
  <c r="R19" i="161"/>
  <c r="Q19" i="161"/>
  <c r="P19" i="161"/>
  <c r="E19" i="161"/>
  <c r="S18" i="161"/>
  <c r="R18" i="161"/>
  <c r="Q18" i="161"/>
  <c r="P18" i="161"/>
  <c r="E18" i="161"/>
  <c r="T18" i="161" s="1"/>
  <c r="S17" i="161"/>
  <c r="R17" i="161"/>
  <c r="Q17" i="161"/>
  <c r="P17" i="161"/>
  <c r="E17" i="161"/>
  <c r="T16" i="161"/>
  <c r="S16" i="161"/>
  <c r="R16" i="161"/>
  <c r="Q16" i="161"/>
  <c r="P16" i="161"/>
  <c r="E16" i="161"/>
  <c r="U16" i="161" s="1"/>
  <c r="S15" i="161"/>
  <c r="R15" i="161"/>
  <c r="Q15" i="161"/>
  <c r="P15" i="161"/>
  <c r="E15" i="161"/>
  <c r="U15" i="161" s="1"/>
  <c r="S14" i="161"/>
  <c r="R14" i="161"/>
  <c r="Q14" i="161"/>
  <c r="P14" i="161"/>
  <c r="E14" i="161"/>
  <c r="T13" i="161"/>
  <c r="S13" i="161"/>
  <c r="R13" i="161"/>
  <c r="Q13" i="161"/>
  <c r="P13" i="161"/>
  <c r="E13" i="161"/>
  <c r="U13" i="161" s="1"/>
  <c r="S12" i="161"/>
  <c r="R12" i="161"/>
  <c r="Q12" i="161"/>
  <c r="P12" i="161"/>
  <c r="E12" i="161"/>
  <c r="S11" i="161"/>
  <c r="R11" i="161"/>
  <c r="Q11" i="161"/>
  <c r="P11" i="161"/>
  <c r="E11" i="161"/>
  <c r="U11" i="161" s="1"/>
  <c r="S10" i="161"/>
  <c r="R10" i="161"/>
  <c r="Q10" i="161"/>
  <c r="P10" i="161"/>
  <c r="E10" i="161"/>
  <c r="U10" i="161" s="1"/>
  <c r="S9" i="161"/>
  <c r="R9" i="161"/>
  <c r="S64" i="160"/>
  <c r="R64" i="160"/>
  <c r="Q64" i="160"/>
  <c r="P64" i="160"/>
  <c r="E64" i="160"/>
  <c r="S63" i="160"/>
  <c r="R63" i="160"/>
  <c r="Q63" i="160"/>
  <c r="P63" i="160"/>
  <c r="E63" i="160"/>
  <c r="U63" i="160" s="1"/>
  <c r="S62" i="160"/>
  <c r="R62" i="160"/>
  <c r="S60" i="160"/>
  <c r="R60" i="160"/>
  <c r="Q60" i="160"/>
  <c r="P60" i="160"/>
  <c r="E60" i="160"/>
  <c r="S59" i="160"/>
  <c r="R59" i="160"/>
  <c r="Q59" i="160"/>
  <c r="P59" i="160"/>
  <c r="E59" i="160"/>
  <c r="T58" i="160"/>
  <c r="S58" i="160"/>
  <c r="R58" i="160"/>
  <c r="Q58" i="160"/>
  <c r="P58" i="160"/>
  <c r="E58" i="160"/>
  <c r="U58" i="160" s="1"/>
  <c r="T57" i="160"/>
  <c r="S57" i="160"/>
  <c r="R57" i="160"/>
  <c r="Q57" i="160"/>
  <c r="P57" i="160"/>
  <c r="E57" i="160"/>
  <c r="U57" i="160" s="1"/>
  <c r="S56" i="160"/>
  <c r="R56" i="160"/>
  <c r="S55" i="160"/>
  <c r="R55" i="160"/>
  <c r="Q55" i="160"/>
  <c r="P55" i="160"/>
  <c r="E55" i="160"/>
  <c r="U54" i="160"/>
  <c r="S54" i="160"/>
  <c r="R54" i="160"/>
  <c r="Q54" i="160"/>
  <c r="P54" i="160"/>
  <c r="E54" i="160"/>
  <c r="T54" i="160" s="1"/>
  <c r="S53" i="160"/>
  <c r="R53" i="160"/>
  <c r="Q53" i="160"/>
  <c r="P53" i="160"/>
  <c r="E53" i="160"/>
  <c r="U53" i="160" s="1"/>
  <c r="S52" i="160"/>
  <c r="R52" i="160"/>
  <c r="Q52" i="160"/>
  <c r="P52" i="160"/>
  <c r="E52" i="160"/>
  <c r="U52" i="160" s="1"/>
  <c r="S51" i="160"/>
  <c r="R51" i="160"/>
  <c r="Q51" i="160"/>
  <c r="P51" i="160"/>
  <c r="E51" i="160"/>
  <c r="U51" i="160" s="1"/>
  <c r="S50" i="160"/>
  <c r="R50" i="160"/>
  <c r="Q50" i="160"/>
  <c r="P50" i="160"/>
  <c r="E50" i="160"/>
  <c r="T49" i="160"/>
  <c r="S49" i="160"/>
  <c r="R49" i="160"/>
  <c r="Q49" i="160"/>
  <c r="P49" i="160"/>
  <c r="E49" i="160"/>
  <c r="U49" i="160" s="1"/>
  <c r="S48" i="160"/>
  <c r="R48" i="160"/>
  <c r="Q48" i="160"/>
  <c r="P48" i="160"/>
  <c r="E48" i="160"/>
  <c r="T48" i="160" s="1"/>
  <c r="S47" i="160"/>
  <c r="R47" i="160"/>
  <c r="Q47" i="160"/>
  <c r="P47" i="160"/>
  <c r="E47" i="160"/>
  <c r="U47" i="160" s="1"/>
  <c r="S46" i="160"/>
  <c r="R46" i="160"/>
  <c r="Q46" i="160"/>
  <c r="P46" i="160"/>
  <c r="E46" i="160"/>
  <c r="U45" i="160"/>
  <c r="S45" i="160"/>
  <c r="R45" i="160"/>
  <c r="Q45" i="160"/>
  <c r="P45" i="160"/>
  <c r="E45" i="160"/>
  <c r="S44" i="160"/>
  <c r="R44" i="160"/>
  <c r="S42" i="160"/>
  <c r="R42" i="160"/>
  <c r="Q42" i="160"/>
  <c r="P42" i="160"/>
  <c r="E42" i="160"/>
  <c r="S41" i="160"/>
  <c r="R41" i="160"/>
  <c r="Q41" i="160"/>
  <c r="P41" i="160"/>
  <c r="E41" i="160"/>
  <c r="S40" i="160"/>
  <c r="R40" i="160"/>
  <c r="Q40" i="160"/>
  <c r="P40" i="160"/>
  <c r="E40" i="160"/>
  <c r="U40" i="160" s="1"/>
  <c r="S39" i="160"/>
  <c r="R39" i="160"/>
  <c r="Q39" i="160"/>
  <c r="P39" i="160"/>
  <c r="E39" i="160"/>
  <c r="U39" i="160" s="1"/>
  <c r="S38" i="160"/>
  <c r="R38" i="160"/>
  <c r="Q38" i="160"/>
  <c r="P38" i="160"/>
  <c r="E38" i="160"/>
  <c r="T38" i="160" s="1"/>
  <c r="T37" i="160"/>
  <c r="S37" i="160"/>
  <c r="R37" i="160"/>
  <c r="Q37" i="160"/>
  <c r="P37" i="160"/>
  <c r="E37" i="160"/>
  <c r="U37" i="160" s="1"/>
  <c r="S36" i="160"/>
  <c r="R36" i="160"/>
  <c r="Q36" i="160"/>
  <c r="P36" i="160"/>
  <c r="E36" i="160"/>
  <c r="U36" i="160" s="1"/>
  <c r="S35" i="160"/>
  <c r="R35" i="160"/>
  <c r="Q35" i="160"/>
  <c r="P35" i="160"/>
  <c r="E35" i="160"/>
  <c r="U35" i="160" s="1"/>
  <c r="S34" i="160"/>
  <c r="R34" i="160"/>
  <c r="Q34" i="160"/>
  <c r="P34" i="160"/>
  <c r="E34" i="160"/>
  <c r="S33" i="160"/>
  <c r="R33" i="160"/>
  <c r="Q33" i="160"/>
  <c r="P33" i="160"/>
  <c r="E33" i="160"/>
  <c r="S32" i="160"/>
  <c r="R32" i="160"/>
  <c r="Q32" i="160"/>
  <c r="P32" i="160"/>
  <c r="E32" i="160"/>
  <c r="T31" i="160"/>
  <c r="S31" i="160"/>
  <c r="R31" i="160"/>
  <c r="Q31" i="160"/>
  <c r="P31" i="160"/>
  <c r="E31" i="160"/>
  <c r="S30" i="160"/>
  <c r="R30" i="160"/>
  <c r="Q30" i="160"/>
  <c r="P30" i="160"/>
  <c r="E30" i="160"/>
  <c r="T30" i="160" s="1"/>
  <c r="S29" i="160"/>
  <c r="R29" i="160"/>
  <c r="Q29" i="160"/>
  <c r="P29" i="160"/>
  <c r="E29" i="160"/>
  <c r="S28" i="160"/>
  <c r="R28" i="160"/>
  <c r="S27" i="160"/>
  <c r="R27" i="160"/>
  <c r="Q27" i="160"/>
  <c r="P27" i="160"/>
  <c r="E27" i="160"/>
  <c r="U27" i="160" s="1"/>
  <c r="T26" i="160"/>
  <c r="S26" i="160"/>
  <c r="R26" i="160"/>
  <c r="Q26" i="160"/>
  <c r="P26" i="160"/>
  <c r="E26" i="160"/>
  <c r="U26" i="160" s="1"/>
  <c r="S25" i="160"/>
  <c r="R25" i="160"/>
  <c r="Q25" i="160"/>
  <c r="P25" i="160"/>
  <c r="E25" i="160"/>
  <c r="T25" i="160" s="1"/>
  <c r="T24" i="160"/>
  <c r="S24" i="160"/>
  <c r="R24" i="160"/>
  <c r="Q24" i="160"/>
  <c r="P24" i="160"/>
  <c r="E24" i="160"/>
  <c r="U24" i="160" s="1"/>
  <c r="S23" i="160"/>
  <c r="R23" i="160"/>
  <c r="Q23" i="160"/>
  <c r="P23" i="160"/>
  <c r="E23" i="160"/>
  <c r="T23" i="160" s="1"/>
  <c r="S22" i="160"/>
  <c r="R22" i="160"/>
  <c r="Q22" i="160"/>
  <c r="P22" i="160"/>
  <c r="E22" i="160"/>
  <c r="U22" i="160" s="1"/>
  <c r="S21" i="160"/>
  <c r="R21" i="160"/>
  <c r="Q21" i="160"/>
  <c r="P21" i="160"/>
  <c r="E21" i="160"/>
  <c r="U20" i="160"/>
  <c r="T20" i="160"/>
  <c r="S20" i="160"/>
  <c r="R20" i="160"/>
  <c r="Q20" i="160"/>
  <c r="P20" i="160"/>
  <c r="E20" i="160"/>
  <c r="U19" i="160"/>
  <c r="S19" i="160"/>
  <c r="R19" i="160"/>
  <c r="Q19" i="160"/>
  <c r="P19" i="160"/>
  <c r="E19" i="160"/>
  <c r="T19" i="160" s="1"/>
  <c r="S18" i="160"/>
  <c r="R18" i="160"/>
  <c r="Q18" i="160"/>
  <c r="P18" i="160"/>
  <c r="E18" i="160"/>
  <c r="U18" i="160" s="1"/>
  <c r="S17" i="160"/>
  <c r="R17" i="160"/>
  <c r="Q17" i="160"/>
  <c r="P17" i="160"/>
  <c r="E17" i="160"/>
  <c r="T17" i="160" s="1"/>
  <c r="S16" i="160"/>
  <c r="R16" i="160"/>
  <c r="Q16" i="160"/>
  <c r="P16" i="160"/>
  <c r="E16" i="160"/>
  <c r="S15" i="160"/>
  <c r="R15" i="160"/>
  <c r="Q15" i="160"/>
  <c r="P15" i="160"/>
  <c r="E15" i="160"/>
  <c r="T15" i="160" s="1"/>
  <c r="U14" i="160"/>
  <c r="T14" i="160"/>
  <c r="S14" i="160"/>
  <c r="R14" i="160"/>
  <c r="Q14" i="160"/>
  <c r="P14" i="160"/>
  <c r="E14" i="160"/>
  <c r="S13" i="160"/>
  <c r="R13" i="160"/>
  <c r="Q13" i="160"/>
  <c r="P13" i="160"/>
  <c r="E13" i="160"/>
  <c r="U12" i="160"/>
  <c r="T12" i="160"/>
  <c r="S12" i="160"/>
  <c r="R12" i="160"/>
  <c r="Q12" i="160"/>
  <c r="P12" i="160"/>
  <c r="E12" i="160"/>
  <c r="S11" i="160"/>
  <c r="R11" i="160"/>
  <c r="Q11" i="160"/>
  <c r="P11" i="160"/>
  <c r="E11" i="160"/>
  <c r="U11" i="160" s="1"/>
  <c r="S10" i="160"/>
  <c r="R10" i="160"/>
  <c r="Q10" i="160"/>
  <c r="P10" i="160"/>
  <c r="E10" i="160"/>
  <c r="S9" i="160"/>
  <c r="R9" i="160"/>
  <c r="S64" i="159"/>
  <c r="R64" i="159"/>
  <c r="Q64" i="159"/>
  <c r="P64" i="159"/>
  <c r="E64" i="159"/>
  <c r="U64" i="159" s="1"/>
  <c r="T63" i="159"/>
  <c r="S63" i="159"/>
  <c r="R63" i="159"/>
  <c r="Q63" i="159"/>
  <c r="P63" i="159"/>
  <c r="E63" i="159"/>
  <c r="U63" i="159" s="1"/>
  <c r="S62" i="159"/>
  <c r="R62" i="159"/>
  <c r="S60" i="159"/>
  <c r="R60" i="159"/>
  <c r="Q60" i="159"/>
  <c r="P60" i="159"/>
  <c r="E60" i="159"/>
  <c r="T60" i="159" s="1"/>
  <c r="S59" i="159"/>
  <c r="R59" i="159"/>
  <c r="Q59" i="159"/>
  <c r="P59" i="159"/>
  <c r="E59" i="159"/>
  <c r="S58" i="159"/>
  <c r="R58" i="159"/>
  <c r="Q58" i="159"/>
  <c r="P58" i="159"/>
  <c r="E58" i="159"/>
  <c r="T58" i="159" s="1"/>
  <c r="S57" i="159"/>
  <c r="R57" i="159"/>
  <c r="Q57" i="159"/>
  <c r="P57" i="159"/>
  <c r="P56" i="159" s="1"/>
  <c r="E57" i="159"/>
  <c r="S56" i="159"/>
  <c r="R56" i="159"/>
  <c r="S55" i="159"/>
  <c r="R55" i="159"/>
  <c r="Q55" i="159"/>
  <c r="P55" i="159"/>
  <c r="E55" i="159"/>
  <c r="U55" i="159" s="1"/>
  <c r="S54" i="159"/>
  <c r="R54" i="159"/>
  <c r="Q54" i="159"/>
  <c r="P54" i="159"/>
  <c r="E54" i="159"/>
  <c r="S53" i="159"/>
  <c r="R53" i="159"/>
  <c r="Q53" i="159"/>
  <c r="P53" i="159"/>
  <c r="E53" i="159"/>
  <c r="T53" i="159" s="1"/>
  <c r="S52" i="159"/>
  <c r="R52" i="159"/>
  <c r="Q52" i="159"/>
  <c r="P52" i="159"/>
  <c r="E52" i="159"/>
  <c r="U52" i="159" s="1"/>
  <c r="S51" i="159"/>
  <c r="R51" i="159"/>
  <c r="Q51" i="159"/>
  <c r="P51" i="159"/>
  <c r="E51" i="159"/>
  <c r="T51" i="159" s="1"/>
  <c r="S50" i="159"/>
  <c r="R50" i="159"/>
  <c r="Q50" i="159"/>
  <c r="P50" i="159"/>
  <c r="E50" i="159"/>
  <c r="U50" i="159" s="1"/>
  <c r="S49" i="159"/>
  <c r="R49" i="159"/>
  <c r="Q49" i="159"/>
  <c r="P49" i="159"/>
  <c r="E49" i="159"/>
  <c r="S48" i="159"/>
  <c r="R48" i="159"/>
  <c r="Q48" i="159"/>
  <c r="P48" i="159"/>
  <c r="E48" i="159"/>
  <c r="U47" i="159"/>
  <c r="S47" i="159"/>
  <c r="R47" i="159"/>
  <c r="Q47" i="159"/>
  <c r="P47" i="159"/>
  <c r="E47" i="159"/>
  <c r="T47" i="159" s="1"/>
  <c r="S46" i="159"/>
  <c r="R46" i="159"/>
  <c r="Q46" i="159"/>
  <c r="P46" i="159"/>
  <c r="E46" i="159"/>
  <c r="T46" i="159" s="1"/>
  <c r="S45" i="159"/>
  <c r="R45" i="159"/>
  <c r="Q45" i="159"/>
  <c r="P45" i="159"/>
  <c r="E45" i="159"/>
  <c r="U45" i="159" s="1"/>
  <c r="S44" i="159"/>
  <c r="R44" i="159"/>
  <c r="S42" i="159"/>
  <c r="R42" i="159"/>
  <c r="Q42" i="159"/>
  <c r="P42" i="159"/>
  <c r="E42" i="159"/>
  <c r="S41" i="159"/>
  <c r="R41" i="159"/>
  <c r="Q41" i="159"/>
  <c r="P41" i="159"/>
  <c r="E41" i="159"/>
  <c r="T41" i="159" s="1"/>
  <c r="S40" i="159"/>
  <c r="R40" i="159"/>
  <c r="Q40" i="159"/>
  <c r="P40" i="159"/>
  <c r="E40" i="159"/>
  <c r="S39" i="159"/>
  <c r="R39" i="159"/>
  <c r="Q39" i="159"/>
  <c r="P39" i="159"/>
  <c r="E39" i="159"/>
  <c r="S38" i="159"/>
  <c r="R38" i="159"/>
  <c r="Q38" i="159"/>
  <c r="P38" i="159"/>
  <c r="E38" i="159"/>
  <c r="S37" i="159"/>
  <c r="R37" i="159"/>
  <c r="Q37" i="159"/>
  <c r="P37" i="159"/>
  <c r="E37" i="159"/>
  <c r="U37" i="159" s="1"/>
  <c r="T36" i="159"/>
  <c r="S36" i="159"/>
  <c r="R36" i="159"/>
  <c r="Q36" i="159"/>
  <c r="P36" i="159"/>
  <c r="E36" i="159"/>
  <c r="U36" i="159" s="1"/>
  <c r="S35" i="159"/>
  <c r="R35" i="159"/>
  <c r="Q35" i="159"/>
  <c r="P35" i="159"/>
  <c r="E35" i="159"/>
  <c r="T35" i="159" s="1"/>
  <c r="S34" i="159"/>
  <c r="R34" i="159"/>
  <c r="Q34" i="159"/>
  <c r="P34" i="159"/>
  <c r="E34" i="159"/>
  <c r="T34" i="159" s="1"/>
  <c r="S33" i="159"/>
  <c r="R33" i="159"/>
  <c r="Q33" i="159"/>
  <c r="P33" i="159"/>
  <c r="E33" i="159"/>
  <c r="S32" i="159"/>
  <c r="R32" i="159"/>
  <c r="Q32" i="159"/>
  <c r="P32" i="159"/>
  <c r="E32" i="159"/>
  <c r="S31" i="159"/>
  <c r="R31" i="159"/>
  <c r="Q31" i="159"/>
  <c r="P31" i="159"/>
  <c r="E31" i="159"/>
  <c r="S30" i="159"/>
  <c r="R30" i="159"/>
  <c r="Q30" i="159"/>
  <c r="P30" i="159"/>
  <c r="E30" i="159"/>
  <c r="U30" i="159" s="1"/>
  <c r="S29" i="159"/>
  <c r="R29" i="159"/>
  <c r="Q29" i="159"/>
  <c r="P29" i="159"/>
  <c r="E29" i="159"/>
  <c r="S28" i="159"/>
  <c r="S27" i="159"/>
  <c r="R27" i="159"/>
  <c r="Q27" i="159"/>
  <c r="P27" i="159"/>
  <c r="E27" i="159"/>
  <c r="S26" i="159"/>
  <c r="R26" i="159"/>
  <c r="Q26" i="159"/>
  <c r="P26" i="159"/>
  <c r="E26" i="159"/>
  <c r="U25" i="159"/>
  <c r="T25" i="159"/>
  <c r="S25" i="159"/>
  <c r="R25" i="159"/>
  <c r="Q25" i="159"/>
  <c r="P25" i="159"/>
  <c r="E25" i="159"/>
  <c r="T24" i="159"/>
  <c r="S24" i="159"/>
  <c r="R24" i="159"/>
  <c r="Q24" i="159"/>
  <c r="P24" i="159"/>
  <c r="E24" i="159"/>
  <c r="U24" i="159" s="1"/>
  <c r="S23" i="159"/>
  <c r="R23" i="159"/>
  <c r="Q23" i="159"/>
  <c r="P23" i="159"/>
  <c r="T23" i="159" s="1"/>
  <c r="E23" i="159"/>
  <c r="S22" i="159"/>
  <c r="R22" i="159"/>
  <c r="Q22" i="159"/>
  <c r="P22" i="159"/>
  <c r="E22" i="159"/>
  <c r="S21" i="159"/>
  <c r="R21" i="159"/>
  <c r="Q21" i="159"/>
  <c r="P21" i="159"/>
  <c r="E21" i="159"/>
  <c r="U21" i="159" s="1"/>
  <c r="S20" i="159"/>
  <c r="R20" i="159"/>
  <c r="Q20" i="159"/>
  <c r="P20" i="159"/>
  <c r="E20" i="159"/>
  <c r="S19" i="159"/>
  <c r="R19" i="159"/>
  <c r="Q19" i="159"/>
  <c r="P19" i="159"/>
  <c r="E19" i="159"/>
  <c r="U19" i="159" s="1"/>
  <c r="S18" i="159"/>
  <c r="R18" i="159"/>
  <c r="Q18" i="159"/>
  <c r="P18" i="159"/>
  <c r="E18" i="159"/>
  <c r="U18" i="159" s="1"/>
  <c r="U17" i="159"/>
  <c r="T17" i="159"/>
  <c r="S17" i="159"/>
  <c r="R17" i="159"/>
  <c r="Q17" i="159"/>
  <c r="P17" i="159"/>
  <c r="E17" i="159"/>
  <c r="S16" i="159"/>
  <c r="R16" i="159"/>
  <c r="Q16" i="159"/>
  <c r="P16" i="159"/>
  <c r="E16" i="159"/>
  <c r="T15" i="159"/>
  <c r="S15" i="159"/>
  <c r="R15" i="159"/>
  <c r="Q15" i="159"/>
  <c r="P15" i="159"/>
  <c r="E15" i="159"/>
  <c r="U15" i="159" s="1"/>
  <c r="U14" i="159"/>
  <c r="S14" i="159"/>
  <c r="R14" i="159"/>
  <c r="Q14" i="159"/>
  <c r="P14" i="159"/>
  <c r="E14" i="159"/>
  <c r="T14" i="159" s="1"/>
  <c r="S13" i="159"/>
  <c r="R13" i="159"/>
  <c r="Q13" i="159"/>
  <c r="P13" i="159"/>
  <c r="E13" i="159"/>
  <c r="S12" i="159"/>
  <c r="R12" i="159"/>
  <c r="Q12" i="159"/>
  <c r="P12" i="159"/>
  <c r="E12" i="159"/>
  <c r="S11" i="159"/>
  <c r="R11" i="159"/>
  <c r="Q11" i="159"/>
  <c r="P11" i="159"/>
  <c r="E11" i="159"/>
  <c r="S10" i="159"/>
  <c r="R10" i="159"/>
  <c r="Q10" i="159"/>
  <c r="P10" i="159"/>
  <c r="E10" i="159"/>
  <c r="U10" i="159" s="1"/>
  <c r="S9" i="159"/>
  <c r="R9" i="159"/>
  <c r="S64" i="158"/>
  <c r="R64" i="158"/>
  <c r="Q64" i="158"/>
  <c r="P64" i="158"/>
  <c r="E64" i="158"/>
  <c r="U63" i="158"/>
  <c r="S63" i="158"/>
  <c r="R63" i="158"/>
  <c r="Q63" i="158"/>
  <c r="Q62" i="158" s="1"/>
  <c r="P63" i="158"/>
  <c r="E63" i="158"/>
  <c r="S62" i="158"/>
  <c r="R62" i="158"/>
  <c r="S60" i="158"/>
  <c r="R60" i="158"/>
  <c r="Q60" i="158"/>
  <c r="P60" i="158"/>
  <c r="E60" i="158"/>
  <c r="U60" i="158" s="1"/>
  <c r="S59" i="158"/>
  <c r="R59" i="158"/>
  <c r="Q59" i="158"/>
  <c r="P59" i="158"/>
  <c r="E59" i="158"/>
  <c r="U59" i="158" s="1"/>
  <c r="S58" i="158"/>
  <c r="R58" i="158"/>
  <c r="Q58" i="158"/>
  <c r="P58" i="158"/>
  <c r="E58" i="158"/>
  <c r="U58" i="158" s="1"/>
  <c r="S57" i="158"/>
  <c r="R57" i="158"/>
  <c r="Q57" i="158"/>
  <c r="P57" i="158"/>
  <c r="E57" i="158"/>
  <c r="R56" i="158"/>
  <c r="S55" i="158"/>
  <c r="R55" i="158"/>
  <c r="Q55" i="158"/>
  <c r="P55" i="158"/>
  <c r="E55" i="158"/>
  <c r="U55" i="158" s="1"/>
  <c r="S54" i="158"/>
  <c r="R54" i="158"/>
  <c r="Q54" i="158"/>
  <c r="P54" i="158"/>
  <c r="E54" i="158"/>
  <c r="U54" i="158" s="1"/>
  <c r="S53" i="158"/>
  <c r="R53" i="158"/>
  <c r="Q53" i="158"/>
  <c r="P53" i="158"/>
  <c r="E53" i="158"/>
  <c r="S52" i="158"/>
  <c r="R52" i="158"/>
  <c r="Q52" i="158"/>
  <c r="P52" i="158"/>
  <c r="E52" i="158"/>
  <c r="S51" i="158"/>
  <c r="R51" i="158"/>
  <c r="Q51" i="158"/>
  <c r="P51" i="158"/>
  <c r="E51" i="158"/>
  <c r="U51" i="158" s="1"/>
  <c r="S50" i="158"/>
  <c r="R50" i="158"/>
  <c r="Q50" i="158"/>
  <c r="P50" i="158"/>
  <c r="E50" i="158"/>
  <c r="T50" i="158" s="1"/>
  <c r="S49" i="158"/>
  <c r="R49" i="158"/>
  <c r="Q49" i="158"/>
  <c r="P49" i="158"/>
  <c r="E49" i="158"/>
  <c r="U49" i="158" s="1"/>
  <c r="S48" i="158"/>
  <c r="R48" i="158"/>
  <c r="Q48" i="158"/>
  <c r="P48" i="158"/>
  <c r="E48" i="158"/>
  <c r="S47" i="158"/>
  <c r="R47" i="158"/>
  <c r="Q47" i="158"/>
  <c r="P47" i="158"/>
  <c r="E47" i="158"/>
  <c r="S46" i="158"/>
  <c r="R46" i="158"/>
  <c r="Q46" i="158"/>
  <c r="U46" i="158" s="1"/>
  <c r="P46" i="158"/>
  <c r="T46" i="158" s="1"/>
  <c r="E46" i="158"/>
  <c r="S45" i="158"/>
  <c r="R45" i="158"/>
  <c r="Q45" i="158"/>
  <c r="P45" i="158"/>
  <c r="E45" i="158"/>
  <c r="S44" i="158"/>
  <c r="R44" i="158"/>
  <c r="S42" i="158"/>
  <c r="R42" i="158"/>
  <c r="Q42" i="158"/>
  <c r="P42" i="158"/>
  <c r="E42" i="158"/>
  <c r="U42" i="158" s="1"/>
  <c r="S41" i="158"/>
  <c r="R41" i="158"/>
  <c r="Q41" i="158"/>
  <c r="P41" i="158"/>
  <c r="E41" i="158"/>
  <c r="U41" i="158" s="1"/>
  <c r="S40" i="158"/>
  <c r="R40" i="158"/>
  <c r="Q40" i="158"/>
  <c r="P40" i="158"/>
  <c r="E40" i="158"/>
  <c r="T40" i="158" s="1"/>
  <c r="S39" i="158"/>
  <c r="R39" i="158"/>
  <c r="Q39" i="158"/>
  <c r="P39" i="158"/>
  <c r="E39" i="158"/>
  <c r="U39" i="158" s="1"/>
  <c r="S38" i="158"/>
  <c r="R38" i="158"/>
  <c r="Q38" i="158"/>
  <c r="P38" i="158"/>
  <c r="E38" i="158"/>
  <c r="T38" i="158" s="1"/>
  <c r="S37" i="158"/>
  <c r="R37" i="158"/>
  <c r="Q37" i="158"/>
  <c r="P37" i="158"/>
  <c r="E37" i="158"/>
  <c r="U37" i="158" s="1"/>
  <c r="S36" i="158"/>
  <c r="R36" i="158"/>
  <c r="Q36" i="158"/>
  <c r="P36" i="158"/>
  <c r="E36" i="158"/>
  <c r="S35" i="158"/>
  <c r="R35" i="158"/>
  <c r="Q35" i="158"/>
  <c r="P35" i="158"/>
  <c r="E35" i="158"/>
  <c r="U35" i="158" s="1"/>
  <c r="S34" i="158"/>
  <c r="R34" i="158"/>
  <c r="Q34" i="158"/>
  <c r="P34" i="158"/>
  <c r="E34" i="158"/>
  <c r="T33" i="158"/>
  <c r="S33" i="158"/>
  <c r="R33" i="158"/>
  <c r="Q33" i="158"/>
  <c r="P33" i="158"/>
  <c r="E33" i="158"/>
  <c r="S32" i="158"/>
  <c r="R32" i="158"/>
  <c r="Q32" i="158"/>
  <c r="P32" i="158"/>
  <c r="E32" i="158"/>
  <c r="T32" i="158" s="1"/>
  <c r="S31" i="158"/>
  <c r="R31" i="158"/>
  <c r="Q31" i="158"/>
  <c r="P31" i="158"/>
  <c r="E31" i="158"/>
  <c r="S30" i="158"/>
  <c r="R30" i="158"/>
  <c r="Q30" i="158"/>
  <c r="P30" i="158"/>
  <c r="E30" i="158"/>
  <c r="T30" i="158" s="1"/>
  <c r="U29" i="158"/>
  <c r="S29" i="158"/>
  <c r="R29" i="158"/>
  <c r="Q29" i="158"/>
  <c r="P29" i="158"/>
  <c r="E29" i="158"/>
  <c r="T29" i="158" s="1"/>
  <c r="S28" i="158"/>
  <c r="R28" i="158"/>
  <c r="S27" i="158"/>
  <c r="R27" i="158"/>
  <c r="Q27" i="158"/>
  <c r="P27" i="158"/>
  <c r="E27" i="158"/>
  <c r="S26" i="158"/>
  <c r="R26" i="158"/>
  <c r="Q26" i="158"/>
  <c r="P26" i="158"/>
  <c r="E26" i="158"/>
  <c r="S25" i="158"/>
  <c r="R25" i="158"/>
  <c r="Q25" i="158"/>
  <c r="P25" i="158"/>
  <c r="E25" i="158"/>
  <c r="S24" i="158"/>
  <c r="R24" i="158"/>
  <c r="Q24" i="158"/>
  <c r="P24" i="158"/>
  <c r="E24" i="158"/>
  <c r="U24" i="158" s="1"/>
  <c r="S23" i="158"/>
  <c r="R23" i="158"/>
  <c r="Q23" i="158"/>
  <c r="P23" i="158"/>
  <c r="E23" i="158"/>
  <c r="U23" i="158" s="1"/>
  <c r="S22" i="158"/>
  <c r="R22" i="158"/>
  <c r="Q22" i="158"/>
  <c r="P22" i="158"/>
  <c r="E22" i="158"/>
  <c r="S21" i="158"/>
  <c r="R21" i="158"/>
  <c r="Q21" i="158"/>
  <c r="P21" i="158"/>
  <c r="E21" i="158"/>
  <c r="S20" i="158"/>
  <c r="R20" i="158"/>
  <c r="Q20" i="158"/>
  <c r="P20" i="158"/>
  <c r="E20" i="158"/>
  <c r="S19" i="158"/>
  <c r="R19" i="158"/>
  <c r="Q19" i="158"/>
  <c r="P19" i="158"/>
  <c r="E19" i="158"/>
  <c r="T19" i="158" s="1"/>
  <c r="S18" i="158"/>
  <c r="R18" i="158"/>
  <c r="Q18" i="158"/>
  <c r="P18" i="158"/>
  <c r="E18" i="158"/>
  <c r="U18" i="158" s="1"/>
  <c r="S17" i="158"/>
  <c r="R17" i="158"/>
  <c r="Q17" i="158"/>
  <c r="P17" i="158"/>
  <c r="E17" i="158"/>
  <c r="U16" i="158"/>
  <c r="S16" i="158"/>
  <c r="R16" i="158"/>
  <c r="Q16" i="158"/>
  <c r="P16" i="158"/>
  <c r="E16" i="158"/>
  <c r="T16" i="158" s="1"/>
  <c r="S15" i="158"/>
  <c r="R15" i="158"/>
  <c r="Q15" i="158"/>
  <c r="P15" i="158"/>
  <c r="E15" i="158"/>
  <c r="U15" i="158" s="1"/>
  <c r="S14" i="158"/>
  <c r="R14" i="158"/>
  <c r="Q14" i="158"/>
  <c r="P14" i="158"/>
  <c r="E14" i="158"/>
  <c r="T13" i="158"/>
  <c r="S13" i="158"/>
  <c r="R13" i="158"/>
  <c r="Q13" i="158"/>
  <c r="P13" i="158"/>
  <c r="E13" i="158"/>
  <c r="T12" i="158"/>
  <c r="S12" i="158"/>
  <c r="R12" i="158"/>
  <c r="Q12" i="158"/>
  <c r="P12" i="158"/>
  <c r="E12" i="158"/>
  <c r="U12" i="158" s="1"/>
  <c r="S11" i="158"/>
  <c r="R11" i="158"/>
  <c r="Q11" i="158"/>
  <c r="P11" i="158"/>
  <c r="E11" i="158"/>
  <c r="S10" i="158"/>
  <c r="R10" i="158"/>
  <c r="Q10" i="158"/>
  <c r="P10" i="158"/>
  <c r="E10" i="158"/>
  <c r="T10" i="158" s="1"/>
  <c r="S9" i="158"/>
  <c r="S64" i="157"/>
  <c r="R64" i="157"/>
  <c r="Q64" i="157"/>
  <c r="P64" i="157"/>
  <c r="E64" i="157"/>
  <c r="T64" i="157" s="1"/>
  <c r="T63" i="157"/>
  <c r="S63" i="157"/>
  <c r="R63" i="157"/>
  <c r="Q63" i="157"/>
  <c r="Q62" i="157" s="1"/>
  <c r="P63" i="157"/>
  <c r="P62" i="157" s="1"/>
  <c r="E63" i="157"/>
  <c r="U63" i="157" s="1"/>
  <c r="S62" i="157"/>
  <c r="R62" i="157"/>
  <c r="S60" i="157"/>
  <c r="R60" i="157"/>
  <c r="Q60" i="157"/>
  <c r="P60" i="157"/>
  <c r="E60" i="157"/>
  <c r="T60" i="157" s="1"/>
  <c r="S59" i="157"/>
  <c r="R59" i="157"/>
  <c r="Q59" i="157"/>
  <c r="P59" i="157"/>
  <c r="E59" i="157"/>
  <c r="S58" i="157"/>
  <c r="R58" i="157"/>
  <c r="Q58" i="157"/>
  <c r="P58" i="157"/>
  <c r="E58" i="157"/>
  <c r="T58" i="157" s="1"/>
  <c r="U57" i="157"/>
  <c r="T57" i="157"/>
  <c r="S57" i="157"/>
  <c r="R57" i="157"/>
  <c r="Q57" i="157"/>
  <c r="P57" i="157"/>
  <c r="E57" i="157"/>
  <c r="S56" i="157"/>
  <c r="R56" i="157"/>
  <c r="S55" i="157"/>
  <c r="R55" i="157"/>
  <c r="Q55" i="157"/>
  <c r="P55" i="157"/>
  <c r="E55" i="157"/>
  <c r="T55" i="157" s="1"/>
  <c r="T54" i="157"/>
  <c r="S54" i="157"/>
  <c r="R54" i="157"/>
  <c r="Q54" i="157"/>
  <c r="P54" i="157"/>
  <c r="E54" i="157"/>
  <c r="U54" i="157" s="1"/>
  <c r="S53" i="157"/>
  <c r="R53" i="157"/>
  <c r="Q53" i="157"/>
  <c r="P53" i="157"/>
  <c r="E53" i="157"/>
  <c r="T53" i="157" s="1"/>
  <c r="S52" i="157"/>
  <c r="R52" i="157"/>
  <c r="Q52" i="157"/>
  <c r="P52" i="157"/>
  <c r="E52" i="157"/>
  <c r="U52" i="157" s="1"/>
  <c r="S51" i="157"/>
  <c r="R51" i="157"/>
  <c r="Q51" i="157"/>
  <c r="P51" i="157"/>
  <c r="E51" i="157"/>
  <c r="S50" i="157"/>
  <c r="R50" i="157"/>
  <c r="Q50" i="157"/>
  <c r="P50" i="157"/>
  <c r="E50" i="157"/>
  <c r="U50" i="157" s="1"/>
  <c r="S49" i="157"/>
  <c r="R49" i="157"/>
  <c r="Q49" i="157"/>
  <c r="P49" i="157"/>
  <c r="E49" i="157"/>
  <c r="T49" i="157" s="1"/>
  <c r="S48" i="157"/>
  <c r="R48" i="157"/>
  <c r="Q48" i="157"/>
  <c r="P48" i="157"/>
  <c r="E48" i="157"/>
  <c r="U48" i="157" s="1"/>
  <c r="S47" i="157"/>
  <c r="R47" i="157"/>
  <c r="Q47" i="157"/>
  <c r="P47" i="157"/>
  <c r="E47" i="157"/>
  <c r="T47" i="157" s="1"/>
  <c r="S46" i="157"/>
  <c r="R46" i="157"/>
  <c r="Q46" i="157"/>
  <c r="P46" i="157"/>
  <c r="E46" i="157"/>
  <c r="S45" i="157"/>
  <c r="R45" i="157"/>
  <c r="Q45" i="157"/>
  <c r="P45" i="157"/>
  <c r="E45" i="157"/>
  <c r="S44" i="157"/>
  <c r="R44" i="157"/>
  <c r="S43" i="157"/>
  <c r="R43" i="157"/>
  <c r="S42" i="157"/>
  <c r="R42" i="157"/>
  <c r="Q42" i="157"/>
  <c r="P42" i="157"/>
  <c r="E42" i="157"/>
  <c r="U42" i="157" s="1"/>
  <c r="S41" i="157"/>
  <c r="R41" i="157"/>
  <c r="Q41" i="157"/>
  <c r="P41" i="157"/>
  <c r="E41" i="157"/>
  <c r="U41" i="157" s="1"/>
  <c r="S40" i="157"/>
  <c r="R40" i="157"/>
  <c r="Q40" i="157"/>
  <c r="P40" i="157"/>
  <c r="E40" i="157"/>
  <c r="U40" i="157" s="1"/>
  <c r="S39" i="157"/>
  <c r="R39" i="157"/>
  <c r="Q39" i="157"/>
  <c r="P39" i="157"/>
  <c r="E39" i="157"/>
  <c r="U39" i="157" s="1"/>
  <c r="S38" i="157"/>
  <c r="R38" i="157"/>
  <c r="Q38" i="157"/>
  <c r="P38" i="157"/>
  <c r="E38" i="157"/>
  <c r="U38" i="157" s="1"/>
  <c r="S37" i="157"/>
  <c r="R37" i="157"/>
  <c r="Q37" i="157"/>
  <c r="P37" i="157"/>
  <c r="E37" i="157"/>
  <c r="T36" i="157"/>
  <c r="S36" i="157"/>
  <c r="R36" i="157"/>
  <c r="Q36" i="157"/>
  <c r="P36" i="157"/>
  <c r="E36" i="157"/>
  <c r="U36" i="157" s="1"/>
  <c r="S35" i="157"/>
  <c r="R35" i="157"/>
  <c r="Q35" i="157"/>
  <c r="P35" i="157"/>
  <c r="E35" i="157"/>
  <c r="T35" i="157" s="1"/>
  <c r="S34" i="157"/>
  <c r="R34" i="157"/>
  <c r="Q34" i="157"/>
  <c r="P34" i="157"/>
  <c r="E34" i="157"/>
  <c r="S33" i="157"/>
  <c r="R33" i="157"/>
  <c r="Q33" i="157"/>
  <c r="P33" i="157"/>
  <c r="E33" i="157"/>
  <c r="U32" i="157"/>
  <c r="T32" i="157"/>
  <c r="S32" i="157"/>
  <c r="R32" i="157"/>
  <c r="Q32" i="157"/>
  <c r="P32" i="157"/>
  <c r="E32" i="157"/>
  <c r="S31" i="157"/>
  <c r="R31" i="157"/>
  <c r="Q31" i="157"/>
  <c r="U31" i="157" s="1"/>
  <c r="P31" i="157"/>
  <c r="T31" i="157" s="1"/>
  <c r="E31" i="157"/>
  <c r="S30" i="157"/>
  <c r="R30" i="157"/>
  <c r="Q30" i="157"/>
  <c r="P30" i="157"/>
  <c r="E30" i="157"/>
  <c r="U30" i="157" s="1"/>
  <c r="S29" i="157"/>
  <c r="R29" i="157"/>
  <c r="Q29" i="157"/>
  <c r="P29" i="157"/>
  <c r="E29" i="157"/>
  <c r="U29" i="157" s="1"/>
  <c r="S28" i="157"/>
  <c r="U27" i="157"/>
  <c r="S27" i="157"/>
  <c r="R27" i="157"/>
  <c r="Q27" i="157"/>
  <c r="P27" i="157"/>
  <c r="E27" i="157"/>
  <c r="T27" i="157" s="1"/>
  <c r="S26" i="157"/>
  <c r="R26" i="157"/>
  <c r="Q26" i="157"/>
  <c r="P26" i="157"/>
  <c r="E26" i="157"/>
  <c r="U26" i="157" s="1"/>
  <c r="S25" i="157"/>
  <c r="R25" i="157"/>
  <c r="Q25" i="157"/>
  <c r="P25" i="157"/>
  <c r="E25" i="157"/>
  <c r="S24" i="157"/>
  <c r="R24" i="157"/>
  <c r="Q24" i="157"/>
  <c r="P24" i="157"/>
  <c r="E24" i="157"/>
  <c r="T24" i="157" s="1"/>
  <c r="T23" i="157"/>
  <c r="S23" i="157"/>
  <c r="R23" i="157"/>
  <c r="Q23" i="157"/>
  <c r="P23" i="157"/>
  <c r="E23" i="157"/>
  <c r="U23" i="157" s="1"/>
  <c r="S22" i="157"/>
  <c r="R22" i="157"/>
  <c r="Q22" i="157"/>
  <c r="P22" i="157"/>
  <c r="E22" i="157"/>
  <c r="T22" i="157" s="1"/>
  <c r="S21" i="157"/>
  <c r="R21" i="157"/>
  <c r="Q21" i="157"/>
  <c r="P21" i="157"/>
  <c r="E21" i="157"/>
  <c r="U21" i="157" s="1"/>
  <c r="S20" i="157"/>
  <c r="R20" i="157"/>
  <c r="Q20" i="157"/>
  <c r="P20" i="157"/>
  <c r="E20" i="157"/>
  <c r="S19" i="157"/>
  <c r="R19" i="157"/>
  <c r="Q19" i="157"/>
  <c r="P19" i="157"/>
  <c r="E19" i="157"/>
  <c r="U19" i="157" s="1"/>
  <c r="S18" i="157"/>
  <c r="R18" i="157"/>
  <c r="Q18" i="157"/>
  <c r="P18" i="157"/>
  <c r="E18" i="157"/>
  <c r="T18" i="157" s="1"/>
  <c r="S17" i="157"/>
  <c r="R17" i="157"/>
  <c r="Q17" i="157"/>
  <c r="P17" i="157"/>
  <c r="E17" i="157"/>
  <c r="S16" i="157"/>
  <c r="R16" i="157"/>
  <c r="Q16" i="157"/>
  <c r="P16" i="157"/>
  <c r="E16" i="157"/>
  <c r="T16" i="157" s="1"/>
  <c r="S15" i="157"/>
  <c r="R15" i="157"/>
  <c r="Q15" i="157"/>
  <c r="P15" i="157"/>
  <c r="E15" i="157"/>
  <c r="S14" i="157"/>
  <c r="R14" i="157"/>
  <c r="Q14" i="157"/>
  <c r="P14" i="157"/>
  <c r="E14" i="157"/>
  <c r="T14" i="157" s="1"/>
  <c r="S13" i="157"/>
  <c r="R13" i="157"/>
  <c r="Q13" i="157"/>
  <c r="P13" i="157"/>
  <c r="E13" i="157"/>
  <c r="T13" i="157" s="1"/>
  <c r="S12" i="157"/>
  <c r="R12" i="157"/>
  <c r="Q12" i="157"/>
  <c r="P12" i="157"/>
  <c r="E12" i="157"/>
  <c r="S11" i="157"/>
  <c r="R11" i="157"/>
  <c r="Q11" i="157"/>
  <c r="P11" i="157"/>
  <c r="E11" i="157"/>
  <c r="U11" i="157" s="1"/>
  <c r="S10" i="157"/>
  <c r="R10" i="157"/>
  <c r="Q10" i="157"/>
  <c r="P10" i="157"/>
  <c r="E10" i="157"/>
  <c r="S9" i="157"/>
  <c r="S64" i="156"/>
  <c r="R64" i="156"/>
  <c r="Q64" i="156"/>
  <c r="P64" i="156"/>
  <c r="E64" i="156"/>
  <c r="U64" i="156" s="1"/>
  <c r="S63" i="156"/>
  <c r="R63" i="156"/>
  <c r="Q63" i="156"/>
  <c r="Q62" i="156" s="1"/>
  <c r="P63" i="156"/>
  <c r="E63" i="156"/>
  <c r="S60" i="156"/>
  <c r="R60" i="156"/>
  <c r="Q60" i="156"/>
  <c r="P60" i="156"/>
  <c r="E60" i="156"/>
  <c r="S59" i="156"/>
  <c r="R59" i="156"/>
  <c r="Q59" i="156"/>
  <c r="P59" i="156"/>
  <c r="E59" i="156"/>
  <c r="S58" i="156"/>
  <c r="R58" i="156"/>
  <c r="Q58" i="156"/>
  <c r="P58" i="156"/>
  <c r="E58" i="156"/>
  <c r="U58" i="156" s="1"/>
  <c r="S57" i="156"/>
  <c r="R57" i="156"/>
  <c r="Q57" i="156"/>
  <c r="P57" i="156"/>
  <c r="E57" i="156"/>
  <c r="U57" i="156" s="1"/>
  <c r="S56" i="156"/>
  <c r="R56" i="156"/>
  <c r="S55" i="156"/>
  <c r="R55" i="156"/>
  <c r="Q55" i="156"/>
  <c r="P55" i="156"/>
  <c r="E55" i="156"/>
  <c r="U54" i="156"/>
  <c r="T54" i="156"/>
  <c r="S54" i="156"/>
  <c r="R54" i="156"/>
  <c r="Q54" i="156"/>
  <c r="P54" i="156"/>
  <c r="E54" i="156"/>
  <c r="T53" i="156"/>
  <c r="S53" i="156"/>
  <c r="R53" i="156"/>
  <c r="Q53" i="156"/>
  <c r="P53" i="156"/>
  <c r="E53" i="156"/>
  <c r="U53" i="156" s="1"/>
  <c r="S52" i="156"/>
  <c r="R52" i="156"/>
  <c r="Q52" i="156"/>
  <c r="P52" i="156"/>
  <c r="E52" i="156"/>
  <c r="S51" i="156"/>
  <c r="R51" i="156"/>
  <c r="Q51" i="156"/>
  <c r="P51" i="156"/>
  <c r="E51" i="156"/>
  <c r="U51" i="156" s="1"/>
  <c r="U50" i="156"/>
  <c r="S50" i="156"/>
  <c r="R50" i="156"/>
  <c r="Q50" i="156"/>
  <c r="P50" i="156"/>
  <c r="E50" i="156"/>
  <c r="T50" i="156" s="1"/>
  <c r="S49" i="156"/>
  <c r="R49" i="156"/>
  <c r="Q49" i="156"/>
  <c r="P49" i="156"/>
  <c r="E49" i="156"/>
  <c r="U49" i="156" s="1"/>
  <c r="S48" i="156"/>
  <c r="R48" i="156"/>
  <c r="Q48" i="156"/>
  <c r="P48" i="156"/>
  <c r="E48" i="156"/>
  <c r="U48" i="156" s="1"/>
  <c r="U47" i="156"/>
  <c r="T47" i="156"/>
  <c r="S47" i="156"/>
  <c r="R47" i="156"/>
  <c r="Q47" i="156"/>
  <c r="P47" i="156"/>
  <c r="E47" i="156"/>
  <c r="S46" i="156"/>
  <c r="R46" i="156"/>
  <c r="Q46" i="156"/>
  <c r="P46" i="156"/>
  <c r="E46" i="156"/>
  <c r="T45" i="156"/>
  <c r="S45" i="156"/>
  <c r="R45" i="156"/>
  <c r="Q45" i="156"/>
  <c r="P45" i="156"/>
  <c r="E45" i="156"/>
  <c r="U45" i="156" s="1"/>
  <c r="R44" i="156"/>
  <c r="U42" i="156"/>
  <c r="S42" i="156"/>
  <c r="R42" i="156"/>
  <c r="Q42" i="156"/>
  <c r="P42" i="156"/>
  <c r="E42" i="156"/>
  <c r="T42" i="156" s="1"/>
  <c r="S41" i="156"/>
  <c r="R41" i="156"/>
  <c r="Q41" i="156"/>
  <c r="P41" i="156"/>
  <c r="E41" i="156"/>
  <c r="U41" i="156" s="1"/>
  <c r="S40" i="156"/>
  <c r="R40" i="156"/>
  <c r="Q40" i="156"/>
  <c r="P40" i="156"/>
  <c r="E40" i="156"/>
  <c r="S39" i="156"/>
  <c r="R39" i="156"/>
  <c r="Q39" i="156"/>
  <c r="P39" i="156"/>
  <c r="E39" i="156"/>
  <c r="U38" i="156"/>
  <c r="S38" i="156"/>
  <c r="R38" i="156"/>
  <c r="Q38" i="156"/>
  <c r="P38" i="156"/>
  <c r="E38" i="156"/>
  <c r="T38" i="156" s="1"/>
  <c r="U37" i="156"/>
  <c r="T37" i="156"/>
  <c r="S37" i="156"/>
  <c r="R37" i="156"/>
  <c r="Q37" i="156"/>
  <c r="P37" i="156"/>
  <c r="E37" i="156"/>
  <c r="S36" i="156"/>
  <c r="R36" i="156"/>
  <c r="Q36" i="156"/>
  <c r="P36" i="156"/>
  <c r="E36" i="156"/>
  <c r="S35" i="156"/>
  <c r="R35" i="156"/>
  <c r="Q35" i="156"/>
  <c r="P35" i="156"/>
  <c r="E35" i="156"/>
  <c r="U35" i="156" s="1"/>
  <c r="S34" i="156"/>
  <c r="R34" i="156"/>
  <c r="Q34" i="156"/>
  <c r="P34" i="156"/>
  <c r="E34" i="156"/>
  <c r="T33" i="156"/>
  <c r="S33" i="156"/>
  <c r="R33" i="156"/>
  <c r="Q33" i="156"/>
  <c r="P33" i="156"/>
  <c r="E33" i="156"/>
  <c r="S32" i="156"/>
  <c r="R32" i="156"/>
  <c r="Q32" i="156"/>
  <c r="P32" i="156"/>
  <c r="E32" i="156"/>
  <c r="S31" i="156"/>
  <c r="R31" i="156"/>
  <c r="Q31" i="156"/>
  <c r="P31" i="156"/>
  <c r="E31" i="156"/>
  <c r="S30" i="156"/>
  <c r="R30" i="156"/>
  <c r="Q30" i="156"/>
  <c r="P30" i="156"/>
  <c r="E30" i="156"/>
  <c r="U30" i="156" s="1"/>
  <c r="S29" i="156"/>
  <c r="R29" i="156"/>
  <c r="Q29" i="156"/>
  <c r="P29" i="156"/>
  <c r="E29" i="156"/>
  <c r="U29" i="156" s="1"/>
  <c r="S27" i="156"/>
  <c r="R27" i="156"/>
  <c r="Q27" i="156"/>
  <c r="P27" i="156"/>
  <c r="E27" i="156"/>
  <c r="T27" i="156" s="1"/>
  <c r="S26" i="156"/>
  <c r="R26" i="156"/>
  <c r="Q26" i="156"/>
  <c r="P26" i="156"/>
  <c r="E26" i="156"/>
  <c r="U26" i="156" s="1"/>
  <c r="S25" i="156"/>
  <c r="R25" i="156"/>
  <c r="Q25" i="156"/>
  <c r="P25" i="156"/>
  <c r="E25" i="156"/>
  <c r="U24" i="156"/>
  <c r="T24" i="156"/>
  <c r="S24" i="156"/>
  <c r="R24" i="156"/>
  <c r="Q24" i="156"/>
  <c r="P24" i="156"/>
  <c r="E24" i="156"/>
  <c r="S23" i="156"/>
  <c r="R23" i="156"/>
  <c r="Q23" i="156"/>
  <c r="P23" i="156"/>
  <c r="E23" i="156"/>
  <c r="T22" i="156"/>
  <c r="S22" i="156"/>
  <c r="R22" i="156"/>
  <c r="Q22" i="156"/>
  <c r="P22" i="156"/>
  <c r="E22" i="156"/>
  <c r="U22" i="156" s="1"/>
  <c r="S21" i="156"/>
  <c r="R21" i="156"/>
  <c r="Q21" i="156"/>
  <c r="P21" i="156"/>
  <c r="E21" i="156"/>
  <c r="T21" i="156" s="1"/>
  <c r="S20" i="156"/>
  <c r="R20" i="156"/>
  <c r="Q20" i="156"/>
  <c r="P20" i="156"/>
  <c r="E20" i="156"/>
  <c r="U20" i="156" s="1"/>
  <c r="S19" i="156"/>
  <c r="R19" i="156"/>
  <c r="Q19" i="156"/>
  <c r="P19" i="156"/>
  <c r="E19" i="156"/>
  <c r="S18" i="156"/>
  <c r="R18" i="156"/>
  <c r="Q18" i="156"/>
  <c r="P18" i="156"/>
  <c r="E18" i="156"/>
  <c r="U17" i="156"/>
  <c r="S17" i="156"/>
  <c r="R17" i="156"/>
  <c r="Q17" i="156"/>
  <c r="P17" i="156"/>
  <c r="E17" i="156"/>
  <c r="T17" i="156" s="1"/>
  <c r="U16" i="156"/>
  <c r="T16" i="156"/>
  <c r="S16" i="156"/>
  <c r="R16" i="156"/>
  <c r="Q16" i="156"/>
  <c r="P16" i="156"/>
  <c r="E16" i="156"/>
  <c r="U15" i="156"/>
  <c r="T15" i="156"/>
  <c r="S15" i="156"/>
  <c r="R15" i="156"/>
  <c r="Q15" i="156"/>
  <c r="P15" i="156"/>
  <c r="E15" i="156"/>
  <c r="S14" i="156"/>
  <c r="R14" i="156"/>
  <c r="Q14" i="156"/>
  <c r="P14" i="156"/>
  <c r="E14" i="156"/>
  <c r="U14" i="156" s="1"/>
  <c r="S13" i="156"/>
  <c r="R13" i="156"/>
  <c r="Q13" i="156"/>
  <c r="P13" i="156"/>
  <c r="E13" i="156"/>
  <c r="S12" i="156"/>
  <c r="R12" i="156"/>
  <c r="Q12" i="156"/>
  <c r="P12" i="156"/>
  <c r="E12" i="156"/>
  <c r="S11" i="156"/>
  <c r="R11" i="156"/>
  <c r="Q11" i="156"/>
  <c r="P11" i="156"/>
  <c r="E11" i="156"/>
  <c r="T11" i="156" s="1"/>
  <c r="U10" i="156"/>
  <c r="S10" i="156"/>
  <c r="R10" i="156"/>
  <c r="Q10" i="156"/>
  <c r="P10" i="156"/>
  <c r="E10" i="156"/>
  <c r="T10" i="156" s="1"/>
  <c r="S9" i="156"/>
  <c r="S64" i="155"/>
  <c r="R64" i="155"/>
  <c r="Q64" i="155"/>
  <c r="P64" i="155"/>
  <c r="E64" i="155"/>
  <c r="T64" i="155" s="1"/>
  <c r="U63" i="155"/>
  <c r="S63" i="155"/>
  <c r="R63" i="155"/>
  <c r="Q63" i="155"/>
  <c r="P63" i="155"/>
  <c r="E63" i="155"/>
  <c r="T63" i="155" s="1"/>
  <c r="S62" i="155"/>
  <c r="R62" i="155"/>
  <c r="S60" i="155"/>
  <c r="R60" i="155"/>
  <c r="Q60" i="155"/>
  <c r="P60" i="155"/>
  <c r="E60" i="155"/>
  <c r="U60" i="155" s="1"/>
  <c r="S59" i="155"/>
  <c r="R59" i="155"/>
  <c r="Q59" i="155"/>
  <c r="P59" i="155"/>
  <c r="E59" i="155"/>
  <c r="S58" i="155"/>
  <c r="R58" i="155"/>
  <c r="Q58" i="155"/>
  <c r="P58" i="155"/>
  <c r="E58" i="155"/>
  <c r="U58" i="155" s="1"/>
  <c r="T57" i="155"/>
  <c r="S57" i="155"/>
  <c r="R57" i="155"/>
  <c r="Q57" i="155"/>
  <c r="P57" i="155"/>
  <c r="E57" i="155"/>
  <c r="U57" i="155" s="1"/>
  <c r="S56" i="155"/>
  <c r="R56" i="155"/>
  <c r="S55" i="155"/>
  <c r="R55" i="155"/>
  <c r="Q55" i="155"/>
  <c r="P55" i="155"/>
  <c r="E55" i="155"/>
  <c r="S54" i="155"/>
  <c r="R54" i="155"/>
  <c r="Q54" i="155"/>
  <c r="P54" i="155"/>
  <c r="E54" i="155"/>
  <c r="S53" i="155"/>
  <c r="R53" i="155"/>
  <c r="Q53" i="155"/>
  <c r="P53" i="155"/>
  <c r="E53" i="155"/>
  <c r="U53" i="155" s="1"/>
  <c r="S52" i="155"/>
  <c r="R52" i="155"/>
  <c r="Q52" i="155"/>
  <c r="P52" i="155"/>
  <c r="E52" i="155"/>
  <c r="U52" i="155" s="1"/>
  <c r="S51" i="155"/>
  <c r="R51" i="155"/>
  <c r="Q51" i="155"/>
  <c r="P51" i="155"/>
  <c r="E51" i="155"/>
  <c r="S50" i="155"/>
  <c r="R50" i="155"/>
  <c r="Q50" i="155"/>
  <c r="P50" i="155"/>
  <c r="E50" i="155"/>
  <c r="U50" i="155" s="1"/>
  <c r="S49" i="155"/>
  <c r="R49" i="155"/>
  <c r="Q49" i="155"/>
  <c r="P49" i="155"/>
  <c r="E49" i="155"/>
  <c r="S48" i="155"/>
  <c r="R48" i="155"/>
  <c r="Q48" i="155"/>
  <c r="P48" i="155"/>
  <c r="E48" i="155"/>
  <c r="U48" i="155" s="1"/>
  <c r="S47" i="155"/>
  <c r="R47" i="155"/>
  <c r="Q47" i="155"/>
  <c r="P47" i="155"/>
  <c r="E47" i="155"/>
  <c r="U47" i="155" s="1"/>
  <c r="S46" i="155"/>
  <c r="R46" i="155"/>
  <c r="Q46" i="155"/>
  <c r="P46" i="155"/>
  <c r="E46" i="155"/>
  <c r="S45" i="155"/>
  <c r="R45" i="155"/>
  <c r="Q45" i="155"/>
  <c r="P45" i="155"/>
  <c r="E45" i="155"/>
  <c r="S44" i="155"/>
  <c r="R44" i="155"/>
  <c r="S43" i="155"/>
  <c r="R43" i="155"/>
  <c r="S42" i="155"/>
  <c r="R42" i="155"/>
  <c r="Q42" i="155"/>
  <c r="P42" i="155"/>
  <c r="E42" i="155"/>
  <c r="U42" i="155" s="1"/>
  <c r="S41" i="155"/>
  <c r="R41" i="155"/>
  <c r="Q41" i="155"/>
  <c r="P41" i="155"/>
  <c r="E41" i="155"/>
  <c r="T41" i="155" s="1"/>
  <c r="S40" i="155"/>
  <c r="R40" i="155"/>
  <c r="Q40" i="155"/>
  <c r="P40" i="155"/>
  <c r="E40" i="155"/>
  <c r="U40" i="155" s="1"/>
  <c r="S39" i="155"/>
  <c r="R39" i="155"/>
  <c r="Q39" i="155"/>
  <c r="P39" i="155"/>
  <c r="E39" i="155"/>
  <c r="T39" i="155" s="1"/>
  <c r="S38" i="155"/>
  <c r="R38" i="155"/>
  <c r="Q38" i="155"/>
  <c r="P38" i="155"/>
  <c r="E38" i="155"/>
  <c r="U38" i="155" s="1"/>
  <c r="S37" i="155"/>
  <c r="R37" i="155"/>
  <c r="Q37" i="155"/>
  <c r="P37" i="155"/>
  <c r="E37" i="155"/>
  <c r="S36" i="155"/>
  <c r="R36" i="155"/>
  <c r="Q36" i="155"/>
  <c r="P36" i="155"/>
  <c r="E36" i="155"/>
  <c r="U35" i="155"/>
  <c r="S35" i="155"/>
  <c r="R35" i="155"/>
  <c r="Q35" i="155"/>
  <c r="P35" i="155"/>
  <c r="E35" i="155"/>
  <c r="T35" i="155" s="1"/>
  <c r="U34" i="155"/>
  <c r="S34" i="155"/>
  <c r="R34" i="155"/>
  <c r="Q34" i="155"/>
  <c r="P34" i="155"/>
  <c r="E34" i="155"/>
  <c r="T34" i="155" s="1"/>
  <c r="S33" i="155"/>
  <c r="R33" i="155"/>
  <c r="Q33" i="155"/>
  <c r="P33" i="155"/>
  <c r="E33" i="155"/>
  <c r="S32" i="155"/>
  <c r="R32" i="155"/>
  <c r="Q32" i="155"/>
  <c r="P32" i="155"/>
  <c r="E32" i="155"/>
  <c r="U32" i="155" s="1"/>
  <c r="S31" i="155"/>
  <c r="R31" i="155"/>
  <c r="Q31" i="155"/>
  <c r="P31" i="155"/>
  <c r="E31" i="155"/>
  <c r="S30" i="155"/>
  <c r="R30" i="155"/>
  <c r="Q30" i="155"/>
  <c r="P30" i="155"/>
  <c r="E30" i="155"/>
  <c r="U29" i="155"/>
  <c r="S29" i="155"/>
  <c r="R29" i="155"/>
  <c r="Q29" i="155"/>
  <c r="P29" i="155"/>
  <c r="E29" i="155"/>
  <c r="S28" i="155"/>
  <c r="R28" i="155"/>
  <c r="S27" i="155"/>
  <c r="R27" i="155"/>
  <c r="Q27" i="155"/>
  <c r="P27" i="155"/>
  <c r="E27" i="155"/>
  <c r="S26" i="155"/>
  <c r="R26" i="155"/>
  <c r="Q26" i="155"/>
  <c r="P26" i="155"/>
  <c r="E26" i="155"/>
  <c r="T26" i="155" s="1"/>
  <c r="S25" i="155"/>
  <c r="R25" i="155"/>
  <c r="Q25" i="155"/>
  <c r="P25" i="155"/>
  <c r="E25" i="155"/>
  <c r="T25" i="155" s="1"/>
  <c r="S24" i="155"/>
  <c r="R24" i="155"/>
  <c r="Q24" i="155"/>
  <c r="P24" i="155"/>
  <c r="E24" i="155"/>
  <c r="U24" i="155" s="1"/>
  <c r="S23" i="155"/>
  <c r="R23" i="155"/>
  <c r="Q23" i="155"/>
  <c r="P23" i="155"/>
  <c r="E23" i="155"/>
  <c r="S22" i="155"/>
  <c r="R22" i="155"/>
  <c r="Q22" i="155"/>
  <c r="P22" i="155"/>
  <c r="E22" i="155"/>
  <c r="U22" i="155" s="1"/>
  <c r="U21" i="155"/>
  <c r="S21" i="155"/>
  <c r="R21" i="155"/>
  <c r="Q21" i="155"/>
  <c r="P21" i="155"/>
  <c r="E21" i="155"/>
  <c r="T21" i="155" s="1"/>
  <c r="S20" i="155"/>
  <c r="R20" i="155"/>
  <c r="Q20" i="155"/>
  <c r="P20" i="155"/>
  <c r="E20" i="155"/>
  <c r="S19" i="155"/>
  <c r="R19" i="155"/>
  <c r="Q19" i="155"/>
  <c r="P19" i="155"/>
  <c r="E19" i="155"/>
  <c r="U19" i="155" s="1"/>
  <c r="S18" i="155"/>
  <c r="R18" i="155"/>
  <c r="Q18" i="155"/>
  <c r="P18" i="155"/>
  <c r="E18" i="155"/>
  <c r="T18" i="155" s="1"/>
  <c r="T17" i="155"/>
  <c r="S17" i="155"/>
  <c r="R17" i="155"/>
  <c r="Q17" i="155"/>
  <c r="P17" i="155"/>
  <c r="E17" i="155"/>
  <c r="U17" i="155" s="1"/>
  <c r="S16" i="155"/>
  <c r="R16" i="155"/>
  <c r="Q16" i="155"/>
  <c r="P16" i="155"/>
  <c r="E16" i="155"/>
  <c r="U16" i="155" s="1"/>
  <c r="S15" i="155"/>
  <c r="R15" i="155"/>
  <c r="Q15" i="155"/>
  <c r="P15" i="155"/>
  <c r="E15" i="155"/>
  <c r="U15" i="155" s="1"/>
  <c r="S14" i="155"/>
  <c r="R14" i="155"/>
  <c r="Q14" i="155"/>
  <c r="P14" i="155"/>
  <c r="E14" i="155"/>
  <c r="S13" i="155"/>
  <c r="R13" i="155"/>
  <c r="Q13" i="155"/>
  <c r="P13" i="155"/>
  <c r="T13" i="155" s="1"/>
  <c r="E13" i="155"/>
  <c r="U13" i="155" s="1"/>
  <c r="S12" i="155"/>
  <c r="R12" i="155"/>
  <c r="Q12" i="155"/>
  <c r="P12" i="155"/>
  <c r="E12" i="155"/>
  <c r="S11" i="155"/>
  <c r="R11" i="155"/>
  <c r="Q11" i="155"/>
  <c r="P11" i="155"/>
  <c r="E11" i="155"/>
  <c r="S10" i="155"/>
  <c r="R10" i="155"/>
  <c r="Q10" i="155"/>
  <c r="P10" i="155"/>
  <c r="E10" i="155"/>
  <c r="S9" i="155"/>
  <c r="R9" i="155"/>
  <c r="S8" i="155"/>
  <c r="T64" i="154"/>
  <c r="S64" i="154"/>
  <c r="R64" i="154"/>
  <c r="Q64" i="154"/>
  <c r="P64" i="154"/>
  <c r="E64" i="154"/>
  <c r="U64" i="154" s="1"/>
  <c r="S63" i="154"/>
  <c r="R63" i="154"/>
  <c r="Q63" i="154"/>
  <c r="P63" i="154"/>
  <c r="E63" i="154"/>
  <c r="S62" i="154"/>
  <c r="R62" i="154"/>
  <c r="S60" i="154"/>
  <c r="R60" i="154"/>
  <c r="Q60" i="154"/>
  <c r="P60" i="154"/>
  <c r="E60" i="154"/>
  <c r="U60" i="154" s="1"/>
  <c r="S59" i="154"/>
  <c r="R59" i="154"/>
  <c r="Q59" i="154"/>
  <c r="P59" i="154"/>
  <c r="E59" i="154"/>
  <c r="S58" i="154"/>
  <c r="R58" i="154"/>
  <c r="Q58" i="154"/>
  <c r="P58" i="154"/>
  <c r="E58" i="154"/>
  <c r="T58" i="154" s="1"/>
  <c r="S57" i="154"/>
  <c r="R57" i="154"/>
  <c r="Q57" i="154"/>
  <c r="P57" i="154"/>
  <c r="E57" i="154"/>
  <c r="S56" i="154"/>
  <c r="R56" i="154"/>
  <c r="S55" i="154"/>
  <c r="R55" i="154"/>
  <c r="Q55" i="154"/>
  <c r="P55" i="154"/>
  <c r="E55" i="154"/>
  <c r="S54" i="154"/>
  <c r="R54" i="154"/>
  <c r="Q54" i="154"/>
  <c r="P54" i="154"/>
  <c r="E54" i="154"/>
  <c r="U53" i="154"/>
  <c r="S53" i="154"/>
  <c r="R53" i="154"/>
  <c r="Q53" i="154"/>
  <c r="P53" i="154"/>
  <c r="E53" i="154"/>
  <c r="T53" i="154" s="1"/>
  <c r="S52" i="154"/>
  <c r="R52" i="154"/>
  <c r="Q52" i="154"/>
  <c r="P52" i="154"/>
  <c r="E52" i="154"/>
  <c r="U52" i="154" s="1"/>
  <c r="S51" i="154"/>
  <c r="R51" i="154"/>
  <c r="Q51" i="154"/>
  <c r="P51" i="154"/>
  <c r="E51" i="154"/>
  <c r="U51" i="154" s="1"/>
  <c r="S50" i="154"/>
  <c r="R50" i="154"/>
  <c r="Q50" i="154"/>
  <c r="P50" i="154"/>
  <c r="E50" i="154"/>
  <c r="U50" i="154" s="1"/>
  <c r="S49" i="154"/>
  <c r="R49" i="154"/>
  <c r="Q49" i="154"/>
  <c r="P49" i="154"/>
  <c r="E49" i="154"/>
  <c r="U49" i="154" s="1"/>
  <c r="S48" i="154"/>
  <c r="R48" i="154"/>
  <c r="Q48" i="154"/>
  <c r="P48" i="154"/>
  <c r="E48" i="154"/>
  <c r="S47" i="154"/>
  <c r="R47" i="154"/>
  <c r="Q47" i="154"/>
  <c r="P47" i="154"/>
  <c r="E47" i="154"/>
  <c r="T47" i="154" s="1"/>
  <c r="S46" i="154"/>
  <c r="R46" i="154"/>
  <c r="Q46" i="154"/>
  <c r="P46" i="154"/>
  <c r="E46" i="154"/>
  <c r="U46" i="154" s="1"/>
  <c r="S45" i="154"/>
  <c r="R45" i="154"/>
  <c r="Q45" i="154"/>
  <c r="P45" i="154"/>
  <c r="E45" i="154"/>
  <c r="U45" i="154" s="1"/>
  <c r="S44" i="154"/>
  <c r="R44" i="154"/>
  <c r="S43" i="154"/>
  <c r="R43" i="154"/>
  <c r="S42" i="154"/>
  <c r="R42" i="154"/>
  <c r="Q42" i="154"/>
  <c r="P42" i="154"/>
  <c r="E42" i="154"/>
  <c r="U42" i="154" s="1"/>
  <c r="S41" i="154"/>
  <c r="R41" i="154"/>
  <c r="Q41" i="154"/>
  <c r="P41" i="154"/>
  <c r="E41" i="154"/>
  <c r="S40" i="154"/>
  <c r="R40" i="154"/>
  <c r="Q40" i="154"/>
  <c r="P40" i="154"/>
  <c r="E40" i="154"/>
  <c r="S39" i="154"/>
  <c r="R39" i="154"/>
  <c r="Q39" i="154"/>
  <c r="P39" i="154"/>
  <c r="E39" i="154"/>
  <c r="U39" i="154" s="1"/>
  <c r="S38" i="154"/>
  <c r="R38" i="154"/>
  <c r="Q38" i="154"/>
  <c r="P38" i="154"/>
  <c r="E38" i="154"/>
  <c r="S37" i="154"/>
  <c r="R37" i="154"/>
  <c r="Q37" i="154"/>
  <c r="P37" i="154"/>
  <c r="E37" i="154"/>
  <c r="S36" i="154"/>
  <c r="R36" i="154"/>
  <c r="Q36" i="154"/>
  <c r="P36" i="154"/>
  <c r="E36" i="154"/>
  <c r="S35" i="154"/>
  <c r="R35" i="154"/>
  <c r="Q35" i="154"/>
  <c r="P35" i="154"/>
  <c r="E35" i="154"/>
  <c r="S34" i="154"/>
  <c r="R34" i="154"/>
  <c r="Q34" i="154"/>
  <c r="P34" i="154"/>
  <c r="E34" i="154"/>
  <c r="S33" i="154"/>
  <c r="R33" i="154"/>
  <c r="Q33" i="154"/>
  <c r="P33" i="154"/>
  <c r="E33" i="154"/>
  <c r="U32" i="154"/>
  <c r="T32" i="154"/>
  <c r="S32" i="154"/>
  <c r="R32" i="154"/>
  <c r="Q32" i="154"/>
  <c r="P32" i="154"/>
  <c r="E32" i="154"/>
  <c r="U31" i="154"/>
  <c r="T31" i="154"/>
  <c r="S31" i="154"/>
  <c r="R31" i="154"/>
  <c r="Q31" i="154"/>
  <c r="P31" i="154"/>
  <c r="E31" i="154"/>
  <c r="T30" i="154"/>
  <c r="S30" i="154"/>
  <c r="R30" i="154"/>
  <c r="Q30" i="154"/>
  <c r="P30" i="154"/>
  <c r="E30" i="154"/>
  <c r="U30" i="154" s="1"/>
  <c r="S29" i="154"/>
  <c r="R29" i="154"/>
  <c r="Q29" i="154"/>
  <c r="P29" i="154"/>
  <c r="E29" i="154"/>
  <c r="T29" i="154" s="1"/>
  <c r="S28" i="154"/>
  <c r="R28" i="154"/>
  <c r="T27" i="154"/>
  <c r="S27" i="154"/>
  <c r="R27" i="154"/>
  <c r="Q27" i="154"/>
  <c r="P27" i="154"/>
  <c r="E27" i="154"/>
  <c r="U27" i="154" s="1"/>
  <c r="U26" i="154"/>
  <c r="T26" i="154"/>
  <c r="S26" i="154"/>
  <c r="R26" i="154"/>
  <c r="Q26" i="154"/>
  <c r="P26" i="154"/>
  <c r="E26" i="154"/>
  <c r="S25" i="154"/>
  <c r="R25" i="154"/>
  <c r="Q25" i="154"/>
  <c r="P25" i="154"/>
  <c r="E25" i="154"/>
  <c r="U25" i="154" s="1"/>
  <c r="S24" i="154"/>
  <c r="R24" i="154"/>
  <c r="Q24" i="154"/>
  <c r="P24" i="154"/>
  <c r="E24" i="154"/>
  <c r="S23" i="154"/>
  <c r="R23" i="154"/>
  <c r="Q23" i="154"/>
  <c r="P23" i="154"/>
  <c r="E23" i="154"/>
  <c r="S22" i="154"/>
  <c r="R22" i="154"/>
  <c r="Q22" i="154"/>
  <c r="P22" i="154"/>
  <c r="E22" i="154"/>
  <c r="T21" i="154"/>
  <c r="S21" i="154"/>
  <c r="R21" i="154"/>
  <c r="Q21" i="154"/>
  <c r="P21" i="154"/>
  <c r="E21" i="154"/>
  <c r="U21" i="154" s="1"/>
  <c r="S20" i="154"/>
  <c r="R20" i="154"/>
  <c r="Q20" i="154"/>
  <c r="P20" i="154"/>
  <c r="E20" i="154"/>
  <c r="U20" i="154" s="1"/>
  <c r="S19" i="154"/>
  <c r="R19" i="154"/>
  <c r="Q19" i="154"/>
  <c r="P19" i="154"/>
  <c r="E19" i="154"/>
  <c r="U19" i="154" s="1"/>
  <c r="S18" i="154"/>
  <c r="R18" i="154"/>
  <c r="Q18" i="154"/>
  <c r="P18" i="154"/>
  <c r="E18" i="154"/>
  <c r="S17" i="154"/>
  <c r="R17" i="154"/>
  <c r="Q17" i="154"/>
  <c r="P17" i="154"/>
  <c r="E17" i="154"/>
  <c r="S16" i="154"/>
  <c r="R16" i="154"/>
  <c r="Q16" i="154"/>
  <c r="P16" i="154"/>
  <c r="E16" i="154"/>
  <c r="S15" i="154"/>
  <c r="R15" i="154"/>
  <c r="Q15" i="154"/>
  <c r="P15" i="154"/>
  <c r="E15" i="154"/>
  <c r="T15" i="154" s="1"/>
  <c r="S14" i="154"/>
  <c r="R14" i="154"/>
  <c r="Q14" i="154"/>
  <c r="P14" i="154"/>
  <c r="E14" i="154"/>
  <c r="S13" i="154"/>
  <c r="R13" i="154"/>
  <c r="Q13" i="154"/>
  <c r="P13" i="154"/>
  <c r="E13" i="154"/>
  <c r="S12" i="154"/>
  <c r="R12" i="154"/>
  <c r="Q12" i="154"/>
  <c r="P12" i="154"/>
  <c r="E12" i="154"/>
  <c r="S11" i="154"/>
  <c r="R11" i="154"/>
  <c r="Q11" i="154"/>
  <c r="P11" i="154"/>
  <c r="E11" i="154"/>
  <c r="U10" i="154"/>
  <c r="T10" i="154"/>
  <c r="S10" i="154"/>
  <c r="R10" i="154"/>
  <c r="Q10" i="154"/>
  <c r="P10" i="154"/>
  <c r="E10" i="154"/>
  <c r="S9" i="154"/>
  <c r="R9" i="154"/>
  <c r="S64" i="153"/>
  <c r="R64" i="153"/>
  <c r="Q64" i="153"/>
  <c r="P64" i="153"/>
  <c r="E64" i="153"/>
  <c r="U64" i="153" s="1"/>
  <c r="S63" i="153"/>
  <c r="R63" i="153"/>
  <c r="Q63" i="153"/>
  <c r="P63" i="153"/>
  <c r="E63" i="153"/>
  <c r="S62" i="153"/>
  <c r="R62" i="153"/>
  <c r="S60" i="153"/>
  <c r="R60" i="153"/>
  <c r="Q60" i="153"/>
  <c r="P60" i="153"/>
  <c r="E60" i="153"/>
  <c r="T60" i="153" s="1"/>
  <c r="S59" i="153"/>
  <c r="R59" i="153"/>
  <c r="Q59" i="153"/>
  <c r="P59" i="153"/>
  <c r="E59" i="153"/>
  <c r="U58" i="153"/>
  <c r="T58" i="153"/>
  <c r="S58" i="153"/>
  <c r="R58" i="153"/>
  <c r="Q58" i="153"/>
  <c r="P58" i="153"/>
  <c r="E58" i="153"/>
  <c r="S57" i="153"/>
  <c r="R57" i="153"/>
  <c r="Q57" i="153"/>
  <c r="P57" i="153"/>
  <c r="E57" i="153"/>
  <c r="T57" i="153" s="1"/>
  <c r="S56" i="153"/>
  <c r="R56" i="153"/>
  <c r="S55" i="153"/>
  <c r="R55" i="153"/>
  <c r="Q55" i="153"/>
  <c r="P55" i="153"/>
  <c r="E55" i="153"/>
  <c r="U55" i="153" s="1"/>
  <c r="S54" i="153"/>
  <c r="R54" i="153"/>
  <c r="Q54" i="153"/>
  <c r="P54" i="153"/>
  <c r="E54" i="153"/>
  <c r="S53" i="153"/>
  <c r="R53" i="153"/>
  <c r="Q53" i="153"/>
  <c r="P53" i="153"/>
  <c r="E53" i="153"/>
  <c r="U53" i="153" s="1"/>
  <c r="S52" i="153"/>
  <c r="R52" i="153"/>
  <c r="Q52" i="153"/>
  <c r="P52" i="153"/>
  <c r="E52" i="153"/>
  <c r="S51" i="153"/>
  <c r="R51" i="153"/>
  <c r="Q51" i="153"/>
  <c r="P51" i="153"/>
  <c r="E51" i="153"/>
  <c r="T51" i="153" s="1"/>
  <c r="S50" i="153"/>
  <c r="R50" i="153"/>
  <c r="Q50" i="153"/>
  <c r="P50" i="153"/>
  <c r="E50" i="153"/>
  <c r="U50" i="153" s="1"/>
  <c r="S49" i="153"/>
  <c r="R49" i="153"/>
  <c r="Q49" i="153"/>
  <c r="P49" i="153"/>
  <c r="E49" i="153"/>
  <c r="S48" i="153"/>
  <c r="R48" i="153"/>
  <c r="Q48" i="153"/>
  <c r="P48" i="153"/>
  <c r="E48" i="153"/>
  <c r="U48" i="153" s="1"/>
  <c r="S47" i="153"/>
  <c r="R47" i="153"/>
  <c r="Q47" i="153"/>
  <c r="P47" i="153"/>
  <c r="E47" i="153"/>
  <c r="U47" i="153" s="1"/>
  <c r="S46" i="153"/>
  <c r="R46" i="153"/>
  <c r="Q46" i="153"/>
  <c r="U46" i="153" s="1"/>
  <c r="P46" i="153"/>
  <c r="T46" i="153" s="1"/>
  <c r="E46" i="153"/>
  <c r="S45" i="153"/>
  <c r="R45" i="153"/>
  <c r="Q45" i="153"/>
  <c r="P45" i="153"/>
  <c r="E45" i="153"/>
  <c r="S44" i="153"/>
  <c r="R44" i="153"/>
  <c r="S43" i="153"/>
  <c r="R43" i="153"/>
  <c r="T42" i="153"/>
  <c r="S42" i="153"/>
  <c r="R42" i="153"/>
  <c r="Q42" i="153"/>
  <c r="P42" i="153"/>
  <c r="E42" i="153"/>
  <c r="U42" i="153" s="1"/>
  <c r="S41" i="153"/>
  <c r="R41" i="153"/>
  <c r="Q41" i="153"/>
  <c r="P41" i="153"/>
  <c r="E41" i="153"/>
  <c r="T41" i="153" s="1"/>
  <c r="S40" i="153"/>
  <c r="R40" i="153"/>
  <c r="Q40" i="153"/>
  <c r="P40" i="153"/>
  <c r="E40" i="153"/>
  <c r="U40" i="153" s="1"/>
  <c r="S39" i="153"/>
  <c r="R39" i="153"/>
  <c r="Q39" i="153"/>
  <c r="P39" i="153"/>
  <c r="E39" i="153"/>
  <c r="U39" i="153" s="1"/>
  <c r="S38" i="153"/>
  <c r="R38" i="153"/>
  <c r="Q38" i="153"/>
  <c r="P38" i="153"/>
  <c r="E38" i="153"/>
  <c r="S37" i="153"/>
  <c r="R37" i="153"/>
  <c r="Q37" i="153"/>
  <c r="P37" i="153"/>
  <c r="E37" i="153"/>
  <c r="U36" i="153"/>
  <c r="S36" i="153"/>
  <c r="R36" i="153"/>
  <c r="Q36" i="153"/>
  <c r="P36" i="153"/>
  <c r="E36" i="153"/>
  <c r="T36" i="153" s="1"/>
  <c r="T35" i="153"/>
  <c r="S35" i="153"/>
  <c r="R35" i="153"/>
  <c r="Q35" i="153"/>
  <c r="P35" i="153"/>
  <c r="E35" i="153"/>
  <c r="U35" i="153" s="1"/>
  <c r="T34" i="153"/>
  <c r="S34" i="153"/>
  <c r="R34" i="153"/>
  <c r="Q34" i="153"/>
  <c r="P34" i="153"/>
  <c r="E34" i="153"/>
  <c r="U34" i="153" s="1"/>
  <c r="S33" i="153"/>
  <c r="R33" i="153"/>
  <c r="Q33" i="153"/>
  <c r="P33" i="153"/>
  <c r="E33" i="153"/>
  <c r="S32" i="153"/>
  <c r="R32" i="153"/>
  <c r="Q32" i="153"/>
  <c r="P32" i="153"/>
  <c r="E32" i="153"/>
  <c r="S31" i="153"/>
  <c r="R31" i="153"/>
  <c r="Q31" i="153"/>
  <c r="P31" i="153"/>
  <c r="E31" i="153"/>
  <c r="S30" i="153"/>
  <c r="R30" i="153"/>
  <c r="Q30" i="153"/>
  <c r="P30" i="153"/>
  <c r="E30" i="153"/>
  <c r="U29" i="153"/>
  <c r="S29" i="153"/>
  <c r="R29" i="153"/>
  <c r="Q29" i="153"/>
  <c r="P29" i="153"/>
  <c r="E29" i="153"/>
  <c r="T29" i="153" s="1"/>
  <c r="S28" i="153"/>
  <c r="R28" i="153"/>
  <c r="S27" i="153"/>
  <c r="R27" i="153"/>
  <c r="Q27" i="153"/>
  <c r="P27" i="153"/>
  <c r="E27" i="153"/>
  <c r="S26" i="153"/>
  <c r="R26" i="153"/>
  <c r="Q26" i="153"/>
  <c r="P26" i="153"/>
  <c r="E26" i="153"/>
  <c r="U25" i="153"/>
  <c r="S25" i="153"/>
  <c r="R25" i="153"/>
  <c r="Q25" i="153"/>
  <c r="P25" i="153"/>
  <c r="E25" i="153"/>
  <c r="T25" i="153" s="1"/>
  <c r="U24" i="153"/>
  <c r="T24" i="153"/>
  <c r="S24" i="153"/>
  <c r="R24" i="153"/>
  <c r="Q24" i="153"/>
  <c r="P24" i="153"/>
  <c r="E24" i="153"/>
  <c r="S23" i="153"/>
  <c r="R23" i="153"/>
  <c r="Q23" i="153"/>
  <c r="P23" i="153"/>
  <c r="E23" i="153"/>
  <c r="S22" i="153"/>
  <c r="R22" i="153"/>
  <c r="Q22" i="153"/>
  <c r="P22" i="153"/>
  <c r="E22" i="153"/>
  <c r="S21" i="153"/>
  <c r="R21" i="153"/>
  <c r="Q21" i="153"/>
  <c r="P21" i="153"/>
  <c r="E21" i="153"/>
  <c r="U21" i="153" s="1"/>
  <c r="S20" i="153"/>
  <c r="R20" i="153"/>
  <c r="Q20" i="153"/>
  <c r="P20" i="153"/>
  <c r="E20" i="153"/>
  <c r="S19" i="153"/>
  <c r="R19" i="153"/>
  <c r="Q19" i="153"/>
  <c r="P19" i="153"/>
  <c r="E19" i="153"/>
  <c r="T19" i="153" s="1"/>
  <c r="S18" i="153"/>
  <c r="R18" i="153"/>
  <c r="Q18" i="153"/>
  <c r="P18" i="153"/>
  <c r="E18" i="153"/>
  <c r="U18" i="153" s="1"/>
  <c r="T17" i="153"/>
  <c r="S17" i="153"/>
  <c r="R17" i="153"/>
  <c r="Q17" i="153"/>
  <c r="P17" i="153"/>
  <c r="E17" i="153"/>
  <c r="U17" i="153" s="1"/>
  <c r="S16" i="153"/>
  <c r="R16" i="153"/>
  <c r="Q16" i="153"/>
  <c r="P16" i="153"/>
  <c r="E16" i="153"/>
  <c r="U16" i="153" s="1"/>
  <c r="U15" i="153"/>
  <c r="S15" i="153"/>
  <c r="R15" i="153"/>
  <c r="Q15" i="153"/>
  <c r="P15" i="153"/>
  <c r="E15" i="153"/>
  <c r="T15" i="153" s="1"/>
  <c r="S14" i="153"/>
  <c r="R14" i="153"/>
  <c r="Q14" i="153"/>
  <c r="P14" i="153"/>
  <c r="E14" i="153"/>
  <c r="U14" i="153" s="1"/>
  <c r="S13" i="153"/>
  <c r="R13" i="153"/>
  <c r="Q13" i="153"/>
  <c r="P13" i="153"/>
  <c r="E13" i="153"/>
  <c r="S12" i="153"/>
  <c r="R12" i="153"/>
  <c r="Q12" i="153"/>
  <c r="P12" i="153"/>
  <c r="E12" i="153"/>
  <c r="T12" i="153" s="1"/>
  <c r="U11" i="153"/>
  <c r="S11" i="153"/>
  <c r="R11" i="153"/>
  <c r="Q11" i="153"/>
  <c r="P11" i="153"/>
  <c r="E11" i="153"/>
  <c r="T11" i="153" s="1"/>
  <c r="T10" i="153"/>
  <c r="S10" i="153"/>
  <c r="R10" i="153"/>
  <c r="Q10" i="153"/>
  <c r="P10" i="153"/>
  <c r="E10" i="153"/>
  <c r="U10" i="153" s="1"/>
  <c r="S9" i="153"/>
  <c r="R9" i="153"/>
  <c r="T64" i="152"/>
  <c r="S64" i="152"/>
  <c r="R64" i="152"/>
  <c r="Q64" i="152"/>
  <c r="P64" i="152"/>
  <c r="E64" i="152"/>
  <c r="U64" i="152" s="1"/>
  <c r="S63" i="152"/>
  <c r="R63" i="152"/>
  <c r="Q63" i="152"/>
  <c r="P63" i="152"/>
  <c r="E63" i="152"/>
  <c r="U63" i="152" s="1"/>
  <c r="S62" i="152"/>
  <c r="R62" i="152"/>
  <c r="S60" i="152"/>
  <c r="R60" i="152"/>
  <c r="Q60" i="152"/>
  <c r="P60" i="152"/>
  <c r="E60" i="152"/>
  <c r="U60" i="152" s="1"/>
  <c r="S59" i="152"/>
  <c r="R59" i="152"/>
  <c r="Q59" i="152"/>
  <c r="P59" i="152"/>
  <c r="E59" i="152"/>
  <c r="S58" i="152"/>
  <c r="R58" i="152"/>
  <c r="Q58" i="152"/>
  <c r="P58" i="152"/>
  <c r="E58" i="152"/>
  <c r="S57" i="152"/>
  <c r="R57" i="152"/>
  <c r="Q57" i="152"/>
  <c r="P57" i="152"/>
  <c r="E57" i="152"/>
  <c r="U57" i="152" s="1"/>
  <c r="S56" i="152"/>
  <c r="R56" i="152"/>
  <c r="S55" i="152"/>
  <c r="R55" i="152"/>
  <c r="Q55" i="152"/>
  <c r="P55" i="152"/>
  <c r="E55" i="152"/>
  <c r="U55" i="152" s="1"/>
  <c r="S54" i="152"/>
  <c r="R54" i="152"/>
  <c r="Q54" i="152"/>
  <c r="P54" i="152"/>
  <c r="E54" i="152"/>
  <c r="S53" i="152"/>
  <c r="R53" i="152"/>
  <c r="Q53" i="152"/>
  <c r="P53" i="152"/>
  <c r="E53" i="152"/>
  <c r="S52" i="152"/>
  <c r="R52" i="152"/>
  <c r="Q52" i="152"/>
  <c r="P52" i="152"/>
  <c r="E52" i="152"/>
  <c r="T52" i="152" s="1"/>
  <c r="S51" i="152"/>
  <c r="R51" i="152"/>
  <c r="Q51" i="152"/>
  <c r="P51" i="152"/>
  <c r="E51" i="152"/>
  <c r="T51" i="152" s="1"/>
  <c r="S50" i="152"/>
  <c r="R50" i="152"/>
  <c r="Q50" i="152"/>
  <c r="P50" i="152"/>
  <c r="E50" i="152"/>
  <c r="U50" i="152" s="1"/>
  <c r="S49" i="152"/>
  <c r="R49" i="152"/>
  <c r="Q49" i="152"/>
  <c r="P49" i="152"/>
  <c r="E49" i="152"/>
  <c r="U49" i="152" s="1"/>
  <c r="S48" i="152"/>
  <c r="R48" i="152"/>
  <c r="Q48" i="152"/>
  <c r="P48" i="152"/>
  <c r="E48" i="152"/>
  <c r="S47" i="152"/>
  <c r="R47" i="152"/>
  <c r="Q47" i="152"/>
  <c r="P47" i="152"/>
  <c r="E47" i="152"/>
  <c r="S46" i="152"/>
  <c r="R46" i="152"/>
  <c r="Q46" i="152"/>
  <c r="U46" i="152" s="1"/>
  <c r="P46" i="152"/>
  <c r="E46" i="152"/>
  <c r="U45" i="152"/>
  <c r="T45" i="152"/>
  <c r="S45" i="152"/>
  <c r="R45" i="152"/>
  <c r="Q45" i="152"/>
  <c r="P45" i="152"/>
  <c r="E45" i="152"/>
  <c r="S44" i="152"/>
  <c r="R44" i="152"/>
  <c r="S43" i="152"/>
  <c r="S42" i="152"/>
  <c r="R42" i="152"/>
  <c r="Q42" i="152"/>
  <c r="P42" i="152"/>
  <c r="E42" i="152"/>
  <c r="T41" i="152"/>
  <c r="S41" i="152"/>
  <c r="R41" i="152"/>
  <c r="Q41" i="152"/>
  <c r="P41" i="152"/>
  <c r="E41" i="152"/>
  <c r="U41" i="152" s="1"/>
  <c r="S40" i="152"/>
  <c r="R40" i="152"/>
  <c r="Q40" i="152"/>
  <c r="P40" i="152"/>
  <c r="E40" i="152"/>
  <c r="U40" i="152" s="1"/>
  <c r="S39" i="152"/>
  <c r="R39" i="152"/>
  <c r="Q39" i="152"/>
  <c r="P39" i="152"/>
  <c r="E39" i="152"/>
  <c r="S38" i="152"/>
  <c r="R38" i="152"/>
  <c r="Q38" i="152"/>
  <c r="P38" i="152"/>
  <c r="E38" i="152"/>
  <c r="U37" i="152"/>
  <c r="T37" i="152"/>
  <c r="S37" i="152"/>
  <c r="R37" i="152"/>
  <c r="Q37" i="152"/>
  <c r="P37" i="152"/>
  <c r="E37" i="152"/>
  <c r="T36" i="152"/>
  <c r="S36" i="152"/>
  <c r="R36" i="152"/>
  <c r="Q36" i="152"/>
  <c r="P36" i="152"/>
  <c r="E36" i="152"/>
  <c r="U36" i="152" s="1"/>
  <c r="S35" i="152"/>
  <c r="R35" i="152"/>
  <c r="Q35" i="152"/>
  <c r="P35" i="152"/>
  <c r="E35" i="152"/>
  <c r="U35" i="152" s="1"/>
  <c r="S34" i="152"/>
  <c r="R34" i="152"/>
  <c r="Q34" i="152"/>
  <c r="P34" i="152"/>
  <c r="E34" i="152"/>
  <c r="U34" i="152" s="1"/>
  <c r="S33" i="152"/>
  <c r="R33" i="152"/>
  <c r="Q33" i="152"/>
  <c r="U33" i="152" s="1"/>
  <c r="P33" i="152"/>
  <c r="T33" i="152" s="1"/>
  <c r="E33" i="152"/>
  <c r="S32" i="152"/>
  <c r="R32" i="152"/>
  <c r="Q32" i="152"/>
  <c r="P32" i="152"/>
  <c r="E32" i="152"/>
  <c r="S31" i="152"/>
  <c r="R31" i="152"/>
  <c r="Q31" i="152"/>
  <c r="P31" i="152"/>
  <c r="E31" i="152"/>
  <c r="T31" i="152" s="1"/>
  <c r="S30" i="152"/>
  <c r="R30" i="152"/>
  <c r="Q30" i="152"/>
  <c r="P30" i="152"/>
  <c r="E30" i="152"/>
  <c r="S29" i="152"/>
  <c r="R29" i="152"/>
  <c r="Q29" i="152"/>
  <c r="P29" i="152"/>
  <c r="E29" i="152"/>
  <c r="U29" i="152" s="1"/>
  <c r="S28" i="152"/>
  <c r="R28" i="152"/>
  <c r="U27" i="152"/>
  <c r="T27" i="152"/>
  <c r="S27" i="152"/>
  <c r="R27" i="152"/>
  <c r="Q27" i="152"/>
  <c r="P27" i="152"/>
  <c r="E27" i="152"/>
  <c r="T26" i="152"/>
  <c r="S26" i="152"/>
  <c r="R26" i="152"/>
  <c r="Q26" i="152"/>
  <c r="P26" i="152"/>
  <c r="E26" i="152"/>
  <c r="U26" i="152" s="1"/>
  <c r="S25" i="152"/>
  <c r="R25" i="152"/>
  <c r="Q25" i="152"/>
  <c r="P25" i="152"/>
  <c r="E25" i="152"/>
  <c r="T25" i="152" s="1"/>
  <c r="S24" i="152"/>
  <c r="R24" i="152"/>
  <c r="Q24" i="152"/>
  <c r="P24" i="152"/>
  <c r="E24" i="152"/>
  <c r="S23" i="152"/>
  <c r="R23" i="152"/>
  <c r="Q23" i="152"/>
  <c r="P23" i="152"/>
  <c r="E23" i="152"/>
  <c r="S22" i="152"/>
  <c r="R22" i="152"/>
  <c r="Q22" i="152"/>
  <c r="P22" i="152"/>
  <c r="E22" i="152"/>
  <c r="S21" i="152"/>
  <c r="R21" i="152"/>
  <c r="Q21" i="152"/>
  <c r="P21" i="152"/>
  <c r="E21" i="152"/>
  <c r="U20" i="152"/>
  <c r="T20" i="152"/>
  <c r="S20" i="152"/>
  <c r="R20" i="152"/>
  <c r="Q20" i="152"/>
  <c r="P20" i="152"/>
  <c r="E20" i="152"/>
  <c r="S19" i="152"/>
  <c r="R19" i="152"/>
  <c r="Q19" i="152"/>
  <c r="P19" i="152"/>
  <c r="E19" i="152"/>
  <c r="U19" i="152" s="1"/>
  <c r="S18" i="152"/>
  <c r="R18" i="152"/>
  <c r="Q18" i="152"/>
  <c r="P18" i="152"/>
  <c r="E18" i="152"/>
  <c r="U18" i="152" s="1"/>
  <c r="S17" i="152"/>
  <c r="R17" i="152"/>
  <c r="Q17" i="152"/>
  <c r="P17" i="152"/>
  <c r="E17" i="152"/>
  <c r="S16" i="152"/>
  <c r="R16" i="152"/>
  <c r="Q16" i="152"/>
  <c r="P16" i="152"/>
  <c r="E16" i="152"/>
  <c r="S15" i="152"/>
  <c r="R15" i="152"/>
  <c r="Q15" i="152"/>
  <c r="P15" i="152"/>
  <c r="E15" i="152"/>
  <c r="U15" i="152" s="1"/>
  <c r="S14" i="152"/>
  <c r="R14" i="152"/>
  <c r="Q14" i="152"/>
  <c r="P14" i="152"/>
  <c r="E14" i="152"/>
  <c r="S13" i="152"/>
  <c r="R13" i="152"/>
  <c r="Q13" i="152"/>
  <c r="P13" i="152"/>
  <c r="E13" i="152"/>
  <c r="U12" i="152"/>
  <c r="T12" i="152"/>
  <c r="S12" i="152"/>
  <c r="R12" i="152"/>
  <c r="Q12" i="152"/>
  <c r="P12" i="152"/>
  <c r="E12" i="152"/>
  <c r="S11" i="152"/>
  <c r="R11" i="152"/>
  <c r="Q11" i="152"/>
  <c r="P11" i="152"/>
  <c r="E11" i="152"/>
  <c r="U11" i="152" s="1"/>
  <c r="S10" i="152"/>
  <c r="R10" i="152"/>
  <c r="Q10" i="152"/>
  <c r="P10" i="152"/>
  <c r="E10" i="152"/>
  <c r="S9" i="152"/>
  <c r="R9" i="152"/>
  <c r="S64" i="151"/>
  <c r="R64" i="151"/>
  <c r="Q64" i="151"/>
  <c r="P64" i="151"/>
  <c r="E64" i="151"/>
  <c r="U63" i="151"/>
  <c r="T63" i="151"/>
  <c r="S63" i="151"/>
  <c r="R63" i="151"/>
  <c r="Q63" i="151"/>
  <c r="P63" i="151"/>
  <c r="E63" i="151"/>
  <c r="S62" i="151"/>
  <c r="R62" i="151"/>
  <c r="S60" i="151"/>
  <c r="R60" i="151"/>
  <c r="Q60" i="151"/>
  <c r="P60" i="151"/>
  <c r="E60" i="151"/>
  <c r="T60" i="151" s="1"/>
  <c r="S59" i="151"/>
  <c r="R59" i="151"/>
  <c r="Q59" i="151"/>
  <c r="P59" i="151"/>
  <c r="E59" i="151"/>
  <c r="S58" i="151"/>
  <c r="R58" i="151"/>
  <c r="Q58" i="151"/>
  <c r="P58" i="151"/>
  <c r="E58" i="151"/>
  <c r="T58" i="151" s="1"/>
  <c r="S57" i="151"/>
  <c r="R57" i="151"/>
  <c r="Q57" i="151"/>
  <c r="P57" i="151"/>
  <c r="E57" i="151"/>
  <c r="S56" i="151"/>
  <c r="R56" i="151"/>
  <c r="S55" i="151"/>
  <c r="R55" i="151"/>
  <c r="Q55" i="151"/>
  <c r="P55" i="151"/>
  <c r="E55" i="151"/>
  <c r="U54" i="151"/>
  <c r="T54" i="151"/>
  <c r="S54" i="151"/>
  <c r="R54" i="151"/>
  <c r="Q54" i="151"/>
  <c r="P54" i="151"/>
  <c r="E54" i="151"/>
  <c r="U53" i="151"/>
  <c r="S53" i="151"/>
  <c r="R53" i="151"/>
  <c r="Q53" i="151"/>
  <c r="P53" i="151"/>
  <c r="E53" i="151"/>
  <c r="T53" i="151" s="1"/>
  <c r="S52" i="151"/>
  <c r="R52" i="151"/>
  <c r="Q52" i="151"/>
  <c r="P52" i="151"/>
  <c r="E52" i="151"/>
  <c r="U52" i="151" s="1"/>
  <c r="S51" i="151"/>
  <c r="R51" i="151"/>
  <c r="Q51" i="151"/>
  <c r="P51" i="151"/>
  <c r="E51" i="151"/>
  <c r="U51" i="151" s="1"/>
  <c r="S50" i="151"/>
  <c r="R50" i="151"/>
  <c r="Q50" i="151"/>
  <c r="P50" i="151"/>
  <c r="E50" i="151"/>
  <c r="U50" i="151" s="1"/>
  <c r="S49" i="151"/>
  <c r="R49" i="151"/>
  <c r="Q49" i="151"/>
  <c r="P49" i="151"/>
  <c r="E49" i="151"/>
  <c r="S48" i="151"/>
  <c r="R48" i="151"/>
  <c r="Q48" i="151"/>
  <c r="P48" i="151"/>
  <c r="E48" i="151"/>
  <c r="S47" i="151"/>
  <c r="R47" i="151"/>
  <c r="Q47" i="151"/>
  <c r="P47" i="151"/>
  <c r="E47" i="151"/>
  <c r="S46" i="151"/>
  <c r="R46" i="151"/>
  <c r="Q46" i="151"/>
  <c r="P46" i="151"/>
  <c r="E46" i="151"/>
  <c r="T45" i="151"/>
  <c r="S45" i="151"/>
  <c r="R45" i="151"/>
  <c r="Q45" i="151"/>
  <c r="P45" i="151"/>
  <c r="E45" i="151"/>
  <c r="U45" i="151" s="1"/>
  <c r="S44" i="151"/>
  <c r="R44" i="151"/>
  <c r="S43" i="151"/>
  <c r="S42" i="151"/>
  <c r="R42" i="151"/>
  <c r="Q42" i="151"/>
  <c r="P42" i="151"/>
  <c r="E42" i="151"/>
  <c r="U42" i="151" s="1"/>
  <c r="S41" i="151"/>
  <c r="R41" i="151"/>
  <c r="Q41" i="151"/>
  <c r="P41" i="151"/>
  <c r="E41" i="151"/>
  <c r="U41" i="151" s="1"/>
  <c r="S40" i="151"/>
  <c r="R40" i="151"/>
  <c r="Q40" i="151"/>
  <c r="P40" i="151"/>
  <c r="E40" i="151"/>
  <c r="U40" i="151" s="1"/>
  <c r="S39" i="151"/>
  <c r="R39" i="151"/>
  <c r="Q39" i="151"/>
  <c r="P39" i="151"/>
  <c r="E39" i="151"/>
  <c r="S38" i="151"/>
  <c r="R38" i="151"/>
  <c r="Q38" i="151"/>
  <c r="P38" i="151"/>
  <c r="E38" i="151"/>
  <c r="S37" i="151"/>
  <c r="R37" i="151"/>
  <c r="Q37" i="151"/>
  <c r="P37" i="151"/>
  <c r="E37" i="151"/>
  <c r="T37" i="151" s="1"/>
  <c r="U36" i="151"/>
  <c r="T36" i="151"/>
  <c r="S36" i="151"/>
  <c r="R36" i="151"/>
  <c r="Q36" i="151"/>
  <c r="P36" i="151"/>
  <c r="E36" i="151"/>
  <c r="S35" i="151"/>
  <c r="R35" i="151"/>
  <c r="Q35" i="151"/>
  <c r="P35" i="151"/>
  <c r="E35" i="151"/>
  <c r="U35" i="151" s="1"/>
  <c r="S34" i="151"/>
  <c r="R34" i="151"/>
  <c r="Q34" i="151"/>
  <c r="P34" i="151"/>
  <c r="E34" i="151"/>
  <c r="S33" i="151"/>
  <c r="R33" i="151"/>
  <c r="Q33" i="151"/>
  <c r="P33" i="151"/>
  <c r="E33" i="151"/>
  <c r="U33" i="151" s="1"/>
  <c r="S32" i="151"/>
  <c r="R32" i="151"/>
  <c r="Q32" i="151"/>
  <c r="P32" i="151"/>
  <c r="E32" i="151"/>
  <c r="U32" i="151" s="1"/>
  <c r="S31" i="151"/>
  <c r="R31" i="151"/>
  <c r="Q31" i="151"/>
  <c r="P31" i="151"/>
  <c r="E31" i="151"/>
  <c r="S30" i="151"/>
  <c r="R30" i="151"/>
  <c r="Q30" i="151"/>
  <c r="P30" i="151"/>
  <c r="E30" i="151"/>
  <c r="S29" i="151"/>
  <c r="R29" i="151"/>
  <c r="Q29" i="151"/>
  <c r="P29" i="151"/>
  <c r="E29" i="151"/>
  <c r="U29" i="151" s="1"/>
  <c r="S28" i="151"/>
  <c r="R28" i="151"/>
  <c r="S27" i="151"/>
  <c r="R27" i="151"/>
  <c r="Q27" i="151"/>
  <c r="P27" i="151"/>
  <c r="E27" i="151"/>
  <c r="U27" i="151" s="1"/>
  <c r="S26" i="151"/>
  <c r="R26" i="151"/>
  <c r="Q26" i="151"/>
  <c r="P26" i="151"/>
  <c r="E26" i="151"/>
  <c r="S25" i="151"/>
  <c r="R25" i="151"/>
  <c r="Q25" i="151"/>
  <c r="P25" i="151"/>
  <c r="E25" i="151"/>
  <c r="S24" i="151"/>
  <c r="R24" i="151"/>
  <c r="Q24" i="151"/>
  <c r="P24" i="151"/>
  <c r="E24" i="151"/>
  <c r="S23" i="151"/>
  <c r="R23" i="151"/>
  <c r="Q23" i="151"/>
  <c r="P23" i="151"/>
  <c r="E23" i="151"/>
  <c r="U22" i="151"/>
  <c r="T22" i="151"/>
  <c r="S22" i="151"/>
  <c r="R22" i="151"/>
  <c r="Q22" i="151"/>
  <c r="P22" i="151"/>
  <c r="E22" i="151"/>
  <c r="T21" i="151"/>
  <c r="S21" i="151"/>
  <c r="R21" i="151"/>
  <c r="Q21" i="151"/>
  <c r="P21" i="151"/>
  <c r="E21" i="151"/>
  <c r="U21" i="151" s="1"/>
  <c r="S20" i="151"/>
  <c r="R20" i="151"/>
  <c r="Q20" i="151"/>
  <c r="P20" i="151"/>
  <c r="E20" i="151"/>
  <c r="U20" i="151" s="1"/>
  <c r="S19" i="151"/>
  <c r="R19" i="151"/>
  <c r="Q19" i="151"/>
  <c r="P19" i="151"/>
  <c r="E19" i="151"/>
  <c r="U19" i="151" s="1"/>
  <c r="S18" i="151"/>
  <c r="R18" i="151"/>
  <c r="Q18" i="151"/>
  <c r="P18" i="151"/>
  <c r="E18" i="151"/>
  <c r="S17" i="151"/>
  <c r="R17" i="151"/>
  <c r="Q17" i="151"/>
  <c r="P17" i="151"/>
  <c r="E17" i="151"/>
  <c r="U16" i="151"/>
  <c r="S16" i="151"/>
  <c r="R16" i="151"/>
  <c r="Q16" i="151"/>
  <c r="P16" i="151"/>
  <c r="E16" i="151"/>
  <c r="T16" i="151" s="1"/>
  <c r="S15" i="151"/>
  <c r="R15" i="151"/>
  <c r="Q15" i="151"/>
  <c r="P15" i="151"/>
  <c r="E15" i="151"/>
  <c r="U14" i="151"/>
  <c r="S14" i="151"/>
  <c r="R14" i="151"/>
  <c r="Q14" i="151"/>
  <c r="P14" i="151"/>
  <c r="E14" i="151"/>
  <c r="T14" i="151" s="1"/>
  <c r="S13" i="151"/>
  <c r="R13" i="151"/>
  <c r="Q13" i="151"/>
  <c r="P13" i="151"/>
  <c r="E13" i="151"/>
  <c r="S12" i="151"/>
  <c r="R12" i="151"/>
  <c r="Q12" i="151"/>
  <c r="P12" i="151"/>
  <c r="E12" i="151"/>
  <c r="U12" i="151" s="1"/>
  <c r="S11" i="151"/>
  <c r="R11" i="151"/>
  <c r="Q11" i="151"/>
  <c r="P11" i="151"/>
  <c r="E11" i="151"/>
  <c r="U11" i="151" s="1"/>
  <c r="S10" i="151"/>
  <c r="R10" i="151"/>
  <c r="Q10" i="151"/>
  <c r="P10" i="151"/>
  <c r="E10" i="151"/>
  <c r="S9" i="151"/>
  <c r="R9" i="151"/>
  <c r="S64" i="150"/>
  <c r="R64" i="150"/>
  <c r="Q64" i="150"/>
  <c r="P64" i="150"/>
  <c r="E64" i="150"/>
  <c r="U64" i="150" s="1"/>
  <c r="S63" i="150"/>
  <c r="R63" i="150"/>
  <c r="Q63" i="150"/>
  <c r="Q62" i="150" s="1"/>
  <c r="P63" i="150"/>
  <c r="E63" i="150"/>
  <c r="S62" i="150"/>
  <c r="R62" i="150"/>
  <c r="S60" i="150"/>
  <c r="R60" i="150"/>
  <c r="Q60" i="150"/>
  <c r="P60" i="150"/>
  <c r="E60" i="150"/>
  <c r="U60" i="150" s="1"/>
  <c r="S59" i="150"/>
  <c r="R59" i="150"/>
  <c r="Q59" i="150"/>
  <c r="P59" i="150"/>
  <c r="E59" i="150"/>
  <c r="S58" i="150"/>
  <c r="R58" i="150"/>
  <c r="Q58" i="150"/>
  <c r="P58" i="150"/>
  <c r="E58" i="150"/>
  <c r="S57" i="150"/>
  <c r="R57" i="150"/>
  <c r="Q57" i="150"/>
  <c r="P57" i="150"/>
  <c r="E57" i="150"/>
  <c r="U57" i="150" s="1"/>
  <c r="S56" i="150"/>
  <c r="R56" i="150"/>
  <c r="S55" i="150"/>
  <c r="R55" i="150"/>
  <c r="Q55" i="150"/>
  <c r="P55" i="150"/>
  <c r="E55" i="150"/>
  <c r="U55" i="150" s="1"/>
  <c r="S54" i="150"/>
  <c r="R54" i="150"/>
  <c r="Q54" i="150"/>
  <c r="P54" i="150"/>
  <c r="E54" i="150"/>
  <c r="S53" i="150"/>
  <c r="R53" i="150"/>
  <c r="Q53" i="150"/>
  <c r="P53" i="150"/>
  <c r="E53" i="150"/>
  <c r="S52" i="150"/>
  <c r="R52" i="150"/>
  <c r="Q52" i="150"/>
  <c r="P52" i="150"/>
  <c r="E52" i="150"/>
  <c r="T52" i="150" s="1"/>
  <c r="S51" i="150"/>
  <c r="R51" i="150"/>
  <c r="Q51" i="150"/>
  <c r="P51" i="150"/>
  <c r="E51" i="150"/>
  <c r="U51" i="150" s="1"/>
  <c r="T50" i="150"/>
  <c r="S50" i="150"/>
  <c r="R50" i="150"/>
  <c r="Q50" i="150"/>
  <c r="P50" i="150"/>
  <c r="E50" i="150"/>
  <c r="U50" i="150" s="1"/>
  <c r="S49" i="150"/>
  <c r="R49" i="150"/>
  <c r="Q49" i="150"/>
  <c r="P49" i="150"/>
  <c r="E49" i="150"/>
  <c r="U49" i="150" s="1"/>
  <c r="S48" i="150"/>
  <c r="R48" i="150"/>
  <c r="Q48" i="150"/>
  <c r="P48" i="150"/>
  <c r="E48" i="150"/>
  <c r="U48" i="150" s="1"/>
  <c r="S47" i="150"/>
  <c r="R47" i="150"/>
  <c r="Q47" i="150"/>
  <c r="P47" i="150"/>
  <c r="E47" i="150"/>
  <c r="U47" i="150" s="1"/>
  <c r="S46" i="150"/>
  <c r="R46" i="150"/>
  <c r="Q46" i="150"/>
  <c r="P46" i="150"/>
  <c r="E46" i="150"/>
  <c r="S45" i="150"/>
  <c r="R45" i="150"/>
  <c r="Q45" i="150"/>
  <c r="P45" i="150"/>
  <c r="E45" i="150"/>
  <c r="S44" i="150"/>
  <c r="R44" i="150"/>
  <c r="S43" i="150"/>
  <c r="R43" i="150"/>
  <c r="S42" i="150"/>
  <c r="R42" i="150"/>
  <c r="Q42" i="150"/>
  <c r="P42" i="150"/>
  <c r="E42" i="150"/>
  <c r="T42" i="150" s="1"/>
  <c r="S41" i="150"/>
  <c r="R41" i="150"/>
  <c r="Q41" i="150"/>
  <c r="P41" i="150"/>
  <c r="E41" i="150"/>
  <c r="U41" i="150" s="1"/>
  <c r="U40" i="150"/>
  <c r="S40" i="150"/>
  <c r="R40" i="150"/>
  <c r="Q40" i="150"/>
  <c r="P40" i="150"/>
  <c r="E40" i="150"/>
  <c r="T40" i="150" s="1"/>
  <c r="S39" i="150"/>
  <c r="R39" i="150"/>
  <c r="Q39" i="150"/>
  <c r="P39" i="150"/>
  <c r="E39" i="150"/>
  <c r="U39" i="150" s="1"/>
  <c r="S38" i="150"/>
  <c r="R38" i="150"/>
  <c r="Q38" i="150"/>
  <c r="P38" i="150"/>
  <c r="E38" i="150"/>
  <c r="U38" i="150" s="1"/>
  <c r="S37" i="150"/>
  <c r="R37" i="150"/>
  <c r="Q37" i="150"/>
  <c r="P37" i="150"/>
  <c r="E37" i="150"/>
  <c r="U37" i="150" s="1"/>
  <c r="S36" i="150"/>
  <c r="R36" i="150"/>
  <c r="Q36" i="150"/>
  <c r="P36" i="150"/>
  <c r="E36" i="150"/>
  <c r="S35" i="150"/>
  <c r="R35" i="150"/>
  <c r="Q35" i="150"/>
  <c r="P35" i="150"/>
  <c r="E35" i="150"/>
  <c r="S34" i="150"/>
  <c r="R34" i="150"/>
  <c r="Q34" i="150"/>
  <c r="P34" i="150"/>
  <c r="E34" i="150"/>
  <c r="T34" i="150" s="1"/>
  <c r="U33" i="150"/>
  <c r="T33" i="150"/>
  <c r="S33" i="150"/>
  <c r="R33" i="150"/>
  <c r="Q33" i="150"/>
  <c r="P33" i="150"/>
  <c r="E33" i="150"/>
  <c r="S32" i="150"/>
  <c r="R32" i="150"/>
  <c r="Q32" i="150"/>
  <c r="P32" i="150"/>
  <c r="E32" i="150"/>
  <c r="T32" i="150" s="1"/>
  <c r="T31" i="150"/>
  <c r="S31" i="150"/>
  <c r="R31" i="150"/>
  <c r="Q31" i="150"/>
  <c r="P31" i="150"/>
  <c r="E31" i="150"/>
  <c r="U31" i="150" s="1"/>
  <c r="S30" i="150"/>
  <c r="R30" i="150"/>
  <c r="Q30" i="150"/>
  <c r="P30" i="150"/>
  <c r="E30" i="150"/>
  <c r="U30" i="150" s="1"/>
  <c r="S29" i="150"/>
  <c r="R29" i="150"/>
  <c r="Q29" i="150"/>
  <c r="P29" i="150"/>
  <c r="E29" i="150"/>
  <c r="U29" i="150" s="1"/>
  <c r="S28" i="150"/>
  <c r="R28" i="150"/>
  <c r="S27" i="150"/>
  <c r="R27" i="150"/>
  <c r="Q27" i="150"/>
  <c r="P27" i="150"/>
  <c r="E27" i="150"/>
  <c r="S26" i="150"/>
  <c r="R26" i="150"/>
  <c r="Q26" i="150"/>
  <c r="P26" i="150"/>
  <c r="E26" i="150"/>
  <c r="S25" i="150"/>
  <c r="R25" i="150"/>
  <c r="Q25" i="150"/>
  <c r="P25" i="150"/>
  <c r="E25" i="150"/>
  <c r="U25" i="150" s="1"/>
  <c r="S24" i="150"/>
  <c r="R24" i="150"/>
  <c r="Q24" i="150"/>
  <c r="P24" i="150"/>
  <c r="E24" i="150"/>
  <c r="U24" i="150" s="1"/>
  <c r="S23" i="150"/>
  <c r="R23" i="150"/>
  <c r="Q23" i="150"/>
  <c r="P23" i="150"/>
  <c r="E23" i="150"/>
  <c r="S22" i="150"/>
  <c r="R22" i="150"/>
  <c r="Q22" i="150"/>
  <c r="P22" i="150"/>
  <c r="E22" i="150"/>
  <c r="S21" i="150"/>
  <c r="R21" i="150"/>
  <c r="Q21" i="150"/>
  <c r="P21" i="150"/>
  <c r="E21" i="150"/>
  <c r="T21" i="150" s="1"/>
  <c r="T20" i="150"/>
  <c r="S20" i="150"/>
  <c r="R20" i="150"/>
  <c r="Q20" i="150"/>
  <c r="P20" i="150"/>
  <c r="E20" i="150"/>
  <c r="U20" i="150" s="1"/>
  <c r="U19" i="150"/>
  <c r="T19" i="150"/>
  <c r="S19" i="150"/>
  <c r="R19" i="150"/>
  <c r="Q19" i="150"/>
  <c r="P19" i="150"/>
  <c r="E19" i="150"/>
  <c r="S18" i="150"/>
  <c r="R18" i="150"/>
  <c r="Q18" i="150"/>
  <c r="P18" i="150"/>
  <c r="E18" i="150"/>
  <c r="U18" i="150" s="1"/>
  <c r="S17" i="150"/>
  <c r="R17" i="150"/>
  <c r="Q17" i="150"/>
  <c r="P17" i="150"/>
  <c r="E17" i="150"/>
  <c r="U17" i="150" s="1"/>
  <c r="S16" i="150"/>
  <c r="R16" i="150"/>
  <c r="Q16" i="150"/>
  <c r="P16" i="150"/>
  <c r="E16" i="150"/>
  <c r="U16" i="150" s="1"/>
  <c r="S15" i="150"/>
  <c r="R15" i="150"/>
  <c r="Q15" i="150"/>
  <c r="P15" i="150"/>
  <c r="E15" i="150"/>
  <c r="S14" i="150"/>
  <c r="R14" i="150"/>
  <c r="Q14" i="150"/>
  <c r="P14" i="150"/>
  <c r="E14" i="150"/>
  <c r="S13" i="150"/>
  <c r="R13" i="150"/>
  <c r="Q13" i="150"/>
  <c r="U13" i="150" s="1"/>
  <c r="P13" i="150"/>
  <c r="E13" i="150"/>
  <c r="S12" i="150"/>
  <c r="R12" i="150"/>
  <c r="Q12" i="150"/>
  <c r="P12" i="150"/>
  <c r="E12" i="150"/>
  <c r="S11" i="150"/>
  <c r="R11" i="150"/>
  <c r="Q11" i="150"/>
  <c r="P11" i="150"/>
  <c r="E11" i="150"/>
  <c r="U11" i="150" s="1"/>
  <c r="S10" i="150"/>
  <c r="R10" i="150"/>
  <c r="Q10" i="150"/>
  <c r="P10" i="150"/>
  <c r="E10" i="150"/>
  <c r="S9" i="150"/>
  <c r="R9" i="150"/>
  <c r="S64" i="149"/>
  <c r="R64" i="149"/>
  <c r="Q64" i="149"/>
  <c r="P64" i="149"/>
  <c r="E64" i="149"/>
  <c r="T64" i="149" s="1"/>
  <c r="T63" i="149"/>
  <c r="S63" i="149"/>
  <c r="R63" i="149"/>
  <c r="Q63" i="149"/>
  <c r="P63" i="149"/>
  <c r="P62" i="149" s="1"/>
  <c r="E63" i="149"/>
  <c r="U63" i="149" s="1"/>
  <c r="S62" i="149"/>
  <c r="R62" i="149"/>
  <c r="S60" i="149"/>
  <c r="R60" i="149"/>
  <c r="Q60" i="149"/>
  <c r="P60" i="149"/>
  <c r="E60" i="149"/>
  <c r="U60" i="149" s="1"/>
  <c r="S59" i="149"/>
  <c r="R59" i="149"/>
  <c r="Q59" i="149"/>
  <c r="P59" i="149"/>
  <c r="E59" i="149"/>
  <c r="S58" i="149"/>
  <c r="R58" i="149"/>
  <c r="Q58" i="149"/>
  <c r="P58" i="149"/>
  <c r="E58" i="149"/>
  <c r="U58" i="149" s="1"/>
  <c r="S57" i="149"/>
  <c r="R57" i="149"/>
  <c r="Q57" i="149"/>
  <c r="P57" i="149"/>
  <c r="E57" i="149"/>
  <c r="S56" i="149"/>
  <c r="R56" i="149"/>
  <c r="U55" i="149"/>
  <c r="S55" i="149"/>
  <c r="R55" i="149"/>
  <c r="Q55" i="149"/>
  <c r="P55" i="149"/>
  <c r="E55" i="149"/>
  <c r="T55" i="149" s="1"/>
  <c r="S54" i="149"/>
  <c r="R54" i="149"/>
  <c r="Q54" i="149"/>
  <c r="P54" i="149"/>
  <c r="E54" i="149"/>
  <c r="U54" i="149" s="1"/>
  <c r="S53" i="149"/>
  <c r="R53" i="149"/>
  <c r="Q53" i="149"/>
  <c r="P53" i="149"/>
  <c r="E53" i="149"/>
  <c r="U53" i="149" s="1"/>
  <c r="S52" i="149"/>
  <c r="R52" i="149"/>
  <c r="Q52" i="149"/>
  <c r="P52" i="149"/>
  <c r="E52" i="149"/>
  <c r="S51" i="149"/>
  <c r="R51" i="149"/>
  <c r="Q51" i="149"/>
  <c r="P51" i="149"/>
  <c r="E51" i="149"/>
  <c r="S50" i="149"/>
  <c r="R50" i="149"/>
  <c r="Q50" i="149"/>
  <c r="P50" i="149"/>
  <c r="E50" i="149"/>
  <c r="T50" i="149" s="1"/>
  <c r="S49" i="149"/>
  <c r="R49" i="149"/>
  <c r="Q49" i="149"/>
  <c r="P49" i="149"/>
  <c r="E49" i="149"/>
  <c r="U49" i="149" s="1"/>
  <c r="S48" i="149"/>
  <c r="R48" i="149"/>
  <c r="Q48" i="149"/>
  <c r="P48" i="149"/>
  <c r="E48" i="149"/>
  <c r="U48" i="149" s="1"/>
  <c r="T47" i="149"/>
  <c r="S47" i="149"/>
  <c r="R47" i="149"/>
  <c r="Q47" i="149"/>
  <c r="P47" i="149"/>
  <c r="E47" i="149"/>
  <c r="U47" i="149" s="1"/>
  <c r="S46" i="149"/>
  <c r="R46" i="149"/>
  <c r="Q46" i="149"/>
  <c r="P46" i="149"/>
  <c r="E46" i="149"/>
  <c r="T46" i="149" s="1"/>
  <c r="S45" i="149"/>
  <c r="R45" i="149"/>
  <c r="Q45" i="149"/>
  <c r="P45" i="149"/>
  <c r="E45" i="149"/>
  <c r="U45" i="149" s="1"/>
  <c r="S44" i="149"/>
  <c r="R44" i="149"/>
  <c r="S43" i="149"/>
  <c r="R43" i="149"/>
  <c r="S42" i="149"/>
  <c r="R42" i="149"/>
  <c r="Q42" i="149"/>
  <c r="P42" i="149"/>
  <c r="E42" i="149"/>
  <c r="S41" i="149"/>
  <c r="R41" i="149"/>
  <c r="Q41" i="149"/>
  <c r="P41" i="149"/>
  <c r="E41" i="149"/>
  <c r="S40" i="149"/>
  <c r="R40" i="149"/>
  <c r="Q40" i="149"/>
  <c r="P40" i="149"/>
  <c r="E40" i="149"/>
  <c r="S39" i="149"/>
  <c r="R39" i="149"/>
  <c r="Q39" i="149"/>
  <c r="P39" i="149"/>
  <c r="E39" i="149"/>
  <c r="S38" i="149"/>
  <c r="R38" i="149"/>
  <c r="Q38" i="149"/>
  <c r="P38" i="149"/>
  <c r="E38" i="149"/>
  <c r="T38" i="149" s="1"/>
  <c r="U37" i="149"/>
  <c r="T37" i="149"/>
  <c r="S37" i="149"/>
  <c r="R37" i="149"/>
  <c r="Q37" i="149"/>
  <c r="P37" i="149"/>
  <c r="E37" i="149"/>
  <c r="S36" i="149"/>
  <c r="R36" i="149"/>
  <c r="Q36" i="149"/>
  <c r="P36" i="149"/>
  <c r="E36" i="149"/>
  <c r="U36" i="149" s="1"/>
  <c r="S35" i="149"/>
  <c r="R35" i="149"/>
  <c r="Q35" i="149"/>
  <c r="P35" i="149"/>
  <c r="E35" i="149"/>
  <c r="U35" i="149" s="1"/>
  <c r="S34" i="149"/>
  <c r="R34" i="149"/>
  <c r="Q34" i="149"/>
  <c r="P34" i="149"/>
  <c r="E34" i="149"/>
  <c r="S33" i="149"/>
  <c r="R33" i="149"/>
  <c r="Q33" i="149"/>
  <c r="P33" i="149"/>
  <c r="E33" i="149"/>
  <c r="S32" i="149"/>
  <c r="R32" i="149"/>
  <c r="Q32" i="149"/>
  <c r="P32" i="149"/>
  <c r="E32" i="149"/>
  <c r="S31" i="149"/>
  <c r="R31" i="149"/>
  <c r="Q31" i="149"/>
  <c r="P31" i="149"/>
  <c r="E31" i="149"/>
  <c r="S30" i="149"/>
  <c r="R30" i="149"/>
  <c r="Q30" i="149"/>
  <c r="P30" i="149"/>
  <c r="E30" i="149"/>
  <c r="U29" i="149"/>
  <c r="S29" i="149"/>
  <c r="R29" i="149"/>
  <c r="Q29" i="149"/>
  <c r="P29" i="149"/>
  <c r="E29" i="149"/>
  <c r="T29" i="149" s="1"/>
  <c r="S28" i="149"/>
  <c r="R28" i="149"/>
  <c r="S27" i="149"/>
  <c r="R27" i="149"/>
  <c r="Q27" i="149"/>
  <c r="P27" i="149"/>
  <c r="E27" i="149"/>
  <c r="T27" i="149" s="1"/>
  <c r="S26" i="149"/>
  <c r="R26" i="149"/>
  <c r="Q26" i="149"/>
  <c r="P26" i="149"/>
  <c r="E26" i="149"/>
  <c r="T26" i="149" s="1"/>
  <c r="S25" i="149"/>
  <c r="R25" i="149"/>
  <c r="Q25" i="149"/>
  <c r="P25" i="149"/>
  <c r="E25" i="149"/>
  <c r="S24" i="149"/>
  <c r="R24" i="149"/>
  <c r="Q24" i="149"/>
  <c r="P24" i="149"/>
  <c r="E24" i="149"/>
  <c r="T23" i="149"/>
  <c r="S23" i="149"/>
  <c r="R23" i="149"/>
  <c r="Q23" i="149"/>
  <c r="P23" i="149"/>
  <c r="E23" i="149"/>
  <c r="U23" i="149" s="1"/>
  <c r="S22" i="149"/>
  <c r="R22" i="149"/>
  <c r="Q22" i="149"/>
  <c r="P22" i="149"/>
  <c r="E22" i="149"/>
  <c r="U22" i="149" s="1"/>
  <c r="S21" i="149"/>
  <c r="R21" i="149"/>
  <c r="Q21" i="149"/>
  <c r="P21" i="149"/>
  <c r="E21" i="149"/>
  <c r="S20" i="149"/>
  <c r="R20" i="149"/>
  <c r="Q20" i="149"/>
  <c r="P20" i="149"/>
  <c r="E20" i="149"/>
  <c r="S19" i="149"/>
  <c r="R19" i="149"/>
  <c r="Q19" i="149"/>
  <c r="P19" i="149"/>
  <c r="E19" i="149"/>
  <c r="T19" i="149" s="1"/>
  <c r="S18" i="149"/>
  <c r="R18" i="149"/>
  <c r="Q18" i="149"/>
  <c r="P18" i="149"/>
  <c r="E18" i="149"/>
  <c r="S17" i="149"/>
  <c r="R17" i="149"/>
  <c r="Q17" i="149"/>
  <c r="P17" i="149"/>
  <c r="E17" i="149"/>
  <c r="U17" i="149" s="1"/>
  <c r="U16" i="149"/>
  <c r="T16" i="149"/>
  <c r="S16" i="149"/>
  <c r="R16" i="149"/>
  <c r="Q16" i="149"/>
  <c r="P16" i="149"/>
  <c r="E16" i="149"/>
  <c r="S15" i="149"/>
  <c r="R15" i="149"/>
  <c r="Q15" i="149"/>
  <c r="P15" i="149"/>
  <c r="E15" i="149"/>
  <c r="U15" i="149" s="1"/>
  <c r="S14" i="149"/>
  <c r="R14" i="149"/>
  <c r="Q14" i="149"/>
  <c r="P14" i="149"/>
  <c r="E14" i="149"/>
  <c r="U14" i="149" s="1"/>
  <c r="S13" i="149"/>
  <c r="R13" i="149"/>
  <c r="Q13" i="149"/>
  <c r="P13" i="149"/>
  <c r="E13" i="149"/>
  <c r="S12" i="149"/>
  <c r="R12" i="149"/>
  <c r="Q12" i="149"/>
  <c r="P12" i="149"/>
  <c r="E12" i="149"/>
  <c r="S11" i="149"/>
  <c r="R11" i="149"/>
  <c r="Q11" i="149"/>
  <c r="P11" i="149"/>
  <c r="E11" i="149"/>
  <c r="T11" i="149" s="1"/>
  <c r="S10" i="149"/>
  <c r="R10" i="149"/>
  <c r="Q10" i="149"/>
  <c r="P10" i="149"/>
  <c r="E10" i="149"/>
  <c r="U10" i="149" s="1"/>
  <c r="S9" i="149"/>
  <c r="S64" i="148"/>
  <c r="R64" i="148"/>
  <c r="Q64" i="148"/>
  <c r="P64" i="148"/>
  <c r="E64" i="148"/>
  <c r="S63" i="148"/>
  <c r="R63" i="148"/>
  <c r="Q63" i="148"/>
  <c r="P63" i="148"/>
  <c r="E63" i="148"/>
  <c r="S62" i="148"/>
  <c r="R62" i="148"/>
  <c r="S60" i="148"/>
  <c r="R60" i="148"/>
  <c r="Q60" i="148"/>
  <c r="P60" i="148"/>
  <c r="E60" i="148"/>
  <c r="T60" i="148" s="1"/>
  <c r="U59" i="148"/>
  <c r="S59" i="148"/>
  <c r="R59" i="148"/>
  <c r="Q59" i="148"/>
  <c r="P59" i="148"/>
  <c r="E59" i="148"/>
  <c r="T59" i="148" s="1"/>
  <c r="T58" i="148"/>
  <c r="S58" i="148"/>
  <c r="R58" i="148"/>
  <c r="Q58" i="148"/>
  <c r="P58" i="148"/>
  <c r="E58" i="148"/>
  <c r="U58" i="148" s="1"/>
  <c r="S57" i="148"/>
  <c r="R57" i="148"/>
  <c r="Q57" i="148"/>
  <c r="P57" i="148"/>
  <c r="E57" i="148"/>
  <c r="U57" i="148" s="1"/>
  <c r="S56" i="148"/>
  <c r="R56" i="148"/>
  <c r="U55" i="148"/>
  <c r="S55" i="148"/>
  <c r="R55" i="148"/>
  <c r="Q55" i="148"/>
  <c r="P55" i="148"/>
  <c r="E55" i="148"/>
  <c r="T55" i="148" s="1"/>
  <c r="U54" i="148"/>
  <c r="T54" i="148"/>
  <c r="S54" i="148"/>
  <c r="R54" i="148"/>
  <c r="Q54" i="148"/>
  <c r="P54" i="148"/>
  <c r="E54" i="148"/>
  <c r="S53" i="148"/>
  <c r="R53" i="148"/>
  <c r="Q53" i="148"/>
  <c r="P53" i="148"/>
  <c r="E53" i="148"/>
  <c r="U53" i="148" s="1"/>
  <c r="S52" i="148"/>
  <c r="R52" i="148"/>
  <c r="Q52" i="148"/>
  <c r="P52" i="148"/>
  <c r="E52" i="148"/>
  <c r="T51" i="148"/>
  <c r="S51" i="148"/>
  <c r="R51" i="148"/>
  <c r="Q51" i="148"/>
  <c r="P51" i="148"/>
  <c r="E51" i="148"/>
  <c r="U51" i="148" s="1"/>
  <c r="S50" i="148"/>
  <c r="R50" i="148"/>
  <c r="Q50" i="148"/>
  <c r="P50" i="148"/>
  <c r="E50" i="148"/>
  <c r="U50" i="148" s="1"/>
  <c r="S49" i="148"/>
  <c r="R49" i="148"/>
  <c r="Q49" i="148"/>
  <c r="P49" i="148"/>
  <c r="E49" i="148"/>
  <c r="S48" i="148"/>
  <c r="R48" i="148"/>
  <c r="Q48" i="148"/>
  <c r="P48" i="148"/>
  <c r="E48" i="148"/>
  <c r="U47" i="148"/>
  <c r="S47" i="148"/>
  <c r="R47" i="148"/>
  <c r="Q47" i="148"/>
  <c r="P47" i="148"/>
  <c r="E47" i="148"/>
  <c r="T47" i="148" s="1"/>
  <c r="S46" i="148"/>
  <c r="R46" i="148"/>
  <c r="Q46" i="148"/>
  <c r="U46" i="148" s="1"/>
  <c r="P46" i="148"/>
  <c r="E46" i="148"/>
  <c r="T46" i="148" s="1"/>
  <c r="U45" i="148"/>
  <c r="T45" i="148"/>
  <c r="S45" i="148"/>
  <c r="R45" i="148"/>
  <c r="Q45" i="148"/>
  <c r="P45" i="148"/>
  <c r="E45" i="148"/>
  <c r="S44" i="148"/>
  <c r="R44" i="148"/>
  <c r="U42" i="148"/>
  <c r="T42" i="148"/>
  <c r="S42" i="148"/>
  <c r="R42" i="148"/>
  <c r="Q42" i="148"/>
  <c r="P42" i="148"/>
  <c r="E42" i="148"/>
  <c r="S41" i="148"/>
  <c r="R41" i="148"/>
  <c r="Q41" i="148"/>
  <c r="P41" i="148"/>
  <c r="E41" i="148"/>
  <c r="U41" i="148" s="1"/>
  <c r="S40" i="148"/>
  <c r="R40" i="148"/>
  <c r="Q40" i="148"/>
  <c r="P40" i="148"/>
  <c r="E40" i="148"/>
  <c r="U40" i="148" s="1"/>
  <c r="S39" i="148"/>
  <c r="R39" i="148"/>
  <c r="Q39" i="148"/>
  <c r="P39" i="148"/>
  <c r="E39" i="148"/>
  <c r="S38" i="148"/>
  <c r="R38" i="148"/>
  <c r="Q38" i="148"/>
  <c r="P38" i="148"/>
  <c r="E38" i="148"/>
  <c r="U37" i="148"/>
  <c r="S37" i="148"/>
  <c r="R37" i="148"/>
  <c r="Q37" i="148"/>
  <c r="P37" i="148"/>
  <c r="E37" i="148"/>
  <c r="T37" i="148" s="1"/>
  <c r="U36" i="148"/>
  <c r="T36" i="148"/>
  <c r="S36" i="148"/>
  <c r="R36" i="148"/>
  <c r="Q36" i="148"/>
  <c r="P36" i="148"/>
  <c r="E36" i="148"/>
  <c r="U35" i="148"/>
  <c r="T35" i="148"/>
  <c r="S35" i="148"/>
  <c r="R35" i="148"/>
  <c r="Q35" i="148"/>
  <c r="P35" i="148"/>
  <c r="E35" i="148"/>
  <c r="T34" i="148"/>
  <c r="S34" i="148"/>
  <c r="R34" i="148"/>
  <c r="Q34" i="148"/>
  <c r="P34" i="148"/>
  <c r="E34" i="148"/>
  <c r="U34" i="148" s="1"/>
  <c r="T33" i="148"/>
  <c r="S33" i="148"/>
  <c r="R33" i="148"/>
  <c r="Q33" i="148"/>
  <c r="P33" i="148"/>
  <c r="E33" i="148"/>
  <c r="S32" i="148"/>
  <c r="R32" i="148"/>
  <c r="Q32" i="148"/>
  <c r="P32" i="148"/>
  <c r="E32" i="148"/>
  <c r="U32" i="148" s="1"/>
  <c r="S31" i="148"/>
  <c r="R31" i="148"/>
  <c r="Q31" i="148"/>
  <c r="P31" i="148"/>
  <c r="E31" i="148"/>
  <c r="S30" i="148"/>
  <c r="R30" i="148"/>
  <c r="Q30" i="148"/>
  <c r="P30" i="148"/>
  <c r="E30" i="148"/>
  <c r="S29" i="148"/>
  <c r="R29" i="148"/>
  <c r="Q29" i="148"/>
  <c r="P29" i="148"/>
  <c r="E29" i="148"/>
  <c r="U29" i="148" s="1"/>
  <c r="S28" i="148"/>
  <c r="R28" i="148"/>
  <c r="S27" i="148"/>
  <c r="R27" i="148"/>
  <c r="Q27" i="148"/>
  <c r="P27" i="148"/>
  <c r="E27" i="148"/>
  <c r="U27" i="148" s="1"/>
  <c r="S26" i="148"/>
  <c r="R26" i="148"/>
  <c r="Q26" i="148"/>
  <c r="P26" i="148"/>
  <c r="E26" i="148"/>
  <c r="S25" i="148"/>
  <c r="R25" i="148"/>
  <c r="Q25" i="148"/>
  <c r="P25" i="148"/>
  <c r="E25" i="148"/>
  <c r="U24" i="148"/>
  <c r="S24" i="148"/>
  <c r="R24" i="148"/>
  <c r="Q24" i="148"/>
  <c r="P24" i="148"/>
  <c r="E24" i="148"/>
  <c r="T24" i="148" s="1"/>
  <c r="S23" i="148"/>
  <c r="R23" i="148"/>
  <c r="Q23" i="148"/>
  <c r="P23" i="148"/>
  <c r="E23" i="148"/>
  <c r="T22" i="148"/>
  <c r="S22" i="148"/>
  <c r="R22" i="148"/>
  <c r="Q22" i="148"/>
  <c r="P22" i="148"/>
  <c r="E22" i="148"/>
  <c r="U22" i="148" s="1"/>
  <c r="U21" i="148"/>
  <c r="S21" i="148"/>
  <c r="R21" i="148"/>
  <c r="Q21" i="148"/>
  <c r="P21" i="148"/>
  <c r="E21" i="148"/>
  <c r="T21" i="148" s="1"/>
  <c r="T20" i="148"/>
  <c r="S20" i="148"/>
  <c r="R20" i="148"/>
  <c r="Q20" i="148"/>
  <c r="P20" i="148"/>
  <c r="E20" i="148"/>
  <c r="U20" i="148" s="1"/>
  <c r="S19" i="148"/>
  <c r="R19" i="148"/>
  <c r="Q19" i="148"/>
  <c r="P19" i="148"/>
  <c r="E19" i="148"/>
  <c r="U19" i="148" s="1"/>
  <c r="S18" i="148"/>
  <c r="R18" i="148"/>
  <c r="Q18" i="148"/>
  <c r="P18" i="148"/>
  <c r="E18" i="148"/>
  <c r="S17" i="148"/>
  <c r="R17" i="148"/>
  <c r="Q17" i="148"/>
  <c r="P17" i="148"/>
  <c r="E17" i="148"/>
  <c r="U16" i="148"/>
  <c r="S16" i="148"/>
  <c r="R16" i="148"/>
  <c r="Q16" i="148"/>
  <c r="P16" i="148"/>
  <c r="E16" i="148"/>
  <c r="T16" i="148" s="1"/>
  <c r="S15" i="148"/>
  <c r="R15" i="148"/>
  <c r="Q15" i="148"/>
  <c r="P15" i="148"/>
  <c r="E15" i="148"/>
  <c r="S14" i="148"/>
  <c r="R14" i="148"/>
  <c r="Q14" i="148"/>
  <c r="P14" i="148"/>
  <c r="E14" i="148"/>
  <c r="T14" i="148" s="1"/>
  <c r="U13" i="148"/>
  <c r="T13" i="148"/>
  <c r="S13" i="148"/>
  <c r="R13" i="148"/>
  <c r="Q13" i="148"/>
  <c r="P13" i="148"/>
  <c r="E13" i="148"/>
  <c r="S12" i="148"/>
  <c r="R12" i="148"/>
  <c r="Q12" i="148"/>
  <c r="P12" i="148"/>
  <c r="E12" i="148"/>
  <c r="U12" i="148" s="1"/>
  <c r="S11" i="148"/>
  <c r="R11" i="148"/>
  <c r="Q11" i="148"/>
  <c r="P11" i="148"/>
  <c r="E11" i="148"/>
  <c r="U11" i="148" s="1"/>
  <c r="S10" i="148"/>
  <c r="R10" i="148"/>
  <c r="Q10" i="148"/>
  <c r="P10" i="148"/>
  <c r="E10" i="148"/>
  <c r="S9" i="148"/>
  <c r="R9" i="148"/>
  <c r="R8" i="148"/>
  <c r="T64" i="147"/>
  <c r="S64" i="147"/>
  <c r="R64" i="147"/>
  <c r="Q64" i="147"/>
  <c r="P64" i="147"/>
  <c r="E64" i="147"/>
  <c r="U64" i="147" s="1"/>
  <c r="S63" i="147"/>
  <c r="R63" i="147"/>
  <c r="Q63" i="147"/>
  <c r="P63" i="147"/>
  <c r="P62" i="147" s="1"/>
  <c r="E63" i="147"/>
  <c r="U63" i="147" s="1"/>
  <c r="S62" i="147"/>
  <c r="R62" i="147"/>
  <c r="S60" i="147"/>
  <c r="R60" i="147"/>
  <c r="Q60" i="147"/>
  <c r="P60" i="147"/>
  <c r="E60" i="147"/>
  <c r="U60" i="147" s="1"/>
  <c r="S59" i="147"/>
  <c r="R59" i="147"/>
  <c r="Q59" i="147"/>
  <c r="P59" i="147"/>
  <c r="E59" i="147"/>
  <c r="S58" i="147"/>
  <c r="R58" i="147"/>
  <c r="Q58" i="147"/>
  <c r="P58" i="147"/>
  <c r="E58" i="147"/>
  <c r="S57" i="147"/>
  <c r="R57" i="147"/>
  <c r="Q57" i="147"/>
  <c r="P57" i="147"/>
  <c r="E57" i="147"/>
  <c r="S56" i="147"/>
  <c r="R56" i="147"/>
  <c r="S55" i="147"/>
  <c r="R55" i="147"/>
  <c r="Q55" i="147"/>
  <c r="P55" i="147"/>
  <c r="E55" i="147"/>
  <c r="U55" i="147" s="1"/>
  <c r="S54" i="147"/>
  <c r="R54" i="147"/>
  <c r="Q54" i="147"/>
  <c r="P54" i="147"/>
  <c r="E54" i="147"/>
  <c r="S53" i="147"/>
  <c r="R53" i="147"/>
  <c r="Q53" i="147"/>
  <c r="P53" i="147"/>
  <c r="E53" i="147"/>
  <c r="S52" i="147"/>
  <c r="R52" i="147"/>
  <c r="Q52" i="147"/>
  <c r="P52" i="147"/>
  <c r="E52" i="147"/>
  <c r="S51" i="147"/>
  <c r="R51" i="147"/>
  <c r="Q51" i="147"/>
  <c r="P51" i="147"/>
  <c r="E51" i="147"/>
  <c r="T50" i="147"/>
  <c r="S50" i="147"/>
  <c r="R50" i="147"/>
  <c r="Q50" i="147"/>
  <c r="P50" i="147"/>
  <c r="E50" i="147"/>
  <c r="U50" i="147" s="1"/>
  <c r="S49" i="147"/>
  <c r="R49" i="147"/>
  <c r="Q49" i="147"/>
  <c r="P49" i="147"/>
  <c r="E49" i="147"/>
  <c r="T49" i="147" s="1"/>
  <c r="S48" i="147"/>
  <c r="R48" i="147"/>
  <c r="Q48" i="147"/>
  <c r="P48" i="147"/>
  <c r="E48" i="147"/>
  <c r="S47" i="147"/>
  <c r="R47" i="147"/>
  <c r="Q47" i="147"/>
  <c r="P47" i="147"/>
  <c r="E47" i="147"/>
  <c r="U47" i="147" s="1"/>
  <c r="S46" i="147"/>
  <c r="R46" i="147"/>
  <c r="Q46" i="147"/>
  <c r="P46" i="147"/>
  <c r="E46" i="147"/>
  <c r="S45" i="147"/>
  <c r="R45" i="147"/>
  <c r="Q45" i="147"/>
  <c r="P45" i="147"/>
  <c r="E45" i="147"/>
  <c r="S44" i="147"/>
  <c r="R44" i="147"/>
  <c r="S43" i="147"/>
  <c r="R43" i="147"/>
  <c r="S42" i="147"/>
  <c r="R42" i="147"/>
  <c r="Q42" i="147"/>
  <c r="P42" i="147"/>
  <c r="E42" i="147"/>
  <c r="T42" i="147" s="1"/>
  <c r="S41" i="147"/>
  <c r="R41" i="147"/>
  <c r="Q41" i="147"/>
  <c r="P41" i="147"/>
  <c r="E41" i="147"/>
  <c r="T41" i="147" s="1"/>
  <c r="U40" i="147"/>
  <c r="S40" i="147"/>
  <c r="R40" i="147"/>
  <c r="Q40" i="147"/>
  <c r="P40" i="147"/>
  <c r="E40" i="147"/>
  <c r="T40" i="147" s="1"/>
  <c r="S39" i="147"/>
  <c r="R39" i="147"/>
  <c r="Q39" i="147"/>
  <c r="P39" i="147"/>
  <c r="E39" i="147"/>
  <c r="U39" i="147" s="1"/>
  <c r="S38" i="147"/>
  <c r="R38" i="147"/>
  <c r="Q38" i="147"/>
  <c r="P38" i="147"/>
  <c r="E38" i="147"/>
  <c r="U38" i="147" s="1"/>
  <c r="S37" i="147"/>
  <c r="R37" i="147"/>
  <c r="Q37" i="147"/>
  <c r="P37" i="147"/>
  <c r="E37" i="147"/>
  <c r="U37" i="147" s="1"/>
  <c r="S36" i="147"/>
  <c r="R36" i="147"/>
  <c r="Q36" i="147"/>
  <c r="P36" i="147"/>
  <c r="E36" i="147"/>
  <c r="S35" i="147"/>
  <c r="R35" i="147"/>
  <c r="Q35" i="147"/>
  <c r="P35" i="147"/>
  <c r="E35" i="147"/>
  <c r="S34" i="147"/>
  <c r="R34" i="147"/>
  <c r="Q34" i="147"/>
  <c r="P34" i="147"/>
  <c r="E34" i="147"/>
  <c r="T34" i="147" s="1"/>
  <c r="S33" i="147"/>
  <c r="R33" i="147"/>
  <c r="Q33" i="147"/>
  <c r="P33" i="147"/>
  <c r="E33" i="147"/>
  <c r="U32" i="147"/>
  <c r="T32" i="147"/>
  <c r="S32" i="147"/>
  <c r="R32" i="147"/>
  <c r="Q32" i="147"/>
  <c r="P32" i="147"/>
  <c r="E32" i="147"/>
  <c r="S31" i="147"/>
  <c r="R31" i="147"/>
  <c r="Q31" i="147"/>
  <c r="P31" i="147"/>
  <c r="E31" i="147"/>
  <c r="T31" i="147" s="1"/>
  <c r="T30" i="147"/>
  <c r="S30" i="147"/>
  <c r="R30" i="147"/>
  <c r="Q30" i="147"/>
  <c r="P30" i="147"/>
  <c r="E30" i="147"/>
  <c r="U30" i="147" s="1"/>
  <c r="S29" i="147"/>
  <c r="R29" i="147"/>
  <c r="Q29" i="147"/>
  <c r="P29" i="147"/>
  <c r="E29" i="147"/>
  <c r="U29" i="147" s="1"/>
  <c r="S28" i="147"/>
  <c r="R28" i="147"/>
  <c r="U27" i="147"/>
  <c r="T27" i="147"/>
  <c r="S27" i="147"/>
  <c r="R27" i="147"/>
  <c r="Q27" i="147"/>
  <c r="P27" i="147"/>
  <c r="E27" i="147"/>
  <c r="S26" i="147"/>
  <c r="R26" i="147"/>
  <c r="Q26" i="147"/>
  <c r="P26" i="147"/>
  <c r="E26" i="147"/>
  <c r="U26" i="147" s="1"/>
  <c r="T25" i="147"/>
  <c r="S25" i="147"/>
  <c r="R25" i="147"/>
  <c r="Q25" i="147"/>
  <c r="P25" i="147"/>
  <c r="E25" i="147"/>
  <c r="U25" i="147" s="1"/>
  <c r="S24" i="147"/>
  <c r="R24" i="147"/>
  <c r="Q24" i="147"/>
  <c r="P24" i="147"/>
  <c r="E24" i="147"/>
  <c r="U24" i="147" s="1"/>
  <c r="S23" i="147"/>
  <c r="R23" i="147"/>
  <c r="Q23" i="147"/>
  <c r="P23" i="147"/>
  <c r="E23" i="147"/>
  <c r="S22" i="147"/>
  <c r="R22" i="147"/>
  <c r="Q22" i="147"/>
  <c r="P22" i="147"/>
  <c r="E22" i="147"/>
  <c r="U21" i="147"/>
  <c r="S21" i="147"/>
  <c r="R21" i="147"/>
  <c r="Q21" i="147"/>
  <c r="P21" i="147"/>
  <c r="E21" i="147"/>
  <c r="T21" i="147" s="1"/>
  <c r="T20" i="147"/>
  <c r="S20" i="147"/>
  <c r="R20" i="147"/>
  <c r="Q20" i="147"/>
  <c r="P20" i="147"/>
  <c r="E20" i="147"/>
  <c r="U20" i="147" s="1"/>
  <c r="S19" i="147"/>
  <c r="R19" i="147"/>
  <c r="Q19" i="147"/>
  <c r="P19" i="147"/>
  <c r="E19" i="147"/>
  <c r="U19" i="147" s="1"/>
  <c r="S18" i="147"/>
  <c r="R18" i="147"/>
  <c r="Q18" i="147"/>
  <c r="P18" i="147"/>
  <c r="E18" i="147"/>
  <c r="T18" i="147" s="1"/>
  <c r="T17" i="147"/>
  <c r="S17" i="147"/>
  <c r="R17" i="147"/>
  <c r="Q17" i="147"/>
  <c r="P17" i="147"/>
  <c r="E17" i="147"/>
  <c r="U17" i="147" s="1"/>
  <c r="S16" i="147"/>
  <c r="R16" i="147"/>
  <c r="Q16" i="147"/>
  <c r="P16" i="147"/>
  <c r="E16" i="147"/>
  <c r="U16" i="147" s="1"/>
  <c r="S15" i="147"/>
  <c r="R15" i="147"/>
  <c r="Q15" i="147"/>
  <c r="P15" i="147"/>
  <c r="E15" i="147"/>
  <c r="S14" i="147"/>
  <c r="R14" i="147"/>
  <c r="Q14" i="147"/>
  <c r="P14" i="147"/>
  <c r="E14" i="147"/>
  <c r="S13" i="147"/>
  <c r="R13" i="147"/>
  <c r="Q13" i="147"/>
  <c r="P13" i="147"/>
  <c r="E13" i="147"/>
  <c r="T12" i="147"/>
  <c r="S12" i="147"/>
  <c r="R12" i="147"/>
  <c r="Q12" i="147"/>
  <c r="P12" i="147"/>
  <c r="E12" i="147"/>
  <c r="U12" i="147" s="1"/>
  <c r="T11" i="147"/>
  <c r="S11" i="147"/>
  <c r="R11" i="147"/>
  <c r="Q11" i="147"/>
  <c r="P11" i="147"/>
  <c r="E11" i="147"/>
  <c r="U11" i="147" s="1"/>
  <c r="U10" i="147"/>
  <c r="S10" i="147"/>
  <c r="R10" i="147"/>
  <c r="Q10" i="147"/>
  <c r="P10" i="147"/>
  <c r="T10" i="147" s="1"/>
  <c r="E10" i="147"/>
  <c r="S9" i="147"/>
  <c r="R9" i="147"/>
  <c r="R65" i="146"/>
  <c r="S64" i="146"/>
  <c r="R64" i="146"/>
  <c r="Q64" i="146"/>
  <c r="P64" i="146"/>
  <c r="E64" i="146"/>
  <c r="T64" i="146" s="1"/>
  <c r="T63" i="146"/>
  <c r="S63" i="146"/>
  <c r="R63" i="146"/>
  <c r="Q63" i="146"/>
  <c r="P63" i="146"/>
  <c r="E63" i="146"/>
  <c r="U63" i="146" s="1"/>
  <c r="S62" i="146"/>
  <c r="R62" i="146"/>
  <c r="R61" i="146"/>
  <c r="S60" i="146"/>
  <c r="R60" i="146"/>
  <c r="Q60" i="146"/>
  <c r="P60" i="146"/>
  <c r="E60" i="146"/>
  <c r="T59" i="146"/>
  <c r="S59" i="146"/>
  <c r="R59" i="146"/>
  <c r="Q59" i="146"/>
  <c r="P59" i="146"/>
  <c r="E59" i="146"/>
  <c r="U59" i="146" s="1"/>
  <c r="S58" i="146"/>
  <c r="R58" i="146"/>
  <c r="Q58" i="146"/>
  <c r="P58" i="146"/>
  <c r="E58" i="146"/>
  <c r="U58" i="146" s="1"/>
  <c r="S57" i="146"/>
  <c r="R57" i="146"/>
  <c r="Q57" i="146"/>
  <c r="P57" i="146"/>
  <c r="E57" i="146"/>
  <c r="S56" i="146"/>
  <c r="R56" i="146"/>
  <c r="S55" i="146"/>
  <c r="R55" i="146"/>
  <c r="Q55" i="146"/>
  <c r="P55" i="146"/>
  <c r="E55" i="146"/>
  <c r="U54" i="146"/>
  <c r="T54" i="146"/>
  <c r="S54" i="146"/>
  <c r="R54" i="146"/>
  <c r="Q54" i="146"/>
  <c r="P54" i="146"/>
  <c r="E54" i="146"/>
  <c r="T53" i="146"/>
  <c r="S53" i="146"/>
  <c r="R53" i="146"/>
  <c r="Q53" i="146"/>
  <c r="P53" i="146"/>
  <c r="E53" i="146"/>
  <c r="U53" i="146" s="1"/>
  <c r="S52" i="146"/>
  <c r="R52" i="146"/>
  <c r="Q52" i="146"/>
  <c r="P52" i="146"/>
  <c r="E52" i="146"/>
  <c r="U52" i="146" s="1"/>
  <c r="S51" i="146"/>
  <c r="R51" i="146"/>
  <c r="Q51" i="146"/>
  <c r="P51" i="146"/>
  <c r="E51" i="146"/>
  <c r="U50" i="146"/>
  <c r="S50" i="146"/>
  <c r="R50" i="146"/>
  <c r="Q50" i="146"/>
  <c r="P50" i="146"/>
  <c r="E50" i="146"/>
  <c r="T50" i="146" s="1"/>
  <c r="T49" i="146"/>
  <c r="S49" i="146"/>
  <c r="R49" i="146"/>
  <c r="Q49" i="146"/>
  <c r="P49" i="146"/>
  <c r="E49" i="146"/>
  <c r="U49" i="146" s="1"/>
  <c r="S48" i="146"/>
  <c r="R48" i="146"/>
  <c r="Q48" i="146"/>
  <c r="P48" i="146"/>
  <c r="E48" i="146"/>
  <c r="S47" i="146"/>
  <c r="R47" i="146"/>
  <c r="Q47" i="146"/>
  <c r="P47" i="146"/>
  <c r="E47" i="146"/>
  <c r="S46" i="146"/>
  <c r="R46" i="146"/>
  <c r="Q46" i="146"/>
  <c r="P46" i="146"/>
  <c r="E46" i="146"/>
  <c r="S45" i="146"/>
  <c r="R45" i="146"/>
  <c r="Q45" i="146"/>
  <c r="P45" i="146"/>
  <c r="E45" i="146"/>
  <c r="S44" i="146"/>
  <c r="R44" i="146"/>
  <c r="S43" i="146"/>
  <c r="R43" i="146"/>
  <c r="S42" i="146"/>
  <c r="R42" i="146"/>
  <c r="Q42" i="146"/>
  <c r="P42" i="146"/>
  <c r="E42" i="146"/>
  <c r="S41" i="146"/>
  <c r="R41" i="146"/>
  <c r="Q41" i="146"/>
  <c r="P41" i="146"/>
  <c r="E41" i="146"/>
  <c r="S40" i="146"/>
  <c r="R40" i="146"/>
  <c r="Q40" i="146"/>
  <c r="P40" i="146"/>
  <c r="E40" i="146"/>
  <c r="S39" i="146"/>
  <c r="R39" i="146"/>
  <c r="Q39" i="146"/>
  <c r="P39" i="146"/>
  <c r="E39" i="146"/>
  <c r="U39" i="146" s="1"/>
  <c r="S38" i="146"/>
  <c r="R38" i="146"/>
  <c r="Q38" i="146"/>
  <c r="P38" i="146"/>
  <c r="E38" i="146"/>
  <c r="U37" i="146"/>
  <c r="S37" i="146"/>
  <c r="R37" i="146"/>
  <c r="Q37" i="146"/>
  <c r="P37" i="146"/>
  <c r="E37" i="146"/>
  <c r="T37" i="146" s="1"/>
  <c r="T36" i="146"/>
  <c r="S36" i="146"/>
  <c r="R36" i="146"/>
  <c r="Q36" i="146"/>
  <c r="P36" i="146"/>
  <c r="E36" i="146"/>
  <c r="U36" i="146" s="1"/>
  <c r="S35" i="146"/>
  <c r="R35" i="146"/>
  <c r="Q35" i="146"/>
  <c r="P35" i="146"/>
  <c r="E35" i="146"/>
  <c r="U35" i="146" s="1"/>
  <c r="S34" i="146"/>
  <c r="R34" i="146"/>
  <c r="Q34" i="146"/>
  <c r="P34" i="146"/>
  <c r="E34" i="146"/>
  <c r="S33" i="146"/>
  <c r="R33" i="146"/>
  <c r="Q33" i="146"/>
  <c r="P33" i="146"/>
  <c r="E33" i="146"/>
  <c r="S32" i="146"/>
  <c r="R32" i="146"/>
  <c r="Q32" i="146"/>
  <c r="P32" i="146"/>
  <c r="E32" i="146"/>
  <c r="T32" i="146" s="1"/>
  <c r="U31" i="146"/>
  <c r="S31" i="146"/>
  <c r="R31" i="146"/>
  <c r="Q31" i="146"/>
  <c r="P31" i="146"/>
  <c r="E31" i="146"/>
  <c r="T31" i="146" s="1"/>
  <c r="U30" i="146"/>
  <c r="T30" i="146"/>
  <c r="S30" i="146"/>
  <c r="R30" i="146"/>
  <c r="Q30" i="146"/>
  <c r="P30" i="146"/>
  <c r="E30" i="146"/>
  <c r="S29" i="146"/>
  <c r="R29" i="146"/>
  <c r="Q29" i="146"/>
  <c r="P29" i="146"/>
  <c r="E29" i="146"/>
  <c r="U29" i="146" s="1"/>
  <c r="S28" i="146"/>
  <c r="R28" i="146"/>
  <c r="U27" i="146"/>
  <c r="S27" i="146"/>
  <c r="R27" i="146"/>
  <c r="Q27" i="146"/>
  <c r="P27" i="146"/>
  <c r="E27" i="146"/>
  <c r="T27" i="146" s="1"/>
  <c r="U26" i="146"/>
  <c r="T26" i="146"/>
  <c r="S26" i="146"/>
  <c r="R26" i="146"/>
  <c r="Q26" i="146"/>
  <c r="P26" i="146"/>
  <c r="E26" i="146"/>
  <c r="U25" i="146"/>
  <c r="S25" i="146"/>
  <c r="R25" i="146"/>
  <c r="Q25" i="146"/>
  <c r="P25" i="146"/>
  <c r="E25" i="146"/>
  <c r="T25" i="146" s="1"/>
  <c r="U24" i="146"/>
  <c r="T24" i="146"/>
  <c r="S24" i="146"/>
  <c r="R24" i="146"/>
  <c r="Q24" i="146"/>
  <c r="P24" i="146"/>
  <c r="E24" i="146"/>
  <c r="S23" i="146"/>
  <c r="R23" i="146"/>
  <c r="Q23" i="146"/>
  <c r="P23" i="146"/>
  <c r="E23" i="146"/>
  <c r="U23" i="146" s="1"/>
  <c r="T22" i="146"/>
  <c r="S22" i="146"/>
  <c r="R22" i="146"/>
  <c r="Q22" i="146"/>
  <c r="P22" i="146"/>
  <c r="E22" i="146"/>
  <c r="U22" i="146" s="1"/>
  <c r="S21" i="146"/>
  <c r="R21" i="146"/>
  <c r="Q21" i="146"/>
  <c r="P21" i="146"/>
  <c r="E21" i="146"/>
  <c r="S20" i="146"/>
  <c r="R20" i="146"/>
  <c r="Q20" i="146"/>
  <c r="P20" i="146"/>
  <c r="E20" i="146"/>
  <c r="S19" i="146"/>
  <c r="R19" i="146"/>
  <c r="Q19" i="146"/>
  <c r="P19" i="146"/>
  <c r="E19" i="146"/>
  <c r="T19" i="146" s="1"/>
  <c r="S18" i="146"/>
  <c r="R18" i="146"/>
  <c r="Q18" i="146"/>
  <c r="P18" i="146"/>
  <c r="E18" i="146"/>
  <c r="U18" i="146" s="1"/>
  <c r="S17" i="146"/>
  <c r="R17" i="146"/>
  <c r="Q17" i="146"/>
  <c r="P17" i="146"/>
  <c r="E17" i="146"/>
  <c r="U16" i="146"/>
  <c r="S16" i="146"/>
  <c r="R16" i="146"/>
  <c r="Q16" i="146"/>
  <c r="P16" i="146"/>
  <c r="E16" i="146"/>
  <c r="T16" i="146" s="1"/>
  <c r="S15" i="146"/>
  <c r="R15" i="146"/>
  <c r="Q15" i="146"/>
  <c r="P15" i="146"/>
  <c r="E15" i="146"/>
  <c r="U15" i="146" s="1"/>
  <c r="T14" i="146"/>
  <c r="S14" i="146"/>
  <c r="R14" i="146"/>
  <c r="Q14" i="146"/>
  <c r="P14" i="146"/>
  <c r="E14" i="146"/>
  <c r="U14" i="146" s="1"/>
  <c r="S13" i="146"/>
  <c r="R13" i="146"/>
  <c r="Q13" i="146"/>
  <c r="P13" i="146"/>
  <c r="E13" i="146"/>
  <c r="S12" i="146"/>
  <c r="R12" i="146"/>
  <c r="Q12" i="146"/>
  <c r="P12" i="146"/>
  <c r="E12" i="146"/>
  <c r="S11" i="146"/>
  <c r="R11" i="146"/>
  <c r="Q11" i="146"/>
  <c r="P11" i="146"/>
  <c r="E11" i="146"/>
  <c r="T11" i="146" s="1"/>
  <c r="U10" i="146"/>
  <c r="S10" i="146"/>
  <c r="R10" i="146"/>
  <c r="Q10" i="146"/>
  <c r="P10" i="146"/>
  <c r="E10" i="146"/>
  <c r="S9" i="146"/>
  <c r="R9" i="146"/>
  <c r="R8" i="146"/>
  <c r="S64" i="145"/>
  <c r="R64" i="145"/>
  <c r="Q64" i="145"/>
  <c r="P64" i="145"/>
  <c r="E64" i="145"/>
  <c r="S63" i="145"/>
  <c r="R63" i="145"/>
  <c r="Q63" i="145"/>
  <c r="P63" i="145"/>
  <c r="E63" i="145"/>
  <c r="S62" i="145"/>
  <c r="R62" i="145"/>
  <c r="S60" i="145"/>
  <c r="R60" i="145"/>
  <c r="Q60" i="145"/>
  <c r="P60" i="145"/>
  <c r="E60" i="145"/>
  <c r="T60" i="145" s="1"/>
  <c r="S59" i="145"/>
  <c r="R59" i="145"/>
  <c r="Q59" i="145"/>
  <c r="P59" i="145"/>
  <c r="E59" i="145"/>
  <c r="S58" i="145"/>
  <c r="R58" i="145"/>
  <c r="Q58" i="145"/>
  <c r="P58" i="145"/>
  <c r="E58" i="145"/>
  <c r="U57" i="145"/>
  <c r="T57" i="145"/>
  <c r="S57" i="145"/>
  <c r="R57" i="145"/>
  <c r="Q57" i="145"/>
  <c r="P57" i="145"/>
  <c r="E57" i="145"/>
  <c r="S56" i="145"/>
  <c r="R56" i="145"/>
  <c r="S55" i="145"/>
  <c r="R55" i="145"/>
  <c r="Q55" i="145"/>
  <c r="P55" i="145"/>
  <c r="E55" i="145"/>
  <c r="T55" i="145" s="1"/>
  <c r="U54" i="145"/>
  <c r="T54" i="145"/>
  <c r="S54" i="145"/>
  <c r="R54" i="145"/>
  <c r="Q54" i="145"/>
  <c r="P54" i="145"/>
  <c r="E54" i="145"/>
  <c r="S53" i="145"/>
  <c r="R53" i="145"/>
  <c r="Q53" i="145"/>
  <c r="P53" i="145"/>
  <c r="E53" i="145"/>
  <c r="U53" i="145" s="1"/>
  <c r="T52" i="145"/>
  <c r="S52" i="145"/>
  <c r="R52" i="145"/>
  <c r="Q52" i="145"/>
  <c r="P52" i="145"/>
  <c r="E52" i="145"/>
  <c r="U52" i="145" s="1"/>
  <c r="S51" i="145"/>
  <c r="R51" i="145"/>
  <c r="Q51" i="145"/>
  <c r="P51" i="145"/>
  <c r="E51" i="145"/>
  <c r="S50" i="145"/>
  <c r="R50" i="145"/>
  <c r="Q50" i="145"/>
  <c r="P50" i="145"/>
  <c r="E50" i="145"/>
  <c r="U50" i="145" s="1"/>
  <c r="S49" i="145"/>
  <c r="R49" i="145"/>
  <c r="Q49" i="145"/>
  <c r="P49" i="145"/>
  <c r="E49" i="145"/>
  <c r="S48" i="145"/>
  <c r="R48" i="145"/>
  <c r="Q48" i="145"/>
  <c r="P48" i="145"/>
  <c r="E48" i="145"/>
  <c r="S47" i="145"/>
  <c r="R47" i="145"/>
  <c r="Q47" i="145"/>
  <c r="P47" i="145"/>
  <c r="E47" i="145"/>
  <c r="S46" i="145"/>
  <c r="R46" i="145"/>
  <c r="Q46" i="145"/>
  <c r="P46" i="145"/>
  <c r="E46" i="145"/>
  <c r="U46" i="145" s="1"/>
  <c r="U45" i="145"/>
  <c r="S45" i="145"/>
  <c r="R45" i="145"/>
  <c r="Q45" i="145"/>
  <c r="P45" i="145"/>
  <c r="E45" i="145"/>
  <c r="S44" i="145"/>
  <c r="R44" i="145"/>
  <c r="S43" i="145"/>
  <c r="R43" i="145"/>
  <c r="S42" i="145"/>
  <c r="R42" i="145"/>
  <c r="Q42" i="145"/>
  <c r="P42" i="145"/>
  <c r="E42" i="145"/>
  <c r="T42" i="145" s="1"/>
  <c r="S41" i="145"/>
  <c r="R41" i="145"/>
  <c r="Q41" i="145"/>
  <c r="P41" i="145"/>
  <c r="E41" i="145"/>
  <c r="U41" i="145" s="1"/>
  <c r="S40" i="145"/>
  <c r="R40" i="145"/>
  <c r="Q40" i="145"/>
  <c r="P40" i="145"/>
  <c r="E40" i="145"/>
  <c r="S39" i="145"/>
  <c r="R39" i="145"/>
  <c r="Q39" i="145"/>
  <c r="P39" i="145"/>
  <c r="E39" i="145"/>
  <c r="S38" i="145"/>
  <c r="R38" i="145"/>
  <c r="Q38" i="145"/>
  <c r="P38" i="145"/>
  <c r="E38" i="145"/>
  <c r="S37" i="145"/>
  <c r="R37" i="145"/>
  <c r="Q37" i="145"/>
  <c r="P37" i="145"/>
  <c r="E37" i="145"/>
  <c r="S36" i="145"/>
  <c r="R36" i="145"/>
  <c r="Q36" i="145"/>
  <c r="P36" i="145"/>
  <c r="E36" i="145"/>
  <c r="U36" i="145" s="1"/>
  <c r="S35" i="145"/>
  <c r="R35" i="145"/>
  <c r="Q35" i="145"/>
  <c r="P35" i="145"/>
  <c r="E35" i="145"/>
  <c r="T35" i="145" s="1"/>
  <c r="S34" i="145"/>
  <c r="R34" i="145"/>
  <c r="Q34" i="145"/>
  <c r="P34" i="145"/>
  <c r="E34" i="145"/>
  <c r="T34" i="145" s="1"/>
  <c r="S33" i="145"/>
  <c r="R33" i="145"/>
  <c r="Q33" i="145"/>
  <c r="P33" i="145"/>
  <c r="E33" i="145"/>
  <c r="S32" i="145"/>
  <c r="R32" i="145"/>
  <c r="Q32" i="145"/>
  <c r="P32" i="145"/>
  <c r="E32" i="145"/>
  <c r="S31" i="145"/>
  <c r="R31" i="145"/>
  <c r="Q31" i="145"/>
  <c r="P31" i="145"/>
  <c r="E31" i="145"/>
  <c r="S30" i="145"/>
  <c r="R30" i="145"/>
  <c r="Q30" i="145"/>
  <c r="P30" i="145"/>
  <c r="E30" i="145"/>
  <c r="S29" i="145"/>
  <c r="R29" i="145"/>
  <c r="Q29" i="145"/>
  <c r="P29" i="145"/>
  <c r="E29" i="145"/>
  <c r="U29" i="145" s="1"/>
  <c r="S28" i="145"/>
  <c r="R28" i="145"/>
  <c r="S27" i="145"/>
  <c r="R27" i="145"/>
  <c r="Q27" i="145"/>
  <c r="P27" i="145"/>
  <c r="E27" i="145"/>
  <c r="S26" i="145"/>
  <c r="R26" i="145"/>
  <c r="Q26" i="145"/>
  <c r="P26" i="145"/>
  <c r="E26" i="145"/>
  <c r="S25" i="145"/>
  <c r="R25" i="145"/>
  <c r="Q25" i="145"/>
  <c r="P25" i="145"/>
  <c r="E25" i="145"/>
  <c r="U24" i="145"/>
  <c r="S24" i="145"/>
  <c r="R24" i="145"/>
  <c r="Q24" i="145"/>
  <c r="P24" i="145"/>
  <c r="E24" i="145"/>
  <c r="T24" i="145" s="1"/>
  <c r="U23" i="145"/>
  <c r="T23" i="145"/>
  <c r="S23" i="145"/>
  <c r="R23" i="145"/>
  <c r="Q23" i="145"/>
  <c r="P23" i="145"/>
  <c r="E23" i="145"/>
  <c r="U22" i="145"/>
  <c r="S22" i="145"/>
  <c r="R22" i="145"/>
  <c r="Q22" i="145"/>
  <c r="P22" i="145"/>
  <c r="E22" i="145"/>
  <c r="T22" i="145" s="1"/>
  <c r="S21" i="145"/>
  <c r="R21" i="145"/>
  <c r="Q21" i="145"/>
  <c r="P21" i="145"/>
  <c r="E21" i="145"/>
  <c r="U21" i="145" s="1"/>
  <c r="S20" i="145"/>
  <c r="R20" i="145"/>
  <c r="Q20" i="145"/>
  <c r="P20" i="145"/>
  <c r="E20" i="145"/>
  <c r="S19" i="145"/>
  <c r="R19" i="145"/>
  <c r="Q19" i="145"/>
  <c r="P19" i="145"/>
  <c r="E19" i="145"/>
  <c r="U19" i="145" s="1"/>
  <c r="S18" i="145"/>
  <c r="R18" i="145"/>
  <c r="Q18" i="145"/>
  <c r="P18" i="145"/>
  <c r="E18" i="145"/>
  <c r="S17" i="145"/>
  <c r="R17" i="145"/>
  <c r="Q17" i="145"/>
  <c r="P17" i="145"/>
  <c r="E17" i="145"/>
  <c r="S16" i="145"/>
  <c r="R16" i="145"/>
  <c r="Q16" i="145"/>
  <c r="P16" i="145"/>
  <c r="E16" i="145"/>
  <c r="T16" i="145" s="1"/>
  <c r="S15" i="145"/>
  <c r="R15" i="145"/>
  <c r="Q15" i="145"/>
  <c r="P15" i="145"/>
  <c r="E15" i="145"/>
  <c r="U15" i="145" s="1"/>
  <c r="S14" i="145"/>
  <c r="R14" i="145"/>
  <c r="Q14" i="145"/>
  <c r="P14" i="145"/>
  <c r="E14" i="145"/>
  <c r="U14" i="145" s="1"/>
  <c r="S13" i="145"/>
  <c r="R13" i="145"/>
  <c r="Q13" i="145"/>
  <c r="P13" i="145"/>
  <c r="E13" i="145"/>
  <c r="T12" i="145"/>
  <c r="S12" i="145"/>
  <c r="R12" i="145"/>
  <c r="Q12" i="145"/>
  <c r="P12" i="145"/>
  <c r="E12" i="145"/>
  <c r="U12" i="145" s="1"/>
  <c r="S11" i="145"/>
  <c r="R11" i="145"/>
  <c r="Q11" i="145"/>
  <c r="P11" i="145"/>
  <c r="E11" i="145"/>
  <c r="U11" i="145" s="1"/>
  <c r="S10" i="145"/>
  <c r="R10" i="145"/>
  <c r="Q10" i="145"/>
  <c r="P10" i="145"/>
  <c r="E10" i="145"/>
  <c r="S9" i="145"/>
  <c r="R65" i="144"/>
  <c r="T64" i="144"/>
  <c r="S64" i="144"/>
  <c r="R64" i="144"/>
  <c r="Q64" i="144"/>
  <c r="P64" i="144"/>
  <c r="E64" i="144"/>
  <c r="U64" i="144" s="1"/>
  <c r="U63" i="144"/>
  <c r="T63" i="144"/>
  <c r="S63" i="144"/>
  <c r="R63" i="144"/>
  <c r="Q63" i="144"/>
  <c r="Q62" i="144" s="1"/>
  <c r="P63" i="144"/>
  <c r="E63" i="144"/>
  <c r="S62" i="144"/>
  <c r="R62" i="144"/>
  <c r="R61" i="144"/>
  <c r="S60" i="144"/>
  <c r="R60" i="144"/>
  <c r="Q60" i="144"/>
  <c r="P60" i="144"/>
  <c r="E60" i="144"/>
  <c r="U60" i="144" s="1"/>
  <c r="S59" i="144"/>
  <c r="R59" i="144"/>
  <c r="Q59" i="144"/>
  <c r="P59" i="144"/>
  <c r="E59" i="144"/>
  <c r="S58" i="144"/>
  <c r="R58" i="144"/>
  <c r="Q58" i="144"/>
  <c r="P58" i="144"/>
  <c r="E58" i="144"/>
  <c r="S57" i="144"/>
  <c r="R57" i="144"/>
  <c r="Q57" i="144"/>
  <c r="P57" i="144"/>
  <c r="E57" i="144"/>
  <c r="S56" i="144"/>
  <c r="R56" i="144"/>
  <c r="S55" i="144"/>
  <c r="R55" i="144"/>
  <c r="Q55" i="144"/>
  <c r="P55" i="144"/>
  <c r="E55" i="144"/>
  <c r="S54" i="144"/>
  <c r="R54" i="144"/>
  <c r="Q54" i="144"/>
  <c r="P54" i="144"/>
  <c r="E54" i="144"/>
  <c r="S53" i="144"/>
  <c r="R53" i="144"/>
  <c r="Q53" i="144"/>
  <c r="P53" i="144"/>
  <c r="E53" i="144"/>
  <c r="S52" i="144"/>
  <c r="R52" i="144"/>
  <c r="Q52" i="144"/>
  <c r="P52" i="144"/>
  <c r="E52" i="144"/>
  <c r="T52" i="144" s="1"/>
  <c r="S51" i="144"/>
  <c r="R51" i="144"/>
  <c r="Q51" i="144"/>
  <c r="P51" i="144"/>
  <c r="E51" i="144"/>
  <c r="S50" i="144"/>
  <c r="R50" i="144"/>
  <c r="Q50" i="144"/>
  <c r="P50" i="144"/>
  <c r="E50" i="144"/>
  <c r="S49" i="144"/>
  <c r="R49" i="144"/>
  <c r="Q49" i="144"/>
  <c r="P49" i="144"/>
  <c r="E49" i="144"/>
  <c r="S48" i="144"/>
  <c r="R48" i="144"/>
  <c r="Q48" i="144"/>
  <c r="P48" i="144"/>
  <c r="E48" i="144"/>
  <c r="U48" i="144" s="1"/>
  <c r="S47" i="144"/>
  <c r="R47" i="144"/>
  <c r="Q47" i="144"/>
  <c r="P47" i="144"/>
  <c r="E47" i="144"/>
  <c r="S46" i="144"/>
  <c r="R46" i="144"/>
  <c r="Q46" i="144"/>
  <c r="P46" i="144"/>
  <c r="E46" i="144"/>
  <c r="S45" i="144"/>
  <c r="R45" i="144"/>
  <c r="Q45" i="144"/>
  <c r="P45" i="144"/>
  <c r="E45" i="144"/>
  <c r="S44" i="144"/>
  <c r="R44" i="144"/>
  <c r="R43" i="144"/>
  <c r="S42" i="144"/>
  <c r="R42" i="144"/>
  <c r="Q42" i="144"/>
  <c r="P42" i="144"/>
  <c r="E42" i="144"/>
  <c r="T42" i="144" s="1"/>
  <c r="S41" i="144"/>
  <c r="R41" i="144"/>
  <c r="Q41" i="144"/>
  <c r="P41" i="144"/>
  <c r="E41" i="144"/>
  <c r="U41" i="144" s="1"/>
  <c r="S40" i="144"/>
  <c r="R40" i="144"/>
  <c r="Q40" i="144"/>
  <c r="P40" i="144"/>
  <c r="E40" i="144"/>
  <c r="U40" i="144" s="1"/>
  <c r="S39" i="144"/>
  <c r="R39" i="144"/>
  <c r="Q39" i="144"/>
  <c r="P39" i="144"/>
  <c r="E39" i="144"/>
  <c r="U39" i="144" s="1"/>
  <c r="S38" i="144"/>
  <c r="R38" i="144"/>
  <c r="Q38" i="144"/>
  <c r="P38" i="144"/>
  <c r="E38" i="144"/>
  <c r="S37" i="144"/>
  <c r="R37" i="144"/>
  <c r="Q37" i="144"/>
  <c r="P37" i="144"/>
  <c r="E37" i="144"/>
  <c r="S36" i="144"/>
  <c r="R36" i="144"/>
  <c r="Q36" i="144"/>
  <c r="P36" i="144"/>
  <c r="E36" i="144"/>
  <c r="S35" i="144"/>
  <c r="R35" i="144"/>
  <c r="Q35" i="144"/>
  <c r="P35" i="144"/>
  <c r="E35" i="144"/>
  <c r="S34" i="144"/>
  <c r="R34" i="144"/>
  <c r="Q34" i="144"/>
  <c r="P34" i="144"/>
  <c r="E34" i="144"/>
  <c r="S33" i="144"/>
  <c r="R33" i="144"/>
  <c r="Q33" i="144"/>
  <c r="P33" i="144"/>
  <c r="E33" i="144"/>
  <c r="U33" i="144" s="1"/>
  <c r="S32" i="144"/>
  <c r="R32" i="144"/>
  <c r="Q32" i="144"/>
  <c r="P32" i="144"/>
  <c r="E32" i="144"/>
  <c r="U31" i="144"/>
  <c r="S31" i="144"/>
  <c r="R31" i="144"/>
  <c r="Q31" i="144"/>
  <c r="P31" i="144"/>
  <c r="E31" i="144"/>
  <c r="T31" i="144" s="1"/>
  <c r="T30" i="144"/>
  <c r="S30" i="144"/>
  <c r="R30" i="144"/>
  <c r="Q30" i="144"/>
  <c r="P30" i="144"/>
  <c r="E30" i="144"/>
  <c r="U30" i="144" s="1"/>
  <c r="S29" i="144"/>
  <c r="R29" i="144"/>
  <c r="Q29" i="144"/>
  <c r="P29" i="144"/>
  <c r="E29" i="144"/>
  <c r="S28" i="144"/>
  <c r="R28" i="144"/>
  <c r="S27" i="144"/>
  <c r="R27" i="144"/>
  <c r="Q27" i="144"/>
  <c r="P27" i="144"/>
  <c r="E27" i="144"/>
  <c r="T26" i="144"/>
  <c r="S26" i="144"/>
  <c r="R26" i="144"/>
  <c r="Q26" i="144"/>
  <c r="P26" i="144"/>
  <c r="E26" i="144"/>
  <c r="U26" i="144" s="1"/>
  <c r="U25" i="144"/>
  <c r="T25" i="144"/>
  <c r="S25" i="144"/>
  <c r="R25" i="144"/>
  <c r="Q25" i="144"/>
  <c r="P25" i="144"/>
  <c r="E25" i="144"/>
  <c r="S24" i="144"/>
  <c r="R24" i="144"/>
  <c r="Q24" i="144"/>
  <c r="P24" i="144"/>
  <c r="E24" i="144"/>
  <c r="S23" i="144"/>
  <c r="R23" i="144"/>
  <c r="Q23" i="144"/>
  <c r="P23" i="144"/>
  <c r="E23" i="144"/>
  <c r="S22" i="144"/>
  <c r="R22" i="144"/>
  <c r="Q22" i="144"/>
  <c r="P22" i="144"/>
  <c r="E22" i="144"/>
  <c r="S21" i="144"/>
  <c r="R21" i="144"/>
  <c r="Q21" i="144"/>
  <c r="P21" i="144"/>
  <c r="E21" i="144"/>
  <c r="T21" i="144" s="1"/>
  <c r="S20" i="144"/>
  <c r="R20" i="144"/>
  <c r="Q20" i="144"/>
  <c r="P20" i="144"/>
  <c r="E20" i="144"/>
  <c r="T19" i="144"/>
  <c r="S19" i="144"/>
  <c r="R19" i="144"/>
  <c r="Q19" i="144"/>
  <c r="P19" i="144"/>
  <c r="E19" i="144"/>
  <c r="U19" i="144" s="1"/>
  <c r="T18" i="144"/>
  <c r="S18" i="144"/>
  <c r="R18" i="144"/>
  <c r="Q18" i="144"/>
  <c r="P18" i="144"/>
  <c r="E18" i="144"/>
  <c r="U18" i="144" s="1"/>
  <c r="S17" i="144"/>
  <c r="R17" i="144"/>
  <c r="Q17" i="144"/>
  <c r="P17" i="144"/>
  <c r="E17" i="144"/>
  <c r="U17" i="144" s="1"/>
  <c r="T16" i="144"/>
  <c r="S16" i="144"/>
  <c r="R16" i="144"/>
  <c r="Q16" i="144"/>
  <c r="P16" i="144"/>
  <c r="E16" i="144"/>
  <c r="U16" i="144" s="1"/>
  <c r="S15" i="144"/>
  <c r="R15" i="144"/>
  <c r="Q15" i="144"/>
  <c r="P15" i="144"/>
  <c r="E15" i="144"/>
  <c r="S14" i="144"/>
  <c r="R14" i="144"/>
  <c r="Q14" i="144"/>
  <c r="P14" i="144"/>
  <c r="E14" i="144"/>
  <c r="S13" i="144"/>
  <c r="R13" i="144"/>
  <c r="Q13" i="144"/>
  <c r="P13" i="144"/>
  <c r="E13" i="144"/>
  <c r="U12" i="144"/>
  <c r="T12" i="144"/>
  <c r="S12" i="144"/>
  <c r="R12" i="144"/>
  <c r="Q12" i="144"/>
  <c r="P12" i="144"/>
  <c r="E12" i="144"/>
  <c r="S11" i="144"/>
  <c r="R11" i="144"/>
  <c r="Q11" i="144"/>
  <c r="P11" i="144"/>
  <c r="E11" i="144"/>
  <c r="U11" i="144" s="1"/>
  <c r="S10" i="144"/>
  <c r="R10" i="144"/>
  <c r="Q10" i="144"/>
  <c r="P10" i="144"/>
  <c r="E10" i="144"/>
  <c r="S9" i="144"/>
  <c r="R9" i="144"/>
  <c r="R8" i="144"/>
  <c r="R65" i="143"/>
  <c r="S64" i="143"/>
  <c r="R64" i="143"/>
  <c r="Q64" i="143"/>
  <c r="P64" i="143"/>
  <c r="E64" i="143"/>
  <c r="T64" i="143" s="1"/>
  <c r="T63" i="143"/>
  <c r="S63" i="143"/>
  <c r="R63" i="143"/>
  <c r="Q63" i="143"/>
  <c r="P63" i="143"/>
  <c r="E63" i="143"/>
  <c r="U63" i="143" s="1"/>
  <c r="S62" i="143"/>
  <c r="R62" i="143"/>
  <c r="R61" i="143"/>
  <c r="S60" i="143"/>
  <c r="R60" i="143"/>
  <c r="Q60" i="143"/>
  <c r="P60" i="143"/>
  <c r="E60" i="143"/>
  <c r="U59" i="143"/>
  <c r="T59" i="143"/>
  <c r="S59" i="143"/>
  <c r="R59" i="143"/>
  <c r="Q59" i="143"/>
  <c r="P59" i="143"/>
  <c r="E59" i="143"/>
  <c r="S58" i="143"/>
  <c r="R58" i="143"/>
  <c r="Q58" i="143"/>
  <c r="P58" i="143"/>
  <c r="E58" i="143"/>
  <c r="T58" i="143" s="1"/>
  <c r="S57" i="143"/>
  <c r="R57" i="143"/>
  <c r="Q57" i="143"/>
  <c r="P57" i="143"/>
  <c r="E57" i="143"/>
  <c r="S56" i="143"/>
  <c r="R56" i="143"/>
  <c r="S55" i="143"/>
  <c r="R55" i="143"/>
  <c r="Q55" i="143"/>
  <c r="P55" i="143"/>
  <c r="E55" i="143"/>
  <c r="S54" i="143"/>
  <c r="R54" i="143"/>
  <c r="Q54" i="143"/>
  <c r="P54" i="143"/>
  <c r="E54" i="143"/>
  <c r="S53" i="143"/>
  <c r="R53" i="143"/>
  <c r="Q53" i="143"/>
  <c r="P53" i="143"/>
  <c r="E53" i="143"/>
  <c r="U53" i="143" s="1"/>
  <c r="T52" i="143"/>
  <c r="S52" i="143"/>
  <c r="R52" i="143"/>
  <c r="Q52" i="143"/>
  <c r="P52" i="143"/>
  <c r="E52" i="143"/>
  <c r="U52" i="143" s="1"/>
  <c r="S51" i="143"/>
  <c r="R51" i="143"/>
  <c r="Q51" i="143"/>
  <c r="P51" i="143"/>
  <c r="E51" i="143"/>
  <c r="S50" i="143"/>
  <c r="R50" i="143"/>
  <c r="Q50" i="143"/>
  <c r="P50" i="143"/>
  <c r="E50" i="143"/>
  <c r="U50" i="143" s="1"/>
  <c r="S49" i="143"/>
  <c r="R49" i="143"/>
  <c r="Q49" i="143"/>
  <c r="P49" i="143"/>
  <c r="E49" i="143"/>
  <c r="T49" i="143" s="1"/>
  <c r="U48" i="143"/>
  <c r="T48" i="143"/>
  <c r="S48" i="143"/>
  <c r="R48" i="143"/>
  <c r="Q48" i="143"/>
  <c r="P48" i="143"/>
  <c r="E48" i="143"/>
  <c r="U47" i="143"/>
  <c r="T47" i="143"/>
  <c r="S47" i="143"/>
  <c r="R47" i="143"/>
  <c r="Q47" i="143"/>
  <c r="P47" i="143"/>
  <c r="E47" i="143"/>
  <c r="S46" i="143"/>
  <c r="R46" i="143"/>
  <c r="Q46" i="143"/>
  <c r="P46" i="143"/>
  <c r="T46" i="143" s="1"/>
  <c r="E46" i="143"/>
  <c r="U46" i="143" s="1"/>
  <c r="S45" i="143"/>
  <c r="R45" i="143"/>
  <c r="Q45" i="143"/>
  <c r="P45" i="143"/>
  <c r="E45" i="143"/>
  <c r="S44" i="143"/>
  <c r="R44" i="143"/>
  <c r="R43" i="143"/>
  <c r="S42" i="143"/>
  <c r="R42" i="143"/>
  <c r="Q42" i="143"/>
  <c r="P42" i="143"/>
  <c r="E42" i="143"/>
  <c r="U42" i="143" s="1"/>
  <c r="U41" i="143"/>
  <c r="S41" i="143"/>
  <c r="R41" i="143"/>
  <c r="Q41" i="143"/>
  <c r="P41" i="143"/>
  <c r="E41" i="143"/>
  <c r="T41" i="143" s="1"/>
  <c r="S40" i="143"/>
  <c r="R40" i="143"/>
  <c r="Q40" i="143"/>
  <c r="P40" i="143"/>
  <c r="E40" i="143"/>
  <c r="U40" i="143" s="1"/>
  <c r="S39" i="143"/>
  <c r="R39" i="143"/>
  <c r="Q39" i="143"/>
  <c r="P39" i="143"/>
  <c r="E39" i="143"/>
  <c r="T39" i="143" s="1"/>
  <c r="S38" i="143"/>
  <c r="R38" i="143"/>
  <c r="Q38" i="143"/>
  <c r="P38" i="143"/>
  <c r="E38" i="143"/>
  <c r="T38" i="143" s="1"/>
  <c r="U37" i="143"/>
  <c r="T37" i="143"/>
  <c r="S37" i="143"/>
  <c r="R37" i="143"/>
  <c r="Q37" i="143"/>
  <c r="P37" i="143"/>
  <c r="E37" i="143"/>
  <c r="S36" i="143"/>
  <c r="R36" i="143"/>
  <c r="Q36" i="143"/>
  <c r="P36" i="143"/>
  <c r="E36" i="143"/>
  <c r="U35" i="143"/>
  <c r="S35" i="143"/>
  <c r="R35" i="143"/>
  <c r="Q35" i="143"/>
  <c r="P35" i="143"/>
  <c r="E35" i="143"/>
  <c r="T35" i="143" s="1"/>
  <c r="T34" i="143"/>
  <c r="S34" i="143"/>
  <c r="R34" i="143"/>
  <c r="Q34" i="143"/>
  <c r="P34" i="143"/>
  <c r="E34" i="143"/>
  <c r="U34" i="143" s="1"/>
  <c r="S33" i="143"/>
  <c r="R33" i="143"/>
  <c r="Q33" i="143"/>
  <c r="P33" i="143"/>
  <c r="E33" i="143"/>
  <c r="T32" i="143"/>
  <c r="S32" i="143"/>
  <c r="R32" i="143"/>
  <c r="Q32" i="143"/>
  <c r="P32" i="143"/>
  <c r="E32" i="143"/>
  <c r="U32" i="143" s="1"/>
  <c r="S31" i="143"/>
  <c r="R31" i="143"/>
  <c r="Q31" i="143"/>
  <c r="P31" i="143"/>
  <c r="E31" i="143"/>
  <c r="U31" i="143" s="1"/>
  <c r="U30" i="143"/>
  <c r="T30" i="143"/>
  <c r="S30" i="143"/>
  <c r="R30" i="143"/>
  <c r="Q30" i="143"/>
  <c r="P30" i="143"/>
  <c r="E30" i="143"/>
  <c r="S29" i="143"/>
  <c r="R29" i="143"/>
  <c r="Q29" i="143"/>
  <c r="P29" i="143"/>
  <c r="E29" i="143"/>
  <c r="S28" i="143"/>
  <c r="R28" i="143"/>
  <c r="S27" i="143"/>
  <c r="R27" i="143"/>
  <c r="Q27" i="143"/>
  <c r="P27" i="143"/>
  <c r="E27" i="143"/>
  <c r="U27" i="143" s="1"/>
  <c r="S26" i="143"/>
  <c r="R26" i="143"/>
  <c r="Q26" i="143"/>
  <c r="P26" i="143"/>
  <c r="E26" i="143"/>
  <c r="S25" i="143"/>
  <c r="R25" i="143"/>
  <c r="Q25" i="143"/>
  <c r="P25" i="143"/>
  <c r="E25" i="143"/>
  <c r="S24" i="143"/>
  <c r="R24" i="143"/>
  <c r="Q24" i="143"/>
  <c r="P24" i="143"/>
  <c r="E24" i="143"/>
  <c r="U24" i="143" s="1"/>
  <c r="S23" i="143"/>
  <c r="R23" i="143"/>
  <c r="Q23" i="143"/>
  <c r="P23" i="143"/>
  <c r="E23" i="143"/>
  <c r="T23" i="143" s="1"/>
  <c r="S22" i="143"/>
  <c r="R22" i="143"/>
  <c r="Q22" i="143"/>
  <c r="P22" i="143"/>
  <c r="E22" i="143"/>
  <c r="S21" i="143"/>
  <c r="R21" i="143"/>
  <c r="Q21" i="143"/>
  <c r="P21" i="143"/>
  <c r="E21" i="143"/>
  <c r="S20" i="143"/>
  <c r="R20" i="143"/>
  <c r="Q20" i="143"/>
  <c r="P20" i="143"/>
  <c r="E20" i="143"/>
  <c r="S19" i="143"/>
  <c r="R19" i="143"/>
  <c r="Q19" i="143"/>
  <c r="P19" i="143"/>
  <c r="E19" i="143"/>
  <c r="U19" i="143" s="1"/>
  <c r="S18" i="143"/>
  <c r="R18" i="143"/>
  <c r="Q18" i="143"/>
  <c r="P18" i="143"/>
  <c r="E18" i="143"/>
  <c r="T18" i="143" s="1"/>
  <c r="T17" i="143"/>
  <c r="S17" i="143"/>
  <c r="R17" i="143"/>
  <c r="Q17" i="143"/>
  <c r="P17" i="143"/>
  <c r="E17" i="143"/>
  <c r="U17" i="143" s="1"/>
  <c r="U16" i="143"/>
  <c r="T16" i="143"/>
  <c r="S16" i="143"/>
  <c r="R16" i="143"/>
  <c r="Q16" i="143"/>
  <c r="P16" i="143"/>
  <c r="E16" i="143"/>
  <c r="U15" i="143"/>
  <c r="T15" i="143"/>
  <c r="S15" i="143"/>
  <c r="R15" i="143"/>
  <c r="Q15" i="143"/>
  <c r="P15" i="143"/>
  <c r="E15" i="143"/>
  <c r="S14" i="143"/>
  <c r="R14" i="143"/>
  <c r="Q14" i="143"/>
  <c r="P14" i="143"/>
  <c r="E14" i="143"/>
  <c r="S13" i="143"/>
  <c r="R13" i="143"/>
  <c r="Q13" i="143"/>
  <c r="P13" i="143"/>
  <c r="E13" i="143"/>
  <c r="S12" i="143"/>
  <c r="R12" i="143"/>
  <c r="Q12" i="143"/>
  <c r="P12" i="143"/>
  <c r="E12" i="143"/>
  <c r="T11" i="143"/>
  <c r="S11" i="143"/>
  <c r="R11" i="143"/>
  <c r="Q11" i="143"/>
  <c r="P11" i="143"/>
  <c r="E11" i="143"/>
  <c r="U11" i="143" s="1"/>
  <c r="S10" i="143"/>
  <c r="R10" i="143"/>
  <c r="Q10" i="143"/>
  <c r="P10" i="143"/>
  <c r="E10" i="143"/>
  <c r="S9" i="143"/>
  <c r="R9" i="143"/>
  <c r="S8" i="143"/>
  <c r="R8" i="143"/>
  <c r="T64" i="142"/>
  <c r="S64" i="142"/>
  <c r="R64" i="142"/>
  <c r="Q64" i="142"/>
  <c r="P64" i="142"/>
  <c r="E64" i="142"/>
  <c r="U64" i="142" s="1"/>
  <c r="S63" i="142"/>
  <c r="R63" i="142"/>
  <c r="Q63" i="142"/>
  <c r="P63" i="142"/>
  <c r="E63" i="142"/>
  <c r="S62" i="142"/>
  <c r="R62" i="142"/>
  <c r="S60" i="142"/>
  <c r="R60" i="142"/>
  <c r="Q60" i="142"/>
  <c r="P60" i="142"/>
  <c r="E60" i="142"/>
  <c r="U60" i="142" s="1"/>
  <c r="U59" i="142"/>
  <c r="S59" i="142"/>
  <c r="R59" i="142"/>
  <c r="Q59" i="142"/>
  <c r="P59" i="142"/>
  <c r="E59" i="142"/>
  <c r="T59" i="142" s="1"/>
  <c r="S58" i="142"/>
  <c r="R58" i="142"/>
  <c r="Q58" i="142"/>
  <c r="P58" i="142"/>
  <c r="E58" i="142"/>
  <c r="U58" i="142" s="1"/>
  <c r="U57" i="142"/>
  <c r="S57" i="142"/>
  <c r="R57" i="142"/>
  <c r="Q57" i="142"/>
  <c r="P57" i="142"/>
  <c r="E57" i="142"/>
  <c r="T57" i="142" s="1"/>
  <c r="S56" i="142"/>
  <c r="R56" i="142"/>
  <c r="T55" i="142"/>
  <c r="S55" i="142"/>
  <c r="R55" i="142"/>
  <c r="Q55" i="142"/>
  <c r="P55" i="142"/>
  <c r="E55" i="142"/>
  <c r="U55" i="142" s="1"/>
  <c r="U54" i="142"/>
  <c r="S54" i="142"/>
  <c r="R54" i="142"/>
  <c r="Q54" i="142"/>
  <c r="P54" i="142"/>
  <c r="E54" i="142"/>
  <c r="T54" i="142" s="1"/>
  <c r="S53" i="142"/>
  <c r="R53" i="142"/>
  <c r="Q53" i="142"/>
  <c r="P53" i="142"/>
  <c r="E53" i="142"/>
  <c r="S52" i="142"/>
  <c r="R52" i="142"/>
  <c r="Q52" i="142"/>
  <c r="P52" i="142"/>
  <c r="E52" i="142"/>
  <c r="U52" i="142" s="1"/>
  <c r="S51" i="142"/>
  <c r="R51" i="142"/>
  <c r="Q51" i="142"/>
  <c r="P51" i="142"/>
  <c r="E51" i="142"/>
  <c r="U51" i="142" s="1"/>
  <c r="S50" i="142"/>
  <c r="R50" i="142"/>
  <c r="Q50" i="142"/>
  <c r="P50" i="142"/>
  <c r="E50" i="142"/>
  <c r="U50" i="142" s="1"/>
  <c r="S49" i="142"/>
  <c r="R49" i="142"/>
  <c r="Q49" i="142"/>
  <c r="P49" i="142"/>
  <c r="E49" i="142"/>
  <c r="U49" i="142" s="1"/>
  <c r="U48" i="142"/>
  <c r="S48" i="142"/>
  <c r="R48" i="142"/>
  <c r="Q48" i="142"/>
  <c r="P48" i="142"/>
  <c r="E48" i="142"/>
  <c r="T48" i="142" s="1"/>
  <c r="S47" i="142"/>
  <c r="R47" i="142"/>
  <c r="Q47" i="142"/>
  <c r="P47" i="142"/>
  <c r="E47" i="142"/>
  <c r="U47" i="142" s="1"/>
  <c r="U46" i="142"/>
  <c r="S46" i="142"/>
  <c r="R46" i="142"/>
  <c r="Q46" i="142"/>
  <c r="P46" i="142"/>
  <c r="E46" i="142"/>
  <c r="T46" i="142" s="1"/>
  <c r="S45" i="142"/>
  <c r="R45" i="142"/>
  <c r="Q45" i="142"/>
  <c r="P45" i="142"/>
  <c r="E45" i="142"/>
  <c r="S44" i="142"/>
  <c r="R44" i="142"/>
  <c r="S42" i="142"/>
  <c r="R42" i="142"/>
  <c r="Q42" i="142"/>
  <c r="P42" i="142"/>
  <c r="E42" i="142"/>
  <c r="U42" i="142" s="1"/>
  <c r="S41" i="142"/>
  <c r="R41" i="142"/>
  <c r="Q41" i="142"/>
  <c r="P41" i="142"/>
  <c r="E41" i="142"/>
  <c r="S40" i="142"/>
  <c r="R40" i="142"/>
  <c r="Q40" i="142"/>
  <c r="P40" i="142"/>
  <c r="E40" i="142"/>
  <c r="T39" i="142"/>
  <c r="S39" i="142"/>
  <c r="R39" i="142"/>
  <c r="Q39" i="142"/>
  <c r="P39" i="142"/>
  <c r="E39" i="142"/>
  <c r="U39" i="142" s="1"/>
  <c r="S38" i="142"/>
  <c r="R38" i="142"/>
  <c r="Q38" i="142"/>
  <c r="P38" i="142"/>
  <c r="E38" i="142"/>
  <c r="T38" i="142" s="1"/>
  <c r="S37" i="142"/>
  <c r="R37" i="142"/>
  <c r="Q37" i="142"/>
  <c r="P37" i="142"/>
  <c r="E37" i="142"/>
  <c r="S36" i="142"/>
  <c r="R36" i="142"/>
  <c r="Q36" i="142"/>
  <c r="P36" i="142"/>
  <c r="E36" i="142"/>
  <c r="S35" i="142"/>
  <c r="R35" i="142"/>
  <c r="Q35" i="142"/>
  <c r="P35" i="142"/>
  <c r="E35" i="142"/>
  <c r="U35" i="142" s="1"/>
  <c r="S34" i="142"/>
  <c r="R34" i="142"/>
  <c r="Q34" i="142"/>
  <c r="P34" i="142"/>
  <c r="E34" i="142"/>
  <c r="U33" i="142"/>
  <c r="S33" i="142"/>
  <c r="R33" i="142"/>
  <c r="Q33" i="142"/>
  <c r="P33" i="142"/>
  <c r="T33" i="142" s="1"/>
  <c r="E33" i="142"/>
  <c r="T32" i="142"/>
  <c r="S32" i="142"/>
  <c r="R32" i="142"/>
  <c r="Q32" i="142"/>
  <c r="P32" i="142"/>
  <c r="E32" i="142"/>
  <c r="U32" i="142" s="1"/>
  <c r="S31" i="142"/>
  <c r="R31" i="142"/>
  <c r="Q31" i="142"/>
  <c r="P31" i="142"/>
  <c r="E31" i="142"/>
  <c r="T31" i="142" s="1"/>
  <c r="S30" i="142"/>
  <c r="R30" i="142"/>
  <c r="Q30" i="142"/>
  <c r="P30" i="142"/>
  <c r="E30" i="142"/>
  <c r="S29" i="142"/>
  <c r="R29" i="142"/>
  <c r="Q29" i="142"/>
  <c r="P29" i="142"/>
  <c r="E29" i="142"/>
  <c r="S28" i="142"/>
  <c r="S27" i="142"/>
  <c r="R27" i="142"/>
  <c r="Q27" i="142"/>
  <c r="P27" i="142"/>
  <c r="E27" i="142"/>
  <c r="S26" i="142"/>
  <c r="R26" i="142"/>
  <c r="Q26" i="142"/>
  <c r="P26" i="142"/>
  <c r="E26" i="142"/>
  <c r="U26" i="142" s="1"/>
  <c r="U25" i="142"/>
  <c r="S25" i="142"/>
  <c r="R25" i="142"/>
  <c r="Q25" i="142"/>
  <c r="P25" i="142"/>
  <c r="E25" i="142"/>
  <c r="T25" i="142" s="1"/>
  <c r="T24" i="142"/>
  <c r="S24" i="142"/>
  <c r="R24" i="142"/>
  <c r="Q24" i="142"/>
  <c r="P24" i="142"/>
  <c r="E24" i="142"/>
  <c r="U24" i="142" s="1"/>
  <c r="S23" i="142"/>
  <c r="R23" i="142"/>
  <c r="Q23" i="142"/>
  <c r="P23" i="142"/>
  <c r="E23" i="142"/>
  <c r="S22" i="142"/>
  <c r="R22" i="142"/>
  <c r="Q22" i="142"/>
  <c r="P22" i="142"/>
  <c r="E22" i="142"/>
  <c r="U22" i="142" s="1"/>
  <c r="U21" i="142"/>
  <c r="S21" i="142"/>
  <c r="R21" i="142"/>
  <c r="Q21" i="142"/>
  <c r="P21" i="142"/>
  <c r="E21" i="142"/>
  <c r="T21" i="142" s="1"/>
  <c r="S20" i="142"/>
  <c r="R20" i="142"/>
  <c r="Q20" i="142"/>
  <c r="U20" i="142" s="1"/>
  <c r="P20" i="142"/>
  <c r="E20" i="142"/>
  <c r="S19" i="142"/>
  <c r="R19" i="142"/>
  <c r="Q19" i="142"/>
  <c r="P19" i="142"/>
  <c r="E19" i="142"/>
  <c r="U19" i="142" s="1"/>
  <c r="S18" i="142"/>
  <c r="R18" i="142"/>
  <c r="Q18" i="142"/>
  <c r="P18" i="142"/>
  <c r="E18" i="142"/>
  <c r="S17" i="142"/>
  <c r="R17" i="142"/>
  <c r="Q17" i="142"/>
  <c r="P17" i="142"/>
  <c r="E17" i="142"/>
  <c r="S16" i="142"/>
  <c r="R16" i="142"/>
  <c r="Q16" i="142"/>
  <c r="P16" i="142"/>
  <c r="E16" i="142"/>
  <c r="U16" i="142" s="1"/>
  <c r="S15" i="142"/>
  <c r="R15" i="142"/>
  <c r="Q15" i="142"/>
  <c r="P15" i="142"/>
  <c r="E15" i="142"/>
  <c r="T15" i="142" s="1"/>
  <c r="T14" i="142"/>
  <c r="S14" i="142"/>
  <c r="R14" i="142"/>
  <c r="Q14" i="142"/>
  <c r="P14" i="142"/>
  <c r="E14" i="142"/>
  <c r="U14" i="142" s="1"/>
  <c r="S13" i="142"/>
  <c r="R13" i="142"/>
  <c r="Q13" i="142"/>
  <c r="P13" i="142"/>
  <c r="E13" i="142"/>
  <c r="T13" i="142" s="1"/>
  <c r="U12" i="142"/>
  <c r="T12" i="142"/>
  <c r="S12" i="142"/>
  <c r="R12" i="142"/>
  <c r="Q12" i="142"/>
  <c r="P12" i="142"/>
  <c r="E12" i="142"/>
  <c r="S11" i="142"/>
  <c r="R11" i="142"/>
  <c r="Q11" i="142"/>
  <c r="P11" i="142"/>
  <c r="E11" i="142"/>
  <c r="S10" i="142"/>
  <c r="R10" i="142"/>
  <c r="Q10" i="142"/>
  <c r="P10" i="142"/>
  <c r="E10" i="142"/>
  <c r="S9" i="142"/>
  <c r="R9" i="142"/>
  <c r="S64" i="141"/>
  <c r="R64" i="141"/>
  <c r="Q64" i="141"/>
  <c r="P64" i="141"/>
  <c r="E64" i="141"/>
  <c r="U64" i="141" s="1"/>
  <c r="S63" i="141"/>
  <c r="R63" i="141"/>
  <c r="Q63" i="141"/>
  <c r="P63" i="141"/>
  <c r="E63" i="141"/>
  <c r="U63" i="141" s="1"/>
  <c r="S62" i="141"/>
  <c r="R62" i="141"/>
  <c r="S60" i="141"/>
  <c r="R60" i="141"/>
  <c r="Q60" i="141"/>
  <c r="P60" i="141"/>
  <c r="E60" i="141"/>
  <c r="U60" i="141" s="1"/>
  <c r="S59" i="141"/>
  <c r="R59" i="141"/>
  <c r="Q59" i="141"/>
  <c r="P59" i="141"/>
  <c r="E59" i="141"/>
  <c r="S58" i="141"/>
  <c r="R58" i="141"/>
  <c r="Q58" i="141"/>
  <c r="P58" i="141"/>
  <c r="E58" i="141"/>
  <c r="S57" i="141"/>
  <c r="R57" i="141"/>
  <c r="Q57" i="141"/>
  <c r="P57" i="141"/>
  <c r="E57" i="141"/>
  <c r="S56" i="141"/>
  <c r="R56" i="141"/>
  <c r="S55" i="141"/>
  <c r="R55" i="141"/>
  <c r="Q55" i="141"/>
  <c r="P55" i="141"/>
  <c r="E55" i="141"/>
  <c r="S54" i="141"/>
  <c r="R54" i="141"/>
  <c r="Q54" i="141"/>
  <c r="P54" i="141"/>
  <c r="E54" i="141"/>
  <c r="U54" i="141" s="1"/>
  <c r="U53" i="141"/>
  <c r="S53" i="141"/>
  <c r="R53" i="141"/>
  <c r="Q53" i="141"/>
  <c r="P53" i="141"/>
  <c r="E53" i="141"/>
  <c r="T53" i="141" s="1"/>
  <c r="T52" i="141"/>
  <c r="S52" i="141"/>
  <c r="R52" i="141"/>
  <c r="Q52" i="141"/>
  <c r="P52" i="141"/>
  <c r="E52" i="141"/>
  <c r="U52" i="141" s="1"/>
  <c r="S51" i="141"/>
  <c r="R51" i="141"/>
  <c r="Q51" i="141"/>
  <c r="P51" i="141"/>
  <c r="E51" i="141"/>
  <c r="S50" i="141"/>
  <c r="R50" i="141"/>
  <c r="Q50" i="141"/>
  <c r="P50" i="141"/>
  <c r="E50" i="141"/>
  <c r="U50" i="141" s="1"/>
  <c r="U49" i="141"/>
  <c r="S49" i="141"/>
  <c r="R49" i="141"/>
  <c r="Q49" i="141"/>
  <c r="P49" i="141"/>
  <c r="E49" i="141"/>
  <c r="T49" i="141" s="1"/>
  <c r="U48" i="141"/>
  <c r="S48" i="141"/>
  <c r="R48" i="141"/>
  <c r="Q48" i="141"/>
  <c r="P48" i="141"/>
  <c r="E48" i="141"/>
  <c r="T48" i="141" s="1"/>
  <c r="T47" i="141"/>
  <c r="S47" i="141"/>
  <c r="R47" i="141"/>
  <c r="Q47" i="141"/>
  <c r="P47" i="141"/>
  <c r="E47" i="141"/>
  <c r="T46" i="141"/>
  <c r="S46" i="141"/>
  <c r="R46" i="141"/>
  <c r="Q46" i="141"/>
  <c r="P46" i="141"/>
  <c r="E46" i="141"/>
  <c r="S45" i="141"/>
  <c r="R45" i="141"/>
  <c r="Q45" i="141"/>
  <c r="P45" i="141"/>
  <c r="E45" i="141"/>
  <c r="S44" i="141"/>
  <c r="R44" i="141"/>
  <c r="S42" i="141"/>
  <c r="R42" i="141"/>
  <c r="Q42" i="141"/>
  <c r="P42" i="141"/>
  <c r="E42" i="141"/>
  <c r="S41" i="141"/>
  <c r="R41" i="141"/>
  <c r="Q41" i="141"/>
  <c r="P41" i="141"/>
  <c r="E41" i="141"/>
  <c r="U40" i="141"/>
  <c r="S40" i="141"/>
  <c r="R40" i="141"/>
  <c r="Q40" i="141"/>
  <c r="P40" i="141"/>
  <c r="E40" i="141"/>
  <c r="T40" i="141" s="1"/>
  <c r="U39" i="141"/>
  <c r="T39" i="141"/>
  <c r="S39" i="141"/>
  <c r="R39" i="141"/>
  <c r="Q39" i="141"/>
  <c r="P39" i="141"/>
  <c r="E39" i="141"/>
  <c r="T38" i="141"/>
  <c r="S38" i="141"/>
  <c r="R38" i="141"/>
  <c r="Q38" i="141"/>
  <c r="P38" i="141"/>
  <c r="E38" i="141"/>
  <c r="U38" i="141" s="1"/>
  <c r="S37" i="141"/>
  <c r="R37" i="141"/>
  <c r="Q37" i="141"/>
  <c r="P37" i="141"/>
  <c r="E37" i="141"/>
  <c r="U37" i="141" s="1"/>
  <c r="S36" i="141"/>
  <c r="R36" i="141"/>
  <c r="Q36" i="141"/>
  <c r="P36" i="141"/>
  <c r="E36" i="141"/>
  <c r="S35" i="141"/>
  <c r="R35" i="141"/>
  <c r="Q35" i="141"/>
  <c r="P35" i="141"/>
  <c r="E35" i="141"/>
  <c r="S34" i="141"/>
  <c r="R34" i="141"/>
  <c r="Q34" i="141"/>
  <c r="P34" i="141"/>
  <c r="E34" i="141"/>
  <c r="S33" i="141"/>
  <c r="R33" i="141"/>
  <c r="Q33" i="141"/>
  <c r="P33" i="141"/>
  <c r="E33" i="141"/>
  <c r="S32" i="141"/>
  <c r="R32" i="141"/>
  <c r="Q32" i="141"/>
  <c r="P32" i="141"/>
  <c r="E32" i="141"/>
  <c r="T32" i="141" s="1"/>
  <c r="S31" i="141"/>
  <c r="R31" i="141"/>
  <c r="Q31" i="141"/>
  <c r="P31" i="141"/>
  <c r="E31" i="141"/>
  <c r="S30" i="141"/>
  <c r="R30" i="141"/>
  <c r="Q30" i="141"/>
  <c r="P30" i="141"/>
  <c r="E30" i="141"/>
  <c r="U29" i="141"/>
  <c r="S29" i="141"/>
  <c r="R29" i="141"/>
  <c r="Q29" i="141"/>
  <c r="P29" i="141"/>
  <c r="E29" i="141"/>
  <c r="T29" i="141" s="1"/>
  <c r="R28" i="141"/>
  <c r="U27" i="141"/>
  <c r="S27" i="141"/>
  <c r="R27" i="141"/>
  <c r="Q27" i="141"/>
  <c r="P27" i="141"/>
  <c r="E27" i="141"/>
  <c r="T27" i="141" s="1"/>
  <c r="T26" i="141"/>
  <c r="S26" i="141"/>
  <c r="R26" i="141"/>
  <c r="Q26" i="141"/>
  <c r="P26" i="141"/>
  <c r="E26" i="141"/>
  <c r="U26" i="141" s="1"/>
  <c r="U25" i="141"/>
  <c r="T25" i="141"/>
  <c r="S25" i="141"/>
  <c r="R25" i="141"/>
  <c r="Q25" i="141"/>
  <c r="P25" i="141"/>
  <c r="E25" i="141"/>
  <c r="T24" i="141"/>
  <c r="S24" i="141"/>
  <c r="R24" i="141"/>
  <c r="Q24" i="141"/>
  <c r="P24" i="141"/>
  <c r="E24" i="141"/>
  <c r="U24" i="141" s="1"/>
  <c r="T23" i="141"/>
  <c r="S23" i="141"/>
  <c r="R23" i="141"/>
  <c r="Q23" i="141"/>
  <c r="P23" i="141"/>
  <c r="E23" i="141"/>
  <c r="U23" i="141" s="1"/>
  <c r="S22" i="141"/>
  <c r="R22" i="141"/>
  <c r="Q22" i="141"/>
  <c r="P22" i="141"/>
  <c r="E22" i="141"/>
  <c r="T22" i="141" s="1"/>
  <c r="T21" i="141"/>
  <c r="S21" i="141"/>
  <c r="R21" i="141"/>
  <c r="Q21" i="141"/>
  <c r="P21" i="141"/>
  <c r="E21" i="141"/>
  <c r="U21" i="141" s="1"/>
  <c r="U20" i="141"/>
  <c r="S20" i="141"/>
  <c r="R20" i="141"/>
  <c r="Q20" i="141"/>
  <c r="P20" i="141"/>
  <c r="E20" i="141"/>
  <c r="T20" i="141" s="1"/>
  <c r="S19" i="141"/>
  <c r="R19" i="141"/>
  <c r="Q19" i="141"/>
  <c r="P19" i="141"/>
  <c r="E19" i="141"/>
  <c r="U19" i="141" s="1"/>
  <c r="S18" i="141"/>
  <c r="R18" i="141"/>
  <c r="Q18" i="141"/>
  <c r="P18" i="141"/>
  <c r="E18" i="141"/>
  <c r="U17" i="141"/>
  <c r="S17" i="141"/>
  <c r="R17" i="141"/>
  <c r="Q17" i="141"/>
  <c r="P17" i="141"/>
  <c r="E17" i="141"/>
  <c r="T17" i="141" s="1"/>
  <c r="S16" i="141"/>
  <c r="R16" i="141"/>
  <c r="Q16" i="141"/>
  <c r="P16" i="141"/>
  <c r="E16" i="141"/>
  <c r="S15" i="141"/>
  <c r="R15" i="141"/>
  <c r="Q15" i="141"/>
  <c r="P15" i="141"/>
  <c r="E15" i="141"/>
  <c r="U15" i="141" s="1"/>
  <c r="U14" i="141"/>
  <c r="S14" i="141"/>
  <c r="R14" i="141"/>
  <c r="Q14" i="141"/>
  <c r="P14" i="141"/>
  <c r="E14" i="141"/>
  <c r="T14" i="141" s="1"/>
  <c r="S13" i="141"/>
  <c r="R13" i="141"/>
  <c r="Q13" i="141"/>
  <c r="P13" i="141"/>
  <c r="E13" i="141"/>
  <c r="S12" i="141"/>
  <c r="R12" i="141"/>
  <c r="Q12" i="141"/>
  <c r="P12" i="141"/>
  <c r="E12" i="141"/>
  <c r="T12" i="141" s="1"/>
  <c r="S11" i="141"/>
  <c r="R11" i="141"/>
  <c r="Q11" i="141"/>
  <c r="P11" i="141"/>
  <c r="E11" i="141"/>
  <c r="U11" i="141" s="1"/>
  <c r="S10" i="141"/>
  <c r="R10" i="141"/>
  <c r="Q10" i="141"/>
  <c r="P10" i="141"/>
  <c r="E10" i="141"/>
  <c r="S9" i="141"/>
  <c r="R9" i="141"/>
  <c r="S64" i="140"/>
  <c r="R64" i="140"/>
  <c r="Q64" i="140"/>
  <c r="P64" i="140"/>
  <c r="E64" i="140"/>
  <c r="U64" i="140" s="1"/>
  <c r="S63" i="140"/>
  <c r="R63" i="140"/>
  <c r="Q63" i="140"/>
  <c r="P63" i="140"/>
  <c r="E63" i="140"/>
  <c r="U63" i="140" s="1"/>
  <c r="S62" i="140"/>
  <c r="R62" i="140"/>
  <c r="S60" i="140"/>
  <c r="R60" i="140"/>
  <c r="Q60" i="140"/>
  <c r="P60" i="140"/>
  <c r="E60" i="140"/>
  <c r="U60" i="140" s="1"/>
  <c r="S59" i="140"/>
  <c r="R59" i="140"/>
  <c r="Q59" i="140"/>
  <c r="P59" i="140"/>
  <c r="E59" i="140"/>
  <c r="S58" i="140"/>
  <c r="R58" i="140"/>
  <c r="Q58" i="140"/>
  <c r="P58" i="140"/>
  <c r="E58" i="140"/>
  <c r="U57" i="140"/>
  <c r="S57" i="140"/>
  <c r="R57" i="140"/>
  <c r="Q57" i="140"/>
  <c r="P57" i="140"/>
  <c r="E57" i="140"/>
  <c r="S56" i="140"/>
  <c r="R56" i="140"/>
  <c r="S55" i="140"/>
  <c r="R55" i="140"/>
  <c r="Q55" i="140"/>
  <c r="P55" i="140"/>
  <c r="E55" i="140"/>
  <c r="S54" i="140"/>
  <c r="R54" i="140"/>
  <c r="Q54" i="140"/>
  <c r="P54" i="140"/>
  <c r="E54" i="140"/>
  <c r="U54" i="140" s="1"/>
  <c r="U53" i="140"/>
  <c r="S53" i="140"/>
  <c r="R53" i="140"/>
  <c r="Q53" i="140"/>
  <c r="P53" i="140"/>
  <c r="E53" i="140"/>
  <c r="T53" i="140" s="1"/>
  <c r="S52" i="140"/>
  <c r="R52" i="140"/>
  <c r="Q52" i="140"/>
  <c r="P52" i="140"/>
  <c r="E52" i="140"/>
  <c r="T51" i="140"/>
  <c r="S51" i="140"/>
  <c r="R51" i="140"/>
  <c r="Q51" i="140"/>
  <c r="P51" i="140"/>
  <c r="E51" i="140"/>
  <c r="U51" i="140" s="1"/>
  <c r="S50" i="140"/>
  <c r="R50" i="140"/>
  <c r="Q50" i="140"/>
  <c r="P50" i="140"/>
  <c r="E50" i="140"/>
  <c r="T50" i="140" s="1"/>
  <c r="S49" i="140"/>
  <c r="R49" i="140"/>
  <c r="Q49" i="140"/>
  <c r="P49" i="140"/>
  <c r="E49" i="140"/>
  <c r="U49" i="140" s="1"/>
  <c r="U48" i="140"/>
  <c r="S48" i="140"/>
  <c r="R48" i="140"/>
  <c r="Q48" i="140"/>
  <c r="P48" i="140"/>
  <c r="E48" i="140"/>
  <c r="T48" i="140" s="1"/>
  <c r="T47" i="140"/>
  <c r="S47" i="140"/>
  <c r="R47" i="140"/>
  <c r="Q47" i="140"/>
  <c r="P47" i="140"/>
  <c r="E47" i="140"/>
  <c r="U47" i="140" s="1"/>
  <c r="S46" i="140"/>
  <c r="R46" i="140"/>
  <c r="Q46" i="140"/>
  <c r="P46" i="140"/>
  <c r="E46" i="140"/>
  <c r="T45" i="140"/>
  <c r="S45" i="140"/>
  <c r="R45" i="140"/>
  <c r="Q45" i="140"/>
  <c r="P45" i="140"/>
  <c r="E45" i="140"/>
  <c r="U45" i="140" s="1"/>
  <c r="S44" i="140"/>
  <c r="R44" i="140"/>
  <c r="S42" i="140"/>
  <c r="R42" i="140"/>
  <c r="Q42" i="140"/>
  <c r="P42" i="140"/>
  <c r="E42" i="140"/>
  <c r="S41" i="140"/>
  <c r="R41" i="140"/>
  <c r="Q41" i="140"/>
  <c r="P41" i="140"/>
  <c r="E41" i="140"/>
  <c r="U41" i="140" s="1"/>
  <c r="S40" i="140"/>
  <c r="R40" i="140"/>
  <c r="Q40" i="140"/>
  <c r="P40" i="140"/>
  <c r="E40" i="140"/>
  <c r="T40" i="140" s="1"/>
  <c r="T39" i="140"/>
  <c r="S39" i="140"/>
  <c r="R39" i="140"/>
  <c r="Q39" i="140"/>
  <c r="P39" i="140"/>
  <c r="E39" i="140"/>
  <c r="U39" i="140" s="1"/>
  <c r="S38" i="140"/>
  <c r="R38" i="140"/>
  <c r="Q38" i="140"/>
  <c r="P38" i="140"/>
  <c r="E38" i="140"/>
  <c r="S37" i="140"/>
  <c r="R37" i="140"/>
  <c r="Q37" i="140"/>
  <c r="P37" i="140"/>
  <c r="E37" i="140"/>
  <c r="S36" i="140"/>
  <c r="R36" i="140"/>
  <c r="Q36" i="140"/>
  <c r="P36" i="140"/>
  <c r="E36" i="140"/>
  <c r="S35" i="140"/>
  <c r="R35" i="140"/>
  <c r="Q35" i="140"/>
  <c r="P35" i="140"/>
  <c r="E35" i="140"/>
  <c r="U35" i="140" s="1"/>
  <c r="T34" i="140"/>
  <c r="S34" i="140"/>
  <c r="R34" i="140"/>
  <c r="Q34" i="140"/>
  <c r="P34" i="140"/>
  <c r="E34" i="140"/>
  <c r="U34" i="140" s="1"/>
  <c r="S33" i="140"/>
  <c r="R33" i="140"/>
  <c r="Q33" i="140"/>
  <c r="P33" i="140"/>
  <c r="E33" i="140"/>
  <c r="T33" i="140" s="1"/>
  <c r="S32" i="140"/>
  <c r="R32" i="140"/>
  <c r="Q32" i="140"/>
  <c r="P32" i="140"/>
  <c r="E32" i="140"/>
  <c r="S31" i="140"/>
  <c r="R31" i="140"/>
  <c r="Q31" i="140"/>
  <c r="P31" i="140"/>
  <c r="E31" i="140"/>
  <c r="U30" i="140"/>
  <c r="S30" i="140"/>
  <c r="R30" i="140"/>
  <c r="Q30" i="140"/>
  <c r="P30" i="140"/>
  <c r="E30" i="140"/>
  <c r="T30" i="140" s="1"/>
  <c r="S29" i="140"/>
  <c r="R29" i="140"/>
  <c r="Q29" i="140"/>
  <c r="P29" i="140"/>
  <c r="E29" i="140"/>
  <c r="U29" i="140" s="1"/>
  <c r="S28" i="140"/>
  <c r="R28" i="140"/>
  <c r="S27" i="140"/>
  <c r="R27" i="140"/>
  <c r="Q27" i="140"/>
  <c r="P27" i="140"/>
  <c r="E27" i="140"/>
  <c r="T26" i="140"/>
  <c r="S26" i="140"/>
  <c r="R26" i="140"/>
  <c r="Q26" i="140"/>
  <c r="P26" i="140"/>
  <c r="E26" i="140"/>
  <c r="U26" i="140" s="1"/>
  <c r="S25" i="140"/>
  <c r="R25" i="140"/>
  <c r="Q25" i="140"/>
  <c r="P25" i="140"/>
  <c r="E25" i="140"/>
  <c r="T25" i="140" s="1"/>
  <c r="S24" i="140"/>
  <c r="R24" i="140"/>
  <c r="Q24" i="140"/>
  <c r="P24" i="140"/>
  <c r="E24" i="140"/>
  <c r="S23" i="140"/>
  <c r="R23" i="140"/>
  <c r="Q23" i="140"/>
  <c r="P23" i="140"/>
  <c r="E23" i="140"/>
  <c r="U23" i="140" s="1"/>
  <c r="U22" i="140"/>
  <c r="T22" i="140"/>
  <c r="S22" i="140"/>
  <c r="R22" i="140"/>
  <c r="Q22" i="140"/>
  <c r="P22" i="140"/>
  <c r="E22" i="140"/>
  <c r="S21" i="140"/>
  <c r="R21" i="140"/>
  <c r="Q21" i="140"/>
  <c r="P21" i="140"/>
  <c r="E21" i="140"/>
  <c r="U21" i="140" s="1"/>
  <c r="S20" i="140"/>
  <c r="R20" i="140"/>
  <c r="Q20" i="140"/>
  <c r="P20" i="140"/>
  <c r="E20" i="140"/>
  <c r="S19" i="140"/>
  <c r="R19" i="140"/>
  <c r="Q19" i="140"/>
  <c r="P19" i="140"/>
  <c r="E19" i="140"/>
  <c r="T19" i="140" s="1"/>
  <c r="S18" i="140"/>
  <c r="R18" i="140"/>
  <c r="Q18" i="140"/>
  <c r="P18" i="140"/>
  <c r="E18" i="140"/>
  <c r="U18" i="140" s="1"/>
  <c r="S17" i="140"/>
  <c r="R17" i="140"/>
  <c r="Q17" i="140"/>
  <c r="P17" i="140"/>
  <c r="E17" i="140"/>
  <c r="T17" i="140" s="1"/>
  <c r="S16" i="140"/>
  <c r="R16" i="140"/>
  <c r="Q16" i="140"/>
  <c r="P16" i="140"/>
  <c r="E16" i="140"/>
  <c r="S15" i="140"/>
  <c r="R15" i="140"/>
  <c r="Q15" i="140"/>
  <c r="P15" i="140"/>
  <c r="E15" i="140"/>
  <c r="U15" i="140" s="1"/>
  <c r="U14" i="140"/>
  <c r="T14" i="140"/>
  <c r="S14" i="140"/>
  <c r="R14" i="140"/>
  <c r="Q14" i="140"/>
  <c r="P14" i="140"/>
  <c r="E14" i="140"/>
  <c r="S13" i="140"/>
  <c r="R13" i="140"/>
  <c r="Q13" i="140"/>
  <c r="P13" i="140"/>
  <c r="E13" i="140"/>
  <c r="T13" i="140" s="1"/>
  <c r="T12" i="140"/>
  <c r="S12" i="140"/>
  <c r="R12" i="140"/>
  <c r="Q12" i="140"/>
  <c r="P12" i="140"/>
  <c r="E12" i="140"/>
  <c r="U12" i="140" s="1"/>
  <c r="U11" i="140"/>
  <c r="S11" i="140"/>
  <c r="R11" i="140"/>
  <c r="Q11" i="140"/>
  <c r="P11" i="140"/>
  <c r="E11" i="140"/>
  <c r="T11" i="140" s="1"/>
  <c r="S10" i="140"/>
  <c r="R10" i="140"/>
  <c r="Q10" i="140"/>
  <c r="P10" i="140"/>
  <c r="E10" i="140"/>
  <c r="S9" i="140"/>
  <c r="S64" i="139"/>
  <c r="R64" i="139"/>
  <c r="Q64" i="139"/>
  <c r="P64" i="139"/>
  <c r="E64" i="139"/>
  <c r="U64" i="139" s="1"/>
  <c r="S63" i="139"/>
  <c r="R63" i="139"/>
  <c r="Q63" i="139"/>
  <c r="P63" i="139"/>
  <c r="E63" i="139"/>
  <c r="S62" i="139"/>
  <c r="R62" i="139"/>
  <c r="S60" i="139"/>
  <c r="R60" i="139"/>
  <c r="Q60" i="139"/>
  <c r="P60" i="139"/>
  <c r="E60" i="139"/>
  <c r="T60" i="139" s="1"/>
  <c r="S59" i="139"/>
  <c r="R59" i="139"/>
  <c r="Q59" i="139"/>
  <c r="P59" i="139"/>
  <c r="E59" i="139"/>
  <c r="U59" i="139" s="1"/>
  <c r="S58" i="139"/>
  <c r="R58" i="139"/>
  <c r="Q58" i="139"/>
  <c r="P58" i="139"/>
  <c r="E58" i="139"/>
  <c r="U57" i="139"/>
  <c r="T57" i="139"/>
  <c r="S57" i="139"/>
  <c r="R57" i="139"/>
  <c r="Q57" i="139"/>
  <c r="P57" i="139"/>
  <c r="E57" i="139"/>
  <c r="S56" i="139"/>
  <c r="R56" i="139"/>
  <c r="S55" i="139"/>
  <c r="R55" i="139"/>
  <c r="Q55" i="139"/>
  <c r="P55" i="139"/>
  <c r="E55" i="139"/>
  <c r="S54" i="139"/>
  <c r="R54" i="139"/>
  <c r="Q54" i="139"/>
  <c r="P54" i="139"/>
  <c r="E54" i="139"/>
  <c r="S53" i="139"/>
  <c r="R53" i="139"/>
  <c r="Q53" i="139"/>
  <c r="P53" i="139"/>
  <c r="E53" i="139"/>
  <c r="S52" i="139"/>
  <c r="R52" i="139"/>
  <c r="Q52" i="139"/>
  <c r="P52" i="139"/>
  <c r="E52" i="139"/>
  <c r="U52" i="139" s="1"/>
  <c r="S51" i="139"/>
  <c r="R51" i="139"/>
  <c r="Q51" i="139"/>
  <c r="P51" i="139"/>
  <c r="E51" i="139"/>
  <c r="S50" i="139"/>
  <c r="R50" i="139"/>
  <c r="Q50" i="139"/>
  <c r="P50" i="139"/>
  <c r="E50" i="139"/>
  <c r="S49" i="139"/>
  <c r="R49" i="139"/>
  <c r="Q49" i="139"/>
  <c r="P49" i="139"/>
  <c r="E49" i="139"/>
  <c r="U49" i="139" s="1"/>
  <c r="S48" i="139"/>
  <c r="R48" i="139"/>
  <c r="Q48" i="139"/>
  <c r="P48" i="139"/>
  <c r="E48" i="139"/>
  <c r="U48" i="139" s="1"/>
  <c r="S47" i="139"/>
  <c r="R47" i="139"/>
  <c r="Q47" i="139"/>
  <c r="P47" i="139"/>
  <c r="E47" i="139"/>
  <c r="S46" i="139"/>
  <c r="R46" i="139"/>
  <c r="Q46" i="139"/>
  <c r="P46" i="139"/>
  <c r="E46" i="139"/>
  <c r="U46" i="139" s="1"/>
  <c r="U45" i="139"/>
  <c r="S45" i="139"/>
  <c r="R45" i="139"/>
  <c r="Q45" i="139"/>
  <c r="P45" i="139"/>
  <c r="E45" i="139"/>
  <c r="S44" i="139"/>
  <c r="R44" i="139"/>
  <c r="S43" i="139"/>
  <c r="R43" i="139"/>
  <c r="S42" i="139"/>
  <c r="R42" i="139"/>
  <c r="Q42" i="139"/>
  <c r="P42" i="139"/>
  <c r="E42" i="139"/>
  <c r="U42" i="139" s="1"/>
  <c r="U41" i="139"/>
  <c r="S41" i="139"/>
  <c r="R41" i="139"/>
  <c r="Q41" i="139"/>
  <c r="P41" i="139"/>
  <c r="E41" i="139"/>
  <c r="T41" i="139" s="1"/>
  <c r="S40" i="139"/>
  <c r="R40" i="139"/>
  <c r="Q40" i="139"/>
  <c r="P40" i="139"/>
  <c r="E40" i="139"/>
  <c r="U40" i="139" s="1"/>
  <c r="S39" i="139"/>
  <c r="R39" i="139"/>
  <c r="Q39" i="139"/>
  <c r="P39" i="139"/>
  <c r="E39" i="139"/>
  <c r="U39" i="139" s="1"/>
  <c r="S38" i="139"/>
  <c r="R38" i="139"/>
  <c r="Q38" i="139"/>
  <c r="P38" i="139"/>
  <c r="E38" i="139"/>
  <c r="S37" i="139"/>
  <c r="R37" i="139"/>
  <c r="Q37" i="139"/>
  <c r="P37" i="139"/>
  <c r="E37" i="139"/>
  <c r="S36" i="139"/>
  <c r="R36" i="139"/>
  <c r="Q36" i="139"/>
  <c r="P36" i="139"/>
  <c r="E36" i="139"/>
  <c r="S35" i="139"/>
  <c r="R35" i="139"/>
  <c r="Q35" i="139"/>
  <c r="P35" i="139"/>
  <c r="E35" i="139"/>
  <c r="T35" i="139" s="1"/>
  <c r="S34" i="139"/>
  <c r="R34" i="139"/>
  <c r="Q34" i="139"/>
  <c r="P34" i="139"/>
  <c r="E34" i="139"/>
  <c r="S33" i="139"/>
  <c r="R33" i="139"/>
  <c r="Q33" i="139"/>
  <c r="P33" i="139"/>
  <c r="E33" i="139"/>
  <c r="U32" i="139"/>
  <c r="T32" i="139"/>
  <c r="S32" i="139"/>
  <c r="R32" i="139"/>
  <c r="Q32" i="139"/>
  <c r="P32" i="139"/>
  <c r="E32" i="139"/>
  <c r="T31" i="139"/>
  <c r="S31" i="139"/>
  <c r="R31" i="139"/>
  <c r="Q31" i="139"/>
  <c r="P31" i="139"/>
  <c r="E31" i="139"/>
  <c r="T30" i="139"/>
  <c r="S30" i="139"/>
  <c r="R30" i="139"/>
  <c r="Q30" i="139"/>
  <c r="P30" i="139"/>
  <c r="E30" i="139"/>
  <c r="U30" i="139" s="1"/>
  <c r="S29" i="139"/>
  <c r="R29" i="139"/>
  <c r="Q29" i="139"/>
  <c r="P29" i="139"/>
  <c r="E29" i="139"/>
  <c r="S28" i="139"/>
  <c r="R28" i="139"/>
  <c r="U27" i="139"/>
  <c r="S27" i="139"/>
  <c r="R27" i="139"/>
  <c r="Q27" i="139"/>
  <c r="P27" i="139"/>
  <c r="E27" i="139"/>
  <c r="T27" i="139" s="1"/>
  <c r="S26" i="139"/>
  <c r="R26" i="139"/>
  <c r="Q26" i="139"/>
  <c r="P26" i="139"/>
  <c r="E26" i="139"/>
  <c r="S25" i="139"/>
  <c r="R25" i="139"/>
  <c r="Q25" i="139"/>
  <c r="P25" i="139"/>
  <c r="E25" i="139"/>
  <c r="U24" i="139"/>
  <c r="S24" i="139"/>
  <c r="R24" i="139"/>
  <c r="Q24" i="139"/>
  <c r="P24" i="139"/>
  <c r="E24" i="139"/>
  <c r="T24" i="139" s="1"/>
  <c r="S23" i="139"/>
  <c r="R23" i="139"/>
  <c r="Q23" i="139"/>
  <c r="P23" i="139"/>
  <c r="E23" i="139"/>
  <c r="U23" i="139" s="1"/>
  <c r="S22" i="139"/>
  <c r="R22" i="139"/>
  <c r="Q22" i="139"/>
  <c r="P22" i="139"/>
  <c r="E22" i="139"/>
  <c r="S21" i="139"/>
  <c r="R21" i="139"/>
  <c r="Q21" i="139"/>
  <c r="P21" i="139"/>
  <c r="E21" i="139"/>
  <c r="U21" i="139" s="1"/>
  <c r="U20" i="139"/>
  <c r="S20" i="139"/>
  <c r="R20" i="139"/>
  <c r="Q20" i="139"/>
  <c r="P20" i="139"/>
  <c r="E20" i="139"/>
  <c r="T20" i="139" s="1"/>
  <c r="S19" i="139"/>
  <c r="R19" i="139"/>
  <c r="Q19" i="139"/>
  <c r="P19" i="139"/>
  <c r="E19" i="139"/>
  <c r="U19" i="139" s="1"/>
  <c r="S18" i="139"/>
  <c r="R18" i="139"/>
  <c r="Q18" i="139"/>
  <c r="P18" i="139"/>
  <c r="E18" i="139"/>
  <c r="T17" i="139"/>
  <c r="S17" i="139"/>
  <c r="R17" i="139"/>
  <c r="Q17" i="139"/>
  <c r="P17" i="139"/>
  <c r="E17" i="139"/>
  <c r="U17" i="139" s="1"/>
  <c r="S16" i="139"/>
  <c r="R16" i="139"/>
  <c r="Q16" i="139"/>
  <c r="P16" i="139"/>
  <c r="E16" i="139"/>
  <c r="S15" i="139"/>
  <c r="R15" i="139"/>
  <c r="Q15" i="139"/>
  <c r="P15" i="139"/>
  <c r="E15" i="139"/>
  <c r="U15" i="139" s="1"/>
  <c r="S14" i="139"/>
  <c r="R14" i="139"/>
  <c r="Q14" i="139"/>
  <c r="P14" i="139"/>
  <c r="E14" i="139"/>
  <c r="U13" i="139"/>
  <c r="S13" i="139"/>
  <c r="R13" i="139"/>
  <c r="Q13" i="139"/>
  <c r="P13" i="139"/>
  <c r="T13" i="139" s="1"/>
  <c r="E13" i="139"/>
  <c r="U12" i="139"/>
  <c r="T12" i="139"/>
  <c r="S12" i="139"/>
  <c r="R12" i="139"/>
  <c r="Q12" i="139"/>
  <c r="P12" i="139"/>
  <c r="E12" i="139"/>
  <c r="S11" i="139"/>
  <c r="R11" i="139"/>
  <c r="Q11" i="139"/>
  <c r="P11" i="139"/>
  <c r="E11" i="139"/>
  <c r="U11" i="139" s="1"/>
  <c r="S10" i="139"/>
  <c r="R10" i="139"/>
  <c r="Q10" i="139"/>
  <c r="P10" i="139"/>
  <c r="E10" i="139"/>
  <c r="R9" i="139"/>
  <c r="S64" i="138"/>
  <c r="R64" i="138"/>
  <c r="Q64" i="138"/>
  <c r="P64" i="138"/>
  <c r="E64" i="138"/>
  <c r="S63" i="138"/>
  <c r="R63" i="138"/>
  <c r="Q63" i="138"/>
  <c r="P63" i="138"/>
  <c r="E63" i="138"/>
  <c r="S62" i="138"/>
  <c r="R62" i="138"/>
  <c r="S60" i="138"/>
  <c r="R60" i="138"/>
  <c r="Q60" i="138"/>
  <c r="P60" i="138"/>
  <c r="E60" i="138"/>
  <c r="T60" i="138" s="1"/>
  <c r="S59" i="138"/>
  <c r="R59" i="138"/>
  <c r="Q59" i="138"/>
  <c r="P59" i="138"/>
  <c r="E59" i="138"/>
  <c r="S58" i="138"/>
  <c r="R58" i="138"/>
  <c r="Q58" i="138"/>
  <c r="P58" i="138"/>
  <c r="E58" i="138"/>
  <c r="U58" i="138" s="1"/>
  <c r="U57" i="138"/>
  <c r="S57" i="138"/>
  <c r="R57" i="138"/>
  <c r="Q57" i="138"/>
  <c r="P57" i="138"/>
  <c r="E57" i="138"/>
  <c r="S56" i="138"/>
  <c r="R56" i="138"/>
  <c r="U55" i="138"/>
  <c r="T55" i="138"/>
  <c r="S55" i="138"/>
  <c r="R55" i="138"/>
  <c r="Q55" i="138"/>
  <c r="P55" i="138"/>
  <c r="E55" i="138"/>
  <c r="S54" i="138"/>
  <c r="R54" i="138"/>
  <c r="Q54" i="138"/>
  <c r="P54" i="138"/>
  <c r="E54" i="138"/>
  <c r="T54" i="138" s="1"/>
  <c r="T53" i="138"/>
  <c r="S53" i="138"/>
  <c r="R53" i="138"/>
  <c r="Q53" i="138"/>
  <c r="P53" i="138"/>
  <c r="E53" i="138"/>
  <c r="U53" i="138" s="1"/>
  <c r="S52" i="138"/>
  <c r="R52" i="138"/>
  <c r="Q52" i="138"/>
  <c r="P52" i="138"/>
  <c r="E52" i="138"/>
  <c r="T52" i="138" s="1"/>
  <c r="S51" i="138"/>
  <c r="R51" i="138"/>
  <c r="Q51" i="138"/>
  <c r="P51" i="138"/>
  <c r="E51" i="138"/>
  <c r="S50" i="138"/>
  <c r="R50" i="138"/>
  <c r="Q50" i="138"/>
  <c r="P50" i="138"/>
  <c r="E50" i="138"/>
  <c r="T50" i="138" s="1"/>
  <c r="U49" i="138"/>
  <c r="T49" i="138"/>
  <c r="S49" i="138"/>
  <c r="R49" i="138"/>
  <c r="Q49" i="138"/>
  <c r="P49" i="138"/>
  <c r="E49" i="138"/>
  <c r="S48" i="138"/>
  <c r="R48" i="138"/>
  <c r="Q48" i="138"/>
  <c r="P48" i="138"/>
  <c r="E48" i="138"/>
  <c r="U47" i="138"/>
  <c r="T47" i="138"/>
  <c r="S47" i="138"/>
  <c r="R47" i="138"/>
  <c r="Q47" i="138"/>
  <c r="P47" i="138"/>
  <c r="E47" i="138"/>
  <c r="S46" i="138"/>
  <c r="R46" i="138"/>
  <c r="Q46" i="138"/>
  <c r="P46" i="138"/>
  <c r="E46" i="138"/>
  <c r="T45" i="138"/>
  <c r="S45" i="138"/>
  <c r="R45" i="138"/>
  <c r="Q45" i="138"/>
  <c r="P45" i="138"/>
  <c r="E45" i="138"/>
  <c r="U45" i="138" s="1"/>
  <c r="S44" i="138"/>
  <c r="R44" i="138"/>
  <c r="R43" i="138"/>
  <c r="S42" i="138"/>
  <c r="R42" i="138"/>
  <c r="Q42" i="138"/>
  <c r="P42" i="138"/>
  <c r="E42" i="138"/>
  <c r="T42" i="138" s="1"/>
  <c r="S41" i="138"/>
  <c r="R41" i="138"/>
  <c r="Q41" i="138"/>
  <c r="P41" i="138"/>
  <c r="E41" i="138"/>
  <c r="U41" i="138" s="1"/>
  <c r="S40" i="138"/>
  <c r="R40" i="138"/>
  <c r="Q40" i="138"/>
  <c r="P40" i="138"/>
  <c r="E40" i="138"/>
  <c r="T40" i="138" s="1"/>
  <c r="S39" i="138"/>
  <c r="R39" i="138"/>
  <c r="Q39" i="138"/>
  <c r="P39" i="138"/>
  <c r="E39" i="138"/>
  <c r="S38" i="138"/>
  <c r="R38" i="138"/>
  <c r="Q38" i="138"/>
  <c r="P38" i="138"/>
  <c r="E38" i="138"/>
  <c r="U38" i="138" s="1"/>
  <c r="U37" i="138"/>
  <c r="T37" i="138"/>
  <c r="S37" i="138"/>
  <c r="R37" i="138"/>
  <c r="Q37" i="138"/>
  <c r="P37" i="138"/>
  <c r="E37" i="138"/>
  <c r="U36" i="138"/>
  <c r="S36" i="138"/>
  <c r="R36" i="138"/>
  <c r="Q36" i="138"/>
  <c r="P36" i="138"/>
  <c r="E36" i="138"/>
  <c r="T36" i="138" s="1"/>
  <c r="S35" i="138"/>
  <c r="R35" i="138"/>
  <c r="Q35" i="138"/>
  <c r="P35" i="138"/>
  <c r="E35" i="138"/>
  <c r="U35" i="138" s="1"/>
  <c r="U34" i="138"/>
  <c r="S34" i="138"/>
  <c r="R34" i="138"/>
  <c r="Q34" i="138"/>
  <c r="P34" i="138"/>
  <c r="E34" i="138"/>
  <c r="T34" i="138" s="1"/>
  <c r="S33" i="138"/>
  <c r="R33" i="138"/>
  <c r="Q33" i="138"/>
  <c r="P33" i="138"/>
  <c r="E33" i="138"/>
  <c r="U32" i="138"/>
  <c r="S32" i="138"/>
  <c r="R32" i="138"/>
  <c r="Q32" i="138"/>
  <c r="P32" i="138"/>
  <c r="E32" i="138"/>
  <c r="T32" i="138" s="1"/>
  <c r="S31" i="138"/>
  <c r="R31" i="138"/>
  <c r="Q31" i="138"/>
  <c r="P31" i="138"/>
  <c r="E31" i="138"/>
  <c r="S30" i="138"/>
  <c r="R30" i="138"/>
  <c r="Q30" i="138"/>
  <c r="P30" i="138"/>
  <c r="E30" i="138"/>
  <c r="U30" i="138" s="1"/>
  <c r="S29" i="138"/>
  <c r="R29" i="138"/>
  <c r="Q29" i="138"/>
  <c r="P29" i="138"/>
  <c r="E29" i="138"/>
  <c r="U29" i="138" s="1"/>
  <c r="S28" i="138"/>
  <c r="R28" i="138"/>
  <c r="S27" i="138"/>
  <c r="R27" i="138"/>
  <c r="Q27" i="138"/>
  <c r="P27" i="138"/>
  <c r="E27" i="138"/>
  <c r="S26" i="138"/>
  <c r="R26" i="138"/>
  <c r="Q26" i="138"/>
  <c r="P26" i="138"/>
  <c r="E26" i="138"/>
  <c r="U26" i="138" s="1"/>
  <c r="S25" i="138"/>
  <c r="R25" i="138"/>
  <c r="Q25" i="138"/>
  <c r="P25" i="138"/>
  <c r="E25" i="138"/>
  <c r="U24" i="138"/>
  <c r="S24" i="138"/>
  <c r="R24" i="138"/>
  <c r="Q24" i="138"/>
  <c r="P24" i="138"/>
  <c r="E24" i="138"/>
  <c r="T24" i="138" s="1"/>
  <c r="T23" i="138"/>
  <c r="S23" i="138"/>
  <c r="R23" i="138"/>
  <c r="Q23" i="138"/>
  <c r="P23" i="138"/>
  <c r="E23" i="138"/>
  <c r="U23" i="138" s="1"/>
  <c r="T22" i="138"/>
  <c r="S22" i="138"/>
  <c r="R22" i="138"/>
  <c r="Q22" i="138"/>
  <c r="P22" i="138"/>
  <c r="E22" i="138"/>
  <c r="U22" i="138" s="1"/>
  <c r="S21" i="138"/>
  <c r="R21" i="138"/>
  <c r="Q21" i="138"/>
  <c r="P21" i="138"/>
  <c r="E21" i="138"/>
  <c r="S20" i="138"/>
  <c r="R20" i="138"/>
  <c r="Q20" i="138"/>
  <c r="P20" i="138"/>
  <c r="E20" i="138"/>
  <c r="U20" i="138" s="1"/>
  <c r="U19" i="138"/>
  <c r="S19" i="138"/>
  <c r="R19" i="138"/>
  <c r="Q19" i="138"/>
  <c r="P19" i="138"/>
  <c r="E19" i="138"/>
  <c r="T19" i="138" s="1"/>
  <c r="T18" i="138"/>
  <c r="S18" i="138"/>
  <c r="R18" i="138"/>
  <c r="Q18" i="138"/>
  <c r="P18" i="138"/>
  <c r="E18" i="138"/>
  <c r="U18" i="138" s="1"/>
  <c r="U17" i="138"/>
  <c r="S17" i="138"/>
  <c r="R17" i="138"/>
  <c r="Q17" i="138"/>
  <c r="P17" i="138"/>
  <c r="E17" i="138"/>
  <c r="T17" i="138" s="1"/>
  <c r="U16" i="138"/>
  <c r="T16" i="138"/>
  <c r="S16" i="138"/>
  <c r="R16" i="138"/>
  <c r="Q16" i="138"/>
  <c r="P16" i="138"/>
  <c r="E16" i="138"/>
  <c r="S15" i="138"/>
  <c r="R15" i="138"/>
  <c r="Q15" i="138"/>
  <c r="P15" i="138"/>
  <c r="E15" i="138"/>
  <c r="S14" i="138"/>
  <c r="R14" i="138"/>
  <c r="Q14" i="138"/>
  <c r="P14" i="138"/>
  <c r="E14" i="138"/>
  <c r="S13" i="138"/>
  <c r="R13" i="138"/>
  <c r="Q13" i="138"/>
  <c r="P13" i="138"/>
  <c r="E13" i="138"/>
  <c r="T12" i="138"/>
  <c r="S12" i="138"/>
  <c r="R12" i="138"/>
  <c r="Q12" i="138"/>
  <c r="P12" i="138"/>
  <c r="E12" i="138"/>
  <c r="U12" i="138" s="1"/>
  <c r="S11" i="138"/>
  <c r="R11" i="138"/>
  <c r="Q11" i="138"/>
  <c r="P11" i="138"/>
  <c r="E11" i="138"/>
  <c r="S10" i="138"/>
  <c r="R10" i="138"/>
  <c r="Q10" i="138"/>
  <c r="P10" i="138"/>
  <c r="E10" i="138"/>
  <c r="S9" i="138"/>
  <c r="R9" i="138"/>
  <c r="S8" i="138"/>
  <c r="S64" i="137"/>
  <c r="R64" i="137"/>
  <c r="Q64" i="137"/>
  <c r="P64" i="137"/>
  <c r="E64" i="137"/>
  <c r="S63" i="137"/>
  <c r="R63" i="137"/>
  <c r="Q63" i="137"/>
  <c r="P63" i="137"/>
  <c r="E63" i="137"/>
  <c r="S62" i="137"/>
  <c r="R62" i="137"/>
  <c r="S60" i="137"/>
  <c r="R60" i="137"/>
  <c r="Q60" i="137"/>
  <c r="P60" i="137"/>
  <c r="E60" i="137"/>
  <c r="U60" i="137" s="1"/>
  <c r="S59" i="137"/>
  <c r="R59" i="137"/>
  <c r="Q59" i="137"/>
  <c r="P59" i="137"/>
  <c r="E59" i="137"/>
  <c r="U58" i="137"/>
  <c r="T58" i="137"/>
  <c r="S58" i="137"/>
  <c r="R58" i="137"/>
  <c r="Q58" i="137"/>
  <c r="P58" i="137"/>
  <c r="E58" i="137"/>
  <c r="S57" i="137"/>
  <c r="R57" i="137"/>
  <c r="Q57" i="137"/>
  <c r="P57" i="137"/>
  <c r="E57" i="137"/>
  <c r="U57" i="137" s="1"/>
  <c r="S56" i="137"/>
  <c r="R56" i="137"/>
  <c r="S55" i="137"/>
  <c r="R55" i="137"/>
  <c r="Q55" i="137"/>
  <c r="P55" i="137"/>
  <c r="E55" i="137"/>
  <c r="U54" i="137"/>
  <c r="T54" i="137"/>
  <c r="S54" i="137"/>
  <c r="R54" i="137"/>
  <c r="Q54" i="137"/>
  <c r="P54" i="137"/>
  <c r="E54" i="137"/>
  <c r="S53" i="137"/>
  <c r="R53" i="137"/>
  <c r="Q53" i="137"/>
  <c r="P53" i="137"/>
  <c r="E53" i="137"/>
  <c r="U53" i="137" s="1"/>
  <c r="S52" i="137"/>
  <c r="R52" i="137"/>
  <c r="Q52" i="137"/>
  <c r="P52" i="137"/>
  <c r="E52" i="137"/>
  <c r="S51" i="137"/>
  <c r="R51" i="137"/>
  <c r="Q51" i="137"/>
  <c r="P51" i="137"/>
  <c r="E51" i="137"/>
  <c r="S50" i="137"/>
  <c r="R50" i="137"/>
  <c r="Q50" i="137"/>
  <c r="P50" i="137"/>
  <c r="E50" i="137"/>
  <c r="U50" i="137" s="1"/>
  <c r="S49" i="137"/>
  <c r="R49" i="137"/>
  <c r="Q49" i="137"/>
  <c r="P49" i="137"/>
  <c r="E49" i="137"/>
  <c r="T49" i="137" s="1"/>
  <c r="S48" i="137"/>
  <c r="R48" i="137"/>
  <c r="Q48" i="137"/>
  <c r="P48" i="137"/>
  <c r="E48" i="137"/>
  <c r="T47" i="137"/>
  <c r="S47" i="137"/>
  <c r="R47" i="137"/>
  <c r="Q47" i="137"/>
  <c r="P47" i="137"/>
  <c r="E47" i="137"/>
  <c r="U47" i="137" s="1"/>
  <c r="S46" i="137"/>
  <c r="R46" i="137"/>
  <c r="Q46" i="137"/>
  <c r="U46" i="137" s="1"/>
  <c r="P46" i="137"/>
  <c r="E46" i="137"/>
  <c r="S45" i="137"/>
  <c r="R45" i="137"/>
  <c r="Q45" i="137"/>
  <c r="P45" i="137"/>
  <c r="E45" i="137"/>
  <c r="S44" i="137"/>
  <c r="R44" i="137"/>
  <c r="S42" i="137"/>
  <c r="R42" i="137"/>
  <c r="Q42" i="137"/>
  <c r="P42" i="137"/>
  <c r="E42" i="137"/>
  <c r="U42" i="137" s="1"/>
  <c r="S41" i="137"/>
  <c r="R41" i="137"/>
  <c r="Q41" i="137"/>
  <c r="P41" i="137"/>
  <c r="E41" i="137"/>
  <c r="T41" i="137" s="1"/>
  <c r="S40" i="137"/>
  <c r="R40" i="137"/>
  <c r="Q40" i="137"/>
  <c r="P40" i="137"/>
  <c r="E40" i="137"/>
  <c r="U40" i="137" s="1"/>
  <c r="S39" i="137"/>
  <c r="R39" i="137"/>
  <c r="Q39" i="137"/>
  <c r="P39" i="137"/>
  <c r="E39" i="137"/>
  <c r="T39" i="137" s="1"/>
  <c r="S38" i="137"/>
  <c r="R38" i="137"/>
  <c r="Q38" i="137"/>
  <c r="P38" i="137"/>
  <c r="E38" i="137"/>
  <c r="U38" i="137" s="1"/>
  <c r="S37" i="137"/>
  <c r="R37" i="137"/>
  <c r="Q37" i="137"/>
  <c r="P37" i="137"/>
  <c r="E37" i="137"/>
  <c r="S36" i="137"/>
  <c r="R36" i="137"/>
  <c r="Q36" i="137"/>
  <c r="P36" i="137"/>
  <c r="E36" i="137"/>
  <c r="U36" i="137" s="1"/>
  <c r="U35" i="137"/>
  <c r="S35" i="137"/>
  <c r="R35" i="137"/>
  <c r="Q35" i="137"/>
  <c r="P35" i="137"/>
  <c r="E35" i="137"/>
  <c r="T35" i="137" s="1"/>
  <c r="S34" i="137"/>
  <c r="R34" i="137"/>
  <c r="Q34" i="137"/>
  <c r="P34" i="137"/>
  <c r="E34" i="137"/>
  <c r="T33" i="137"/>
  <c r="S33" i="137"/>
  <c r="R33" i="137"/>
  <c r="Q33" i="137"/>
  <c r="P33" i="137"/>
  <c r="E33" i="137"/>
  <c r="U33" i="137" s="1"/>
  <c r="T32" i="137"/>
  <c r="S32" i="137"/>
  <c r="R32" i="137"/>
  <c r="Q32" i="137"/>
  <c r="P32" i="137"/>
  <c r="E32" i="137"/>
  <c r="U32" i="137" s="1"/>
  <c r="S31" i="137"/>
  <c r="R31" i="137"/>
  <c r="Q31" i="137"/>
  <c r="P31" i="137"/>
  <c r="E31" i="137"/>
  <c r="S30" i="137"/>
  <c r="R30" i="137"/>
  <c r="Q30" i="137"/>
  <c r="P30" i="137"/>
  <c r="E30" i="137"/>
  <c r="U30" i="137" s="1"/>
  <c r="U29" i="137"/>
  <c r="S29" i="137"/>
  <c r="R29" i="137"/>
  <c r="Q29" i="137"/>
  <c r="P29" i="137"/>
  <c r="E29" i="137"/>
  <c r="S28" i="137"/>
  <c r="R28" i="137"/>
  <c r="S27" i="137"/>
  <c r="R27" i="137"/>
  <c r="Q27" i="137"/>
  <c r="P27" i="137"/>
  <c r="E27" i="137"/>
  <c r="S26" i="137"/>
  <c r="R26" i="137"/>
  <c r="Q26" i="137"/>
  <c r="P26" i="137"/>
  <c r="E26" i="137"/>
  <c r="T26" i="137" s="1"/>
  <c r="U25" i="137"/>
  <c r="T25" i="137"/>
  <c r="S25" i="137"/>
  <c r="R25" i="137"/>
  <c r="Q25" i="137"/>
  <c r="P25" i="137"/>
  <c r="E25" i="137"/>
  <c r="S24" i="137"/>
  <c r="R24" i="137"/>
  <c r="Q24" i="137"/>
  <c r="P24" i="137"/>
  <c r="E24" i="137"/>
  <c r="U24" i="137" s="1"/>
  <c r="U23" i="137"/>
  <c r="T23" i="137"/>
  <c r="S23" i="137"/>
  <c r="R23" i="137"/>
  <c r="Q23" i="137"/>
  <c r="P23" i="137"/>
  <c r="E23" i="137"/>
  <c r="T22" i="137"/>
  <c r="S22" i="137"/>
  <c r="R22" i="137"/>
  <c r="Q22" i="137"/>
  <c r="P22" i="137"/>
  <c r="E22" i="137"/>
  <c r="U22" i="137" s="1"/>
  <c r="U21" i="137"/>
  <c r="T21" i="137"/>
  <c r="S21" i="137"/>
  <c r="R21" i="137"/>
  <c r="Q21" i="137"/>
  <c r="P21" i="137"/>
  <c r="E21" i="137"/>
  <c r="S20" i="137"/>
  <c r="R20" i="137"/>
  <c r="Q20" i="137"/>
  <c r="P20" i="137"/>
  <c r="E20" i="137"/>
  <c r="S19" i="137"/>
  <c r="R19" i="137"/>
  <c r="Q19" i="137"/>
  <c r="P19" i="137"/>
  <c r="E19" i="137"/>
  <c r="U19" i="137" s="1"/>
  <c r="S18" i="137"/>
  <c r="R18" i="137"/>
  <c r="Q18" i="137"/>
  <c r="P18" i="137"/>
  <c r="E18" i="137"/>
  <c r="T18" i="137" s="1"/>
  <c r="U17" i="137"/>
  <c r="T17" i="137"/>
  <c r="S17" i="137"/>
  <c r="R17" i="137"/>
  <c r="Q17" i="137"/>
  <c r="P17" i="137"/>
  <c r="E17" i="137"/>
  <c r="U16" i="137"/>
  <c r="T16" i="137"/>
  <c r="S16" i="137"/>
  <c r="R16" i="137"/>
  <c r="Q16" i="137"/>
  <c r="P16" i="137"/>
  <c r="E16" i="137"/>
  <c r="S15" i="137"/>
  <c r="R15" i="137"/>
  <c r="Q15" i="137"/>
  <c r="P15" i="137"/>
  <c r="E15" i="137"/>
  <c r="S14" i="137"/>
  <c r="R14" i="137"/>
  <c r="Q14" i="137"/>
  <c r="P14" i="137"/>
  <c r="E14" i="137"/>
  <c r="S13" i="137"/>
  <c r="R13" i="137"/>
  <c r="Q13" i="137"/>
  <c r="P13" i="137"/>
  <c r="E13" i="137"/>
  <c r="U12" i="137"/>
  <c r="S12" i="137"/>
  <c r="R12" i="137"/>
  <c r="Q12" i="137"/>
  <c r="P12" i="137"/>
  <c r="E12" i="137"/>
  <c r="T12" i="137" s="1"/>
  <c r="S11" i="137"/>
  <c r="R11" i="137"/>
  <c r="Q11" i="137"/>
  <c r="P11" i="137"/>
  <c r="E11" i="137"/>
  <c r="U11" i="137" s="1"/>
  <c r="S10" i="137"/>
  <c r="R10" i="137"/>
  <c r="Q10" i="137"/>
  <c r="P10" i="137"/>
  <c r="E10" i="137"/>
  <c r="S9" i="137"/>
  <c r="R9" i="137"/>
  <c r="S8" i="137"/>
  <c r="S64" i="136"/>
  <c r="R64" i="136"/>
  <c r="Q64" i="136"/>
  <c r="P64" i="136"/>
  <c r="E64" i="136"/>
  <c r="U64" i="136" s="1"/>
  <c r="S63" i="136"/>
  <c r="R63" i="136"/>
  <c r="Q63" i="136"/>
  <c r="P63" i="136"/>
  <c r="E63" i="136"/>
  <c r="S62" i="136"/>
  <c r="R62" i="136"/>
  <c r="T60" i="136"/>
  <c r="S60" i="136"/>
  <c r="R60" i="136"/>
  <c r="Q60" i="136"/>
  <c r="P60" i="136"/>
  <c r="E60" i="136"/>
  <c r="U60" i="136" s="1"/>
  <c r="S59" i="136"/>
  <c r="R59" i="136"/>
  <c r="Q59" i="136"/>
  <c r="P59" i="136"/>
  <c r="E59" i="136"/>
  <c r="T59" i="136" s="1"/>
  <c r="S58" i="136"/>
  <c r="R58" i="136"/>
  <c r="Q58" i="136"/>
  <c r="P58" i="136"/>
  <c r="E58" i="136"/>
  <c r="T58" i="136" s="1"/>
  <c r="S57" i="136"/>
  <c r="R57" i="136"/>
  <c r="Q57" i="136"/>
  <c r="P57" i="136"/>
  <c r="E57" i="136"/>
  <c r="T57" i="136" s="1"/>
  <c r="S56" i="136"/>
  <c r="R56" i="136"/>
  <c r="S55" i="136"/>
  <c r="R55" i="136"/>
  <c r="Q55" i="136"/>
  <c r="P55" i="136"/>
  <c r="E55" i="136"/>
  <c r="U55" i="136" s="1"/>
  <c r="U54" i="136"/>
  <c r="S54" i="136"/>
  <c r="R54" i="136"/>
  <c r="Q54" i="136"/>
  <c r="P54" i="136"/>
  <c r="E54" i="136"/>
  <c r="T54" i="136" s="1"/>
  <c r="S53" i="136"/>
  <c r="R53" i="136"/>
  <c r="Q53" i="136"/>
  <c r="P53" i="136"/>
  <c r="E53" i="136"/>
  <c r="U53" i="136" s="1"/>
  <c r="U52" i="136"/>
  <c r="S52" i="136"/>
  <c r="R52" i="136"/>
  <c r="Q52" i="136"/>
  <c r="P52" i="136"/>
  <c r="E52" i="136"/>
  <c r="T52" i="136" s="1"/>
  <c r="S51" i="136"/>
  <c r="R51" i="136"/>
  <c r="Q51" i="136"/>
  <c r="P51" i="136"/>
  <c r="E51" i="136"/>
  <c r="S50" i="136"/>
  <c r="R50" i="136"/>
  <c r="Q50" i="136"/>
  <c r="P50" i="136"/>
  <c r="E50" i="136"/>
  <c r="U49" i="136"/>
  <c r="S49" i="136"/>
  <c r="R49" i="136"/>
  <c r="Q49" i="136"/>
  <c r="P49" i="136"/>
  <c r="E49" i="136"/>
  <c r="T49" i="136" s="1"/>
  <c r="S48" i="136"/>
  <c r="R48" i="136"/>
  <c r="Q48" i="136"/>
  <c r="P48" i="136"/>
  <c r="E48" i="136"/>
  <c r="U48" i="136" s="1"/>
  <c r="T47" i="136"/>
  <c r="S47" i="136"/>
  <c r="R47" i="136"/>
  <c r="Q47" i="136"/>
  <c r="P47" i="136"/>
  <c r="E47" i="136"/>
  <c r="U47" i="136" s="1"/>
  <c r="U46" i="136"/>
  <c r="S46" i="136"/>
  <c r="R46" i="136"/>
  <c r="Q46" i="136"/>
  <c r="P46" i="136"/>
  <c r="E46" i="136"/>
  <c r="S45" i="136"/>
  <c r="R45" i="136"/>
  <c r="Q45" i="136"/>
  <c r="P45" i="136"/>
  <c r="E45" i="136"/>
  <c r="S44" i="136"/>
  <c r="R44" i="136"/>
  <c r="S43" i="136"/>
  <c r="U42" i="136"/>
  <c r="S42" i="136"/>
  <c r="R42" i="136"/>
  <c r="Q42" i="136"/>
  <c r="P42" i="136"/>
  <c r="E42" i="136"/>
  <c r="T42" i="136" s="1"/>
  <c r="S41" i="136"/>
  <c r="R41" i="136"/>
  <c r="Q41" i="136"/>
  <c r="P41" i="136"/>
  <c r="E41" i="136"/>
  <c r="S40" i="136"/>
  <c r="R40" i="136"/>
  <c r="Q40" i="136"/>
  <c r="P40" i="136"/>
  <c r="E40" i="136"/>
  <c r="U40" i="136" s="1"/>
  <c r="S39" i="136"/>
  <c r="R39" i="136"/>
  <c r="Q39" i="136"/>
  <c r="P39" i="136"/>
  <c r="E39" i="136"/>
  <c r="U39" i="136" s="1"/>
  <c r="U38" i="136"/>
  <c r="S38" i="136"/>
  <c r="R38" i="136"/>
  <c r="Q38" i="136"/>
  <c r="P38" i="136"/>
  <c r="E38" i="136"/>
  <c r="T38" i="136" s="1"/>
  <c r="T37" i="136"/>
  <c r="S37" i="136"/>
  <c r="R37" i="136"/>
  <c r="Q37" i="136"/>
  <c r="P37" i="136"/>
  <c r="E37" i="136"/>
  <c r="U37" i="136" s="1"/>
  <c r="S36" i="136"/>
  <c r="R36" i="136"/>
  <c r="Q36" i="136"/>
  <c r="P36" i="136"/>
  <c r="E36" i="136"/>
  <c r="U36" i="136" s="1"/>
  <c r="S35" i="136"/>
  <c r="R35" i="136"/>
  <c r="Q35" i="136"/>
  <c r="P35" i="136"/>
  <c r="E35" i="136"/>
  <c r="S34" i="136"/>
  <c r="R34" i="136"/>
  <c r="Q34" i="136"/>
  <c r="P34" i="136"/>
  <c r="E34" i="136"/>
  <c r="U34" i="136" s="1"/>
  <c r="S33" i="136"/>
  <c r="R33" i="136"/>
  <c r="Q33" i="136"/>
  <c r="U33" i="136" s="1"/>
  <c r="P33" i="136"/>
  <c r="E33" i="136"/>
  <c r="S32" i="136"/>
  <c r="R32" i="136"/>
  <c r="Q32" i="136"/>
  <c r="P32" i="136"/>
  <c r="E32" i="136"/>
  <c r="S31" i="136"/>
  <c r="R31" i="136"/>
  <c r="Q31" i="136"/>
  <c r="P31" i="136"/>
  <c r="E31" i="136"/>
  <c r="U30" i="136"/>
  <c r="T30" i="136"/>
  <c r="S30" i="136"/>
  <c r="R30" i="136"/>
  <c r="Q30" i="136"/>
  <c r="P30" i="136"/>
  <c r="E30" i="136"/>
  <c r="S29" i="136"/>
  <c r="R29" i="136"/>
  <c r="Q29" i="136"/>
  <c r="P29" i="136"/>
  <c r="E29" i="136"/>
  <c r="T29" i="136" s="1"/>
  <c r="S28" i="136"/>
  <c r="R28" i="136"/>
  <c r="S27" i="136"/>
  <c r="R27" i="136"/>
  <c r="Q27" i="136"/>
  <c r="P27" i="136"/>
  <c r="E27" i="136"/>
  <c r="T26" i="136"/>
  <c r="S26" i="136"/>
  <c r="R26" i="136"/>
  <c r="Q26" i="136"/>
  <c r="P26" i="136"/>
  <c r="E26" i="136"/>
  <c r="U26" i="136" s="1"/>
  <c r="S25" i="136"/>
  <c r="R25" i="136"/>
  <c r="Q25" i="136"/>
  <c r="U25" i="136" s="1"/>
  <c r="P25" i="136"/>
  <c r="T25" i="136" s="1"/>
  <c r="E25" i="136"/>
  <c r="S24" i="136"/>
  <c r="R24" i="136"/>
  <c r="Q24" i="136"/>
  <c r="P24" i="136"/>
  <c r="E24" i="136"/>
  <c r="U24" i="136" s="1"/>
  <c r="S23" i="136"/>
  <c r="R23" i="136"/>
  <c r="Q23" i="136"/>
  <c r="U23" i="136" s="1"/>
  <c r="P23" i="136"/>
  <c r="E23" i="136"/>
  <c r="S22" i="136"/>
  <c r="R22" i="136"/>
  <c r="Q22" i="136"/>
  <c r="P22" i="136"/>
  <c r="E22" i="136"/>
  <c r="U22" i="136" s="1"/>
  <c r="U21" i="136"/>
  <c r="T21" i="136"/>
  <c r="S21" i="136"/>
  <c r="R21" i="136"/>
  <c r="Q21" i="136"/>
  <c r="P21" i="136"/>
  <c r="E21" i="136"/>
  <c r="S20" i="136"/>
  <c r="R20" i="136"/>
  <c r="Q20" i="136"/>
  <c r="P20" i="136"/>
  <c r="E20" i="136"/>
  <c r="U20" i="136" s="1"/>
  <c r="S19" i="136"/>
  <c r="R19" i="136"/>
  <c r="Q19" i="136"/>
  <c r="P19" i="136"/>
  <c r="E19" i="136"/>
  <c r="S18" i="136"/>
  <c r="R18" i="136"/>
  <c r="Q18" i="136"/>
  <c r="P18" i="136"/>
  <c r="E18" i="136"/>
  <c r="U18" i="136" s="1"/>
  <c r="S17" i="136"/>
  <c r="R17" i="136"/>
  <c r="Q17" i="136"/>
  <c r="P17" i="136"/>
  <c r="E17" i="136"/>
  <c r="U17" i="136" s="1"/>
  <c r="S16" i="136"/>
  <c r="R16" i="136"/>
  <c r="Q16" i="136"/>
  <c r="P16" i="136"/>
  <c r="E16" i="136"/>
  <c r="U16" i="136" s="1"/>
  <c r="S15" i="136"/>
  <c r="R15" i="136"/>
  <c r="Q15" i="136"/>
  <c r="P15" i="136"/>
  <c r="E15" i="136"/>
  <c r="U14" i="136"/>
  <c r="T14" i="136"/>
  <c r="S14" i="136"/>
  <c r="R14" i="136"/>
  <c r="Q14" i="136"/>
  <c r="P14" i="136"/>
  <c r="E14" i="136"/>
  <c r="S13" i="136"/>
  <c r="R13" i="136"/>
  <c r="Q13" i="136"/>
  <c r="U13" i="136" s="1"/>
  <c r="P13" i="136"/>
  <c r="T13" i="136" s="1"/>
  <c r="E13" i="136"/>
  <c r="S12" i="136"/>
  <c r="R12" i="136"/>
  <c r="Q12" i="136"/>
  <c r="P12" i="136"/>
  <c r="E12" i="136"/>
  <c r="S11" i="136"/>
  <c r="R11" i="136"/>
  <c r="Q11" i="136"/>
  <c r="P11" i="136"/>
  <c r="E11" i="136"/>
  <c r="U11" i="136" s="1"/>
  <c r="U10" i="136"/>
  <c r="T10" i="136"/>
  <c r="S10" i="136"/>
  <c r="R10" i="136"/>
  <c r="Q10" i="136"/>
  <c r="P10" i="136"/>
  <c r="E10" i="136"/>
  <c r="S9" i="136"/>
  <c r="R9" i="136"/>
  <c r="R8" i="136"/>
  <c r="S64" i="135"/>
  <c r="R64" i="135"/>
  <c r="Q64" i="135"/>
  <c r="P64" i="135"/>
  <c r="E64" i="135"/>
  <c r="U64" i="135" s="1"/>
  <c r="S63" i="135"/>
  <c r="R63" i="135"/>
  <c r="Q63" i="135"/>
  <c r="P63" i="135"/>
  <c r="E63" i="135"/>
  <c r="S62" i="135"/>
  <c r="R62" i="135"/>
  <c r="U60" i="135"/>
  <c r="S60" i="135"/>
  <c r="R60" i="135"/>
  <c r="Q60" i="135"/>
  <c r="P60" i="135"/>
  <c r="E60" i="135"/>
  <c r="T60" i="135" s="1"/>
  <c r="T59" i="135"/>
  <c r="S59" i="135"/>
  <c r="R59" i="135"/>
  <c r="Q59" i="135"/>
  <c r="P59" i="135"/>
  <c r="E59" i="135"/>
  <c r="U59" i="135" s="1"/>
  <c r="S58" i="135"/>
  <c r="R58" i="135"/>
  <c r="Q58" i="135"/>
  <c r="P58" i="135"/>
  <c r="E58" i="135"/>
  <c r="U58" i="135" s="1"/>
  <c r="S57" i="135"/>
  <c r="R57" i="135"/>
  <c r="Q57" i="135"/>
  <c r="Q56" i="135" s="1"/>
  <c r="P57" i="135"/>
  <c r="E57" i="135"/>
  <c r="T57" i="135" s="1"/>
  <c r="S56" i="135"/>
  <c r="R56" i="135"/>
  <c r="S55" i="135"/>
  <c r="R55" i="135"/>
  <c r="Q55" i="135"/>
  <c r="P55" i="135"/>
  <c r="E55" i="135"/>
  <c r="U55" i="135" s="1"/>
  <c r="S54" i="135"/>
  <c r="R54" i="135"/>
  <c r="Q54" i="135"/>
  <c r="P54" i="135"/>
  <c r="E54" i="135"/>
  <c r="U54" i="135" s="1"/>
  <c r="U53" i="135"/>
  <c r="T53" i="135"/>
  <c r="S53" i="135"/>
  <c r="R53" i="135"/>
  <c r="Q53" i="135"/>
  <c r="P53" i="135"/>
  <c r="E53" i="135"/>
  <c r="S52" i="135"/>
  <c r="R52" i="135"/>
  <c r="Q52" i="135"/>
  <c r="P52" i="135"/>
  <c r="E52" i="135"/>
  <c r="S51" i="135"/>
  <c r="R51" i="135"/>
  <c r="Q51" i="135"/>
  <c r="P51" i="135"/>
  <c r="E51" i="135"/>
  <c r="T51" i="135" s="1"/>
  <c r="S50" i="135"/>
  <c r="R50" i="135"/>
  <c r="Q50" i="135"/>
  <c r="P50" i="135"/>
  <c r="E50" i="135"/>
  <c r="U50" i="135" s="1"/>
  <c r="S49" i="135"/>
  <c r="R49" i="135"/>
  <c r="Q49" i="135"/>
  <c r="P49" i="135"/>
  <c r="E49" i="135"/>
  <c r="U49" i="135" s="1"/>
  <c r="U48" i="135"/>
  <c r="S48" i="135"/>
  <c r="R48" i="135"/>
  <c r="Q48" i="135"/>
  <c r="P48" i="135"/>
  <c r="E48" i="135"/>
  <c r="T48" i="135" s="1"/>
  <c r="U47" i="135"/>
  <c r="S47" i="135"/>
  <c r="R47" i="135"/>
  <c r="Q47" i="135"/>
  <c r="P47" i="135"/>
  <c r="E47" i="135"/>
  <c r="T47" i="135" s="1"/>
  <c r="S46" i="135"/>
  <c r="R46" i="135"/>
  <c r="Q46" i="135"/>
  <c r="U46" i="135" s="1"/>
  <c r="P46" i="135"/>
  <c r="E46" i="135"/>
  <c r="S45" i="135"/>
  <c r="R45" i="135"/>
  <c r="Q45" i="135"/>
  <c r="P45" i="135"/>
  <c r="E45" i="135"/>
  <c r="S44" i="135"/>
  <c r="R44" i="135"/>
  <c r="S43" i="135"/>
  <c r="R43" i="135"/>
  <c r="T42" i="135"/>
  <c r="S42" i="135"/>
  <c r="R42" i="135"/>
  <c r="Q42" i="135"/>
  <c r="P42" i="135"/>
  <c r="E42" i="135"/>
  <c r="U42" i="135" s="1"/>
  <c r="S41" i="135"/>
  <c r="R41" i="135"/>
  <c r="Q41" i="135"/>
  <c r="P41" i="135"/>
  <c r="E41" i="135"/>
  <c r="T41" i="135" s="1"/>
  <c r="S40" i="135"/>
  <c r="R40" i="135"/>
  <c r="Q40" i="135"/>
  <c r="P40" i="135"/>
  <c r="E40" i="135"/>
  <c r="T40" i="135" s="1"/>
  <c r="S39" i="135"/>
  <c r="R39" i="135"/>
  <c r="Q39" i="135"/>
  <c r="P39" i="135"/>
  <c r="E39" i="135"/>
  <c r="S38" i="135"/>
  <c r="R38" i="135"/>
  <c r="Q38" i="135"/>
  <c r="P38" i="135"/>
  <c r="E38" i="135"/>
  <c r="S37" i="135"/>
  <c r="R37" i="135"/>
  <c r="Q37" i="135"/>
  <c r="P37" i="135"/>
  <c r="E37" i="135"/>
  <c r="U37" i="135" s="1"/>
  <c r="S36" i="135"/>
  <c r="R36" i="135"/>
  <c r="Q36" i="135"/>
  <c r="P36" i="135"/>
  <c r="E36" i="135"/>
  <c r="U35" i="135"/>
  <c r="T35" i="135"/>
  <c r="S35" i="135"/>
  <c r="R35" i="135"/>
  <c r="Q35" i="135"/>
  <c r="P35" i="135"/>
  <c r="E35" i="135"/>
  <c r="T34" i="135"/>
  <c r="S34" i="135"/>
  <c r="R34" i="135"/>
  <c r="Q34" i="135"/>
  <c r="P34" i="135"/>
  <c r="E34" i="135"/>
  <c r="U34" i="135" s="1"/>
  <c r="S33" i="135"/>
  <c r="R33" i="135"/>
  <c r="Q33" i="135"/>
  <c r="P33" i="135"/>
  <c r="E33" i="135"/>
  <c r="S32" i="135"/>
  <c r="R32" i="135"/>
  <c r="Q32" i="135"/>
  <c r="P32" i="135"/>
  <c r="E32" i="135"/>
  <c r="S31" i="135"/>
  <c r="R31" i="135"/>
  <c r="Q31" i="135"/>
  <c r="P31" i="135"/>
  <c r="E31" i="135"/>
  <c r="S30" i="135"/>
  <c r="R30" i="135"/>
  <c r="Q30" i="135"/>
  <c r="P30" i="135"/>
  <c r="E30" i="135"/>
  <c r="T30" i="135" s="1"/>
  <c r="S29" i="135"/>
  <c r="R29" i="135"/>
  <c r="Q29" i="135"/>
  <c r="P29" i="135"/>
  <c r="E29" i="135"/>
  <c r="S28" i="135"/>
  <c r="R28" i="135"/>
  <c r="S27" i="135"/>
  <c r="R27" i="135"/>
  <c r="Q27" i="135"/>
  <c r="P27" i="135"/>
  <c r="E27" i="135"/>
  <c r="S26" i="135"/>
  <c r="R26" i="135"/>
  <c r="Q26" i="135"/>
  <c r="P26" i="135"/>
  <c r="E26" i="135"/>
  <c r="U26" i="135" s="1"/>
  <c r="S25" i="135"/>
  <c r="R25" i="135"/>
  <c r="Q25" i="135"/>
  <c r="P25" i="135"/>
  <c r="E25" i="135"/>
  <c r="S24" i="135"/>
  <c r="R24" i="135"/>
  <c r="Q24" i="135"/>
  <c r="P24" i="135"/>
  <c r="E24" i="135"/>
  <c r="T24" i="135" s="1"/>
  <c r="U23" i="135"/>
  <c r="T23" i="135"/>
  <c r="S23" i="135"/>
  <c r="R23" i="135"/>
  <c r="Q23" i="135"/>
  <c r="P23" i="135"/>
  <c r="E23" i="135"/>
  <c r="U22" i="135"/>
  <c r="T22" i="135"/>
  <c r="S22" i="135"/>
  <c r="R22" i="135"/>
  <c r="Q22" i="135"/>
  <c r="P22" i="135"/>
  <c r="E22" i="135"/>
  <c r="S21" i="135"/>
  <c r="R21" i="135"/>
  <c r="Q21" i="135"/>
  <c r="P21" i="135"/>
  <c r="E21" i="135"/>
  <c r="S20" i="135"/>
  <c r="R20" i="135"/>
  <c r="Q20" i="135"/>
  <c r="P20" i="135"/>
  <c r="E20" i="135"/>
  <c r="T20" i="135" s="1"/>
  <c r="S19" i="135"/>
  <c r="R19" i="135"/>
  <c r="Q19" i="135"/>
  <c r="P19" i="135"/>
  <c r="E19" i="135"/>
  <c r="T19" i="135" s="1"/>
  <c r="S18" i="135"/>
  <c r="R18" i="135"/>
  <c r="Q18" i="135"/>
  <c r="P18" i="135"/>
  <c r="E18" i="135"/>
  <c r="U18" i="135" s="1"/>
  <c r="S17" i="135"/>
  <c r="R17" i="135"/>
  <c r="Q17" i="135"/>
  <c r="P17" i="135"/>
  <c r="E17" i="135"/>
  <c r="T16" i="135"/>
  <c r="S16" i="135"/>
  <c r="R16" i="135"/>
  <c r="Q16" i="135"/>
  <c r="P16" i="135"/>
  <c r="E16" i="135"/>
  <c r="U16" i="135" s="1"/>
  <c r="S15" i="135"/>
  <c r="R15" i="135"/>
  <c r="Q15" i="135"/>
  <c r="P15" i="135"/>
  <c r="E15" i="135"/>
  <c r="U15" i="135" s="1"/>
  <c r="S14" i="135"/>
  <c r="R14" i="135"/>
  <c r="Q14" i="135"/>
  <c r="P14" i="135"/>
  <c r="E14" i="135"/>
  <c r="S13" i="135"/>
  <c r="R13" i="135"/>
  <c r="Q13" i="135"/>
  <c r="P13" i="135"/>
  <c r="E13" i="135"/>
  <c r="U13" i="135" s="1"/>
  <c r="U12" i="135"/>
  <c r="S12" i="135"/>
  <c r="R12" i="135"/>
  <c r="Q12" i="135"/>
  <c r="P12" i="135"/>
  <c r="E12" i="135"/>
  <c r="T12" i="135" s="1"/>
  <c r="S11" i="135"/>
  <c r="R11" i="135"/>
  <c r="Q11" i="135"/>
  <c r="P11" i="135"/>
  <c r="E11" i="135"/>
  <c r="U11" i="135" s="1"/>
  <c r="S10" i="135"/>
  <c r="R10" i="135"/>
  <c r="Q10" i="135"/>
  <c r="P10" i="135"/>
  <c r="E10" i="135"/>
  <c r="S9" i="135"/>
  <c r="R9" i="135"/>
  <c r="S64" i="134"/>
  <c r="R64" i="134"/>
  <c r="Q64" i="134"/>
  <c r="P64" i="134"/>
  <c r="E64" i="134"/>
  <c r="U64" i="134" s="1"/>
  <c r="U63" i="134"/>
  <c r="S63" i="134"/>
  <c r="R63" i="134"/>
  <c r="Q63" i="134"/>
  <c r="P63" i="134"/>
  <c r="E63" i="134"/>
  <c r="S62" i="134"/>
  <c r="R62" i="134"/>
  <c r="S60" i="134"/>
  <c r="R60" i="134"/>
  <c r="Q60" i="134"/>
  <c r="P60" i="134"/>
  <c r="E60" i="134"/>
  <c r="S59" i="134"/>
  <c r="R59" i="134"/>
  <c r="Q59" i="134"/>
  <c r="P59" i="134"/>
  <c r="E59" i="134"/>
  <c r="S58" i="134"/>
  <c r="R58" i="134"/>
  <c r="Q58" i="134"/>
  <c r="P58" i="134"/>
  <c r="E58" i="134"/>
  <c r="U58" i="134" s="1"/>
  <c r="S57" i="134"/>
  <c r="R57" i="134"/>
  <c r="Q57" i="134"/>
  <c r="P57" i="134"/>
  <c r="E57" i="134"/>
  <c r="U57" i="134" s="1"/>
  <c r="S56" i="134"/>
  <c r="R56" i="134"/>
  <c r="S55" i="134"/>
  <c r="R55" i="134"/>
  <c r="Q55" i="134"/>
  <c r="P55" i="134"/>
  <c r="E55" i="134"/>
  <c r="U55" i="134" s="1"/>
  <c r="S54" i="134"/>
  <c r="R54" i="134"/>
  <c r="Q54" i="134"/>
  <c r="P54" i="134"/>
  <c r="E54" i="134"/>
  <c r="S53" i="134"/>
  <c r="R53" i="134"/>
  <c r="Q53" i="134"/>
  <c r="P53" i="134"/>
  <c r="E53" i="134"/>
  <c r="U53" i="134" s="1"/>
  <c r="S52" i="134"/>
  <c r="R52" i="134"/>
  <c r="Q52" i="134"/>
  <c r="P52" i="134"/>
  <c r="E52" i="134"/>
  <c r="T52" i="134" s="1"/>
  <c r="S51" i="134"/>
  <c r="R51" i="134"/>
  <c r="Q51" i="134"/>
  <c r="P51" i="134"/>
  <c r="E51" i="134"/>
  <c r="U51" i="134" s="1"/>
  <c r="T50" i="134"/>
  <c r="S50" i="134"/>
  <c r="R50" i="134"/>
  <c r="Q50" i="134"/>
  <c r="P50" i="134"/>
  <c r="E50" i="134"/>
  <c r="U50" i="134" s="1"/>
  <c r="S49" i="134"/>
  <c r="R49" i="134"/>
  <c r="Q49" i="134"/>
  <c r="P49" i="134"/>
  <c r="E49" i="134"/>
  <c r="U49" i="134" s="1"/>
  <c r="S48" i="134"/>
  <c r="R48" i="134"/>
  <c r="Q48" i="134"/>
  <c r="P48" i="134"/>
  <c r="E48" i="134"/>
  <c r="S47" i="134"/>
  <c r="R47" i="134"/>
  <c r="Q47" i="134"/>
  <c r="P47" i="134"/>
  <c r="E47" i="134"/>
  <c r="U47" i="134" s="1"/>
  <c r="S46" i="134"/>
  <c r="R46" i="134"/>
  <c r="Q46" i="134"/>
  <c r="P46" i="134"/>
  <c r="E46" i="134"/>
  <c r="S45" i="134"/>
  <c r="R45" i="134"/>
  <c r="Q45" i="134"/>
  <c r="P45" i="134"/>
  <c r="E45" i="134"/>
  <c r="S44" i="134"/>
  <c r="R44" i="134"/>
  <c r="R43" i="134"/>
  <c r="T42" i="134"/>
  <c r="S42" i="134"/>
  <c r="R42" i="134"/>
  <c r="Q42" i="134"/>
  <c r="P42" i="134"/>
  <c r="E42" i="134"/>
  <c r="U42" i="134" s="1"/>
  <c r="U41" i="134"/>
  <c r="S41" i="134"/>
  <c r="R41" i="134"/>
  <c r="Q41" i="134"/>
  <c r="P41" i="134"/>
  <c r="E41" i="134"/>
  <c r="T41" i="134" s="1"/>
  <c r="S40" i="134"/>
  <c r="R40" i="134"/>
  <c r="Q40" i="134"/>
  <c r="P40" i="134"/>
  <c r="E40" i="134"/>
  <c r="S39" i="134"/>
  <c r="R39" i="134"/>
  <c r="Q39" i="134"/>
  <c r="P39" i="134"/>
  <c r="E39" i="134"/>
  <c r="U39" i="134" s="1"/>
  <c r="S38" i="134"/>
  <c r="R38" i="134"/>
  <c r="Q38" i="134"/>
  <c r="P38" i="134"/>
  <c r="E38" i="134"/>
  <c r="T37" i="134"/>
  <c r="S37" i="134"/>
  <c r="R37" i="134"/>
  <c r="Q37" i="134"/>
  <c r="P37" i="134"/>
  <c r="E37" i="134"/>
  <c r="U37" i="134" s="1"/>
  <c r="S36" i="134"/>
  <c r="R36" i="134"/>
  <c r="Q36" i="134"/>
  <c r="P36" i="134"/>
  <c r="E36" i="134"/>
  <c r="T35" i="134"/>
  <c r="S35" i="134"/>
  <c r="R35" i="134"/>
  <c r="Q35" i="134"/>
  <c r="P35" i="134"/>
  <c r="E35" i="134"/>
  <c r="U35" i="134" s="1"/>
  <c r="S34" i="134"/>
  <c r="R34" i="134"/>
  <c r="Q34" i="134"/>
  <c r="P34" i="134"/>
  <c r="E34" i="134"/>
  <c r="S33" i="134"/>
  <c r="R33" i="134"/>
  <c r="Q33" i="134"/>
  <c r="P33" i="134"/>
  <c r="T33" i="134" s="1"/>
  <c r="E33" i="134"/>
  <c r="S32" i="134"/>
  <c r="R32" i="134"/>
  <c r="Q32" i="134"/>
  <c r="P32" i="134"/>
  <c r="E32" i="134"/>
  <c r="U32" i="134" s="1"/>
  <c r="T31" i="134"/>
  <c r="S31" i="134"/>
  <c r="R31" i="134"/>
  <c r="Q31" i="134"/>
  <c r="P31" i="134"/>
  <c r="E31" i="134"/>
  <c r="S30" i="134"/>
  <c r="R30" i="134"/>
  <c r="Q30" i="134"/>
  <c r="P30" i="134"/>
  <c r="E30" i="134"/>
  <c r="U29" i="134"/>
  <c r="S29" i="134"/>
  <c r="R29" i="134"/>
  <c r="Q29" i="134"/>
  <c r="P29" i="134"/>
  <c r="E29" i="134"/>
  <c r="T29" i="134" s="1"/>
  <c r="S28" i="134"/>
  <c r="R28" i="134"/>
  <c r="U27" i="134"/>
  <c r="T27" i="134"/>
  <c r="S27" i="134"/>
  <c r="R27" i="134"/>
  <c r="Q27" i="134"/>
  <c r="P27" i="134"/>
  <c r="E27" i="134"/>
  <c r="S26" i="134"/>
  <c r="R26" i="134"/>
  <c r="Q26" i="134"/>
  <c r="P26" i="134"/>
  <c r="E26" i="134"/>
  <c r="S25" i="134"/>
  <c r="R25" i="134"/>
  <c r="Q25" i="134"/>
  <c r="P25" i="134"/>
  <c r="E25" i="134"/>
  <c r="S24" i="134"/>
  <c r="R24" i="134"/>
  <c r="Q24" i="134"/>
  <c r="P24" i="134"/>
  <c r="E24" i="134"/>
  <c r="S23" i="134"/>
  <c r="R23" i="134"/>
  <c r="Q23" i="134"/>
  <c r="P23" i="134"/>
  <c r="E23" i="134"/>
  <c r="U23" i="134" s="1"/>
  <c r="S22" i="134"/>
  <c r="R22" i="134"/>
  <c r="Q22" i="134"/>
  <c r="P22" i="134"/>
  <c r="E22" i="134"/>
  <c r="S21" i="134"/>
  <c r="R21" i="134"/>
  <c r="Q21" i="134"/>
  <c r="P21" i="134"/>
  <c r="E21" i="134"/>
  <c r="T21" i="134" s="1"/>
  <c r="S20" i="134"/>
  <c r="R20" i="134"/>
  <c r="Q20" i="134"/>
  <c r="P20" i="134"/>
  <c r="E20" i="134"/>
  <c r="S19" i="134"/>
  <c r="R19" i="134"/>
  <c r="Q19" i="134"/>
  <c r="P19" i="134"/>
  <c r="E19" i="134"/>
  <c r="U19" i="134" s="1"/>
  <c r="S18" i="134"/>
  <c r="R18" i="134"/>
  <c r="Q18" i="134"/>
  <c r="P18" i="134"/>
  <c r="E18" i="134"/>
  <c r="U18" i="134" s="1"/>
  <c r="S17" i="134"/>
  <c r="R17" i="134"/>
  <c r="Q17" i="134"/>
  <c r="P17" i="134"/>
  <c r="E17" i="134"/>
  <c r="T17" i="134" s="1"/>
  <c r="S16" i="134"/>
  <c r="R16" i="134"/>
  <c r="Q16" i="134"/>
  <c r="P16" i="134"/>
  <c r="E16" i="134"/>
  <c r="T15" i="134"/>
  <c r="S15" i="134"/>
  <c r="R15" i="134"/>
  <c r="Q15" i="134"/>
  <c r="P15" i="134"/>
  <c r="E15" i="134"/>
  <c r="U15" i="134" s="1"/>
  <c r="T14" i="134"/>
  <c r="S14" i="134"/>
  <c r="R14" i="134"/>
  <c r="Q14" i="134"/>
  <c r="P14" i="134"/>
  <c r="E14" i="134"/>
  <c r="U14" i="134" s="1"/>
  <c r="U13" i="134"/>
  <c r="S13" i="134"/>
  <c r="R13" i="134"/>
  <c r="Q13" i="134"/>
  <c r="P13" i="134"/>
  <c r="T13" i="134" s="1"/>
  <c r="E13" i="134"/>
  <c r="U12" i="134"/>
  <c r="T12" i="134"/>
  <c r="S12" i="134"/>
  <c r="R12" i="134"/>
  <c r="Q12" i="134"/>
  <c r="P12" i="134"/>
  <c r="E12" i="134"/>
  <c r="S11" i="134"/>
  <c r="R11" i="134"/>
  <c r="Q11" i="134"/>
  <c r="P11" i="134"/>
  <c r="E11" i="134"/>
  <c r="U11" i="134" s="1"/>
  <c r="S10" i="134"/>
  <c r="R10" i="134"/>
  <c r="Q10" i="134"/>
  <c r="P10" i="134"/>
  <c r="E10" i="134"/>
  <c r="S9" i="134"/>
  <c r="R9" i="134"/>
  <c r="S64" i="133"/>
  <c r="R64" i="133"/>
  <c r="Q64" i="133"/>
  <c r="P64" i="133"/>
  <c r="E64" i="133"/>
  <c r="U63" i="133"/>
  <c r="T63" i="133"/>
  <c r="S63" i="133"/>
  <c r="R63" i="133"/>
  <c r="Q63" i="133"/>
  <c r="Q62" i="133" s="1"/>
  <c r="P63" i="133"/>
  <c r="E63" i="133"/>
  <c r="S62" i="133"/>
  <c r="R62" i="133"/>
  <c r="S60" i="133"/>
  <c r="R60" i="133"/>
  <c r="Q60" i="133"/>
  <c r="P60" i="133"/>
  <c r="E60" i="133"/>
  <c r="T60" i="133" s="1"/>
  <c r="T59" i="133"/>
  <c r="S59" i="133"/>
  <c r="R59" i="133"/>
  <c r="Q59" i="133"/>
  <c r="P59" i="133"/>
  <c r="E59" i="133"/>
  <c r="U59" i="133" s="1"/>
  <c r="U58" i="133"/>
  <c r="S58" i="133"/>
  <c r="R58" i="133"/>
  <c r="Q58" i="133"/>
  <c r="P58" i="133"/>
  <c r="E58" i="133"/>
  <c r="T58" i="133" s="1"/>
  <c r="S57" i="133"/>
  <c r="R57" i="133"/>
  <c r="Q57" i="133"/>
  <c r="P57" i="133"/>
  <c r="E57" i="133"/>
  <c r="S56" i="133"/>
  <c r="R56" i="133"/>
  <c r="T55" i="133"/>
  <c r="S55" i="133"/>
  <c r="R55" i="133"/>
  <c r="Q55" i="133"/>
  <c r="P55" i="133"/>
  <c r="E55" i="133"/>
  <c r="U55" i="133" s="1"/>
  <c r="S54" i="133"/>
  <c r="R54" i="133"/>
  <c r="Q54" i="133"/>
  <c r="P54" i="133"/>
  <c r="E54" i="133"/>
  <c r="S53" i="133"/>
  <c r="R53" i="133"/>
  <c r="Q53" i="133"/>
  <c r="P53" i="133"/>
  <c r="E53" i="133"/>
  <c r="S52" i="133"/>
  <c r="R52" i="133"/>
  <c r="Q52" i="133"/>
  <c r="P52" i="133"/>
  <c r="E52" i="133"/>
  <c r="U52" i="133" s="1"/>
  <c r="U51" i="133"/>
  <c r="S51" i="133"/>
  <c r="R51" i="133"/>
  <c r="Q51" i="133"/>
  <c r="P51" i="133"/>
  <c r="E51" i="133"/>
  <c r="T51" i="133" s="1"/>
  <c r="S50" i="133"/>
  <c r="R50" i="133"/>
  <c r="Q50" i="133"/>
  <c r="P50" i="133"/>
  <c r="E50" i="133"/>
  <c r="T49" i="133"/>
  <c r="S49" i="133"/>
  <c r="R49" i="133"/>
  <c r="Q49" i="133"/>
  <c r="P49" i="133"/>
  <c r="E49" i="133"/>
  <c r="U49" i="133" s="1"/>
  <c r="U48" i="133"/>
  <c r="T48" i="133"/>
  <c r="S48" i="133"/>
  <c r="R48" i="133"/>
  <c r="Q48" i="133"/>
  <c r="P48" i="133"/>
  <c r="E48" i="133"/>
  <c r="S47" i="133"/>
  <c r="R47" i="133"/>
  <c r="Q47" i="133"/>
  <c r="P47" i="133"/>
  <c r="E47" i="133"/>
  <c r="S46" i="133"/>
  <c r="R46" i="133"/>
  <c r="Q46" i="133"/>
  <c r="P46" i="133"/>
  <c r="E46" i="133"/>
  <c r="S45" i="133"/>
  <c r="R45" i="133"/>
  <c r="Q45" i="133"/>
  <c r="P45" i="133"/>
  <c r="E45" i="133"/>
  <c r="S44" i="133"/>
  <c r="R44" i="133"/>
  <c r="T42" i="133"/>
  <c r="S42" i="133"/>
  <c r="R42" i="133"/>
  <c r="Q42" i="133"/>
  <c r="P42" i="133"/>
  <c r="E42" i="133"/>
  <c r="U42" i="133" s="1"/>
  <c r="S41" i="133"/>
  <c r="R41" i="133"/>
  <c r="Q41" i="133"/>
  <c r="P41" i="133"/>
  <c r="E41" i="133"/>
  <c r="U41" i="133" s="1"/>
  <c r="S40" i="133"/>
  <c r="R40" i="133"/>
  <c r="Q40" i="133"/>
  <c r="P40" i="133"/>
  <c r="E40" i="133"/>
  <c r="U40" i="133" s="1"/>
  <c r="S39" i="133"/>
  <c r="R39" i="133"/>
  <c r="Q39" i="133"/>
  <c r="P39" i="133"/>
  <c r="E39" i="133"/>
  <c r="S38" i="133"/>
  <c r="R38" i="133"/>
  <c r="Q38" i="133"/>
  <c r="P38" i="133"/>
  <c r="E38" i="133"/>
  <c r="U38" i="133" s="1"/>
  <c r="S37" i="133"/>
  <c r="R37" i="133"/>
  <c r="Q37" i="133"/>
  <c r="P37" i="133"/>
  <c r="E37" i="133"/>
  <c r="S36" i="133"/>
  <c r="R36" i="133"/>
  <c r="Q36" i="133"/>
  <c r="P36" i="133"/>
  <c r="E36" i="133"/>
  <c r="U36" i="133" s="1"/>
  <c r="S35" i="133"/>
  <c r="R35" i="133"/>
  <c r="Q35" i="133"/>
  <c r="P35" i="133"/>
  <c r="E35" i="133"/>
  <c r="T35" i="133" s="1"/>
  <c r="S34" i="133"/>
  <c r="R34" i="133"/>
  <c r="Q34" i="133"/>
  <c r="P34" i="133"/>
  <c r="E34" i="133"/>
  <c r="T33" i="133"/>
  <c r="S33" i="133"/>
  <c r="R33" i="133"/>
  <c r="Q33" i="133"/>
  <c r="P33" i="133"/>
  <c r="E33" i="133"/>
  <c r="U32" i="133"/>
  <c r="T32" i="133"/>
  <c r="S32" i="133"/>
  <c r="R32" i="133"/>
  <c r="Q32" i="133"/>
  <c r="P32" i="133"/>
  <c r="E32" i="133"/>
  <c r="S31" i="133"/>
  <c r="R31" i="133"/>
  <c r="Q31" i="133"/>
  <c r="P31" i="133"/>
  <c r="E31" i="133"/>
  <c r="U30" i="133"/>
  <c r="T30" i="133"/>
  <c r="S30" i="133"/>
  <c r="R30" i="133"/>
  <c r="Q30" i="133"/>
  <c r="P30" i="133"/>
  <c r="E30" i="133"/>
  <c r="S29" i="133"/>
  <c r="R29" i="133"/>
  <c r="Q29" i="133"/>
  <c r="P29" i="133"/>
  <c r="E29" i="133"/>
  <c r="U29" i="133" s="1"/>
  <c r="S28" i="133"/>
  <c r="R28" i="133"/>
  <c r="S27" i="133"/>
  <c r="R27" i="133"/>
  <c r="Q27" i="133"/>
  <c r="P27" i="133"/>
  <c r="E27" i="133"/>
  <c r="S26" i="133"/>
  <c r="R26" i="133"/>
  <c r="Q26" i="133"/>
  <c r="P26" i="133"/>
  <c r="E26" i="133"/>
  <c r="U26" i="133" s="1"/>
  <c r="S25" i="133"/>
  <c r="R25" i="133"/>
  <c r="Q25" i="133"/>
  <c r="P25" i="133"/>
  <c r="E25" i="133"/>
  <c r="U24" i="133"/>
  <c r="T24" i="133"/>
  <c r="S24" i="133"/>
  <c r="R24" i="133"/>
  <c r="Q24" i="133"/>
  <c r="P24" i="133"/>
  <c r="E24" i="133"/>
  <c r="S23" i="133"/>
  <c r="R23" i="133"/>
  <c r="Q23" i="133"/>
  <c r="P23" i="133"/>
  <c r="E23" i="133"/>
  <c r="U23" i="133" s="1"/>
  <c r="U22" i="133"/>
  <c r="S22" i="133"/>
  <c r="R22" i="133"/>
  <c r="Q22" i="133"/>
  <c r="P22" i="133"/>
  <c r="E22" i="133"/>
  <c r="T22" i="133" s="1"/>
  <c r="S21" i="133"/>
  <c r="R21" i="133"/>
  <c r="Q21" i="133"/>
  <c r="P21" i="133"/>
  <c r="E21" i="133"/>
  <c r="S20" i="133"/>
  <c r="R20" i="133"/>
  <c r="Q20" i="133"/>
  <c r="P20" i="133"/>
  <c r="E20" i="133"/>
  <c r="S19" i="133"/>
  <c r="R19" i="133"/>
  <c r="Q19" i="133"/>
  <c r="P19" i="133"/>
  <c r="E19" i="133"/>
  <c r="T19" i="133" s="1"/>
  <c r="T18" i="133"/>
  <c r="S18" i="133"/>
  <c r="R18" i="133"/>
  <c r="Q18" i="133"/>
  <c r="P18" i="133"/>
  <c r="E18" i="133"/>
  <c r="U18" i="133" s="1"/>
  <c r="U17" i="133"/>
  <c r="S17" i="133"/>
  <c r="R17" i="133"/>
  <c r="Q17" i="133"/>
  <c r="P17" i="133"/>
  <c r="E17" i="133"/>
  <c r="T17" i="133" s="1"/>
  <c r="U16" i="133"/>
  <c r="T16" i="133"/>
  <c r="S16" i="133"/>
  <c r="R16" i="133"/>
  <c r="Q16" i="133"/>
  <c r="P16" i="133"/>
  <c r="E16" i="133"/>
  <c r="S15" i="133"/>
  <c r="R15" i="133"/>
  <c r="Q15" i="133"/>
  <c r="P15" i="133"/>
  <c r="E15" i="133"/>
  <c r="U15" i="133" s="1"/>
  <c r="S14" i="133"/>
  <c r="R14" i="133"/>
  <c r="Q14" i="133"/>
  <c r="P14" i="133"/>
  <c r="E14" i="133"/>
  <c r="T14" i="133" s="1"/>
  <c r="U13" i="133"/>
  <c r="S13" i="133"/>
  <c r="R13" i="133"/>
  <c r="Q13" i="133"/>
  <c r="P13" i="133"/>
  <c r="E13" i="133"/>
  <c r="T13" i="133" s="1"/>
  <c r="S12" i="133"/>
  <c r="R12" i="133"/>
  <c r="Q12" i="133"/>
  <c r="P12" i="133"/>
  <c r="E12" i="133"/>
  <c r="S11" i="133"/>
  <c r="R11" i="133"/>
  <c r="Q11" i="133"/>
  <c r="P11" i="133"/>
  <c r="E11" i="133"/>
  <c r="U11" i="133" s="1"/>
  <c r="S10" i="133"/>
  <c r="R10" i="133"/>
  <c r="Q10" i="133"/>
  <c r="P10" i="133"/>
  <c r="E10" i="133"/>
  <c r="S9" i="133"/>
  <c r="R9" i="133"/>
  <c r="S64" i="132"/>
  <c r="R64" i="132"/>
  <c r="Q64" i="132"/>
  <c r="P64" i="132"/>
  <c r="E64" i="132"/>
  <c r="T64" i="132" s="1"/>
  <c r="U63" i="132"/>
  <c r="S63" i="132"/>
  <c r="R63" i="132"/>
  <c r="Q63" i="132"/>
  <c r="P63" i="132"/>
  <c r="P62" i="132" s="1"/>
  <c r="E63" i="132"/>
  <c r="T63" i="132" s="1"/>
  <c r="S62" i="132"/>
  <c r="R62" i="132"/>
  <c r="S60" i="132"/>
  <c r="R60" i="132"/>
  <c r="Q60" i="132"/>
  <c r="P60" i="132"/>
  <c r="E60" i="132"/>
  <c r="U59" i="132"/>
  <c r="T59" i="132"/>
  <c r="S59" i="132"/>
  <c r="R59" i="132"/>
  <c r="Q59" i="132"/>
  <c r="P59" i="132"/>
  <c r="E59" i="132"/>
  <c r="S58" i="132"/>
  <c r="R58" i="132"/>
  <c r="Q58" i="132"/>
  <c r="P58" i="132"/>
  <c r="E58" i="132"/>
  <c r="U58" i="132" s="1"/>
  <c r="S57" i="132"/>
  <c r="R57" i="132"/>
  <c r="Q57" i="132"/>
  <c r="P57" i="132"/>
  <c r="E57" i="132"/>
  <c r="S56" i="132"/>
  <c r="R56" i="132"/>
  <c r="U55" i="132"/>
  <c r="T55" i="132"/>
  <c r="S55" i="132"/>
  <c r="R55" i="132"/>
  <c r="Q55" i="132"/>
  <c r="P55" i="132"/>
  <c r="E55" i="132"/>
  <c r="S54" i="132"/>
  <c r="R54" i="132"/>
  <c r="Q54" i="132"/>
  <c r="P54" i="132"/>
  <c r="E54" i="132"/>
  <c r="S53" i="132"/>
  <c r="R53" i="132"/>
  <c r="Q53" i="132"/>
  <c r="P53" i="132"/>
  <c r="E53" i="132"/>
  <c r="S52" i="132"/>
  <c r="R52" i="132"/>
  <c r="Q52" i="132"/>
  <c r="P52" i="132"/>
  <c r="E52" i="132"/>
  <c r="U52" i="132" s="1"/>
  <c r="S51" i="132"/>
  <c r="R51" i="132"/>
  <c r="Q51" i="132"/>
  <c r="P51" i="132"/>
  <c r="E51" i="132"/>
  <c r="U51" i="132" s="1"/>
  <c r="S50" i="132"/>
  <c r="R50" i="132"/>
  <c r="Q50" i="132"/>
  <c r="P50" i="132"/>
  <c r="E50" i="132"/>
  <c r="T50" i="132" s="1"/>
  <c r="S49" i="132"/>
  <c r="R49" i="132"/>
  <c r="Q49" i="132"/>
  <c r="P49" i="132"/>
  <c r="E49" i="132"/>
  <c r="T49" i="132" s="1"/>
  <c r="S48" i="132"/>
  <c r="R48" i="132"/>
  <c r="Q48" i="132"/>
  <c r="P48" i="132"/>
  <c r="E48" i="132"/>
  <c r="U48" i="132" s="1"/>
  <c r="S47" i="132"/>
  <c r="R47" i="132"/>
  <c r="Q47" i="132"/>
  <c r="P47" i="132"/>
  <c r="E47" i="132"/>
  <c r="S46" i="132"/>
  <c r="R46" i="132"/>
  <c r="Q46" i="132"/>
  <c r="P46" i="132"/>
  <c r="E46" i="132"/>
  <c r="S45" i="132"/>
  <c r="R45" i="132"/>
  <c r="Q45" i="132"/>
  <c r="P45" i="132"/>
  <c r="E45" i="132"/>
  <c r="T45" i="132" s="1"/>
  <c r="S44" i="132"/>
  <c r="R44" i="132"/>
  <c r="U42" i="132"/>
  <c r="T42" i="132"/>
  <c r="S42" i="132"/>
  <c r="R42" i="132"/>
  <c r="Q42" i="132"/>
  <c r="P42" i="132"/>
  <c r="E42" i="132"/>
  <c r="S41" i="132"/>
  <c r="R41" i="132"/>
  <c r="Q41" i="132"/>
  <c r="P41" i="132"/>
  <c r="E41" i="132"/>
  <c r="U41" i="132" s="1"/>
  <c r="S40" i="132"/>
  <c r="R40" i="132"/>
  <c r="Q40" i="132"/>
  <c r="P40" i="132"/>
  <c r="E40" i="132"/>
  <c r="S39" i="132"/>
  <c r="R39" i="132"/>
  <c r="Q39" i="132"/>
  <c r="P39" i="132"/>
  <c r="E39" i="132"/>
  <c r="S38" i="132"/>
  <c r="R38" i="132"/>
  <c r="Q38" i="132"/>
  <c r="P38" i="132"/>
  <c r="E38" i="132"/>
  <c r="U38" i="132" s="1"/>
  <c r="S37" i="132"/>
  <c r="R37" i="132"/>
  <c r="Q37" i="132"/>
  <c r="P37" i="132"/>
  <c r="E37" i="132"/>
  <c r="S36" i="132"/>
  <c r="R36" i="132"/>
  <c r="Q36" i="132"/>
  <c r="P36" i="132"/>
  <c r="E36" i="132"/>
  <c r="S35" i="132"/>
  <c r="R35" i="132"/>
  <c r="Q35" i="132"/>
  <c r="P35" i="132"/>
  <c r="E35" i="132"/>
  <c r="T35" i="132" s="1"/>
  <c r="S34" i="132"/>
  <c r="R34" i="132"/>
  <c r="Q34" i="132"/>
  <c r="P34" i="132"/>
  <c r="E34" i="132"/>
  <c r="S33" i="132"/>
  <c r="R33" i="132"/>
  <c r="Q33" i="132"/>
  <c r="P33" i="132"/>
  <c r="E33" i="132"/>
  <c r="S32" i="132"/>
  <c r="R32" i="132"/>
  <c r="Q32" i="132"/>
  <c r="P32" i="132"/>
  <c r="E32" i="132"/>
  <c r="T32" i="132" s="1"/>
  <c r="U31" i="132"/>
  <c r="S31" i="132"/>
  <c r="R31" i="132"/>
  <c r="Q31" i="132"/>
  <c r="P31" i="132"/>
  <c r="E31" i="132"/>
  <c r="T31" i="132" s="1"/>
  <c r="S30" i="132"/>
  <c r="R30" i="132"/>
  <c r="Q30" i="132"/>
  <c r="P30" i="132"/>
  <c r="E30" i="132"/>
  <c r="S29" i="132"/>
  <c r="R29" i="132"/>
  <c r="Q29" i="132"/>
  <c r="P29" i="132"/>
  <c r="E29" i="132"/>
  <c r="U29" i="132" s="1"/>
  <c r="S28" i="132"/>
  <c r="R28" i="132"/>
  <c r="S27" i="132"/>
  <c r="R27" i="132"/>
  <c r="Q27" i="132"/>
  <c r="P27" i="132"/>
  <c r="E27" i="132"/>
  <c r="T27" i="132" s="1"/>
  <c r="U26" i="132"/>
  <c r="T26" i="132"/>
  <c r="S26" i="132"/>
  <c r="R26" i="132"/>
  <c r="Q26" i="132"/>
  <c r="P26" i="132"/>
  <c r="E26" i="132"/>
  <c r="S25" i="132"/>
  <c r="R25" i="132"/>
  <c r="Q25" i="132"/>
  <c r="P25" i="132"/>
  <c r="E25" i="132"/>
  <c r="U25" i="132" s="1"/>
  <c r="S24" i="132"/>
  <c r="R24" i="132"/>
  <c r="Q24" i="132"/>
  <c r="P24" i="132"/>
  <c r="E24" i="132"/>
  <c r="U23" i="132"/>
  <c r="T23" i="132"/>
  <c r="S23" i="132"/>
  <c r="R23" i="132"/>
  <c r="Q23" i="132"/>
  <c r="P23" i="132"/>
  <c r="E23" i="132"/>
  <c r="S22" i="132"/>
  <c r="R22" i="132"/>
  <c r="Q22" i="132"/>
  <c r="P22" i="132"/>
  <c r="E22" i="132"/>
  <c r="T22" i="132" s="1"/>
  <c r="S21" i="132"/>
  <c r="R21" i="132"/>
  <c r="Q21" i="132"/>
  <c r="P21" i="132"/>
  <c r="E21" i="132"/>
  <c r="S20" i="132"/>
  <c r="R20" i="132"/>
  <c r="Q20" i="132"/>
  <c r="P20" i="132"/>
  <c r="E20" i="132"/>
  <c r="U19" i="132"/>
  <c r="S19" i="132"/>
  <c r="R19" i="132"/>
  <c r="Q19" i="132"/>
  <c r="P19" i="132"/>
  <c r="E19" i="132"/>
  <c r="T19" i="132" s="1"/>
  <c r="U18" i="132"/>
  <c r="S18" i="132"/>
  <c r="R18" i="132"/>
  <c r="Q18" i="132"/>
  <c r="P18" i="132"/>
  <c r="E18" i="132"/>
  <c r="T18" i="132" s="1"/>
  <c r="U17" i="132"/>
  <c r="S17" i="132"/>
  <c r="R17" i="132"/>
  <c r="Q17" i="132"/>
  <c r="P17" i="132"/>
  <c r="E17" i="132"/>
  <c r="T17" i="132" s="1"/>
  <c r="T16" i="132"/>
  <c r="S16" i="132"/>
  <c r="R16" i="132"/>
  <c r="Q16" i="132"/>
  <c r="P16" i="132"/>
  <c r="E16" i="132"/>
  <c r="U16" i="132" s="1"/>
  <c r="S15" i="132"/>
  <c r="R15" i="132"/>
  <c r="Q15" i="132"/>
  <c r="P15" i="132"/>
  <c r="E15" i="132"/>
  <c r="U14" i="132"/>
  <c r="T14" i="132"/>
  <c r="S14" i="132"/>
  <c r="R14" i="132"/>
  <c r="Q14" i="132"/>
  <c r="P14" i="132"/>
  <c r="E14" i="132"/>
  <c r="S13" i="132"/>
  <c r="R13" i="132"/>
  <c r="Q13" i="132"/>
  <c r="P13" i="132"/>
  <c r="E13" i="132"/>
  <c r="T12" i="132"/>
  <c r="S12" i="132"/>
  <c r="R12" i="132"/>
  <c r="Q12" i="132"/>
  <c r="P12" i="132"/>
  <c r="E12" i="132"/>
  <c r="U12" i="132" s="1"/>
  <c r="S11" i="132"/>
  <c r="R11" i="132"/>
  <c r="Q11" i="132"/>
  <c r="P11" i="132"/>
  <c r="E11" i="132"/>
  <c r="T11" i="132" s="1"/>
  <c r="S10" i="132"/>
  <c r="R10" i="132"/>
  <c r="Q10" i="132"/>
  <c r="P10" i="132"/>
  <c r="E10" i="132"/>
  <c r="S9" i="132"/>
  <c r="R9" i="132"/>
  <c r="R8" i="132"/>
  <c r="S64" i="131"/>
  <c r="R64" i="131"/>
  <c r="Q64" i="131"/>
  <c r="P64" i="131"/>
  <c r="E64" i="131"/>
  <c r="U64" i="131" s="1"/>
  <c r="S63" i="131"/>
  <c r="R63" i="131"/>
  <c r="Q63" i="131"/>
  <c r="P63" i="131"/>
  <c r="E63" i="131"/>
  <c r="T63" i="131" s="1"/>
  <c r="S62" i="131"/>
  <c r="R62" i="131"/>
  <c r="S60" i="131"/>
  <c r="R60" i="131"/>
  <c r="Q60" i="131"/>
  <c r="P60" i="131"/>
  <c r="E60" i="131"/>
  <c r="T60" i="131" s="1"/>
  <c r="S59" i="131"/>
  <c r="R59" i="131"/>
  <c r="Q59" i="131"/>
  <c r="P59" i="131"/>
  <c r="E59" i="131"/>
  <c r="U58" i="131"/>
  <c r="T58" i="131"/>
  <c r="S58" i="131"/>
  <c r="R58" i="131"/>
  <c r="Q58" i="131"/>
  <c r="P58" i="131"/>
  <c r="E58" i="131"/>
  <c r="S57" i="131"/>
  <c r="R57" i="131"/>
  <c r="Q57" i="131"/>
  <c r="P57" i="131"/>
  <c r="E57" i="131"/>
  <c r="U57" i="131" s="1"/>
  <c r="S56" i="131"/>
  <c r="R56" i="131"/>
  <c r="S55" i="131"/>
  <c r="R55" i="131"/>
  <c r="Q55" i="131"/>
  <c r="P55" i="131"/>
  <c r="E55" i="131"/>
  <c r="T55" i="131" s="1"/>
  <c r="U54" i="131"/>
  <c r="S54" i="131"/>
  <c r="R54" i="131"/>
  <c r="Q54" i="131"/>
  <c r="P54" i="131"/>
  <c r="E54" i="131"/>
  <c r="T54" i="131" s="1"/>
  <c r="S53" i="131"/>
  <c r="R53" i="131"/>
  <c r="Q53" i="131"/>
  <c r="P53" i="131"/>
  <c r="E53" i="131"/>
  <c r="U53" i="131" s="1"/>
  <c r="T52" i="131"/>
  <c r="S52" i="131"/>
  <c r="R52" i="131"/>
  <c r="Q52" i="131"/>
  <c r="P52" i="131"/>
  <c r="E52" i="131"/>
  <c r="U52" i="131" s="1"/>
  <c r="S51" i="131"/>
  <c r="R51" i="131"/>
  <c r="Q51" i="131"/>
  <c r="P51" i="131"/>
  <c r="E51" i="131"/>
  <c r="U51" i="131" s="1"/>
  <c r="S50" i="131"/>
  <c r="R50" i="131"/>
  <c r="Q50" i="131"/>
  <c r="P50" i="131"/>
  <c r="E50" i="131"/>
  <c r="U50" i="131" s="1"/>
  <c r="S49" i="131"/>
  <c r="R49" i="131"/>
  <c r="Q49" i="131"/>
  <c r="P49" i="131"/>
  <c r="E49" i="131"/>
  <c r="S48" i="131"/>
  <c r="R48" i="131"/>
  <c r="Q48" i="131"/>
  <c r="P48" i="131"/>
  <c r="E48" i="131"/>
  <c r="U48" i="131" s="1"/>
  <c r="S47" i="131"/>
  <c r="R47" i="131"/>
  <c r="Q47" i="131"/>
  <c r="P47" i="131"/>
  <c r="E47" i="131"/>
  <c r="T46" i="131"/>
  <c r="S46" i="131"/>
  <c r="R46" i="131"/>
  <c r="Q46" i="131"/>
  <c r="P46" i="131"/>
  <c r="E46" i="131"/>
  <c r="U46" i="131" s="1"/>
  <c r="U45" i="131"/>
  <c r="S45" i="131"/>
  <c r="R45" i="131"/>
  <c r="Q45" i="131"/>
  <c r="P45" i="131"/>
  <c r="E45" i="131"/>
  <c r="T45" i="131" s="1"/>
  <c r="S44" i="131"/>
  <c r="R44" i="131"/>
  <c r="S42" i="131"/>
  <c r="R42" i="131"/>
  <c r="Q42" i="131"/>
  <c r="P42" i="131"/>
  <c r="E42" i="131"/>
  <c r="S41" i="131"/>
  <c r="R41" i="131"/>
  <c r="Q41" i="131"/>
  <c r="P41" i="131"/>
  <c r="E41" i="131"/>
  <c r="U41" i="131" s="1"/>
  <c r="S40" i="131"/>
  <c r="R40" i="131"/>
  <c r="Q40" i="131"/>
  <c r="P40" i="131"/>
  <c r="E40" i="131"/>
  <c r="U40" i="131" s="1"/>
  <c r="S39" i="131"/>
  <c r="R39" i="131"/>
  <c r="Q39" i="131"/>
  <c r="P39" i="131"/>
  <c r="E39" i="131"/>
  <c r="U39" i="131" s="1"/>
  <c r="S38" i="131"/>
  <c r="R38" i="131"/>
  <c r="Q38" i="131"/>
  <c r="P38" i="131"/>
  <c r="E38" i="131"/>
  <c r="U38" i="131" s="1"/>
  <c r="S37" i="131"/>
  <c r="R37" i="131"/>
  <c r="Q37" i="131"/>
  <c r="U37" i="131" s="1"/>
  <c r="P37" i="131"/>
  <c r="E37" i="131"/>
  <c r="S36" i="131"/>
  <c r="R36" i="131"/>
  <c r="Q36" i="131"/>
  <c r="P36" i="131"/>
  <c r="E36" i="131"/>
  <c r="S35" i="131"/>
  <c r="R35" i="131"/>
  <c r="Q35" i="131"/>
  <c r="P35" i="131"/>
  <c r="E35" i="131"/>
  <c r="U35" i="131" s="1"/>
  <c r="U34" i="131"/>
  <c r="S34" i="131"/>
  <c r="R34" i="131"/>
  <c r="Q34" i="131"/>
  <c r="P34" i="131"/>
  <c r="E34" i="131"/>
  <c r="T34" i="131" s="1"/>
  <c r="S33" i="131"/>
  <c r="R33" i="131"/>
  <c r="Q33" i="131"/>
  <c r="P33" i="131"/>
  <c r="E33" i="131"/>
  <c r="U32" i="131"/>
  <c r="T32" i="131"/>
  <c r="S32" i="131"/>
  <c r="R32" i="131"/>
  <c r="Q32" i="131"/>
  <c r="P32" i="131"/>
  <c r="E32" i="131"/>
  <c r="S31" i="131"/>
  <c r="R31" i="131"/>
  <c r="Q31" i="131"/>
  <c r="P31" i="131"/>
  <c r="E31" i="131"/>
  <c r="U31" i="131" s="1"/>
  <c r="S30" i="131"/>
  <c r="R30" i="131"/>
  <c r="Q30" i="131"/>
  <c r="P30" i="131"/>
  <c r="E30" i="131"/>
  <c r="S29" i="131"/>
  <c r="R29" i="131"/>
  <c r="Q29" i="131"/>
  <c r="P29" i="131"/>
  <c r="E29" i="131"/>
  <c r="S28" i="131"/>
  <c r="R28" i="131"/>
  <c r="T27" i="131"/>
  <c r="S27" i="131"/>
  <c r="R27" i="131"/>
  <c r="Q27" i="131"/>
  <c r="P27" i="131"/>
  <c r="E27" i="131"/>
  <c r="U27" i="131" s="1"/>
  <c r="U26" i="131"/>
  <c r="T26" i="131"/>
  <c r="S26" i="131"/>
  <c r="R26" i="131"/>
  <c r="Q26" i="131"/>
  <c r="P26" i="131"/>
  <c r="E26" i="131"/>
  <c r="S25" i="131"/>
  <c r="R25" i="131"/>
  <c r="Q25" i="131"/>
  <c r="P25" i="131"/>
  <c r="E25" i="131"/>
  <c r="U25" i="131" s="1"/>
  <c r="U24" i="131"/>
  <c r="S24" i="131"/>
  <c r="R24" i="131"/>
  <c r="Q24" i="131"/>
  <c r="P24" i="131"/>
  <c r="E24" i="131"/>
  <c r="T24" i="131" s="1"/>
  <c r="T23" i="131"/>
  <c r="S23" i="131"/>
  <c r="R23" i="131"/>
  <c r="Q23" i="131"/>
  <c r="P23" i="131"/>
  <c r="E23" i="131"/>
  <c r="U23" i="131" s="1"/>
  <c r="S22" i="131"/>
  <c r="R22" i="131"/>
  <c r="Q22" i="131"/>
  <c r="P22" i="131"/>
  <c r="E22" i="131"/>
  <c r="U21" i="131"/>
  <c r="T21" i="131"/>
  <c r="S21" i="131"/>
  <c r="R21" i="131"/>
  <c r="Q21" i="131"/>
  <c r="P21" i="131"/>
  <c r="E21" i="131"/>
  <c r="U20" i="131"/>
  <c r="S20" i="131"/>
  <c r="R20" i="131"/>
  <c r="Q20" i="131"/>
  <c r="P20" i="131"/>
  <c r="E20" i="131"/>
  <c r="T20" i="131" s="1"/>
  <c r="T19" i="131"/>
  <c r="S19" i="131"/>
  <c r="R19" i="131"/>
  <c r="Q19" i="131"/>
  <c r="P19" i="131"/>
  <c r="E19" i="131"/>
  <c r="U19" i="131" s="1"/>
  <c r="S18" i="131"/>
  <c r="R18" i="131"/>
  <c r="Q18" i="131"/>
  <c r="P18" i="131"/>
  <c r="E18" i="131"/>
  <c r="U18" i="131" s="1"/>
  <c r="T17" i="131"/>
  <c r="S17" i="131"/>
  <c r="R17" i="131"/>
  <c r="Q17" i="131"/>
  <c r="P17" i="131"/>
  <c r="E17" i="131"/>
  <c r="U17" i="131" s="1"/>
  <c r="U16" i="131"/>
  <c r="S16" i="131"/>
  <c r="R16" i="131"/>
  <c r="Q16" i="131"/>
  <c r="P16" i="131"/>
  <c r="E16" i="131"/>
  <c r="T16" i="131" s="1"/>
  <c r="S15" i="131"/>
  <c r="R15" i="131"/>
  <c r="Q15" i="131"/>
  <c r="P15" i="131"/>
  <c r="E15" i="131"/>
  <c r="U14" i="131"/>
  <c r="T14" i="131"/>
  <c r="S14" i="131"/>
  <c r="R14" i="131"/>
  <c r="Q14" i="131"/>
  <c r="P14" i="131"/>
  <c r="E14" i="131"/>
  <c r="S13" i="131"/>
  <c r="R13" i="131"/>
  <c r="Q13" i="131"/>
  <c r="P13" i="131"/>
  <c r="E13" i="131"/>
  <c r="S12" i="131"/>
  <c r="R12" i="131"/>
  <c r="Q12" i="131"/>
  <c r="P12" i="131"/>
  <c r="E12" i="131"/>
  <c r="U12" i="131" s="1"/>
  <c r="S11" i="131"/>
  <c r="R11" i="131"/>
  <c r="Q11" i="131"/>
  <c r="P11" i="131"/>
  <c r="E11" i="131"/>
  <c r="T11" i="131" s="1"/>
  <c r="T10" i="131"/>
  <c r="S10" i="131"/>
  <c r="R10" i="131"/>
  <c r="Q10" i="131"/>
  <c r="U10" i="131" s="1"/>
  <c r="P10" i="131"/>
  <c r="E10" i="131"/>
  <c r="S9" i="131"/>
  <c r="R9" i="131"/>
  <c r="S8" i="131"/>
  <c r="R8" i="131"/>
  <c r="S64" i="130"/>
  <c r="R64" i="130"/>
  <c r="Q64" i="130"/>
  <c r="P64" i="130"/>
  <c r="E64" i="130"/>
  <c r="T64" i="130" s="1"/>
  <c r="S63" i="130"/>
  <c r="R63" i="130"/>
  <c r="Q63" i="130"/>
  <c r="P63" i="130"/>
  <c r="E63" i="130"/>
  <c r="U63" i="130" s="1"/>
  <c r="S62" i="130"/>
  <c r="R62" i="130"/>
  <c r="S60" i="130"/>
  <c r="R60" i="130"/>
  <c r="Q60" i="130"/>
  <c r="P60" i="130"/>
  <c r="E60" i="130"/>
  <c r="U60" i="130" s="1"/>
  <c r="S59" i="130"/>
  <c r="R59" i="130"/>
  <c r="Q59" i="130"/>
  <c r="P59" i="130"/>
  <c r="E59" i="130"/>
  <c r="U59" i="130" s="1"/>
  <c r="S58" i="130"/>
  <c r="R58" i="130"/>
  <c r="Q58" i="130"/>
  <c r="P58" i="130"/>
  <c r="E58" i="130"/>
  <c r="U58" i="130" s="1"/>
  <c r="S57" i="130"/>
  <c r="R57" i="130"/>
  <c r="Q57" i="130"/>
  <c r="P57" i="130"/>
  <c r="E57" i="130"/>
  <c r="S56" i="130"/>
  <c r="R56" i="130"/>
  <c r="U55" i="130"/>
  <c r="S55" i="130"/>
  <c r="R55" i="130"/>
  <c r="Q55" i="130"/>
  <c r="P55" i="130"/>
  <c r="E55" i="130"/>
  <c r="T55" i="130" s="1"/>
  <c r="U54" i="130"/>
  <c r="T54" i="130"/>
  <c r="S54" i="130"/>
  <c r="R54" i="130"/>
  <c r="Q54" i="130"/>
  <c r="P54" i="130"/>
  <c r="E54" i="130"/>
  <c r="S53" i="130"/>
  <c r="R53" i="130"/>
  <c r="Q53" i="130"/>
  <c r="P53" i="130"/>
  <c r="E53" i="130"/>
  <c r="U53" i="130" s="1"/>
  <c r="S52" i="130"/>
  <c r="R52" i="130"/>
  <c r="Q52" i="130"/>
  <c r="P52" i="130"/>
  <c r="E52" i="130"/>
  <c r="T52" i="130" s="1"/>
  <c r="S51" i="130"/>
  <c r="R51" i="130"/>
  <c r="Q51" i="130"/>
  <c r="P51" i="130"/>
  <c r="E51" i="130"/>
  <c r="U51" i="130" s="1"/>
  <c r="T50" i="130"/>
  <c r="S50" i="130"/>
  <c r="R50" i="130"/>
  <c r="Q50" i="130"/>
  <c r="P50" i="130"/>
  <c r="E50" i="130"/>
  <c r="U50" i="130" s="1"/>
  <c r="S49" i="130"/>
  <c r="R49" i="130"/>
  <c r="Q49" i="130"/>
  <c r="P49" i="130"/>
  <c r="E49" i="130"/>
  <c r="T49" i="130" s="1"/>
  <c r="S48" i="130"/>
  <c r="R48" i="130"/>
  <c r="Q48" i="130"/>
  <c r="P48" i="130"/>
  <c r="E48" i="130"/>
  <c r="S47" i="130"/>
  <c r="R47" i="130"/>
  <c r="Q47" i="130"/>
  <c r="P47" i="130"/>
  <c r="E47" i="130"/>
  <c r="S46" i="130"/>
  <c r="R46" i="130"/>
  <c r="Q46" i="130"/>
  <c r="P46" i="130"/>
  <c r="E46" i="130"/>
  <c r="S45" i="130"/>
  <c r="R45" i="130"/>
  <c r="Q45" i="130"/>
  <c r="P45" i="130"/>
  <c r="E45" i="130"/>
  <c r="T45" i="130" s="1"/>
  <c r="S44" i="130"/>
  <c r="R44" i="130"/>
  <c r="S42" i="130"/>
  <c r="R42" i="130"/>
  <c r="Q42" i="130"/>
  <c r="P42" i="130"/>
  <c r="E42" i="130"/>
  <c r="T42" i="130" s="1"/>
  <c r="S41" i="130"/>
  <c r="R41" i="130"/>
  <c r="Q41" i="130"/>
  <c r="P41" i="130"/>
  <c r="E41" i="130"/>
  <c r="S40" i="130"/>
  <c r="R40" i="130"/>
  <c r="Q40" i="130"/>
  <c r="P40" i="130"/>
  <c r="E40" i="130"/>
  <c r="S39" i="130"/>
  <c r="R39" i="130"/>
  <c r="Q39" i="130"/>
  <c r="P39" i="130"/>
  <c r="E39" i="130"/>
  <c r="U39" i="130" s="1"/>
  <c r="S38" i="130"/>
  <c r="R38" i="130"/>
  <c r="Q38" i="130"/>
  <c r="P38" i="130"/>
  <c r="E38" i="130"/>
  <c r="S37" i="130"/>
  <c r="R37" i="130"/>
  <c r="Q37" i="130"/>
  <c r="P37" i="130"/>
  <c r="E37" i="130"/>
  <c r="T36" i="130"/>
  <c r="S36" i="130"/>
  <c r="R36" i="130"/>
  <c r="Q36" i="130"/>
  <c r="P36" i="130"/>
  <c r="E36" i="130"/>
  <c r="U36" i="130" s="1"/>
  <c r="S35" i="130"/>
  <c r="R35" i="130"/>
  <c r="Q35" i="130"/>
  <c r="P35" i="130"/>
  <c r="E35" i="130"/>
  <c r="U35" i="130" s="1"/>
  <c r="S34" i="130"/>
  <c r="R34" i="130"/>
  <c r="Q34" i="130"/>
  <c r="P34" i="130"/>
  <c r="E34" i="130"/>
  <c r="S33" i="130"/>
  <c r="R33" i="130"/>
  <c r="Q33" i="130"/>
  <c r="P33" i="130"/>
  <c r="E33" i="130"/>
  <c r="U32" i="130"/>
  <c r="S32" i="130"/>
  <c r="R32" i="130"/>
  <c r="Q32" i="130"/>
  <c r="P32" i="130"/>
  <c r="E32" i="130"/>
  <c r="T32" i="130" s="1"/>
  <c r="T31" i="130"/>
  <c r="S31" i="130"/>
  <c r="R31" i="130"/>
  <c r="Q31" i="130"/>
  <c r="P31" i="130"/>
  <c r="E31" i="130"/>
  <c r="U31" i="130" s="1"/>
  <c r="S30" i="130"/>
  <c r="R30" i="130"/>
  <c r="Q30" i="130"/>
  <c r="P30" i="130"/>
  <c r="E30" i="130"/>
  <c r="S29" i="130"/>
  <c r="R29" i="130"/>
  <c r="Q29" i="130"/>
  <c r="P29" i="130"/>
  <c r="E29" i="130"/>
  <c r="U29" i="130" s="1"/>
  <c r="S28" i="130"/>
  <c r="R28" i="130"/>
  <c r="S27" i="130"/>
  <c r="R27" i="130"/>
  <c r="Q27" i="130"/>
  <c r="P27" i="130"/>
  <c r="E27" i="130"/>
  <c r="T27" i="130" s="1"/>
  <c r="U26" i="130"/>
  <c r="S26" i="130"/>
  <c r="R26" i="130"/>
  <c r="Q26" i="130"/>
  <c r="P26" i="130"/>
  <c r="E26" i="130"/>
  <c r="T26" i="130" s="1"/>
  <c r="T25" i="130"/>
  <c r="S25" i="130"/>
  <c r="R25" i="130"/>
  <c r="Q25" i="130"/>
  <c r="P25" i="130"/>
  <c r="E25" i="130"/>
  <c r="U25" i="130" s="1"/>
  <c r="U24" i="130"/>
  <c r="T24" i="130"/>
  <c r="S24" i="130"/>
  <c r="R24" i="130"/>
  <c r="Q24" i="130"/>
  <c r="P24" i="130"/>
  <c r="E24" i="130"/>
  <c r="U23" i="130"/>
  <c r="T23" i="130"/>
  <c r="S23" i="130"/>
  <c r="R23" i="130"/>
  <c r="Q23" i="130"/>
  <c r="P23" i="130"/>
  <c r="E23" i="130"/>
  <c r="S22" i="130"/>
  <c r="R22" i="130"/>
  <c r="Q22" i="130"/>
  <c r="P22" i="130"/>
  <c r="E22" i="130"/>
  <c r="S21" i="130"/>
  <c r="R21" i="130"/>
  <c r="Q21" i="130"/>
  <c r="P21" i="130"/>
  <c r="E21" i="130"/>
  <c r="T21" i="130" s="1"/>
  <c r="U20" i="130"/>
  <c r="S20" i="130"/>
  <c r="R20" i="130"/>
  <c r="Q20" i="130"/>
  <c r="P20" i="130"/>
  <c r="E20" i="130"/>
  <c r="T20" i="130" s="1"/>
  <c r="S19" i="130"/>
  <c r="R19" i="130"/>
  <c r="Q19" i="130"/>
  <c r="P19" i="130"/>
  <c r="E19" i="130"/>
  <c r="U19" i="130" s="1"/>
  <c r="S18" i="130"/>
  <c r="R18" i="130"/>
  <c r="Q18" i="130"/>
  <c r="P18" i="130"/>
  <c r="E18" i="130"/>
  <c r="U17" i="130"/>
  <c r="T17" i="130"/>
  <c r="S17" i="130"/>
  <c r="R17" i="130"/>
  <c r="Q17" i="130"/>
  <c r="P17" i="130"/>
  <c r="E17" i="130"/>
  <c r="S16" i="130"/>
  <c r="R16" i="130"/>
  <c r="Q16" i="130"/>
  <c r="P16" i="130"/>
  <c r="E16" i="130"/>
  <c r="S15" i="130"/>
  <c r="R15" i="130"/>
  <c r="Q15" i="130"/>
  <c r="P15" i="130"/>
  <c r="E15" i="130"/>
  <c r="S14" i="130"/>
  <c r="R14" i="130"/>
  <c r="Q14" i="130"/>
  <c r="P14" i="130"/>
  <c r="E14" i="130"/>
  <c r="U14" i="130" s="1"/>
  <c r="U13" i="130"/>
  <c r="S13" i="130"/>
  <c r="R13" i="130"/>
  <c r="Q13" i="130"/>
  <c r="P13" i="130"/>
  <c r="E13" i="130"/>
  <c r="T12" i="130"/>
  <c r="S12" i="130"/>
  <c r="R12" i="130"/>
  <c r="Q12" i="130"/>
  <c r="P12" i="130"/>
  <c r="E12" i="130"/>
  <c r="U12" i="130" s="1"/>
  <c r="S11" i="130"/>
  <c r="R11" i="130"/>
  <c r="Q11" i="130"/>
  <c r="P11" i="130"/>
  <c r="E11" i="130"/>
  <c r="S10" i="130"/>
  <c r="R10" i="130"/>
  <c r="Q10" i="130"/>
  <c r="P10" i="130"/>
  <c r="E10" i="130"/>
  <c r="U10" i="130" s="1"/>
  <c r="S9" i="130"/>
  <c r="U64" i="129"/>
  <c r="S64" i="129"/>
  <c r="R64" i="129"/>
  <c r="Q64" i="129"/>
  <c r="P64" i="129"/>
  <c r="E64" i="129"/>
  <c r="T64" i="129" s="1"/>
  <c r="T63" i="129"/>
  <c r="S63" i="129"/>
  <c r="R63" i="129"/>
  <c r="Q63" i="129"/>
  <c r="P63" i="129"/>
  <c r="E63" i="129"/>
  <c r="U63" i="129" s="1"/>
  <c r="S62" i="129"/>
  <c r="R62" i="129"/>
  <c r="S60" i="129"/>
  <c r="R60" i="129"/>
  <c r="Q60" i="129"/>
  <c r="P60" i="129"/>
  <c r="E60" i="129"/>
  <c r="S59" i="129"/>
  <c r="R59" i="129"/>
  <c r="Q59" i="129"/>
  <c r="P59" i="129"/>
  <c r="E59" i="129"/>
  <c r="U59" i="129" s="1"/>
  <c r="S58" i="129"/>
  <c r="R58" i="129"/>
  <c r="Q58" i="129"/>
  <c r="P58" i="129"/>
  <c r="E58" i="129"/>
  <c r="T58" i="129" s="1"/>
  <c r="U57" i="129"/>
  <c r="T57" i="129"/>
  <c r="S57" i="129"/>
  <c r="R57" i="129"/>
  <c r="Q57" i="129"/>
  <c r="P57" i="129"/>
  <c r="E57" i="129"/>
  <c r="S56" i="129"/>
  <c r="S55" i="129"/>
  <c r="R55" i="129"/>
  <c r="Q55" i="129"/>
  <c r="P55" i="129"/>
  <c r="E55" i="129"/>
  <c r="S54" i="129"/>
  <c r="R54" i="129"/>
  <c r="Q54" i="129"/>
  <c r="P54" i="129"/>
  <c r="E54" i="129"/>
  <c r="U54" i="129" s="1"/>
  <c r="U53" i="129"/>
  <c r="S53" i="129"/>
  <c r="R53" i="129"/>
  <c r="Q53" i="129"/>
  <c r="P53" i="129"/>
  <c r="E53" i="129"/>
  <c r="T53" i="129" s="1"/>
  <c r="S52" i="129"/>
  <c r="R52" i="129"/>
  <c r="Q52" i="129"/>
  <c r="P52" i="129"/>
  <c r="E52" i="129"/>
  <c r="S51" i="129"/>
  <c r="R51" i="129"/>
  <c r="Q51" i="129"/>
  <c r="P51" i="129"/>
  <c r="E51" i="129"/>
  <c r="S50" i="129"/>
  <c r="R50" i="129"/>
  <c r="Q50" i="129"/>
  <c r="P50" i="129"/>
  <c r="E50" i="129"/>
  <c r="U50" i="129" s="1"/>
  <c r="S49" i="129"/>
  <c r="R49" i="129"/>
  <c r="Q49" i="129"/>
  <c r="P49" i="129"/>
  <c r="E49" i="129"/>
  <c r="S48" i="129"/>
  <c r="R48" i="129"/>
  <c r="Q48" i="129"/>
  <c r="P48" i="129"/>
  <c r="E48" i="129"/>
  <c r="U48" i="129" s="1"/>
  <c r="S47" i="129"/>
  <c r="R47" i="129"/>
  <c r="Q47" i="129"/>
  <c r="P47" i="129"/>
  <c r="E47" i="129"/>
  <c r="T47" i="129" s="1"/>
  <c r="U46" i="129"/>
  <c r="S46" i="129"/>
  <c r="R46" i="129"/>
  <c r="Q46" i="129"/>
  <c r="P46" i="129"/>
  <c r="T46" i="129" s="1"/>
  <c r="E46" i="129"/>
  <c r="S45" i="129"/>
  <c r="R45" i="129"/>
  <c r="Q45" i="129"/>
  <c r="P45" i="129"/>
  <c r="E45" i="129"/>
  <c r="S44" i="129"/>
  <c r="R44" i="129"/>
  <c r="S42" i="129"/>
  <c r="R42" i="129"/>
  <c r="Q42" i="129"/>
  <c r="P42" i="129"/>
  <c r="E42" i="129"/>
  <c r="T41" i="129"/>
  <c r="S41" i="129"/>
  <c r="R41" i="129"/>
  <c r="Q41" i="129"/>
  <c r="P41" i="129"/>
  <c r="E41" i="129"/>
  <c r="U41" i="129" s="1"/>
  <c r="S40" i="129"/>
  <c r="R40" i="129"/>
  <c r="Q40" i="129"/>
  <c r="P40" i="129"/>
  <c r="E40" i="129"/>
  <c r="S39" i="129"/>
  <c r="R39" i="129"/>
  <c r="Q39" i="129"/>
  <c r="P39" i="129"/>
  <c r="E39" i="129"/>
  <c r="T39" i="129" s="1"/>
  <c r="S38" i="129"/>
  <c r="R38" i="129"/>
  <c r="Q38" i="129"/>
  <c r="P38" i="129"/>
  <c r="E38" i="129"/>
  <c r="T37" i="129"/>
  <c r="S37" i="129"/>
  <c r="R37" i="129"/>
  <c r="Q37" i="129"/>
  <c r="P37" i="129"/>
  <c r="E37" i="129"/>
  <c r="U37" i="129" s="1"/>
  <c r="U36" i="129"/>
  <c r="S36" i="129"/>
  <c r="R36" i="129"/>
  <c r="Q36" i="129"/>
  <c r="P36" i="129"/>
  <c r="E36" i="129"/>
  <c r="T36" i="129" s="1"/>
  <c r="S35" i="129"/>
  <c r="R35" i="129"/>
  <c r="Q35" i="129"/>
  <c r="P35" i="129"/>
  <c r="E35" i="129"/>
  <c r="U34" i="129"/>
  <c r="T34" i="129"/>
  <c r="S34" i="129"/>
  <c r="R34" i="129"/>
  <c r="Q34" i="129"/>
  <c r="P34" i="129"/>
  <c r="E34" i="129"/>
  <c r="S33" i="129"/>
  <c r="R33" i="129"/>
  <c r="Q33" i="129"/>
  <c r="P33" i="129"/>
  <c r="E33" i="129"/>
  <c r="S32" i="129"/>
  <c r="R32" i="129"/>
  <c r="Q32" i="129"/>
  <c r="P32" i="129"/>
  <c r="E32" i="129"/>
  <c r="U32" i="129" s="1"/>
  <c r="U31" i="129"/>
  <c r="S31" i="129"/>
  <c r="R31" i="129"/>
  <c r="Q31" i="129"/>
  <c r="P31" i="129"/>
  <c r="E31" i="129"/>
  <c r="U30" i="129"/>
  <c r="T30" i="129"/>
  <c r="S30" i="129"/>
  <c r="R30" i="129"/>
  <c r="Q30" i="129"/>
  <c r="P30" i="129"/>
  <c r="E30" i="129"/>
  <c r="S29" i="129"/>
  <c r="R29" i="129"/>
  <c r="Q29" i="129"/>
  <c r="P29" i="129"/>
  <c r="E29" i="129"/>
  <c r="U29" i="129" s="1"/>
  <c r="S28" i="129"/>
  <c r="S27" i="129"/>
  <c r="R27" i="129"/>
  <c r="Q27" i="129"/>
  <c r="P27" i="129"/>
  <c r="E27" i="129"/>
  <c r="S26" i="129"/>
  <c r="R26" i="129"/>
  <c r="Q26" i="129"/>
  <c r="P26" i="129"/>
  <c r="E26" i="129"/>
  <c r="U25" i="129"/>
  <c r="T25" i="129"/>
  <c r="S25" i="129"/>
  <c r="R25" i="129"/>
  <c r="Q25" i="129"/>
  <c r="P25" i="129"/>
  <c r="E25" i="129"/>
  <c r="S24" i="129"/>
  <c r="R24" i="129"/>
  <c r="Q24" i="129"/>
  <c r="P24" i="129"/>
  <c r="E24" i="129"/>
  <c r="S23" i="129"/>
  <c r="R23" i="129"/>
  <c r="Q23" i="129"/>
  <c r="P23" i="129"/>
  <c r="E23" i="129"/>
  <c r="U23" i="129" s="1"/>
  <c r="U22" i="129"/>
  <c r="S22" i="129"/>
  <c r="R22" i="129"/>
  <c r="Q22" i="129"/>
  <c r="P22" i="129"/>
  <c r="E22" i="129"/>
  <c r="T22" i="129" s="1"/>
  <c r="S21" i="129"/>
  <c r="R21" i="129"/>
  <c r="Q21" i="129"/>
  <c r="P21" i="129"/>
  <c r="E21" i="129"/>
  <c r="T21" i="129" s="1"/>
  <c r="S20" i="129"/>
  <c r="R20" i="129"/>
  <c r="Q20" i="129"/>
  <c r="P20" i="129"/>
  <c r="E20" i="129"/>
  <c r="S19" i="129"/>
  <c r="R19" i="129"/>
  <c r="Q19" i="129"/>
  <c r="P19" i="129"/>
  <c r="E19" i="129"/>
  <c r="S18" i="129"/>
  <c r="R18" i="129"/>
  <c r="Q18" i="129"/>
  <c r="P18" i="129"/>
  <c r="E18" i="129"/>
  <c r="S17" i="129"/>
  <c r="R17" i="129"/>
  <c r="Q17" i="129"/>
  <c r="P17" i="129"/>
  <c r="E17" i="129"/>
  <c r="U17" i="129" s="1"/>
  <c r="S16" i="129"/>
  <c r="R16" i="129"/>
  <c r="Q16" i="129"/>
  <c r="P16" i="129"/>
  <c r="E16" i="129"/>
  <c r="U15" i="129"/>
  <c r="T15" i="129"/>
  <c r="S15" i="129"/>
  <c r="R15" i="129"/>
  <c r="Q15" i="129"/>
  <c r="P15" i="129"/>
  <c r="E15" i="129"/>
  <c r="T14" i="129"/>
  <c r="S14" i="129"/>
  <c r="R14" i="129"/>
  <c r="Q14" i="129"/>
  <c r="P14" i="129"/>
  <c r="E14" i="129"/>
  <c r="U14" i="129" s="1"/>
  <c r="U13" i="129"/>
  <c r="S13" i="129"/>
  <c r="R13" i="129"/>
  <c r="Q13" i="129"/>
  <c r="P13" i="129"/>
  <c r="E13" i="129"/>
  <c r="T13" i="129" s="1"/>
  <c r="S12" i="129"/>
  <c r="R12" i="129"/>
  <c r="Q12" i="129"/>
  <c r="P12" i="129"/>
  <c r="E12" i="129"/>
  <c r="S11" i="129"/>
  <c r="R11" i="129"/>
  <c r="Q11" i="129"/>
  <c r="P11" i="129"/>
  <c r="E11" i="129"/>
  <c r="S10" i="129"/>
  <c r="R10" i="129"/>
  <c r="Q10" i="129"/>
  <c r="P10" i="129"/>
  <c r="E10" i="129"/>
  <c r="U64" i="128"/>
  <c r="T64" i="128"/>
  <c r="S64" i="128"/>
  <c r="R64" i="128"/>
  <c r="Q64" i="128"/>
  <c r="P64" i="128"/>
  <c r="E64" i="128"/>
  <c r="S63" i="128"/>
  <c r="R63" i="128"/>
  <c r="Q63" i="128"/>
  <c r="P63" i="128"/>
  <c r="E63" i="128"/>
  <c r="S62" i="128"/>
  <c r="R62" i="128"/>
  <c r="S60" i="128"/>
  <c r="R60" i="128"/>
  <c r="Q60" i="128"/>
  <c r="P60" i="128"/>
  <c r="E60" i="128"/>
  <c r="U60" i="128" s="1"/>
  <c r="S59" i="128"/>
  <c r="R59" i="128"/>
  <c r="Q59" i="128"/>
  <c r="P59" i="128"/>
  <c r="E59" i="128"/>
  <c r="T59" i="128" s="1"/>
  <c r="S58" i="128"/>
  <c r="R58" i="128"/>
  <c r="Q58" i="128"/>
  <c r="P58" i="128"/>
  <c r="E58" i="128"/>
  <c r="U58" i="128" s="1"/>
  <c r="U57" i="128"/>
  <c r="T57" i="128"/>
  <c r="S57" i="128"/>
  <c r="R57" i="128"/>
  <c r="Q57" i="128"/>
  <c r="P57" i="128"/>
  <c r="E57" i="128"/>
  <c r="S56" i="128"/>
  <c r="R56" i="128"/>
  <c r="T55" i="128"/>
  <c r="S55" i="128"/>
  <c r="R55" i="128"/>
  <c r="Q55" i="128"/>
  <c r="P55" i="128"/>
  <c r="E55" i="128"/>
  <c r="U55" i="128" s="1"/>
  <c r="U54" i="128"/>
  <c r="S54" i="128"/>
  <c r="R54" i="128"/>
  <c r="Q54" i="128"/>
  <c r="P54" i="128"/>
  <c r="E54" i="128"/>
  <c r="T54" i="128" s="1"/>
  <c r="S53" i="128"/>
  <c r="R53" i="128"/>
  <c r="Q53" i="128"/>
  <c r="P53" i="128"/>
  <c r="E53" i="128"/>
  <c r="S52" i="128"/>
  <c r="R52" i="128"/>
  <c r="Q52" i="128"/>
  <c r="P52" i="128"/>
  <c r="E52" i="128"/>
  <c r="U52" i="128" s="1"/>
  <c r="S51" i="128"/>
  <c r="R51" i="128"/>
  <c r="Q51" i="128"/>
  <c r="P51" i="128"/>
  <c r="E51" i="128"/>
  <c r="T51" i="128" s="1"/>
  <c r="S50" i="128"/>
  <c r="R50" i="128"/>
  <c r="Q50" i="128"/>
  <c r="P50" i="128"/>
  <c r="E50" i="128"/>
  <c r="U50" i="128" s="1"/>
  <c r="S49" i="128"/>
  <c r="R49" i="128"/>
  <c r="Q49" i="128"/>
  <c r="P49" i="128"/>
  <c r="E49" i="128"/>
  <c r="U49" i="128" s="1"/>
  <c r="S48" i="128"/>
  <c r="R48" i="128"/>
  <c r="Q48" i="128"/>
  <c r="P48" i="128"/>
  <c r="E48" i="128"/>
  <c r="U48" i="128" s="1"/>
  <c r="T47" i="128"/>
  <c r="S47" i="128"/>
  <c r="R47" i="128"/>
  <c r="Q47" i="128"/>
  <c r="P47" i="128"/>
  <c r="E47" i="128"/>
  <c r="U47" i="128" s="1"/>
  <c r="S46" i="128"/>
  <c r="R46" i="128"/>
  <c r="Q46" i="128"/>
  <c r="P46" i="128"/>
  <c r="E46" i="128"/>
  <c r="T46" i="128" s="1"/>
  <c r="S45" i="128"/>
  <c r="R45" i="128"/>
  <c r="Q45" i="128"/>
  <c r="P45" i="128"/>
  <c r="E45" i="128"/>
  <c r="U45" i="128" s="1"/>
  <c r="S44" i="128"/>
  <c r="R44" i="128"/>
  <c r="S43" i="128"/>
  <c r="R43" i="128"/>
  <c r="T42" i="128"/>
  <c r="S42" i="128"/>
  <c r="R42" i="128"/>
  <c r="Q42" i="128"/>
  <c r="P42" i="128"/>
  <c r="E42" i="128"/>
  <c r="U42" i="128" s="1"/>
  <c r="S41" i="128"/>
  <c r="R41" i="128"/>
  <c r="Q41" i="128"/>
  <c r="P41" i="128"/>
  <c r="E41" i="128"/>
  <c r="U41" i="128" s="1"/>
  <c r="S40" i="128"/>
  <c r="R40" i="128"/>
  <c r="Q40" i="128"/>
  <c r="P40" i="128"/>
  <c r="E40" i="128"/>
  <c r="U40" i="128" s="1"/>
  <c r="S39" i="128"/>
  <c r="R39" i="128"/>
  <c r="Q39" i="128"/>
  <c r="P39" i="128"/>
  <c r="E39" i="128"/>
  <c r="U39" i="128" s="1"/>
  <c r="S38" i="128"/>
  <c r="R38" i="128"/>
  <c r="Q38" i="128"/>
  <c r="P38" i="128"/>
  <c r="E38" i="128"/>
  <c r="U38" i="128" s="1"/>
  <c r="S37" i="128"/>
  <c r="R37" i="128"/>
  <c r="Q37" i="128"/>
  <c r="P37" i="128"/>
  <c r="E37" i="128"/>
  <c r="S36" i="128"/>
  <c r="R36" i="128"/>
  <c r="Q36" i="128"/>
  <c r="P36" i="128"/>
  <c r="E36" i="128"/>
  <c r="T36" i="128" s="1"/>
  <c r="S35" i="128"/>
  <c r="R35" i="128"/>
  <c r="Q35" i="128"/>
  <c r="P35" i="128"/>
  <c r="E35" i="128"/>
  <c r="U35" i="128" s="1"/>
  <c r="S34" i="128"/>
  <c r="R34" i="128"/>
  <c r="Q34" i="128"/>
  <c r="P34" i="128"/>
  <c r="E34" i="128"/>
  <c r="S33" i="128"/>
  <c r="R33" i="128"/>
  <c r="Q33" i="128"/>
  <c r="P33" i="128"/>
  <c r="E33" i="128"/>
  <c r="S32" i="128"/>
  <c r="R32" i="128"/>
  <c r="Q32" i="128"/>
  <c r="P32" i="128"/>
  <c r="E32" i="128"/>
  <c r="S31" i="128"/>
  <c r="R31" i="128"/>
  <c r="Q31" i="128"/>
  <c r="P31" i="128"/>
  <c r="E31" i="128"/>
  <c r="S30" i="128"/>
  <c r="R30" i="128"/>
  <c r="Q30" i="128"/>
  <c r="P30" i="128"/>
  <c r="E30" i="128"/>
  <c r="U30" i="128" s="1"/>
  <c r="S29" i="128"/>
  <c r="R29" i="128"/>
  <c r="Q29" i="128"/>
  <c r="P29" i="128"/>
  <c r="E29" i="128"/>
  <c r="T29" i="128" s="1"/>
  <c r="S27" i="128"/>
  <c r="R27" i="128"/>
  <c r="Q27" i="128"/>
  <c r="P27" i="128"/>
  <c r="E27" i="128"/>
  <c r="U27" i="128" s="1"/>
  <c r="T26" i="128"/>
  <c r="S26" i="128"/>
  <c r="R26" i="128"/>
  <c r="Q26" i="128"/>
  <c r="P26" i="128"/>
  <c r="E26" i="128"/>
  <c r="U26" i="128" s="1"/>
  <c r="U25" i="128"/>
  <c r="T25" i="128"/>
  <c r="S25" i="128"/>
  <c r="R25" i="128"/>
  <c r="Q25" i="128"/>
  <c r="P25" i="128"/>
  <c r="E25" i="128"/>
  <c r="S24" i="128"/>
  <c r="R24" i="128"/>
  <c r="Q24" i="128"/>
  <c r="P24" i="128"/>
  <c r="E24" i="128"/>
  <c r="U23" i="128"/>
  <c r="S23" i="128"/>
  <c r="R23" i="128"/>
  <c r="Q23" i="128"/>
  <c r="P23" i="128"/>
  <c r="E23" i="128"/>
  <c r="T23" i="128" s="1"/>
  <c r="S22" i="128"/>
  <c r="R22" i="128"/>
  <c r="Q22" i="128"/>
  <c r="P22" i="128"/>
  <c r="E22" i="128"/>
  <c r="S21" i="128"/>
  <c r="R21" i="128"/>
  <c r="Q21" i="128"/>
  <c r="P21" i="128"/>
  <c r="E21" i="128"/>
  <c r="U21" i="128" s="1"/>
  <c r="S20" i="128"/>
  <c r="R20" i="128"/>
  <c r="Q20" i="128"/>
  <c r="P20" i="128"/>
  <c r="E20" i="128"/>
  <c r="S19" i="128"/>
  <c r="R19" i="128"/>
  <c r="Q19" i="128"/>
  <c r="P19" i="128"/>
  <c r="E19" i="128"/>
  <c r="U19" i="128" s="1"/>
  <c r="T18" i="128"/>
  <c r="S18" i="128"/>
  <c r="R18" i="128"/>
  <c r="Q18" i="128"/>
  <c r="P18" i="128"/>
  <c r="E18" i="128"/>
  <c r="U18" i="128" s="1"/>
  <c r="U17" i="128"/>
  <c r="S17" i="128"/>
  <c r="R17" i="128"/>
  <c r="Q17" i="128"/>
  <c r="P17" i="128"/>
  <c r="E17" i="128"/>
  <c r="T17" i="128" s="1"/>
  <c r="T16" i="128"/>
  <c r="S16" i="128"/>
  <c r="R16" i="128"/>
  <c r="Q16" i="128"/>
  <c r="P16" i="128"/>
  <c r="E16" i="128"/>
  <c r="U16" i="128" s="1"/>
  <c r="S15" i="128"/>
  <c r="R15" i="128"/>
  <c r="Q15" i="128"/>
  <c r="P15" i="128"/>
  <c r="E15" i="128"/>
  <c r="T15" i="128" s="1"/>
  <c r="U14" i="128"/>
  <c r="S14" i="128"/>
  <c r="R14" i="128"/>
  <c r="Q14" i="128"/>
  <c r="P14" i="128"/>
  <c r="E14" i="128"/>
  <c r="T14" i="128" s="1"/>
  <c r="S13" i="128"/>
  <c r="R13" i="128"/>
  <c r="Q13" i="128"/>
  <c r="P13" i="128"/>
  <c r="E13" i="128"/>
  <c r="U13" i="128" s="1"/>
  <c r="T12" i="128"/>
  <c r="S12" i="128"/>
  <c r="R12" i="128"/>
  <c r="Q12" i="128"/>
  <c r="P12" i="128"/>
  <c r="E12" i="128"/>
  <c r="U12" i="128" s="1"/>
  <c r="S11" i="128"/>
  <c r="R11" i="128"/>
  <c r="Q11" i="128"/>
  <c r="P11" i="128"/>
  <c r="E11" i="128"/>
  <c r="U11" i="128" s="1"/>
  <c r="T10" i="128"/>
  <c r="S10" i="128"/>
  <c r="R10" i="128"/>
  <c r="Q10" i="128"/>
  <c r="P10" i="128"/>
  <c r="E10" i="128"/>
  <c r="R9" i="128"/>
  <c r="S64" i="127"/>
  <c r="R64" i="127"/>
  <c r="Q64" i="127"/>
  <c r="P64" i="127"/>
  <c r="E64" i="127"/>
  <c r="U64" i="127" s="1"/>
  <c r="T63" i="127"/>
  <c r="S63" i="127"/>
  <c r="R63" i="127"/>
  <c r="Q63" i="127"/>
  <c r="P63" i="127"/>
  <c r="E63" i="127"/>
  <c r="S62" i="127"/>
  <c r="R62" i="127"/>
  <c r="S60" i="127"/>
  <c r="R60" i="127"/>
  <c r="Q60" i="127"/>
  <c r="P60" i="127"/>
  <c r="E60" i="127"/>
  <c r="U60" i="127" s="1"/>
  <c r="S59" i="127"/>
  <c r="R59" i="127"/>
  <c r="Q59" i="127"/>
  <c r="P59" i="127"/>
  <c r="E59" i="127"/>
  <c r="S58" i="127"/>
  <c r="R58" i="127"/>
  <c r="Q58" i="127"/>
  <c r="P58" i="127"/>
  <c r="E58" i="127"/>
  <c r="S57" i="127"/>
  <c r="R57" i="127"/>
  <c r="Q57" i="127"/>
  <c r="P57" i="127"/>
  <c r="E57" i="127"/>
  <c r="S56" i="127"/>
  <c r="R56" i="127"/>
  <c r="S55" i="127"/>
  <c r="R55" i="127"/>
  <c r="Q55" i="127"/>
  <c r="P55" i="127"/>
  <c r="E55" i="127"/>
  <c r="S54" i="127"/>
  <c r="R54" i="127"/>
  <c r="Q54" i="127"/>
  <c r="P54" i="127"/>
  <c r="E54" i="127"/>
  <c r="U54" i="127" s="1"/>
  <c r="U53" i="127"/>
  <c r="S53" i="127"/>
  <c r="R53" i="127"/>
  <c r="Q53" i="127"/>
  <c r="P53" i="127"/>
  <c r="E53" i="127"/>
  <c r="T53" i="127" s="1"/>
  <c r="S52" i="127"/>
  <c r="R52" i="127"/>
  <c r="Q52" i="127"/>
  <c r="P52" i="127"/>
  <c r="E52" i="127"/>
  <c r="U52" i="127" s="1"/>
  <c r="S51" i="127"/>
  <c r="R51" i="127"/>
  <c r="Q51" i="127"/>
  <c r="P51" i="127"/>
  <c r="E51" i="127"/>
  <c r="T51" i="127" s="1"/>
  <c r="S50" i="127"/>
  <c r="R50" i="127"/>
  <c r="Q50" i="127"/>
  <c r="P50" i="127"/>
  <c r="E50" i="127"/>
  <c r="U50" i="127" s="1"/>
  <c r="S49" i="127"/>
  <c r="R49" i="127"/>
  <c r="Q49" i="127"/>
  <c r="P49" i="127"/>
  <c r="E49" i="127"/>
  <c r="S48" i="127"/>
  <c r="R48" i="127"/>
  <c r="Q48" i="127"/>
  <c r="P48" i="127"/>
  <c r="E48" i="127"/>
  <c r="U48" i="127" s="1"/>
  <c r="S47" i="127"/>
  <c r="R47" i="127"/>
  <c r="Q47" i="127"/>
  <c r="P47" i="127"/>
  <c r="E47" i="127"/>
  <c r="S46" i="127"/>
  <c r="R46" i="127"/>
  <c r="Q46" i="127"/>
  <c r="P46" i="127"/>
  <c r="E46" i="127"/>
  <c r="U46" i="127" s="1"/>
  <c r="S45" i="127"/>
  <c r="R45" i="127"/>
  <c r="Q45" i="127"/>
  <c r="P45" i="127"/>
  <c r="E45" i="127"/>
  <c r="S44" i="127"/>
  <c r="R44" i="127"/>
  <c r="S43" i="127"/>
  <c r="S42" i="127"/>
  <c r="R42" i="127"/>
  <c r="Q42" i="127"/>
  <c r="P42" i="127"/>
  <c r="E42" i="127"/>
  <c r="U42" i="127" s="1"/>
  <c r="S41" i="127"/>
  <c r="R41" i="127"/>
  <c r="Q41" i="127"/>
  <c r="P41" i="127"/>
  <c r="E41" i="127"/>
  <c r="T41" i="127" s="1"/>
  <c r="S40" i="127"/>
  <c r="R40" i="127"/>
  <c r="Q40" i="127"/>
  <c r="P40" i="127"/>
  <c r="E40" i="127"/>
  <c r="T40" i="127" s="1"/>
  <c r="S39" i="127"/>
  <c r="R39" i="127"/>
  <c r="Q39" i="127"/>
  <c r="P39" i="127"/>
  <c r="E39" i="127"/>
  <c r="U39" i="127" s="1"/>
  <c r="S38" i="127"/>
  <c r="R38" i="127"/>
  <c r="Q38" i="127"/>
  <c r="P38" i="127"/>
  <c r="E38" i="127"/>
  <c r="U38" i="127" s="1"/>
  <c r="U37" i="127"/>
  <c r="S37" i="127"/>
  <c r="R37" i="127"/>
  <c r="Q37" i="127"/>
  <c r="P37" i="127"/>
  <c r="E37" i="127"/>
  <c r="T37" i="127" s="1"/>
  <c r="S36" i="127"/>
  <c r="R36" i="127"/>
  <c r="Q36" i="127"/>
  <c r="P36" i="127"/>
  <c r="E36" i="127"/>
  <c r="S35" i="127"/>
  <c r="R35" i="127"/>
  <c r="Q35" i="127"/>
  <c r="P35" i="127"/>
  <c r="E35" i="127"/>
  <c r="U35" i="127" s="1"/>
  <c r="S34" i="127"/>
  <c r="R34" i="127"/>
  <c r="Q34" i="127"/>
  <c r="P34" i="127"/>
  <c r="E34" i="127"/>
  <c r="U34" i="127" s="1"/>
  <c r="U33" i="127"/>
  <c r="S33" i="127"/>
  <c r="R33" i="127"/>
  <c r="Q33" i="127"/>
  <c r="P33" i="127"/>
  <c r="E33" i="127"/>
  <c r="S32" i="127"/>
  <c r="R32" i="127"/>
  <c r="Q32" i="127"/>
  <c r="P32" i="127"/>
  <c r="E32" i="127"/>
  <c r="U32" i="127" s="1"/>
  <c r="S31" i="127"/>
  <c r="R31" i="127"/>
  <c r="Q31" i="127"/>
  <c r="P31" i="127"/>
  <c r="E31" i="127"/>
  <c r="U30" i="127"/>
  <c r="T30" i="127"/>
  <c r="S30" i="127"/>
  <c r="R30" i="127"/>
  <c r="Q30" i="127"/>
  <c r="P30" i="127"/>
  <c r="E30" i="127"/>
  <c r="S29" i="127"/>
  <c r="R29" i="127"/>
  <c r="Q29" i="127"/>
  <c r="P29" i="127"/>
  <c r="E29" i="127"/>
  <c r="T29" i="127" s="1"/>
  <c r="S28" i="127"/>
  <c r="S27" i="127"/>
  <c r="R27" i="127"/>
  <c r="Q27" i="127"/>
  <c r="P27" i="127"/>
  <c r="E27" i="127"/>
  <c r="U27" i="127" s="1"/>
  <c r="U26" i="127"/>
  <c r="S26" i="127"/>
  <c r="R26" i="127"/>
  <c r="Q26" i="127"/>
  <c r="P26" i="127"/>
  <c r="E26" i="127"/>
  <c r="T26" i="127" s="1"/>
  <c r="S25" i="127"/>
  <c r="R25" i="127"/>
  <c r="Q25" i="127"/>
  <c r="P25" i="127"/>
  <c r="E25" i="127"/>
  <c r="U24" i="127"/>
  <c r="S24" i="127"/>
  <c r="R24" i="127"/>
  <c r="Q24" i="127"/>
  <c r="P24" i="127"/>
  <c r="E24" i="127"/>
  <c r="T24" i="127" s="1"/>
  <c r="U23" i="127"/>
  <c r="T23" i="127"/>
  <c r="S23" i="127"/>
  <c r="R23" i="127"/>
  <c r="Q23" i="127"/>
  <c r="P23" i="127"/>
  <c r="E23" i="127"/>
  <c r="S22" i="127"/>
  <c r="R22" i="127"/>
  <c r="Q22" i="127"/>
  <c r="P22" i="127"/>
  <c r="E22" i="127"/>
  <c r="U22" i="127" s="1"/>
  <c r="S21" i="127"/>
  <c r="R21" i="127"/>
  <c r="Q21" i="127"/>
  <c r="P21" i="127"/>
  <c r="E21" i="127"/>
  <c r="U20" i="127"/>
  <c r="S20" i="127"/>
  <c r="R20" i="127"/>
  <c r="Q20" i="127"/>
  <c r="P20" i="127"/>
  <c r="E20" i="127"/>
  <c r="T20" i="127" s="1"/>
  <c r="S19" i="127"/>
  <c r="R19" i="127"/>
  <c r="Q19" i="127"/>
  <c r="P19" i="127"/>
  <c r="E19" i="127"/>
  <c r="U19" i="127" s="1"/>
  <c r="T18" i="127"/>
  <c r="S18" i="127"/>
  <c r="R18" i="127"/>
  <c r="Q18" i="127"/>
  <c r="P18" i="127"/>
  <c r="E18" i="127"/>
  <c r="U18" i="127" s="1"/>
  <c r="S17" i="127"/>
  <c r="R17" i="127"/>
  <c r="Q17" i="127"/>
  <c r="P17" i="127"/>
  <c r="E17" i="127"/>
  <c r="S16" i="127"/>
  <c r="R16" i="127"/>
  <c r="Q16" i="127"/>
  <c r="P16" i="127"/>
  <c r="E16" i="127"/>
  <c r="U16" i="127" s="1"/>
  <c r="U15" i="127"/>
  <c r="S15" i="127"/>
  <c r="R15" i="127"/>
  <c r="Q15" i="127"/>
  <c r="P15" i="127"/>
  <c r="E15" i="127"/>
  <c r="T15" i="127" s="1"/>
  <c r="U14" i="127"/>
  <c r="T14" i="127"/>
  <c r="S14" i="127"/>
  <c r="R14" i="127"/>
  <c r="Q14" i="127"/>
  <c r="P14" i="127"/>
  <c r="E14" i="127"/>
  <c r="S13" i="127"/>
  <c r="R13" i="127"/>
  <c r="Q13" i="127"/>
  <c r="P13" i="127"/>
  <c r="E13" i="127"/>
  <c r="S12" i="127"/>
  <c r="R12" i="127"/>
  <c r="Q12" i="127"/>
  <c r="P12" i="127"/>
  <c r="E12" i="127"/>
  <c r="S11" i="127"/>
  <c r="R11" i="127"/>
  <c r="Q11" i="127"/>
  <c r="P11" i="127"/>
  <c r="E11" i="127"/>
  <c r="S10" i="127"/>
  <c r="R10" i="127"/>
  <c r="Q10" i="127"/>
  <c r="P10" i="127"/>
  <c r="E10" i="127"/>
  <c r="S9" i="127"/>
  <c r="R9" i="127"/>
  <c r="R65" i="126"/>
  <c r="S64" i="126"/>
  <c r="R64" i="126"/>
  <c r="Q64" i="126"/>
  <c r="P64" i="126"/>
  <c r="E64" i="126"/>
  <c r="S63" i="126"/>
  <c r="R63" i="126"/>
  <c r="Q63" i="126"/>
  <c r="P63" i="126"/>
  <c r="E63" i="126"/>
  <c r="S62" i="126"/>
  <c r="R62" i="126"/>
  <c r="R61" i="126"/>
  <c r="T60" i="126"/>
  <c r="S60" i="126"/>
  <c r="R60" i="126"/>
  <c r="Q60" i="126"/>
  <c r="P60" i="126"/>
  <c r="E60" i="126"/>
  <c r="U60" i="126" s="1"/>
  <c r="S59" i="126"/>
  <c r="R59" i="126"/>
  <c r="Q59" i="126"/>
  <c r="P59" i="126"/>
  <c r="E59" i="126"/>
  <c r="U59" i="126" s="1"/>
  <c r="T58" i="126"/>
  <c r="S58" i="126"/>
  <c r="R58" i="126"/>
  <c r="Q58" i="126"/>
  <c r="P58" i="126"/>
  <c r="E58" i="126"/>
  <c r="U58" i="126" s="1"/>
  <c r="U57" i="126"/>
  <c r="T57" i="126"/>
  <c r="S57" i="126"/>
  <c r="R57" i="126"/>
  <c r="Q57" i="126"/>
  <c r="P57" i="126"/>
  <c r="E57" i="126"/>
  <c r="S56" i="126"/>
  <c r="R56" i="126"/>
  <c r="S55" i="126"/>
  <c r="R55" i="126"/>
  <c r="Q55" i="126"/>
  <c r="P55" i="126"/>
  <c r="E55" i="126"/>
  <c r="S54" i="126"/>
  <c r="R54" i="126"/>
  <c r="Q54" i="126"/>
  <c r="P54" i="126"/>
  <c r="E54" i="126"/>
  <c r="U54" i="126" s="1"/>
  <c r="T53" i="126"/>
  <c r="S53" i="126"/>
  <c r="R53" i="126"/>
  <c r="Q53" i="126"/>
  <c r="P53" i="126"/>
  <c r="E53" i="126"/>
  <c r="U53" i="126" s="1"/>
  <c r="U52" i="126"/>
  <c r="S52" i="126"/>
  <c r="R52" i="126"/>
  <c r="Q52" i="126"/>
  <c r="P52" i="126"/>
  <c r="E52" i="126"/>
  <c r="T52" i="126" s="1"/>
  <c r="U51" i="126"/>
  <c r="S51" i="126"/>
  <c r="R51" i="126"/>
  <c r="Q51" i="126"/>
  <c r="P51" i="126"/>
  <c r="E51" i="126"/>
  <c r="T51" i="126" s="1"/>
  <c r="S50" i="126"/>
  <c r="R50" i="126"/>
  <c r="Q50" i="126"/>
  <c r="P50" i="126"/>
  <c r="E50" i="126"/>
  <c r="S49" i="126"/>
  <c r="R49" i="126"/>
  <c r="Q49" i="126"/>
  <c r="P49" i="126"/>
  <c r="E49" i="126"/>
  <c r="U49" i="126" s="1"/>
  <c r="S48" i="126"/>
  <c r="R48" i="126"/>
  <c r="Q48" i="126"/>
  <c r="P48" i="126"/>
  <c r="E48" i="126"/>
  <c r="T48" i="126" s="1"/>
  <c r="U47" i="126"/>
  <c r="T47" i="126"/>
  <c r="S47" i="126"/>
  <c r="R47" i="126"/>
  <c r="Q47" i="126"/>
  <c r="P47" i="126"/>
  <c r="E47" i="126"/>
  <c r="T46" i="126"/>
  <c r="S46" i="126"/>
  <c r="R46" i="126"/>
  <c r="Q46" i="126"/>
  <c r="P46" i="126"/>
  <c r="E46" i="126"/>
  <c r="U45" i="126"/>
  <c r="S45" i="126"/>
  <c r="R45" i="126"/>
  <c r="Q45" i="126"/>
  <c r="P45" i="126"/>
  <c r="E45" i="126"/>
  <c r="T45" i="126" s="1"/>
  <c r="S44" i="126"/>
  <c r="R44" i="126"/>
  <c r="S43" i="126"/>
  <c r="R43" i="126"/>
  <c r="S42" i="126"/>
  <c r="R42" i="126"/>
  <c r="Q42" i="126"/>
  <c r="P42" i="126"/>
  <c r="E42" i="126"/>
  <c r="U42" i="126" s="1"/>
  <c r="S41" i="126"/>
  <c r="R41" i="126"/>
  <c r="Q41" i="126"/>
  <c r="P41" i="126"/>
  <c r="E41" i="126"/>
  <c r="S40" i="126"/>
  <c r="R40" i="126"/>
  <c r="Q40" i="126"/>
  <c r="P40" i="126"/>
  <c r="E40" i="126"/>
  <c r="U40" i="126" s="1"/>
  <c r="S39" i="126"/>
  <c r="R39" i="126"/>
  <c r="Q39" i="126"/>
  <c r="P39" i="126"/>
  <c r="E39" i="126"/>
  <c r="U39" i="126" s="1"/>
  <c r="S38" i="126"/>
  <c r="R38" i="126"/>
  <c r="Q38" i="126"/>
  <c r="P38" i="126"/>
  <c r="E38" i="126"/>
  <c r="T38" i="126" s="1"/>
  <c r="S37" i="126"/>
  <c r="R37" i="126"/>
  <c r="Q37" i="126"/>
  <c r="P37" i="126"/>
  <c r="E37" i="126"/>
  <c r="S36" i="126"/>
  <c r="R36" i="126"/>
  <c r="Q36" i="126"/>
  <c r="P36" i="126"/>
  <c r="E36" i="126"/>
  <c r="U36" i="126" s="1"/>
  <c r="S35" i="126"/>
  <c r="R35" i="126"/>
  <c r="Q35" i="126"/>
  <c r="P35" i="126"/>
  <c r="E35" i="126"/>
  <c r="T35" i="126" s="1"/>
  <c r="S34" i="126"/>
  <c r="R34" i="126"/>
  <c r="Q34" i="126"/>
  <c r="P34" i="126"/>
  <c r="E34" i="126"/>
  <c r="S33" i="126"/>
  <c r="R33" i="126"/>
  <c r="Q33" i="126"/>
  <c r="P33" i="126"/>
  <c r="E33" i="126"/>
  <c r="U32" i="126"/>
  <c r="S32" i="126"/>
  <c r="R32" i="126"/>
  <c r="Q32" i="126"/>
  <c r="P32" i="126"/>
  <c r="E32" i="126"/>
  <c r="T32" i="126" s="1"/>
  <c r="S31" i="126"/>
  <c r="R31" i="126"/>
  <c r="Q31" i="126"/>
  <c r="P31" i="126"/>
  <c r="E31" i="126"/>
  <c r="S30" i="126"/>
  <c r="R30" i="126"/>
  <c r="Q30" i="126"/>
  <c r="P30" i="126"/>
  <c r="E30" i="126"/>
  <c r="T30" i="126" s="1"/>
  <c r="S29" i="126"/>
  <c r="R29" i="126"/>
  <c r="Q29" i="126"/>
  <c r="P29" i="126"/>
  <c r="E29" i="126"/>
  <c r="U29" i="126" s="1"/>
  <c r="S28" i="126"/>
  <c r="R28" i="126"/>
  <c r="U27" i="126"/>
  <c r="T27" i="126"/>
  <c r="S27" i="126"/>
  <c r="R27" i="126"/>
  <c r="Q27" i="126"/>
  <c r="P27" i="126"/>
  <c r="E27" i="126"/>
  <c r="S26" i="126"/>
  <c r="R26" i="126"/>
  <c r="Q26" i="126"/>
  <c r="P26" i="126"/>
  <c r="E26" i="126"/>
  <c r="U26" i="126" s="1"/>
  <c r="S25" i="126"/>
  <c r="R25" i="126"/>
  <c r="Q25" i="126"/>
  <c r="P25" i="126"/>
  <c r="E25" i="126"/>
  <c r="T25" i="126" s="1"/>
  <c r="S24" i="126"/>
  <c r="R24" i="126"/>
  <c r="Q24" i="126"/>
  <c r="P24" i="126"/>
  <c r="E24" i="126"/>
  <c r="U24" i="126" s="1"/>
  <c r="U23" i="126"/>
  <c r="T23" i="126"/>
  <c r="S23" i="126"/>
  <c r="R23" i="126"/>
  <c r="Q23" i="126"/>
  <c r="P23" i="126"/>
  <c r="E23" i="126"/>
  <c r="U22" i="126"/>
  <c r="T22" i="126"/>
  <c r="S22" i="126"/>
  <c r="R22" i="126"/>
  <c r="Q22" i="126"/>
  <c r="P22" i="126"/>
  <c r="E22" i="126"/>
  <c r="S21" i="126"/>
  <c r="R21" i="126"/>
  <c r="Q21" i="126"/>
  <c r="P21" i="126"/>
  <c r="E21" i="126"/>
  <c r="U20" i="126"/>
  <c r="T20" i="126"/>
  <c r="S20" i="126"/>
  <c r="R20" i="126"/>
  <c r="Q20" i="126"/>
  <c r="P20" i="126"/>
  <c r="E20" i="126"/>
  <c r="S19" i="126"/>
  <c r="R19" i="126"/>
  <c r="Q19" i="126"/>
  <c r="P19" i="126"/>
  <c r="E19" i="126"/>
  <c r="U19" i="126" s="1"/>
  <c r="S18" i="126"/>
  <c r="R18" i="126"/>
  <c r="Q18" i="126"/>
  <c r="P18" i="126"/>
  <c r="E18" i="126"/>
  <c r="U18" i="126" s="1"/>
  <c r="U17" i="126"/>
  <c r="S17" i="126"/>
  <c r="R17" i="126"/>
  <c r="Q17" i="126"/>
  <c r="P17" i="126"/>
  <c r="E17" i="126"/>
  <c r="T17" i="126" s="1"/>
  <c r="U16" i="126"/>
  <c r="T16" i="126"/>
  <c r="S16" i="126"/>
  <c r="R16" i="126"/>
  <c r="Q16" i="126"/>
  <c r="P16" i="126"/>
  <c r="E16" i="126"/>
  <c r="U15" i="126"/>
  <c r="S15" i="126"/>
  <c r="R15" i="126"/>
  <c r="Q15" i="126"/>
  <c r="P15" i="126"/>
  <c r="E15" i="126"/>
  <c r="T15" i="126" s="1"/>
  <c r="S14" i="126"/>
  <c r="R14" i="126"/>
  <c r="Q14" i="126"/>
  <c r="P14" i="126"/>
  <c r="E14" i="126"/>
  <c r="S13" i="126"/>
  <c r="R13" i="126"/>
  <c r="Q13" i="126"/>
  <c r="P13" i="126"/>
  <c r="E13" i="126"/>
  <c r="U13" i="126" s="1"/>
  <c r="U12" i="126"/>
  <c r="S12" i="126"/>
  <c r="R12" i="126"/>
  <c r="Q12" i="126"/>
  <c r="P12" i="126"/>
  <c r="E12" i="126"/>
  <c r="T12" i="126" s="1"/>
  <c r="S11" i="126"/>
  <c r="R11" i="126"/>
  <c r="Q11" i="126"/>
  <c r="P11" i="126"/>
  <c r="E11" i="126"/>
  <c r="U11" i="126" s="1"/>
  <c r="S10" i="126"/>
  <c r="R10" i="126"/>
  <c r="Q10" i="126"/>
  <c r="P10" i="126"/>
  <c r="T10" i="126" s="1"/>
  <c r="E10" i="126"/>
  <c r="S9" i="126"/>
  <c r="R9" i="126"/>
  <c r="S8" i="126"/>
  <c r="R8" i="126"/>
  <c r="S64" i="125"/>
  <c r="R64" i="125"/>
  <c r="Q64" i="125"/>
  <c r="P64" i="125"/>
  <c r="E64" i="125"/>
  <c r="U64" i="125" s="1"/>
  <c r="S63" i="125"/>
  <c r="R63" i="125"/>
  <c r="Q63" i="125"/>
  <c r="P63" i="125"/>
  <c r="E63" i="125"/>
  <c r="S62" i="125"/>
  <c r="R62" i="125"/>
  <c r="S60" i="125"/>
  <c r="R60" i="125"/>
  <c r="Q60" i="125"/>
  <c r="P60" i="125"/>
  <c r="E60" i="125"/>
  <c r="U60" i="125" s="1"/>
  <c r="S59" i="125"/>
  <c r="R59" i="125"/>
  <c r="Q59" i="125"/>
  <c r="P59" i="125"/>
  <c r="E59" i="125"/>
  <c r="S58" i="125"/>
  <c r="R58" i="125"/>
  <c r="Q58" i="125"/>
  <c r="P58" i="125"/>
  <c r="E58" i="125"/>
  <c r="T58" i="125" s="1"/>
  <c r="U57" i="125"/>
  <c r="T57" i="125"/>
  <c r="S57" i="125"/>
  <c r="R57" i="125"/>
  <c r="Q57" i="125"/>
  <c r="P57" i="125"/>
  <c r="E57" i="125"/>
  <c r="S56" i="125"/>
  <c r="R56" i="125"/>
  <c r="S55" i="125"/>
  <c r="R55" i="125"/>
  <c r="Q55" i="125"/>
  <c r="P55" i="125"/>
  <c r="E55" i="125"/>
  <c r="S54" i="125"/>
  <c r="R54" i="125"/>
  <c r="Q54" i="125"/>
  <c r="P54" i="125"/>
  <c r="E54" i="125"/>
  <c r="U54" i="125" s="1"/>
  <c r="S53" i="125"/>
  <c r="R53" i="125"/>
  <c r="Q53" i="125"/>
  <c r="P53" i="125"/>
  <c r="E53" i="125"/>
  <c r="T53" i="125" s="1"/>
  <c r="T52" i="125"/>
  <c r="S52" i="125"/>
  <c r="R52" i="125"/>
  <c r="Q52" i="125"/>
  <c r="P52" i="125"/>
  <c r="E52" i="125"/>
  <c r="U52" i="125" s="1"/>
  <c r="U51" i="125"/>
  <c r="S51" i="125"/>
  <c r="R51" i="125"/>
  <c r="Q51" i="125"/>
  <c r="P51" i="125"/>
  <c r="E51" i="125"/>
  <c r="T51" i="125" s="1"/>
  <c r="T50" i="125"/>
  <c r="S50" i="125"/>
  <c r="R50" i="125"/>
  <c r="Q50" i="125"/>
  <c r="P50" i="125"/>
  <c r="E50" i="125"/>
  <c r="U50" i="125" s="1"/>
  <c r="S49" i="125"/>
  <c r="R49" i="125"/>
  <c r="Q49" i="125"/>
  <c r="P49" i="125"/>
  <c r="E49" i="125"/>
  <c r="T48" i="125"/>
  <c r="S48" i="125"/>
  <c r="R48" i="125"/>
  <c r="Q48" i="125"/>
  <c r="P48" i="125"/>
  <c r="E48" i="125"/>
  <c r="U48" i="125" s="1"/>
  <c r="S47" i="125"/>
  <c r="R47" i="125"/>
  <c r="Q47" i="125"/>
  <c r="P47" i="125"/>
  <c r="E47" i="125"/>
  <c r="S46" i="125"/>
  <c r="R46" i="125"/>
  <c r="Q46" i="125"/>
  <c r="P46" i="125"/>
  <c r="E46" i="125"/>
  <c r="S45" i="125"/>
  <c r="R45" i="125"/>
  <c r="Q45" i="125"/>
  <c r="P45" i="125"/>
  <c r="E45" i="125"/>
  <c r="U45" i="125" s="1"/>
  <c r="S44" i="125"/>
  <c r="R44" i="125"/>
  <c r="R43" i="125"/>
  <c r="S42" i="125"/>
  <c r="R42" i="125"/>
  <c r="Q42" i="125"/>
  <c r="P42" i="125"/>
  <c r="E42" i="125"/>
  <c r="S41" i="125"/>
  <c r="R41" i="125"/>
  <c r="Q41" i="125"/>
  <c r="P41" i="125"/>
  <c r="E41" i="125"/>
  <c r="S40" i="125"/>
  <c r="R40" i="125"/>
  <c r="Q40" i="125"/>
  <c r="P40" i="125"/>
  <c r="E40" i="125"/>
  <c r="U40" i="125" s="1"/>
  <c r="S39" i="125"/>
  <c r="R39" i="125"/>
  <c r="Q39" i="125"/>
  <c r="P39" i="125"/>
  <c r="E39" i="125"/>
  <c r="U38" i="125"/>
  <c r="S38" i="125"/>
  <c r="R38" i="125"/>
  <c r="Q38" i="125"/>
  <c r="P38" i="125"/>
  <c r="E38" i="125"/>
  <c r="T38" i="125" s="1"/>
  <c r="S37" i="125"/>
  <c r="R37" i="125"/>
  <c r="Q37" i="125"/>
  <c r="P37" i="125"/>
  <c r="E37" i="125"/>
  <c r="U37" i="125" s="1"/>
  <c r="S36" i="125"/>
  <c r="R36" i="125"/>
  <c r="Q36" i="125"/>
  <c r="P36" i="125"/>
  <c r="E36" i="125"/>
  <c r="U36" i="125" s="1"/>
  <c r="S35" i="125"/>
  <c r="R35" i="125"/>
  <c r="Q35" i="125"/>
  <c r="P35" i="125"/>
  <c r="E35" i="125"/>
  <c r="S34" i="125"/>
  <c r="R34" i="125"/>
  <c r="Q34" i="125"/>
  <c r="P34" i="125"/>
  <c r="E34" i="125"/>
  <c r="U34" i="125" s="1"/>
  <c r="U33" i="125"/>
  <c r="S33" i="125"/>
  <c r="R33" i="125"/>
  <c r="Q33" i="125"/>
  <c r="P33" i="125"/>
  <c r="E33" i="125"/>
  <c r="S32" i="125"/>
  <c r="R32" i="125"/>
  <c r="Q32" i="125"/>
  <c r="P32" i="125"/>
  <c r="E32" i="125"/>
  <c r="S31" i="125"/>
  <c r="R31" i="125"/>
  <c r="Q31" i="125"/>
  <c r="P31" i="125"/>
  <c r="E31" i="125"/>
  <c r="U31" i="125" s="1"/>
  <c r="U30" i="125"/>
  <c r="S30" i="125"/>
  <c r="R30" i="125"/>
  <c r="Q30" i="125"/>
  <c r="P30" i="125"/>
  <c r="E30" i="125"/>
  <c r="T30" i="125" s="1"/>
  <c r="S29" i="125"/>
  <c r="R29" i="125"/>
  <c r="Q29" i="125"/>
  <c r="P29" i="125"/>
  <c r="E29" i="125"/>
  <c r="U29" i="125" s="1"/>
  <c r="S28" i="125"/>
  <c r="R28" i="125"/>
  <c r="S27" i="125"/>
  <c r="R27" i="125"/>
  <c r="Q27" i="125"/>
  <c r="P27" i="125"/>
  <c r="E27" i="125"/>
  <c r="U27" i="125" s="1"/>
  <c r="T26" i="125"/>
  <c r="S26" i="125"/>
  <c r="R26" i="125"/>
  <c r="Q26" i="125"/>
  <c r="P26" i="125"/>
  <c r="E26" i="125"/>
  <c r="U26" i="125" s="1"/>
  <c r="U25" i="125"/>
  <c r="T25" i="125"/>
  <c r="S25" i="125"/>
  <c r="R25" i="125"/>
  <c r="Q25" i="125"/>
  <c r="P25" i="125"/>
  <c r="E25" i="125"/>
  <c r="S24" i="125"/>
  <c r="R24" i="125"/>
  <c r="Q24" i="125"/>
  <c r="P24" i="125"/>
  <c r="E24" i="125"/>
  <c r="S23" i="125"/>
  <c r="R23" i="125"/>
  <c r="Q23" i="125"/>
  <c r="P23" i="125"/>
  <c r="E23" i="125"/>
  <c r="U23" i="125" s="1"/>
  <c r="S22" i="125"/>
  <c r="R22" i="125"/>
  <c r="Q22" i="125"/>
  <c r="P22" i="125"/>
  <c r="E22" i="125"/>
  <c r="S21" i="125"/>
  <c r="R21" i="125"/>
  <c r="Q21" i="125"/>
  <c r="P21" i="125"/>
  <c r="E21" i="125"/>
  <c r="U21" i="125" s="1"/>
  <c r="S20" i="125"/>
  <c r="R20" i="125"/>
  <c r="Q20" i="125"/>
  <c r="P20" i="125"/>
  <c r="E20" i="125"/>
  <c r="S19" i="125"/>
  <c r="R19" i="125"/>
  <c r="Q19" i="125"/>
  <c r="P19" i="125"/>
  <c r="E19" i="125"/>
  <c r="U19" i="125" s="1"/>
  <c r="S18" i="125"/>
  <c r="R18" i="125"/>
  <c r="Q18" i="125"/>
  <c r="P18" i="125"/>
  <c r="E18" i="125"/>
  <c r="T18" i="125" s="1"/>
  <c r="T17" i="125"/>
  <c r="S17" i="125"/>
  <c r="R17" i="125"/>
  <c r="Q17" i="125"/>
  <c r="P17" i="125"/>
  <c r="E17" i="125"/>
  <c r="U17" i="125" s="1"/>
  <c r="S16" i="125"/>
  <c r="R16" i="125"/>
  <c r="Q16" i="125"/>
  <c r="P16" i="125"/>
  <c r="E16" i="125"/>
  <c r="U16" i="125" s="1"/>
  <c r="S15" i="125"/>
  <c r="R15" i="125"/>
  <c r="Q15" i="125"/>
  <c r="P15" i="125"/>
  <c r="E15" i="125"/>
  <c r="U15" i="125" s="1"/>
  <c r="U14" i="125"/>
  <c r="S14" i="125"/>
  <c r="R14" i="125"/>
  <c r="Q14" i="125"/>
  <c r="P14" i="125"/>
  <c r="E14" i="125"/>
  <c r="T14" i="125" s="1"/>
  <c r="U13" i="125"/>
  <c r="T13" i="125"/>
  <c r="S13" i="125"/>
  <c r="R13" i="125"/>
  <c r="Q13" i="125"/>
  <c r="P13" i="125"/>
  <c r="E13" i="125"/>
  <c r="S12" i="125"/>
  <c r="R12" i="125"/>
  <c r="Q12" i="125"/>
  <c r="P12" i="125"/>
  <c r="E12" i="125"/>
  <c r="S11" i="125"/>
  <c r="R11" i="125"/>
  <c r="Q11" i="125"/>
  <c r="P11" i="125"/>
  <c r="E11" i="125"/>
  <c r="S10" i="125"/>
  <c r="R10" i="125"/>
  <c r="Q10" i="125"/>
  <c r="P10" i="125"/>
  <c r="E10" i="125"/>
  <c r="S9" i="125"/>
  <c r="R9" i="125"/>
  <c r="S64" i="124"/>
  <c r="R64" i="124"/>
  <c r="Q64" i="124"/>
  <c r="P64" i="124"/>
  <c r="E64" i="124"/>
  <c r="U64" i="124" s="1"/>
  <c r="T63" i="124"/>
  <c r="S63" i="124"/>
  <c r="R63" i="124"/>
  <c r="Q63" i="124"/>
  <c r="P63" i="124"/>
  <c r="P62" i="124" s="1"/>
  <c r="E63" i="124"/>
  <c r="U63" i="124" s="1"/>
  <c r="S62" i="124"/>
  <c r="R62" i="124"/>
  <c r="S60" i="124"/>
  <c r="R60" i="124"/>
  <c r="Q60" i="124"/>
  <c r="P60" i="124"/>
  <c r="E60" i="124"/>
  <c r="U60" i="124" s="1"/>
  <c r="U59" i="124"/>
  <c r="S59" i="124"/>
  <c r="R59" i="124"/>
  <c r="Q59" i="124"/>
  <c r="P59" i="124"/>
  <c r="E59" i="124"/>
  <c r="T59" i="124" s="1"/>
  <c r="S58" i="124"/>
  <c r="R58" i="124"/>
  <c r="Q58" i="124"/>
  <c r="P58" i="124"/>
  <c r="E58" i="124"/>
  <c r="U58" i="124" s="1"/>
  <c r="S57" i="124"/>
  <c r="R57" i="124"/>
  <c r="Q57" i="124"/>
  <c r="P57" i="124"/>
  <c r="E57" i="124"/>
  <c r="S56" i="124"/>
  <c r="R56" i="124"/>
  <c r="U55" i="124"/>
  <c r="S55" i="124"/>
  <c r="R55" i="124"/>
  <c r="Q55" i="124"/>
  <c r="P55" i="124"/>
  <c r="E55" i="124"/>
  <c r="T55" i="124" s="1"/>
  <c r="S54" i="124"/>
  <c r="R54" i="124"/>
  <c r="Q54" i="124"/>
  <c r="P54" i="124"/>
  <c r="E54" i="124"/>
  <c r="U53" i="124"/>
  <c r="T53" i="124"/>
  <c r="S53" i="124"/>
  <c r="R53" i="124"/>
  <c r="Q53" i="124"/>
  <c r="P53" i="124"/>
  <c r="E53" i="124"/>
  <c r="S52" i="124"/>
  <c r="R52" i="124"/>
  <c r="Q52" i="124"/>
  <c r="P52" i="124"/>
  <c r="E52" i="124"/>
  <c r="S51" i="124"/>
  <c r="R51" i="124"/>
  <c r="Q51" i="124"/>
  <c r="P51" i="124"/>
  <c r="E51" i="124"/>
  <c r="S50" i="124"/>
  <c r="R50" i="124"/>
  <c r="Q50" i="124"/>
  <c r="P50" i="124"/>
  <c r="E50" i="124"/>
  <c r="T50" i="124" s="1"/>
  <c r="U49" i="124"/>
  <c r="S49" i="124"/>
  <c r="R49" i="124"/>
  <c r="Q49" i="124"/>
  <c r="P49" i="124"/>
  <c r="E49" i="124"/>
  <c r="T49" i="124" s="1"/>
  <c r="U48" i="124"/>
  <c r="T48" i="124"/>
  <c r="S48" i="124"/>
  <c r="R48" i="124"/>
  <c r="Q48" i="124"/>
  <c r="P48" i="124"/>
  <c r="E48" i="124"/>
  <c r="S47" i="124"/>
  <c r="R47" i="124"/>
  <c r="Q47" i="124"/>
  <c r="P47" i="124"/>
  <c r="E47" i="124"/>
  <c r="U47" i="124" s="1"/>
  <c r="S46" i="124"/>
  <c r="R46" i="124"/>
  <c r="Q46" i="124"/>
  <c r="P46" i="124"/>
  <c r="E46" i="124"/>
  <c r="S45" i="124"/>
  <c r="R45" i="124"/>
  <c r="Q45" i="124"/>
  <c r="P45" i="124"/>
  <c r="E45" i="124"/>
  <c r="S44" i="124"/>
  <c r="R44" i="124"/>
  <c r="S42" i="124"/>
  <c r="R42" i="124"/>
  <c r="Q42" i="124"/>
  <c r="P42" i="124"/>
  <c r="E42" i="124"/>
  <c r="U42" i="124" s="1"/>
  <c r="S41" i="124"/>
  <c r="R41" i="124"/>
  <c r="Q41" i="124"/>
  <c r="P41" i="124"/>
  <c r="E41" i="124"/>
  <c r="U41" i="124" s="1"/>
  <c r="S40" i="124"/>
  <c r="R40" i="124"/>
  <c r="Q40" i="124"/>
  <c r="P40" i="124"/>
  <c r="E40" i="124"/>
  <c r="S39" i="124"/>
  <c r="R39" i="124"/>
  <c r="Q39" i="124"/>
  <c r="P39" i="124"/>
  <c r="E39" i="124"/>
  <c r="U39" i="124" s="1"/>
  <c r="S38" i="124"/>
  <c r="R38" i="124"/>
  <c r="Q38" i="124"/>
  <c r="P38" i="124"/>
  <c r="E38" i="124"/>
  <c r="U38" i="124" s="1"/>
  <c r="T37" i="124"/>
  <c r="S37" i="124"/>
  <c r="R37" i="124"/>
  <c r="Q37" i="124"/>
  <c r="P37" i="124"/>
  <c r="E37" i="124"/>
  <c r="U37" i="124" s="1"/>
  <c r="T36" i="124"/>
  <c r="S36" i="124"/>
  <c r="R36" i="124"/>
  <c r="Q36" i="124"/>
  <c r="P36" i="124"/>
  <c r="E36" i="124"/>
  <c r="U36" i="124" s="1"/>
  <c r="U35" i="124"/>
  <c r="T35" i="124"/>
  <c r="S35" i="124"/>
  <c r="R35" i="124"/>
  <c r="Q35" i="124"/>
  <c r="P35" i="124"/>
  <c r="E35" i="124"/>
  <c r="S34" i="124"/>
  <c r="R34" i="124"/>
  <c r="Q34" i="124"/>
  <c r="P34" i="124"/>
  <c r="E34" i="124"/>
  <c r="U34" i="124" s="1"/>
  <c r="S33" i="124"/>
  <c r="R33" i="124"/>
  <c r="Q33" i="124"/>
  <c r="P33" i="124"/>
  <c r="T33" i="124" s="1"/>
  <c r="E33" i="124"/>
  <c r="U33" i="124" s="1"/>
  <c r="S32" i="124"/>
  <c r="R32" i="124"/>
  <c r="Q32" i="124"/>
  <c r="P32" i="124"/>
  <c r="E32" i="124"/>
  <c r="T31" i="124"/>
  <c r="S31" i="124"/>
  <c r="R31" i="124"/>
  <c r="Q31" i="124"/>
  <c r="P31" i="124"/>
  <c r="E31" i="124"/>
  <c r="U30" i="124"/>
  <c r="S30" i="124"/>
  <c r="R30" i="124"/>
  <c r="Q30" i="124"/>
  <c r="P30" i="124"/>
  <c r="E30" i="124"/>
  <c r="T30" i="124" s="1"/>
  <c r="S29" i="124"/>
  <c r="R29" i="124"/>
  <c r="Q29" i="124"/>
  <c r="P29" i="124"/>
  <c r="E29" i="124"/>
  <c r="S28" i="124"/>
  <c r="R28" i="124"/>
  <c r="U27" i="124"/>
  <c r="S27" i="124"/>
  <c r="R27" i="124"/>
  <c r="Q27" i="124"/>
  <c r="P27" i="124"/>
  <c r="E27" i="124"/>
  <c r="T27" i="124" s="1"/>
  <c r="S26" i="124"/>
  <c r="R26" i="124"/>
  <c r="Q26" i="124"/>
  <c r="P26" i="124"/>
  <c r="E26" i="124"/>
  <c r="S25" i="124"/>
  <c r="R25" i="124"/>
  <c r="Q25" i="124"/>
  <c r="P25" i="124"/>
  <c r="E25" i="124"/>
  <c r="S24" i="124"/>
  <c r="R24" i="124"/>
  <c r="Q24" i="124"/>
  <c r="P24" i="124"/>
  <c r="E24" i="124"/>
  <c r="U24" i="124" s="1"/>
  <c r="U23" i="124"/>
  <c r="S23" i="124"/>
  <c r="R23" i="124"/>
  <c r="Q23" i="124"/>
  <c r="P23" i="124"/>
  <c r="E23" i="124"/>
  <c r="T23" i="124" s="1"/>
  <c r="U22" i="124"/>
  <c r="T22" i="124"/>
  <c r="S22" i="124"/>
  <c r="R22" i="124"/>
  <c r="Q22" i="124"/>
  <c r="P22" i="124"/>
  <c r="E22" i="124"/>
  <c r="S21" i="124"/>
  <c r="R21" i="124"/>
  <c r="Q21" i="124"/>
  <c r="P21" i="124"/>
  <c r="E21" i="124"/>
  <c r="U21" i="124" s="1"/>
  <c r="S20" i="124"/>
  <c r="R20" i="124"/>
  <c r="Q20" i="124"/>
  <c r="P20" i="124"/>
  <c r="E20" i="124"/>
  <c r="T20" i="124" s="1"/>
  <c r="S19" i="124"/>
  <c r="R19" i="124"/>
  <c r="Q19" i="124"/>
  <c r="P19" i="124"/>
  <c r="E19" i="124"/>
  <c r="S18" i="124"/>
  <c r="R18" i="124"/>
  <c r="Q18" i="124"/>
  <c r="P18" i="124"/>
  <c r="E18" i="124"/>
  <c r="U18" i="124" s="1"/>
  <c r="S17" i="124"/>
  <c r="R17" i="124"/>
  <c r="Q17" i="124"/>
  <c r="P17" i="124"/>
  <c r="E17" i="124"/>
  <c r="U16" i="124"/>
  <c r="T16" i="124"/>
  <c r="S16" i="124"/>
  <c r="R16" i="124"/>
  <c r="Q16" i="124"/>
  <c r="P16" i="124"/>
  <c r="E16" i="124"/>
  <c r="S15" i="124"/>
  <c r="R15" i="124"/>
  <c r="Q15" i="124"/>
  <c r="P15" i="124"/>
  <c r="E15" i="124"/>
  <c r="U15" i="124" s="1"/>
  <c r="U14" i="124"/>
  <c r="T14" i="124"/>
  <c r="S14" i="124"/>
  <c r="R14" i="124"/>
  <c r="Q14" i="124"/>
  <c r="P14" i="124"/>
  <c r="E14" i="124"/>
  <c r="T13" i="124"/>
  <c r="S13" i="124"/>
  <c r="R13" i="124"/>
  <c r="Q13" i="124"/>
  <c r="U13" i="124" s="1"/>
  <c r="P13" i="124"/>
  <c r="E13" i="124"/>
  <c r="S12" i="124"/>
  <c r="R12" i="124"/>
  <c r="Q12" i="124"/>
  <c r="P12" i="124"/>
  <c r="E12" i="124"/>
  <c r="S11" i="124"/>
  <c r="R11" i="124"/>
  <c r="Q11" i="124"/>
  <c r="P11" i="124"/>
  <c r="E11" i="124"/>
  <c r="T11" i="124" s="1"/>
  <c r="U10" i="124"/>
  <c r="T10" i="124"/>
  <c r="S10" i="124"/>
  <c r="R10" i="124"/>
  <c r="Q10" i="124"/>
  <c r="P10" i="124"/>
  <c r="E10" i="124"/>
  <c r="S9" i="124"/>
  <c r="R9" i="124"/>
  <c r="S8" i="124"/>
  <c r="R8" i="124"/>
  <c r="S64" i="123"/>
  <c r="R64" i="123"/>
  <c r="Q64" i="123"/>
  <c r="P64" i="123"/>
  <c r="E64" i="123"/>
  <c r="S63" i="123"/>
  <c r="R63" i="123"/>
  <c r="Q63" i="123"/>
  <c r="P63" i="123"/>
  <c r="E63" i="123"/>
  <c r="S62" i="123"/>
  <c r="R62" i="123"/>
  <c r="S60" i="123"/>
  <c r="R60" i="123"/>
  <c r="Q60" i="123"/>
  <c r="P60" i="123"/>
  <c r="E60" i="123"/>
  <c r="T60" i="123" s="1"/>
  <c r="S59" i="123"/>
  <c r="R59" i="123"/>
  <c r="Q59" i="123"/>
  <c r="P59" i="123"/>
  <c r="E59" i="123"/>
  <c r="S58" i="123"/>
  <c r="R58" i="123"/>
  <c r="Q58" i="123"/>
  <c r="P58" i="123"/>
  <c r="E58" i="123"/>
  <c r="S57" i="123"/>
  <c r="R57" i="123"/>
  <c r="Q57" i="123"/>
  <c r="P57" i="123"/>
  <c r="E57" i="123"/>
  <c r="S56" i="123"/>
  <c r="R56" i="123"/>
  <c r="S55" i="123"/>
  <c r="R55" i="123"/>
  <c r="Q55" i="123"/>
  <c r="P55" i="123"/>
  <c r="E55" i="123"/>
  <c r="U54" i="123"/>
  <c r="T54" i="123"/>
  <c r="S54" i="123"/>
  <c r="R54" i="123"/>
  <c r="Q54" i="123"/>
  <c r="P54" i="123"/>
  <c r="E54" i="123"/>
  <c r="S53" i="123"/>
  <c r="R53" i="123"/>
  <c r="Q53" i="123"/>
  <c r="P53" i="123"/>
  <c r="E53" i="123"/>
  <c r="S52" i="123"/>
  <c r="R52" i="123"/>
  <c r="Q52" i="123"/>
  <c r="P52" i="123"/>
  <c r="E52" i="123"/>
  <c r="U52" i="123" s="1"/>
  <c r="S51" i="123"/>
  <c r="R51" i="123"/>
  <c r="Q51" i="123"/>
  <c r="P51" i="123"/>
  <c r="E51" i="123"/>
  <c r="T51" i="123" s="1"/>
  <c r="U50" i="123"/>
  <c r="T50" i="123"/>
  <c r="S50" i="123"/>
  <c r="R50" i="123"/>
  <c r="Q50" i="123"/>
  <c r="P50" i="123"/>
  <c r="E50" i="123"/>
  <c r="S49" i="123"/>
  <c r="R49" i="123"/>
  <c r="Q49" i="123"/>
  <c r="P49" i="123"/>
  <c r="E49" i="123"/>
  <c r="U49" i="123" s="1"/>
  <c r="S48" i="123"/>
  <c r="R48" i="123"/>
  <c r="Q48" i="123"/>
  <c r="P48" i="123"/>
  <c r="E48" i="123"/>
  <c r="U48" i="123" s="1"/>
  <c r="S47" i="123"/>
  <c r="R47" i="123"/>
  <c r="Q47" i="123"/>
  <c r="P47" i="123"/>
  <c r="E47" i="123"/>
  <c r="S46" i="123"/>
  <c r="R46" i="123"/>
  <c r="Q46" i="123"/>
  <c r="P46" i="123"/>
  <c r="E46" i="123"/>
  <c r="S45" i="123"/>
  <c r="R45" i="123"/>
  <c r="Q45" i="123"/>
  <c r="P45" i="123"/>
  <c r="E45" i="123"/>
  <c r="U45" i="123" s="1"/>
  <c r="S44" i="123"/>
  <c r="R44" i="123"/>
  <c r="S42" i="123"/>
  <c r="R42" i="123"/>
  <c r="Q42" i="123"/>
  <c r="P42" i="123"/>
  <c r="E42" i="123"/>
  <c r="U42" i="123" s="1"/>
  <c r="T41" i="123"/>
  <c r="S41" i="123"/>
  <c r="R41" i="123"/>
  <c r="Q41" i="123"/>
  <c r="P41" i="123"/>
  <c r="E41" i="123"/>
  <c r="U41" i="123" s="1"/>
  <c r="U40" i="123"/>
  <c r="S40" i="123"/>
  <c r="R40" i="123"/>
  <c r="Q40" i="123"/>
  <c r="P40" i="123"/>
  <c r="E40" i="123"/>
  <c r="T40" i="123" s="1"/>
  <c r="S39" i="123"/>
  <c r="R39" i="123"/>
  <c r="Q39" i="123"/>
  <c r="P39" i="123"/>
  <c r="E39" i="123"/>
  <c r="U39" i="123" s="1"/>
  <c r="S38" i="123"/>
  <c r="R38" i="123"/>
  <c r="Q38" i="123"/>
  <c r="P38" i="123"/>
  <c r="E38" i="123"/>
  <c r="U38" i="123" s="1"/>
  <c r="S37" i="123"/>
  <c r="R37" i="123"/>
  <c r="Q37" i="123"/>
  <c r="U37" i="123" s="1"/>
  <c r="P37" i="123"/>
  <c r="E37" i="123"/>
  <c r="S36" i="123"/>
  <c r="R36" i="123"/>
  <c r="Q36" i="123"/>
  <c r="P36" i="123"/>
  <c r="E36" i="123"/>
  <c r="U36" i="123" s="1"/>
  <c r="S35" i="123"/>
  <c r="R35" i="123"/>
  <c r="Q35" i="123"/>
  <c r="P35" i="123"/>
  <c r="E35" i="123"/>
  <c r="U34" i="123"/>
  <c r="S34" i="123"/>
  <c r="R34" i="123"/>
  <c r="Q34" i="123"/>
  <c r="P34" i="123"/>
  <c r="E34" i="123"/>
  <c r="T34" i="123" s="1"/>
  <c r="S33" i="123"/>
  <c r="R33" i="123"/>
  <c r="Q33" i="123"/>
  <c r="P33" i="123"/>
  <c r="E33" i="123"/>
  <c r="T33" i="123" s="1"/>
  <c r="S32" i="123"/>
  <c r="R32" i="123"/>
  <c r="Q32" i="123"/>
  <c r="P32" i="123"/>
  <c r="E32" i="123"/>
  <c r="U32" i="123" s="1"/>
  <c r="S31" i="123"/>
  <c r="R31" i="123"/>
  <c r="Q31" i="123"/>
  <c r="P31" i="123"/>
  <c r="E31" i="123"/>
  <c r="U31" i="123" s="1"/>
  <c r="T30" i="123"/>
  <c r="S30" i="123"/>
  <c r="R30" i="123"/>
  <c r="Q30" i="123"/>
  <c r="P30" i="123"/>
  <c r="E30" i="123"/>
  <c r="U30" i="123" s="1"/>
  <c r="U29" i="123"/>
  <c r="S29" i="123"/>
  <c r="R29" i="123"/>
  <c r="Q29" i="123"/>
  <c r="P29" i="123"/>
  <c r="E29" i="123"/>
  <c r="S28" i="123"/>
  <c r="R28" i="123"/>
  <c r="U27" i="123"/>
  <c r="T27" i="123"/>
  <c r="S27" i="123"/>
  <c r="R27" i="123"/>
  <c r="Q27" i="123"/>
  <c r="P27" i="123"/>
  <c r="E27" i="123"/>
  <c r="U26" i="123"/>
  <c r="T26" i="123"/>
  <c r="S26" i="123"/>
  <c r="R26" i="123"/>
  <c r="Q26" i="123"/>
  <c r="P26" i="123"/>
  <c r="E26" i="123"/>
  <c r="T25" i="123"/>
  <c r="S25" i="123"/>
  <c r="R25" i="123"/>
  <c r="Q25" i="123"/>
  <c r="P25" i="123"/>
  <c r="E25" i="123"/>
  <c r="U25" i="123" s="1"/>
  <c r="S24" i="123"/>
  <c r="R24" i="123"/>
  <c r="Q24" i="123"/>
  <c r="P24" i="123"/>
  <c r="E24" i="123"/>
  <c r="S23" i="123"/>
  <c r="R23" i="123"/>
  <c r="Q23" i="123"/>
  <c r="P23" i="123"/>
  <c r="E23" i="123"/>
  <c r="S22" i="123"/>
  <c r="R22" i="123"/>
  <c r="Q22" i="123"/>
  <c r="P22" i="123"/>
  <c r="E22" i="123"/>
  <c r="U22" i="123" s="1"/>
  <c r="U21" i="123"/>
  <c r="S21" i="123"/>
  <c r="R21" i="123"/>
  <c r="Q21" i="123"/>
  <c r="P21" i="123"/>
  <c r="E21" i="123"/>
  <c r="T21" i="123" s="1"/>
  <c r="S20" i="123"/>
  <c r="R20" i="123"/>
  <c r="Q20" i="123"/>
  <c r="P20" i="123"/>
  <c r="E20" i="123"/>
  <c r="S19" i="123"/>
  <c r="R19" i="123"/>
  <c r="Q19" i="123"/>
  <c r="P19" i="123"/>
  <c r="E19" i="123"/>
  <c r="U19" i="123" s="1"/>
  <c r="T18" i="123"/>
  <c r="S18" i="123"/>
  <c r="R18" i="123"/>
  <c r="Q18" i="123"/>
  <c r="P18" i="123"/>
  <c r="E18" i="123"/>
  <c r="U18" i="123" s="1"/>
  <c r="T17" i="123"/>
  <c r="S17" i="123"/>
  <c r="R17" i="123"/>
  <c r="Q17" i="123"/>
  <c r="P17" i="123"/>
  <c r="E17" i="123"/>
  <c r="U17" i="123" s="1"/>
  <c r="S16" i="123"/>
  <c r="R16" i="123"/>
  <c r="Q16" i="123"/>
  <c r="P16" i="123"/>
  <c r="E16" i="123"/>
  <c r="T16" i="123" s="1"/>
  <c r="S15" i="123"/>
  <c r="R15" i="123"/>
  <c r="Q15" i="123"/>
  <c r="P15" i="123"/>
  <c r="E15" i="123"/>
  <c r="T14" i="123"/>
  <c r="S14" i="123"/>
  <c r="R14" i="123"/>
  <c r="Q14" i="123"/>
  <c r="U14" i="123" s="1"/>
  <c r="P14" i="123"/>
  <c r="E14" i="123"/>
  <c r="S13" i="123"/>
  <c r="R13" i="123"/>
  <c r="Q13" i="123"/>
  <c r="P13" i="123"/>
  <c r="E13" i="123"/>
  <c r="U13" i="123" s="1"/>
  <c r="T12" i="123"/>
  <c r="S12" i="123"/>
  <c r="R12" i="123"/>
  <c r="Q12" i="123"/>
  <c r="P12" i="123"/>
  <c r="E12" i="123"/>
  <c r="U12" i="123" s="1"/>
  <c r="S11" i="123"/>
  <c r="R11" i="123"/>
  <c r="Q11" i="123"/>
  <c r="P11" i="123"/>
  <c r="E11" i="123"/>
  <c r="S10" i="123"/>
  <c r="R10" i="123"/>
  <c r="Q10" i="123"/>
  <c r="P10" i="123"/>
  <c r="E10" i="123"/>
  <c r="S9" i="123"/>
  <c r="R9" i="123"/>
  <c r="R65" i="122"/>
  <c r="S64" i="122"/>
  <c r="R64" i="122"/>
  <c r="Q64" i="122"/>
  <c r="P64" i="122"/>
  <c r="E64" i="122"/>
  <c r="U64" i="122" s="1"/>
  <c r="U63" i="122"/>
  <c r="T63" i="122"/>
  <c r="S63" i="122"/>
  <c r="R63" i="122"/>
  <c r="Q63" i="122"/>
  <c r="P63" i="122"/>
  <c r="E63" i="122"/>
  <c r="S62" i="122"/>
  <c r="R62" i="122"/>
  <c r="R61" i="122"/>
  <c r="U60" i="122"/>
  <c r="S60" i="122"/>
  <c r="R60" i="122"/>
  <c r="Q60" i="122"/>
  <c r="P60" i="122"/>
  <c r="E60" i="122"/>
  <c r="T60" i="122" s="1"/>
  <c r="S59" i="122"/>
  <c r="R59" i="122"/>
  <c r="Q59" i="122"/>
  <c r="P59" i="122"/>
  <c r="E59" i="122"/>
  <c r="U59" i="122" s="1"/>
  <c r="S58" i="122"/>
  <c r="R58" i="122"/>
  <c r="Q58" i="122"/>
  <c r="P58" i="122"/>
  <c r="E58" i="122"/>
  <c r="U58" i="122" s="1"/>
  <c r="S57" i="122"/>
  <c r="R57" i="122"/>
  <c r="Q57" i="122"/>
  <c r="P57" i="122"/>
  <c r="E57" i="122"/>
  <c r="U57" i="122" s="1"/>
  <c r="S56" i="122"/>
  <c r="R56" i="122"/>
  <c r="S55" i="122"/>
  <c r="R55" i="122"/>
  <c r="Q55" i="122"/>
  <c r="P55" i="122"/>
  <c r="E55" i="122"/>
  <c r="S54" i="122"/>
  <c r="R54" i="122"/>
  <c r="Q54" i="122"/>
  <c r="P54" i="122"/>
  <c r="E54" i="122"/>
  <c r="T53" i="122"/>
  <c r="S53" i="122"/>
  <c r="R53" i="122"/>
  <c r="Q53" i="122"/>
  <c r="P53" i="122"/>
  <c r="E53" i="122"/>
  <c r="U53" i="122" s="1"/>
  <c r="S52" i="122"/>
  <c r="R52" i="122"/>
  <c r="Q52" i="122"/>
  <c r="P52" i="122"/>
  <c r="E52" i="122"/>
  <c r="S51" i="122"/>
  <c r="R51" i="122"/>
  <c r="Q51" i="122"/>
  <c r="P51" i="122"/>
  <c r="E51" i="122"/>
  <c r="S50" i="122"/>
  <c r="R50" i="122"/>
  <c r="Q50" i="122"/>
  <c r="P50" i="122"/>
  <c r="E50" i="122"/>
  <c r="U50" i="122" s="1"/>
  <c r="U49" i="122"/>
  <c r="S49" i="122"/>
  <c r="R49" i="122"/>
  <c r="Q49" i="122"/>
  <c r="P49" i="122"/>
  <c r="E49" i="122"/>
  <c r="T49" i="122" s="1"/>
  <c r="S48" i="122"/>
  <c r="R48" i="122"/>
  <c r="Q48" i="122"/>
  <c r="P48" i="122"/>
  <c r="E48" i="122"/>
  <c r="U48" i="122" s="1"/>
  <c r="U47" i="122"/>
  <c r="S47" i="122"/>
  <c r="R47" i="122"/>
  <c r="Q47" i="122"/>
  <c r="P47" i="122"/>
  <c r="E47" i="122"/>
  <c r="T47" i="122" s="1"/>
  <c r="S46" i="122"/>
  <c r="R46" i="122"/>
  <c r="Q46" i="122"/>
  <c r="U46" i="122" s="1"/>
  <c r="P46" i="122"/>
  <c r="T46" i="122" s="1"/>
  <c r="E46" i="122"/>
  <c r="T45" i="122"/>
  <c r="S45" i="122"/>
  <c r="R45" i="122"/>
  <c r="Q45" i="122"/>
  <c r="P45" i="122"/>
  <c r="E45" i="122"/>
  <c r="S44" i="122"/>
  <c r="R44" i="122"/>
  <c r="S43" i="122"/>
  <c r="R43" i="122"/>
  <c r="S42" i="122"/>
  <c r="R42" i="122"/>
  <c r="Q42" i="122"/>
  <c r="P42" i="122"/>
  <c r="E42" i="122"/>
  <c r="S41" i="122"/>
  <c r="R41" i="122"/>
  <c r="Q41" i="122"/>
  <c r="P41" i="122"/>
  <c r="E41" i="122"/>
  <c r="U41" i="122" s="1"/>
  <c r="S40" i="122"/>
  <c r="R40" i="122"/>
  <c r="Q40" i="122"/>
  <c r="P40" i="122"/>
  <c r="E40" i="122"/>
  <c r="T40" i="122" s="1"/>
  <c r="S39" i="122"/>
  <c r="R39" i="122"/>
  <c r="Q39" i="122"/>
  <c r="P39" i="122"/>
  <c r="E39" i="122"/>
  <c r="S38" i="122"/>
  <c r="R38" i="122"/>
  <c r="Q38" i="122"/>
  <c r="P38" i="122"/>
  <c r="E38" i="122"/>
  <c r="U38" i="122" s="1"/>
  <c r="S37" i="122"/>
  <c r="R37" i="122"/>
  <c r="Q37" i="122"/>
  <c r="P37" i="122"/>
  <c r="E37" i="122"/>
  <c r="U36" i="122"/>
  <c r="T36" i="122"/>
  <c r="S36" i="122"/>
  <c r="R36" i="122"/>
  <c r="Q36" i="122"/>
  <c r="P36" i="122"/>
  <c r="E36" i="122"/>
  <c r="S35" i="122"/>
  <c r="R35" i="122"/>
  <c r="Q35" i="122"/>
  <c r="P35" i="122"/>
  <c r="E35" i="122"/>
  <c r="S34" i="122"/>
  <c r="R34" i="122"/>
  <c r="Q34" i="122"/>
  <c r="P34" i="122"/>
  <c r="E34" i="122"/>
  <c r="S33" i="122"/>
  <c r="R33" i="122"/>
  <c r="Q33" i="122"/>
  <c r="P33" i="122"/>
  <c r="E33" i="122"/>
  <c r="U32" i="122"/>
  <c r="S32" i="122"/>
  <c r="R32" i="122"/>
  <c r="Q32" i="122"/>
  <c r="P32" i="122"/>
  <c r="E32" i="122"/>
  <c r="T32" i="122" s="1"/>
  <c r="S31" i="122"/>
  <c r="R31" i="122"/>
  <c r="Q31" i="122"/>
  <c r="P31" i="122"/>
  <c r="T31" i="122" s="1"/>
  <c r="E31" i="122"/>
  <c r="S30" i="122"/>
  <c r="R30" i="122"/>
  <c r="Q30" i="122"/>
  <c r="P30" i="122"/>
  <c r="E30" i="122"/>
  <c r="U30" i="122" s="1"/>
  <c r="S29" i="122"/>
  <c r="R29" i="122"/>
  <c r="Q29" i="122"/>
  <c r="P29" i="122"/>
  <c r="E29" i="122"/>
  <c r="U29" i="122" s="1"/>
  <c r="S28" i="122"/>
  <c r="R28" i="122"/>
  <c r="S27" i="122"/>
  <c r="R27" i="122"/>
  <c r="Q27" i="122"/>
  <c r="P27" i="122"/>
  <c r="E27" i="122"/>
  <c r="S26" i="122"/>
  <c r="R26" i="122"/>
  <c r="Q26" i="122"/>
  <c r="P26" i="122"/>
  <c r="E26" i="122"/>
  <c r="S25" i="122"/>
  <c r="R25" i="122"/>
  <c r="Q25" i="122"/>
  <c r="P25" i="122"/>
  <c r="E25" i="122"/>
  <c r="U25" i="122" s="1"/>
  <c r="U24" i="122"/>
  <c r="T24" i="122"/>
  <c r="S24" i="122"/>
  <c r="R24" i="122"/>
  <c r="Q24" i="122"/>
  <c r="P24" i="122"/>
  <c r="E24" i="122"/>
  <c r="S23" i="122"/>
  <c r="R23" i="122"/>
  <c r="Q23" i="122"/>
  <c r="P23" i="122"/>
  <c r="E23" i="122"/>
  <c r="T22" i="122"/>
  <c r="S22" i="122"/>
  <c r="R22" i="122"/>
  <c r="Q22" i="122"/>
  <c r="P22" i="122"/>
  <c r="E22" i="122"/>
  <c r="U22" i="122" s="1"/>
  <c r="S21" i="122"/>
  <c r="R21" i="122"/>
  <c r="Q21" i="122"/>
  <c r="P21" i="122"/>
  <c r="E21" i="122"/>
  <c r="S20" i="122"/>
  <c r="R20" i="122"/>
  <c r="Q20" i="122"/>
  <c r="P20" i="122"/>
  <c r="E20" i="122"/>
  <c r="U20" i="122" s="1"/>
  <c r="S19" i="122"/>
  <c r="R19" i="122"/>
  <c r="Q19" i="122"/>
  <c r="P19" i="122"/>
  <c r="E19" i="122"/>
  <c r="T19" i="122" s="1"/>
  <c r="S18" i="122"/>
  <c r="R18" i="122"/>
  <c r="Q18" i="122"/>
  <c r="P18" i="122"/>
  <c r="E18" i="122"/>
  <c r="S17" i="122"/>
  <c r="R17" i="122"/>
  <c r="Q17" i="122"/>
  <c r="P17" i="122"/>
  <c r="E17" i="122"/>
  <c r="U17" i="122" s="1"/>
  <c r="S16" i="122"/>
  <c r="R16" i="122"/>
  <c r="Q16" i="122"/>
  <c r="P16" i="122"/>
  <c r="E16" i="122"/>
  <c r="U16" i="122" s="1"/>
  <c r="S15" i="122"/>
  <c r="R15" i="122"/>
  <c r="Q15" i="122"/>
  <c r="P15" i="122"/>
  <c r="E15" i="122"/>
  <c r="U15" i="122" s="1"/>
  <c r="U14" i="122"/>
  <c r="T14" i="122"/>
  <c r="S14" i="122"/>
  <c r="R14" i="122"/>
  <c r="Q14" i="122"/>
  <c r="P14" i="122"/>
  <c r="E14" i="122"/>
  <c r="S13" i="122"/>
  <c r="R13" i="122"/>
  <c r="Q13" i="122"/>
  <c r="P13" i="122"/>
  <c r="E13" i="122"/>
  <c r="S12" i="122"/>
  <c r="R12" i="122"/>
  <c r="Q12" i="122"/>
  <c r="P12" i="122"/>
  <c r="E12" i="122"/>
  <c r="U12" i="122" s="1"/>
  <c r="S11" i="122"/>
  <c r="R11" i="122"/>
  <c r="Q11" i="122"/>
  <c r="P11" i="122"/>
  <c r="E11" i="122"/>
  <c r="T11" i="122" s="1"/>
  <c r="T10" i="122"/>
  <c r="S10" i="122"/>
  <c r="R10" i="122"/>
  <c r="Q10" i="122"/>
  <c r="U10" i="122" s="1"/>
  <c r="P10" i="122"/>
  <c r="E10" i="122"/>
  <c r="S9" i="122"/>
  <c r="R9" i="122"/>
  <c r="R8" i="122"/>
  <c r="S64" i="121"/>
  <c r="R64" i="121"/>
  <c r="Q64" i="121"/>
  <c r="P64" i="121"/>
  <c r="E64" i="121"/>
  <c r="S63" i="121"/>
  <c r="R63" i="121"/>
  <c r="Q63" i="121"/>
  <c r="Q62" i="121" s="1"/>
  <c r="P63" i="121"/>
  <c r="E63" i="121"/>
  <c r="S62" i="121"/>
  <c r="R62" i="121"/>
  <c r="S60" i="121"/>
  <c r="R60" i="121"/>
  <c r="Q60" i="121"/>
  <c r="P60" i="121"/>
  <c r="E60" i="121"/>
  <c r="T60" i="121" s="1"/>
  <c r="U59" i="121"/>
  <c r="T59" i="121"/>
  <c r="S59" i="121"/>
  <c r="R59" i="121"/>
  <c r="Q59" i="121"/>
  <c r="P59" i="121"/>
  <c r="E59" i="121"/>
  <c r="S58" i="121"/>
  <c r="R58" i="121"/>
  <c r="Q58" i="121"/>
  <c r="P58" i="121"/>
  <c r="E58" i="121"/>
  <c r="U58" i="121" s="1"/>
  <c r="U57" i="121"/>
  <c r="S57" i="121"/>
  <c r="R57" i="121"/>
  <c r="Q57" i="121"/>
  <c r="P57" i="121"/>
  <c r="E57" i="121"/>
  <c r="T57" i="121" s="1"/>
  <c r="S56" i="121"/>
  <c r="R56" i="121"/>
  <c r="U55" i="121"/>
  <c r="S55" i="121"/>
  <c r="R55" i="121"/>
  <c r="Q55" i="121"/>
  <c r="P55" i="121"/>
  <c r="E55" i="121"/>
  <c r="T55" i="121" s="1"/>
  <c r="S54" i="121"/>
  <c r="R54" i="121"/>
  <c r="Q54" i="121"/>
  <c r="P54" i="121"/>
  <c r="E54" i="121"/>
  <c r="U54" i="121" s="1"/>
  <c r="S53" i="121"/>
  <c r="R53" i="121"/>
  <c r="Q53" i="121"/>
  <c r="P53" i="121"/>
  <c r="E53" i="121"/>
  <c r="U53" i="121" s="1"/>
  <c r="S52" i="121"/>
  <c r="R52" i="121"/>
  <c r="Q52" i="121"/>
  <c r="P52" i="121"/>
  <c r="E52" i="121"/>
  <c r="U52" i="121" s="1"/>
  <c r="U51" i="121"/>
  <c r="S51" i="121"/>
  <c r="R51" i="121"/>
  <c r="Q51" i="121"/>
  <c r="P51" i="121"/>
  <c r="E51" i="121"/>
  <c r="T51" i="121" s="1"/>
  <c r="S50" i="121"/>
  <c r="R50" i="121"/>
  <c r="Q50" i="121"/>
  <c r="P50" i="121"/>
  <c r="E50" i="121"/>
  <c r="U50" i="121" s="1"/>
  <c r="S49" i="121"/>
  <c r="R49" i="121"/>
  <c r="Q49" i="121"/>
  <c r="P49" i="121"/>
  <c r="E49" i="121"/>
  <c r="S48" i="121"/>
  <c r="R48" i="121"/>
  <c r="Q48" i="121"/>
  <c r="P48" i="121"/>
  <c r="E48" i="121"/>
  <c r="U48" i="121" s="1"/>
  <c r="U47" i="121"/>
  <c r="S47" i="121"/>
  <c r="R47" i="121"/>
  <c r="Q47" i="121"/>
  <c r="P47" i="121"/>
  <c r="E47" i="121"/>
  <c r="T47" i="121" s="1"/>
  <c r="S46" i="121"/>
  <c r="R46" i="121"/>
  <c r="Q46" i="121"/>
  <c r="P46" i="121"/>
  <c r="E46" i="121"/>
  <c r="S45" i="121"/>
  <c r="R45" i="121"/>
  <c r="Q45" i="121"/>
  <c r="P45" i="121"/>
  <c r="E45" i="121"/>
  <c r="U45" i="121" s="1"/>
  <c r="S44" i="121"/>
  <c r="R44" i="121"/>
  <c r="S43" i="121"/>
  <c r="U42" i="121"/>
  <c r="S42" i="121"/>
  <c r="R42" i="121"/>
  <c r="Q42" i="121"/>
  <c r="P42" i="121"/>
  <c r="E42" i="121"/>
  <c r="T42" i="121" s="1"/>
  <c r="S41" i="121"/>
  <c r="R41" i="121"/>
  <c r="Q41" i="121"/>
  <c r="P41" i="121"/>
  <c r="E41" i="121"/>
  <c r="U41" i="121" s="1"/>
  <c r="U40" i="121"/>
  <c r="S40" i="121"/>
  <c r="R40" i="121"/>
  <c r="Q40" i="121"/>
  <c r="P40" i="121"/>
  <c r="E40" i="121"/>
  <c r="T40" i="121" s="1"/>
  <c r="S39" i="121"/>
  <c r="R39" i="121"/>
  <c r="Q39" i="121"/>
  <c r="P39" i="121"/>
  <c r="E39" i="121"/>
  <c r="S38" i="121"/>
  <c r="R38" i="121"/>
  <c r="Q38" i="121"/>
  <c r="P38" i="121"/>
  <c r="E38" i="121"/>
  <c r="U38" i="121" s="1"/>
  <c r="U37" i="121"/>
  <c r="S37" i="121"/>
  <c r="R37" i="121"/>
  <c r="Q37" i="121"/>
  <c r="P37" i="121"/>
  <c r="E37" i="121"/>
  <c r="T37" i="121" s="1"/>
  <c r="S36" i="121"/>
  <c r="R36" i="121"/>
  <c r="Q36" i="121"/>
  <c r="P36" i="121"/>
  <c r="E36" i="121"/>
  <c r="S35" i="121"/>
  <c r="R35" i="121"/>
  <c r="Q35" i="121"/>
  <c r="P35" i="121"/>
  <c r="E35" i="121"/>
  <c r="U35" i="121" s="1"/>
  <c r="U34" i="121"/>
  <c r="T34" i="121"/>
  <c r="S34" i="121"/>
  <c r="R34" i="121"/>
  <c r="Q34" i="121"/>
  <c r="P34" i="121"/>
  <c r="E34" i="121"/>
  <c r="S33" i="121"/>
  <c r="R33" i="121"/>
  <c r="Q33" i="121"/>
  <c r="P33" i="121"/>
  <c r="E33" i="121"/>
  <c r="T33" i="121" s="1"/>
  <c r="U32" i="121"/>
  <c r="T32" i="121"/>
  <c r="S32" i="121"/>
  <c r="R32" i="121"/>
  <c r="Q32" i="121"/>
  <c r="P32" i="121"/>
  <c r="E32" i="121"/>
  <c r="S31" i="121"/>
  <c r="R31" i="121"/>
  <c r="Q31" i="121"/>
  <c r="P31" i="121"/>
  <c r="E31" i="121"/>
  <c r="S30" i="121"/>
  <c r="R30" i="121"/>
  <c r="Q30" i="121"/>
  <c r="P30" i="121"/>
  <c r="E30" i="121"/>
  <c r="U30" i="121" s="1"/>
  <c r="S29" i="121"/>
  <c r="R29" i="121"/>
  <c r="Q29" i="121"/>
  <c r="P29" i="121"/>
  <c r="E29" i="121"/>
  <c r="U29" i="121" s="1"/>
  <c r="S28" i="121"/>
  <c r="R28" i="121"/>
  <c r="T27" i="121"/>
  <c r="S27" i="121"/>
  <c r="R27" i="121"/>
  <c r="Q27" i="121"/>
  <c r="P27" i="121"/>
  <c r="E27" i="121"/>
  <c r="U27" i="121" s="1"/>
  <c r="S26" i="121"/>
  <c r="R26" i="121"/>
  <c r="Q26" i="121"/>
  <c r="P26" i="121"/>
  <c r="E26" i="121"/>
  <c r="S25" i="121"/>
  <c r="R25" i="121"/>
  <c r="Q25" i="121"/>
  <c r="P25" i="121"/>
  <c r="E25" i="121"/>
  <c r="U25" i="121" s="1"/>
  <c r="S24" i="121"/>
  <c r="R24" i="121"/>
  <c r="Q24" i="121"/>
  <c r="P24" i="121"/>
  <c r="E24" i="121"/>
  <c r="U23" i="121"/>
  <c r="T23" i="121"/>
  <c r="S23" i="121"/>
  <c r="R23" i="121"/>
  <c r="Q23" i="121"/>
  <c r="P23" i="121"/>
  <c r="E23" i="121"/>
  <c r="S22" i="121"/>
  <c r="R22" i="121"/>
  <c r="Q22" i="121"/>
  <c r="P22" i="121"/>
  <c r="E22" i="121"/>
  <c r="U22" i="121" s="1"/>
  <c r="S21" i="121"/>
  <c r="R21" i="121"/>
  <c r="Q21" i="121"/>
  <c r="P21" i="121"/>
  <c r="E21" i="121"/>
  <c r="S20" i="121"/>
  <c r="R20" i="121"/>
  <c r="Q20" i="121"/>
  <c r="U20" i="121" s="1"/>
  <c r="P20" i="121"/>
  <c r="T20" i="121" s="1"/>
  <c r="E20" i="121"/>
  <c r="T19" i="121"/>
  <c r="S19" i="121"/>
  <c r="R19" i="121"/>
  <c r="Q19" i="121"/>
  <c r="P19" i="121"/>
  <c r="E19" i="121"/>
  <c r="U19" i="121" s="1"/>
  <c r="S18" i="121"/>
  <c r="R18" i="121"/>
  <c r="Q18" i="121"/>
  <c r="P18" i="121"/>
  <c r="E18" i="121"/>
  <c r="S17" i="121"/>
  <c r="R17" i="121"/>
  <c r="Q17" i="121"/>
  <c r="P17" i="121"/>
  <c r="E17" i="121"/>
  <c r="U17" i="121" s="1"/>
  <c r="U16" i="121"/>
  <c r="S16" i="121"/>
  <c r="R16" i="121"/>
  <c r="Q16" i="121"/>
  <c r="P16" i="121"/>
  <c r="E16" i="121"/>
  <c r="T16" i="121" s="1"/>
  <c r="U15" i="121"/>
  <c r="T15" i="121"/>
  <c r="S15" i="121"/>
  <c r="R15" i="121"/>
  <c r="Q15" i="121"/>
  <c r="P15" i="121"/>
  <c r="E15" i="121"/>
  <c r="S14" i="121"/>
  <c r="R14" i="121"/>
  <c r="Q14" i="121"/>
  <c r="P14" i="121"/>
  <c r="E14" i="121"/>
  <c r="U14" i="121" s="1"/>
  <c r="U13" i="121"/>
  <c r="S13" i="121"/>
  <c r="R13" i="121"/>
  <c r="Q13" i="121"/>
  <c r="P13" i="121"/>
  <c r="E13" i="121"/>
  <c r="T13" i="121" s="1"/>
  <c r="U12" i="121"/>
  <c r="T12" i="121"/>
  <c r="S12" i="121"/>
  <c r="R12" i="121"/>
  <c r="Q12" i="121"/>
  <c r="P12" i="121"/>
  <c r="E12" i="121"/>
  <c r="U11" i="121"/>
  <c r="S11" i="121"/>
  <c r="R11" i="121"/>
  <c r="Q11" i="121"/>
  <c r="P11" i="121"/>
  <c r="E11" i="121"/>
  <c r="T11" i="121" s="1"/>
  <c r="S10" i="121"/>
  <c r="R10" i="121"/>
  <c r="Q10" i="121"/>
  <c r="P10" i="121"/>
  <c r="E10" i="121"/>
  <c r="R9" i="121"/>
  <c r="U64" i="120"/>
  <c r="S64" i="120"/>
  <c r="R64" i="120"/>
  <c r="Q64" i="120"/>
  <c r="P64" i="120"/>
  <c r="E64" i="120"/>
  <c r="T64" i="120" s="1"/>
  <c r="T63" i="120"/>
  <c r="S63" i="120"/>
  <c r="R63" i="120"/>
  <c r="Q63" i="120"/>
  <c r="Q62" i="120" s="1"/>
  <c r="P63" i="120"/>
  <c r="E63" i="120"/>
  <c r="U63" i="120" s="1"/>
  <c r="S62" i="120"/>
  <c r="R62" i="120"/>
  <c r="S60" i="120"/>
  <c r="R60" i="120"/>
  <c r="Q60" i="120"/>
  <c r="P60" i="120"/>
  <c r="E60" i="120"/>
  <c r="U60" i="120" s="1"/>
  <c r="S59" i="120"/>
  <c r="R59" i="120"/>
  <c r="Q59" i="120"/>
  <c r="P59" i="120"/>
  <c r="E59" i="120"/>
  <c r="S58" i="120"/>
  <c r="R58" i="120"/>
  <c r="Q58" i="120"/>
  <c r="P58" i="120"/>
  <c r="E58" i="120"/>
  <c r="U58" i="120" s="1"/>
  <c r="U57" i="120"/>
  <c r="S57" i="120"/>
  <c r="R57" i="120"/>
  <c r="Q57" i="120"/>
  <c r="P57" i="120"/>
  <c r="E57" i="120"/>
  <c r="S56" i="120"/>
  <c r="R56" i="120"/>
  <c r="T55" i="120"/>
  <c r="S55" i="120"/>
  <c r="R55" i="120"/>
  <c r="Q55" i="120"/>
  <c r="P55" i="120"/>
  <c r="E55" i="120"/>
  <c r="U55" i="120" s="1"/>
  <c r="S54" i="120"/>
  <c r="R54" i="120"/>
  <c r="Q54" i="120"/>
  <c r="P54" i="120"/>
  <c r="E54" i="120"/>
  <c r="S53" i="120"/>
  <c r="R53" i="120"/>
  <c r="Q53" i="120"/>
  <c r="P53" i="120"/>
  <c r="E53" i="120"/>
  <c r="U53" i="120" s="1"/>
  <c r="U52" i="120"/>
  <c r="S52" i="120"/>
  <c r="R52" i="120"/>
  <c r="Q52" i="120"/>
  <c r="P52" i="120"/>
  <c r="E52" i="120"/>
  <c r="T52" i="120" s="1"/>
  <c r="S51" i="120"/>
  <c r="R51" i="120"/>
  <c r="Q51" i="120"/>
  <c r="P51" i="120"/>
  <c r="E51" i="120"/>
  <c r="U51" i="120" s="1"/>
  <c r="S50" i="120"/>
  <c r="R50" i="120"/>
  <c r="Q50" i="120"/>
  <c r="P50" i="120"/>
  <c r="E50" i="120"/>
  <c r="U50" i="120" s="1"/>
  <c r="S49" i="120"/>
  <c r="R49" i="120"/>
  <c r="Q49" i="120"/>
  <c r="P49" i="120"/>
  <c r="E49" i="120"/>
  <c r="U49" i="120" s="1"/>
  <c r="U48" i="120"/>
  <c r="T48" i="120"/>
  <c r="S48" i="120"/>
  <c r="R48" i="120"/>
  <c r="Q48" i="120"/>
  <c r="P48" i="120"/>
  <c r="E48" i="120"/>
  <c r="U47" i="120"/>
  <c r="T47" i="120"/>
  <c r="S47" i="120"/>
  <c r="R47" i="120"/>
  <c r="Q47" i="120"/>
  <c r="P47" i="120"/>
  <c r="E47" i="120"/>
  <c r="S46" i="120"/>
  <c r="R46" i="120"/>
  <c r="Q46" i="120"/>
  <c r="P46" i="120"/>
  <c r="E46" i="120"/>
  <c r="S45" i="120"/>
  <c r="R45" i="120"/>
  <c r="Q45" i="120"/>
  <c r="P45" i="120"/>
  <c r="E45" i="120"/>
  <c r="S44" i="120"/>
  <c r="S42" i="120"/>
  <c r="R42" i="120"/>
  <c r="Q42" i="120"/>
  <c r="P42" i="120"/>
  <c r="E42" i="120"/>
  <c r="T42" i="120" s="1"/>
  <c r="S41" i="120"/>
  <c r="R41" i="120"/>
  <c r="Q41" i="120"/>
  <c r="P41" i="120"/>
  <c r="E41" i="120"/>
  <c r="U41" i="120" s="1"/>
  <c r="S40" i="120"/>
  <c r="R40" i="120"/>
  <c r="Q40" i="120"/>
  <c r="P40" i="120"/>
  <c r="E40" i="120"/>
  <c r="U40" i="120" s="1"/>
  <c r="T39" i="120"/>
  <c r="S39" i="120"/>
  <c r="R39" i="120"/>
  <c r="Q39" i="120"/>
  <c r="P39" i="120"/>
  <c r="E39" i="120"/>
  <c r="U39" i="120" s="1"/>
  <c r="S38" i="120"/>
  <c r="R38" i="120"/>
  <c r="Q38" i="120"/>
  <c r="P38" i="120"/>
  <c r="E38" i="120"/>
  <c r="S37" i="120"/>
  <c r="R37" i="120"/>
  <c r="Q37" i="120"/>
  <c r="U37" i="120" s="1"/>
  <c r="P37" i="120"/>
  <c r="T37" i="120" s="1"/>
  <c r="E37" i="120"/>
  <c r="S36" i="120"/>
  <c r="R36" i="120"/>
  <c r="Q36" i="120"/>
  <c r="P36" i="120"/>
  <c r="E36" i="120"/>
  <c r="S35" i="120"/>
  <c r="R35" i="120"/>
  <c r="Q35" i="120"/>
  <c r="P35" i="120"/>
  <c r="E35" i="120"/>
  <c r="U35" i="120" s="1"/>
  <c r="U34" i="120"/>
  <c r="S34" i="120"/>
  <c r="R34" i="120"/>
  <c r="Q34" i="120"/>
  <c r="P34" i="120"/>
  <c r="E34" i="120"/>
  <c r="T34" i="120" s="1"/>
  <c r="T33" i="120"/>
  <c r="S33" i="120"/>
  <c r="R33" i="120"/>
  <c r="Q33" i="120"/>
  <c r="U33" i="120" s="1"/>
  <c r="P33" i="120"/>
  <c r="E33" i="120"/>
  <c r="S32" i="120"/>
  <c r="R32" i="120"/>
  <c r="Q32" i="120"/>
  <c r="P32" i="120"/>
  <c r="E32" i="120"/>
  <c r="U32" i="120" s="1"/>
  <c r="T31" i="120"/>
  <c r="S31" i="120"/>
  <c r="R31" i="120"/>
  <c r="Q31" i="120"/>
  <c r="U31" i="120" s="1"/>
  <c r="P31" i="120"/>
  <c r="E31" i="120"/>
  <c r="S30" i="120"/>
  <c r="R30" i="120"/>
  <c r="Q30" i="120"/>
  <c r="P30" i="120"/>
  <c r="E30" i="120"/>
  <c r="S29" i="120"/>
  <c r="R29" i="120"/>
  <c r="Q29" i="120"/>
  <c r="P29" i="120"/>
  <c r="E29" i="120"/>
  <c r="U29" i="120" s="1"/>
  <c r="R28" i="120"/>
  <c r="S27" i="120"/>
  <c r="R27" i="120"/>
  <c r="Q27" i="120"/>
  <c r="P27" i="120"/>
  <c r="E27" i="120"/>
  <c r="U27" i="120" s="1"/>
  <c r="U26" i="120"/>
  <c r="T26" i="120"/>
  <c r="S26" i="120"/>
  <c r="R26" i="120"/>
  <c r="Q26" i="120"/>
  <c r="P26" i="120"/>
  <c r="E26" i="120"/>
  <c r="U25" i="120"/>
  <c r="T25" i="120"/>
  <c r="S25" i="120"/>
  <c r="R25" i="120"/>
  <c r="Q25" i="120"/>
  <c r="P25" i="120"/>
  <c r="E25" i="120"/>
  <c r="U24" i="120"/>
  <c r="S24" i="120"/>
  <c r="R24" i="120"/>
  <c r="Q24" i="120"/>
  <c r="P24" i="120"/>
  <c r="E24" i="120"/>
  <c r="T24" i="120" s="1"/>
  <c r="S23" i="120"/>
  <c r="R23" i="120"/>
  <c r="Q23" i="120"/>
  <c r="P23" i="120"/>
  <c r="E23" i="120"/>
  <c r="S22" i="120"/>
  <c r="R22" i="120"/>
  <c r="Q22" i="120"/>
  <c r="P22" i="120"/>
  <c r="E22" i="120"/>
  <c r="U22" i="120" s="1"/>
  <c r="S21" i="120"/>
  <c r="R21" i="120"/>
  <c r="Q21" i="120"/>
  <c r="P21" i="120"/>
  <c r="E21" i="120"/>
  <c r="U20" i="120"/>
  <c r="T20" i="120"/>
  <c r="S20" i="120"/>
  <c r="R20" i="120"/>
  <c r="Q20" i="120"/>
  <c r="P20" i="120"/>
  <c r="E20" i="120"/>
  <c r="S19" i="120"/>
  <c r="R19" i="120"/>
  <c r="Q19" i="120"/>
  <c r="P19" i="120"/>
  <c r="E19" i="120"/>
  <c r="U19" i="120" s="1"/>
  <c r="S18" i="120"/>
  <c r="R18" i="120"/>
  <c r="Q18" i="120"/>
  <c r="P18" i="120"/>
  <c r="E18" i="120"/>
  <c r="U18" i="120" s="1"/>
  <c r="U17" i="120"/>
  <c r="T17" i="120"/>
  <c r="S17" i="120"/>
  <c r="R17" i="120"/>
  <c r="Q17" i="120"/>
  <c r="P17" i="120"/>
  <c r="E17" i="120"/>
  <c r="S16" i="120"/>
  <c r="R16" i="120"/>
  <c r="Q16" i="120"/>
  <c r="P16" i="120"/>
  <c r="E16" i="120"/>
  <c r="U16" i="120" s="1"/>
  <c r="S15" i="120"/>
  <c r="R15" i="120"/>
  <c r="Q15" i="120"/>
  <c r="P15" i="120"/>
  <c r="E15" i="120"/>
  <c r="S14" i="120"/>
  <c r="R14" i="120"/>
  <c r="Q14" i="120"/>
  <c r="P14" i="120"/>
  <c r="E14" i="120"/>
  <c r="U14" i="120" s="1"/>
  <c r="U13" i="120"/>
  <c r="S13" i="120"/>
  <c r="R13" i="120"/>
  <c r="Q13" i="120"/>
  <c r="P13" i="120"/>
  <c r="E13" i="120"/>
  <c r="S12" i="120"/>
  <c r="R12" i="120"/>
  <c r="Q12" i="120"/>
  <c r="P12" i="120"/>
  <c r="E12" i="120"/>
  <c r="S11" i="120"/>
  <c r="R11" i="120"/>
  <c r="Q11" i="120"/>
  <c r="P11" i="120"/>
  <c r="E11" i="120"/>
  <c r="U11" i="120" s="1"/>
  <c r="U10" i="120"/>
  <c r="S10" i="120"/>
  <c r="R10" i="120"/>
  <c r="Q10" i="120"/>
  <c r="P10" i="120"/>
  <c r="E10" i="120"/>
  <c r="T10" i="120" s="1"/>
  <c r="S9" i="120"/>
  <c r="R9" i="120"/>
  <c r="S64" i="119"/>
  <c r="R64" i="119"/>
  <c r="Q64" i="119"/>
  <c r="P64" i="119"/>
  <c r="E64" i="119"/>
  <c r="T64" i="119" s="1"/>
  <c r="U63" i="119"/>
  <c r="T63" i="119"/>
  <c r="S63" i="119"/>
  <c r="R63" i="119"/>
  <c r="Q63" i="119"/>
  <c r="P63" i="119"/>
  <c r="E63" i="119"/>
  <c r="S62" i="119"/>
  <c r="R62" i="119"/>
  <c r="S60" i="119"/>
  <c r="R60" i="119"/>
  <c r="Q60" i="119"/>
  <c r="P60" i="119"/>
  <c r="E60" i="119"/>
  <c r="U60" i="119" s="1"/>
  <c r="U59" i="119"/>
  <c r="T59" i="119"/>
  <c r="S59" i="119"/>
  <c r="R59" i="119"/>
  <c r="Q59" i="119"/>
  <c r="P59" i="119"/>
  <c r="E59" i="119"/>
  <c r="U58" i="119"/>
  <c r="S58" i="119"/>
  <c r="R58" i="119"/>
  <c r="Q58" i="119"/>
  <c r="P58" i="119"/>
  <c r="E58" i="119"/>
  <c r="T58" i="119" s="1"/>
  <c r="S57" i="119"/>
  <c r="R57" i="119"/>
  <c r="Q57" i="119"/>
  <c r="P57" i="119"/>
  <c r="E57" i="119"/>
  <c r="S56" i="119"/>
  <c r="R56" i="119"/>
  <c r="S55" i="119"/>
  <c r="R55" i="119"/>
  <c r="Q55" i="119"/>
  <c r="P55" i="119"/>
  <c r="E55" i="119"/>
  <c r="U55" i="119" s="1"/>
  <c r="U54" i="119"/>
  <c r="T54" i="119"/>
  <c r="S54" i="119"/>
  <c r="R54" i="119"/>
  <c r="Q54" i="119"/>
  <c r="P54" i="119"/>
  <c r="E54" i="119"/>
  <c r="S53" i="119"/>
  <c r="R53" i="119"/>
  <c r="Q53" i="119"/>
  <c r="P53" i="119"/>
  <c r="E53" i="119"/>
  <c r="S52" i="119"/>
  <c r="R52" i="119"/>
  <c r="Q52" i="119"/>
  <c r="P52" i="119"/>
  <c r="E52" i="119"/>
  <c r="S51" i="119"/>
  <c r="R51" i="119"/>
  <c r="Q51" i="119"/>
  <c r="P51" i="119"/>
  <c r="E51" i="119"/>
  <c r="S50" i="119"/>
  <c r="R50" i="119"/>
  <c r="Q50" i="119"/>
  <c r="P50" i="119"/>
  <c r="E50" i="119"/>
  <c r="U50" i="119" s="1"/>
  <c r="S49" i="119"/>
  <c r="R49" i="119"/>
  <c r="Q49" i="119"/>
  <c r="P49" i="119"/>
  <c r="E49" i="119"/>
  <c r="S48" i="119"/>
  <c r="R48" i="119"/>
  <c r="Q48" i="119"/>
  <c r="P48" i="119"/>
  <c r="E48" i="119"/>
  <c r="S47" i="119"/>
  <c r="R47" i="119"/>
  <c r="Q47" i="119"/>
  <c r="P47" i="119"/>
  <c r="E47" i="119"/>
  <c r="U47" i="119" s="1"/>
  <c r="U46" i="119"/>
  <c r="T46" i="119"/>
  <c r="S46" i="119"/>
  <c r="R46" i="119"/>
  <c r="Q46" i="119"/>
  <c r="P46" i="119"/>
  <c r="E46" i="119"/>
  <c r="U45" i="119"/>
  <c r="T45" i="119"/>
  <c r="S45" i="119"/>
  <c r="R45" i="119"/>
  <c r="Q45" i="119"/>
  <c r="P45" i="119"/>
  <c r="E45" i="119"/>
  <c r="S44" i="119"/>
  <c r="R44" i="119"/>
  <c r="S42" i="119"/>
  <c r="R42" i="119"/>
  <c r="Q42" i="119"/>
  <c r="P42" i="119"/>
  <c r="E42" i="119"/>
  <c r="U42" i="119" s="1"/>
  <c r="S41" i="119"/>
  <c r="R41" i="119"/>
  <c r="Q41" i="119"/>
  <c r="P41" i="119"/>
  <c r="E41" i="119"/>
  <c r="S40" i="119"/>
  <c r="R40" i="119"/>
  <c r="Q40" i="119"/>
  <c r="P40" i="119"/>
  <c r="E40" i="119"/>
  <c r="U40" i="119" s="1"/>
  <c r="S39" i="119"/>
  <c r="R39" i="119"/>
  <c r="Q39" i="119"/>
  <c r="P39" i="119"/>
  <c r="E39" i="119"/>
  <c r="T39" i="119" s="1"/>
  <c r="S38" i="119"/>
  <c r="R38" i="119"/>
  <c r="Q38" i="119"/>
  <c r="P38" i="119"/>
  <c r="E38" i="119"/>
  <c r="U38" i="119" s="1"/>
  <c r="S37" i="119"/>
  <c r="R37" i="119"/>
  <c r="Q37" i="119"/>
  <c r="P37" i="119"/>
  <c r="E37" i="119"/>
  <c r="U37" i="119" s="1"/>
  <c r="S36" i="119"/>
  <c r="R36" i="119"/>
  <c r="Q36" i="119"/>
  <c r="P36" i="119"/>
  <c r="E36" i="119"/>
  <c r="S35" i="119"/>
  <c r="R35" i="119"/>
  <c r="Q35" i="119"/>
  <c r="P35" i="119"/>
  <c r="E35" i="119"/>
  <c r="U35" i="119" s="1"/>
  <c r="U34" i="119"/>
  <c r="T34" i="119"/>
  <c r="S34" i="119"/>
  <c r="R34" i="119"/>
  <c r="Q34" i="119"/>
  <c r="P34" i="119"/>
  <c r="E34" i="119"/>
  <c r="S33" i="119"/>
  <c r="R33" i="119"/>
  <c r="Q33" i="119"/>
  <c r="P33" i="119"/>
  <c r="E33" i="119"/>
  <c r="S32" i="119"/>
  <c r="R32" i="119"/>
  <c r="Q32" i="119"/>
  <c r="P32" i="119"/>
  <c r="E32" i="119"/>
  <c r="U32" i="119" s="1"/>
  <c r="S31" i="119"/>
  <c r="R31" i="119"/>
  <c r="Q31" i="119"/>
  <c r="P31" i="119"/>
  <c r="E31" i="119"/>
  <c r="U30" i="119"/>
  <c r="T30" i="119"/>
  <c r="S30" i="119"/>
  <c r="R30" i="119"/>
  <c r="Q30" i="119"/>
  <c r="P30" i="119"/>
  <c r="E30" i="119"/>
  <c r="S29" i="119"/>
  <c r="R29" i="119"/>
  <c r="Q29" i="119"/>
  <c r="P29" i="119"/>
  <c r="E29" i="119"/>
  <c r="U29" i="119" s="1"/>
  <c r="R28" i="119"/>
  <c r="S27" i="119"/>
  <c r="R27" i="119"/>
  <c r="Q27" i="119"/>
  <c r="P27" i="119"/>
  <c r="E27" i="119"/>
  <c r="U27" i="119" s="1"/>
  <c r="S26" i="119"/>
  <c r="R26" i="119"/>
  <c r="Q26" i="119"/>
  <c r="P26" i="119"/>
  <c r="E26" i="119"/>
  <c r="T25" i="119"/>
  <c r="S25" i="119"/>
  <c r="R25" i="119"/>
  <c r="Q25" i="119"/>
  <c r="P25" i="119"/>
  <c r="E25" i="119"/>
  <c r="U25" i="119" s="1"/>
  <c r="S24" i="119"/>
  <c r="R24" i="119"/>
  <c r="Q24" i="119"/>
  <c r="P24" i="119"/>
  <c r="E24" i="119"/>
  <c r="U24" i="119" s="1"/>
  <c r="U23" i="119"/>
  <c r="T23" i="119"/>
  <c r="S23" i="119"/>
  <c r="R23" i="119"/>
  <c r="Q23" i="119"/>
  <c r="P23" i="119"/>
  <c r="E23" i="119"/>
  <c r="S22" i="119"/>
  <c r="R22" i="119"/>
  <c r="Q22" i="119"/>
  <c r="P22" i="119"/>
  <c r="E22" i="119"/>
  <c r="U21" i="119"/>
  <c r="T21" i="119"/>
  <c r="S21" i="119"/>
  <c r="R21" i="119"/>
  <c r="Q21" i="119"/>
  <c r="P21" i="119"/>
  <c r="E21" i="119"/>
  <c r="S20" i="119"/>
  <c r="R20" i="119"/>
  <c r="Q20" i="119"/>
  <c r="P20" i="119"/>
  <c r="E20" i="119"/>
  <c r="S19" i="119"/>
  <c r="R19" i="119"/>
  <c r="Q19" i="119"/>
  <c r="P19" i="119"/>
  <c r="E19" i="119"/>
  <c r="U19" i="119" s="1"/>
  <c r="S18" i="119"/>
  <c r="R18" i="119"/>
  <c r="Q18" i="119"/>
  <c r="P18" i="119"/>
  <c r="E18" i="119"/>
  <c r="T18" i="119" s="1"/>
  <c r="U17" i="119"/>
  <c r="T17" i="119"/>
  <c r="S17" i="119"/>
  <c r="R17" i="119"/>
  <c r="Q17" i="119"/>
  <c r="P17" i="119"/>
  <c r="E17" i="119"/>
  <c r="S16" i="119"/>
  <c r="R16" i="119"/>
  <c r="Q16" i="119"/>
  <c r="P16" i="119"/>
  <c r="E16" i="119"/>
  <c r="U16" i="119" s="1"/>
  <c r="S15" i="119"/>
  <c r="R15" i="119"/>
  <c r="Q15" i="119"/>
  <c r="P15" i="119"/>
  <c r="E15" i="119"/>
  <c r="U15" i="119" s="1"/>
  <c r="S14" i="119"/>
  <c r="R14" i="119"/>
  <c r="Q14" i="119"/>
  <c r="P14" i="119"/>
  <c r="E14" i="119"/>
  <c r="S13" i="119"/>
  <c r="R13" i="119"/>
  <c r="Q13" i="119"/>
  <c r="U13" i="119" s="1"/>
  <c r="P13" i="119"/>
  <c r="T13" i="119" s="1"/>
  <c r="E13" i="119"/>
  <c r="S12" i="119"/>
  <c r="R12" i="119"/>
  <c r="Q12" i="119"/>
  <c r="P12" i="119"/>
  <c r="E12" i="119"/>
  <c r="S11" i="119"/>
  <c r="R11" i="119"/>
  <c r="Q11" i="119"/>
  <c r="P11" i="119"/>
  <c r="E11" i="119"/>
  <c r="U11" i="119" s="1"/>
  <c r="S10" i="119"/>
  <c r="R10" i="119"/>
  <c r="Q10" i="119"/>
  <c r="U10" i="119" s="1"/>
  <c r="P10" i="119"/>
  <c r="E10" i="119"/>
  <c r="S9" i="119"/>
  <c r="R9" i="119"/>
  <c r="S64" i="118"/>
  <c r="R64" i="118"/>
  <c r="Q64" i="118"/>
  <c r="P64" i="118"/>
  <c r="E64" i="118"/>
  <c r="U64" i="118" s="1"/>
  <c r="S63" i="118"/>
  <c r="R63" i="118"/>
  <c r="Q63" i="118"/>
  <c r="P63" i="118"/>
  <c r="E63" i="118"/>
  <c r="S62" i="118"/>
  <c r="R62" i="118"/>
  <c r="S60" i="118"/>
  <c r="R60" i="118"/>
  <c r="Q60" i="118"/>
  <c r="P60" i="118"/>
  <c r="E60" i="118"/>
  <c r="U60" i="118" s="1"/>
  <c r="S59" i="118"/>
  <c r="R59" i="118"/>
  <c r="Q59" i="118"/>
  <c r="P59" i="118"/>
  <c r="E59" i="118"/>
  <c r="T59" i="118" s="1"/>
  <c r="S58" i="118"/>
  <c r="R58" i="118"/>
  <c r="Q58" i="118"/>
  <c r="P58" i="118"/>
  <c r="E58" i="118"/>
  <c r="U58" i="118" s="1"/>
  <c r="S57" i="118"/>
  <c r="R57" i="118"/>
  <c r="Q57" i="118"/>
  <c r="P57" i="118"/>
  <c r="E57" i="118"/>
  <c r="R56" i="118"/>
  <c r="S55" i="118"/>
  <c r="R55" i="118"/>
  <c r="Q55" i="118"/>
  <c r="P55" i="118"/>
  <c r="E55" i="118"/>
  <c r="U55" i="118" s="1"/>
  <c r="U54" i="118"/>
  <c r="S54" i="118"/>
  <c r="R54" i="118"/>
  <c r="Q54" i="118"/>
  <c r="P54" i="118"/>
  <c r="E54" i="118"/>
  <c r="T54" i="118" s="1"/>
  <c r="S53" i="118"/>
  <c r="R53" i="118"/>
  <c r="Q53" i="118"/>
  <c r="P53" i="118"/>
  <c r="E53" i="118"/>
  <c r="S52" i="118"/>
  <c r="R52" i="118"/>
  <c r="Q52" i="118"/>
  <c r="P52" i="118"/>
  <c r="E52" i="118"/>
  <c r="U52" i="118" s="1"/>
  <c r="S51" i="118"/>
  <c r="R51" i="118"/>
  <c r="Q51" i="118"/>
  <c r="P51" i="118"/>
  <c r="E51" i="118"/>
  <c r="U50" i="118"/>
  <c r="S50" i="118"/>
  <c r="R50" i="118"/>
  <c r="Q50" i="118"/>
  <c r="P50" i="118"/>
  <c r="E50" i="118"/>
  <c r="T50" i="118" s="1"/>
  <c r="S49" i="118"/>
  <c r="R49" i="118"/>
  <c r="Q49" i="118"/>
  <c r="P49" i="118"/>
  <c r="E49" i="118"/>
  <c r="U49" i="118" s="1"/>
  <c r="S48" i="118"/>
  <c r="R48" i="118"/>
  <c r="Q48" i="118"/>
  <c r="P48" i="118"/>
  <c r="E48" i="118"/>
  <c r="S47" i="118"/>
  <c r="R47" i="118"/>
  <c r="Q47" i="118"/>
  <c r="P47" i="118"/>
  <c r="E47" i="118"/>
  <c r="U46" i="118"/>
  <c r="S46" i="118"/>
  <c r="R46" i="118"/>
  <c r="Q46" i="118"/>
  <c r="P46" i="118"/>
  <c r="E46" i="118"/>
  <c r="T45" i="118"/>
  <c r="S45" i="118"/>
  <c r="R45" i="118"/>
  <c r="Q45" i="118"/>
  <c r="P45" i="118"/>
  <c r="E45" i="118"/>
  <c r="U45" i="118" s="1"/>
  <c r="S44" i="118"/>
  <c r="R44" i="118"/>
  <c r="S42" i="118"/>
  <c r="R42" i="118"/>
  <c r="Q42" i="118"/>
  <c r="P42" i="118"/>
  <c r="E42" i="118"/>
  <c r="U42" i="118" s="1"/>
  <c r="S41" i="118"/>
  <c r="R41" i="118"/>
  <c r="Q41" i="118"/>
  <c r="P41" i="118"/>
  <c r="E41" i="118"/>
  <c r="U41" i="118" s="1"/>
  <c r="S40" i="118"/>
  <c r="R40" i="118"/>
  <c r="Q40" i="118"/>
  <c r="P40" i="118"/>
  <c r="E40" i="118"/>
  <c r="U40" i="118" s="1"/>
  <c r="S39" i="118"/>
  <c r="R39" i="118"/>
  <c r="Q39" i="118"/>
  <c r="P39" i="118"/>
  <c r="E39" i="118"/>
  <c r="U39" i="118" s="1"/>
  <c r="S38" i="118"/>
  <c r="R38" i="118"/>
  <c r="Q38" i="118"/>
  <c r="P38" i="118"/>
  <c r="E38" i="118"/>
  <c r="S37" i="118"/>
  <c r="R37" i="118"/>
  <c r="Q37" i="118"/>
  <c r="P37" i="118"/>
  <c r="E37" i="118"/>
  <c r="U37" i="118" s="1"/>
  <c r="U36" i="118"/>
  <c r="S36" i="118"/>
  <c r="R36" i="118"/>
  <c r="Q36" i="118"/>
  <c r="P36" i="118"/>
  <c r="E36" i="118"/>
  <c r="T36" i="118" s="1"/>
  <c r="S35" i="118"/>
  <c r="R35" i="118"/>
  <c r="Q35" i="118"/>
  <c r="P35" i="118"/>
  <c r="E35" i="118"/>
  <c r="U35" i="118" s="1"/>
  <c r="S34" i="118"/>
  <c r="R34" i="118"/>
  <c r="Q34" i="118"/>
  <c r="P34" i="118"/>
  <c r="E34" i="118"/>
  <c r="U34" i="118" s="1"/>
  <c r="S33" i="118"/>
  <c r="R33" i="118"/>
  <c r="Q33" i="118"/>
  <c r="P33" i="118"/>
  <c r="T33" i="118" s="1"/>
  <c r="E33" i="118"/>
  <c r="U33" i="118" s="1"/>
  <c r="S32" i="118"/>
  <c r="R32" i="118"/>
  <c r="Q32" i="118"/>
  <c r="P32" i="118"/>
  <c r="E32" i="118"/>
  <c r="S31" i="118"/>
  <c r="R31" i="118"/>
  <c r="Q31" i="118"/>
  <c r="U31" i="118" s="1"/>
  <c r="P31" i="118"/>
  <c r="T31" i="118" s="1"/>
  <c r="E31" i="118"/>
  <c r="S30" i="118"/>
  <c r="R30" i="118"/>
  <c r="Q30" i="118"/>
  <c r="P30" i="118"/>
  <c r="E30" i="118"/>
  <c r="S29" i="118"/>
  <c r="R29" i="118"/>
  <c r="Q29" i="118"/>
  <c r="P29" i="118"/>
  <c r="E29" i="118"/>
  <c r="R28" i="118"/>
  <c r="S27" i="118"/>
  <c r="R27" i="118"/>
  <c r="Q27" i="118"/>
  <c r="P27" i="118"/>
  <c r="E27" i="118"/>
  <c r="U27" i="118" s="1"/>
  <c r="U26" i="118"/>
  <c r="T26" i="118"/>
  <c r="S26" i="118"/>
  <c r="R26" i="118"/>
  <c r="Q26" i="118"/>
  <c r="P26" i="118"/>
  <c r="E26" i="118"/>
  <c r="S25" i="118"/>
  <c r="R25" i="118"/>
  <c r="Q25" i="118"/>
  <c r="P25" i="118"/>
  <c r="E25" i="118"/>
  <c r="S24" i="118"/>
  <c r="R24" i="118"/>
  <c r="Q24" i="118"/>
  <c r="P24" i="118"/>
  <c r="E24" i="118"/>
  <c r="U24" i="118" s="1"/>
  <c r="S23" i="118"/>
  <c r="R23" i="118"/>
  <c r="Q23" i="118"/>
  <c r="P23" i="118"/>
  <c r="E23" i="118"/>
  <c r="U22" i="118"/>
  <c r="T22" i="118"/>
  <c r="S22" i="118"/>
  <c r="R22" i="118"/>
  <c r="Q22" i="118"/>
  <c r="P22" i="118"/>
  <c r="E22" i="118"/>
  <c r="S21" i="118"/>
  <c r="R21" i="118"/>
  <c r="Q21" i="118"/>
  <c r="P21" i="118"/>
  <c r="E21" i="118"/>
  <c r="U21" i="118" s="1"/>
  <c r="U20" i="118"/>
  <c r="T20" i="118"/>
  <c r="S20" i="118"/>
  <c r="R20" i="118"/>
  <c r="Q20" i="118"/>
  <c r="P20" i="118"/>
  <c r="E20" i="118"/>
  <c r="T19" i="118"/>
  <c r="S19" i="118"/>
  <c r="R19" i="118"/>
  <c r="Q19" i="118"/>
  <c r="P19" i="118"/>
  <c r="E19" i="118"/>
  <c r="U19" i="118" s="1"/>
  <c r="S18" i="118"/>
  <c r="R18" i="118"/>
  <c r="Q18" i="118"/>
  <c r="P18" i="118"/>
  <c r="E18" i="118"/>
  <c r="U18" i="118" s="1"/>
  <c r="S17" i="118"/>
  <c r="R17" i="118"/>
  <c r="Q17" i="118"/>
  <c r="P17" i="118"/>
  <c r="E17" i="118"/>
  <c r="S16" i="118"/>
  <c r="R16" i="118"/>
  <c r="Q16" i="118"/>
  <c r="P16" i="118"/>
  <c r="E16" i="118"/>
  <c r="U16" i="118" s="1"/>
  <c r="S15" i="118"/>
  <c r="R15" i="118"/>
  <c r="Q15" i="118"/>
  <c r="P15" i="118"/>
  <c r="E15" i="118"/>
  <c r="T14" i="118"/>
  <c r="S14" i="118"/>
  <c r="R14" i="118"/>
  <c r="Q14" i="118"/>
  <c r="P14" i="118"/>
  <c r="E14" i="118"/>
  <c r="U14" i="118" s="1"/>
  <c r="S13" i="118"/>
  <c r="R13" i="118"/>
  <c r="Q13" i="118"/>
  <c r="P13" i="118"/>
  <c r="E13" i="118"/>
  <c r="S12" i="118"/>
  <c r="R12" i="118"/>
  <c r="Q12" i="118"/>
  <c r="P12" i="118"/>
  <c r="E12" i="118"/>
  <c r="U12" i="118" s="1"/>
  <c r="S11" i="118"/>
  <c r="R11" i="118"/>
  <c r="Q11" i="118"/>
  <c r="P11" i="118"/>
  <c r="E11" i="118"/>
  <c r="U11" i="118" s="1"/>
  <c r="S10" i="118"/>
  <c r="R10" i="118"/>
  <c r="Q10" i="118"/>
  <c r="P10" i="118"/>
  <c r="E10" i="118"/>
  <c r="S64" i="117"/>
  <c r="R64" i="117"/>
  <c r="Q64" i="117"/>
  <c r="P64" i="117"/>
  <c r="E64" i="117"/>
  <c r="U64" i="117" s="1"/>
  <c r="S63" i="117"/>
  <c r="R63" i="117"/>
  <c r="Q63" i="117"/>
  <c r="P63" i="117"/>
  <c r="P62" i="117" s="1"/>
  <c r="E63" i="117"/>
  <c r="U63" i="117" s="1"/>
  <c r="S62" i="117"/>
  <c r="R62" i="117"/>
  <c r="U60" i="117"/>
  <c r="S60" i="117"/>
  <c r="R60" i="117"/>
  <c r="Q60" i="117"/>
  <c r="P60" i="117"/>
  <c r="E60" i="117"/>
  <c r="T60" i="117" s="1"/>
  <c r="U59" i="117"/>
  <c r="T59" i="117"/>
  <c r="S59" i="117"/>
  <c r="R59" i="117"/>
  <c r="Q59" i="117"/>
  <c r="P59" i="117"/>
  <c r="E59" i="117"/>
  <c r="S58" i="117"/>
  <c r="R58" i="117"/>
  <c r="Q58" i="117"/>
  <c r="P58" i="117"/>
  <c r="E58" i="117"/>
  <c r="S57" i="117"/>
  <c r="R57" i="117"/>
  <c r="Q57" i="117"/>
  <c r="P57" i="117"/>
  <c r="E57" i="117"/>
  <c r="S56" i="117"/>
  <c r="R56" i="117"/>
  <c r="U55" i="117"/>
  <c r="T55" i="117"/>
  <c r="S55" i="117"/>
  <c r="R55" i="117"/>
  <c r="Q55" i="117"/>
  <c r="P55" i="117"/>
  <c r="E55" i="117"/>
  <c r="U54" i="117"/>
  <c r="T54" i="117"/>
  <c r="S54" i="117"/>
  <c r="R54" i="117"/>
  <c r="Q54" i="117"/>
  <c r="P54" i="117"/>
  <c r="E54" i="117"/>
  <c r="S53" i="117"/>
  <c r="R53" i="117"/>
  <c r="Q53" i="117"/>
  <c r="P53" i="117"/>
  <c r="E53" i="117"/>
  <c r="S52" i="117"/>
  <c r="R52" i="117"/>
  <c r="Q52" i="117"/>
  <c r="P52" i="117"/>
  <c r="E52" i="117"/>
  <c r="U52" i="117" s="1"/>
  <c r="S51" i="117"/>
  <c r="R51" i="117"/>
  <c r="Q51" i="117"/>
  <c r="P51" i="117"/>
  <c r="E51" i="117"/>
  <c r="S50" i="117"/>
  <c r="R50" i="117"/>
  <c r="Q50" i="117"/>
  <c r="P50" i="117"/>
  <c r="E50" i="117"/>
  <c r="T50" i="117" s="1"/>
  <c r="S49" i="117"/>
  <c r="R49" i="117"/>
  <c r="Q49" i="117"/>
  <c r="P49" i="117"/>
  <c r="E49" i="117"/>
  <c r="U49" i="117" s="1"/>
  <c r="S48" i="117"/>
  <c r="R48" i="117"/>
  <c r="Q48" i="117"/>
  <c r="P48" i="117"/>
  <c r="E48" i="117"/>
  <c r="T47" i="117"/>
  <c r="S47" i="117"/>
  <c r="R47" i="117"/>
  <c r="Q47" i="117"/>
  <c r="P47" i="117"/>
  <c r="E47" i="117"/>
  <c r="U47" i="117" s="1"/>
  <c r="S46" i="117"/>
  <c r="R46" i="117"/>
  <c r="Q46" i="117"/>
  <c r="U46" i="117" s="1"/>
  <c r="P46" i="117"/>
  <c r="T46" i="117" s="1"/>
  <c r="E46" i="117"/>
  <c r="S45" i="117"/>
  <c r="R45" i="117"/>
  <c r="Q45" i="117"/>
  <c r="P45" i="117"/>
  <c r="E45" i="117"/>
  <c r="S44" i="117"/>
  <c r="R44" i="117"/>
  <c r="S43" i="117"/>
  <c r="R43" i="117"/>
  <c r="S42" i="117"/>
  <c r="R42" i="117"/>
  <c r="Q42" i="117"/>
  <c r="P42" i="117"/>
  <c r="E42" i="117"/>
  <c r="U42" i="117" s="1"/>
  <c r="S41" i="117"/>
  <c r="R41" i="117"/>
  <c r="Q41" i="117"/>
  <c r="P41" i="117"/>
  <c r="E41" i="117"/>
  <c r="T41" i="117" s="1"/>
  <c r="S40" i="117"/>
  <c r="R40" i="117"/>
  <c r="Q40" i="117"/>
  <c r="P40" i="117"/>
  <c r="E40" i="117"/>
  <c r="T40" i="117" s="1"/>
  <c r="S39" i="117"/>
  <c r="R39" i="117"/>
  <c r="Q39" i="117"/>
  <c r="P39" i="117"/>
  <c r="E39" i="117"/>
  <c r="U39" i="117" s="1"/>
  <c r="S38" i="117"/>
  <c r="R38" i="117"/>
  <c r="Q38" i="117"/>
  <c r="P38" i="117"/>
  <c r="E38" i="117"/>
  <c r="U38" i="117" s="1"/>
  <c r="U37" i="117"/>
  <c r="T37" i="117"/>
  <c r="S37" i="117"/>
  <c r="R37" i="117"/>
  <c r="Q37" i="117"/>
  <c r="P37" i="117"/>
  <c r="E37" i="117"/>
  <c r="S36" i="117"/>
  <c r="R36" i="117"/>
  <c r="Q36" i="117"/>
  <c r="P36" i="117"/>
  <c r="E36" i="117"/>
  <c r="S35" i="117"/>
  <c r="R35" i="117"/>
  <c r="Q35" i="117"/>
  <c r="P35" i="117"/>
  <c r="E35" i="117"/>
  <c r="S34" i="117"/>
  <c r="R34" i="117"/>
  <c r="Q34" i="117"/>
  <c r="P34" i="117"/>
  <c r="E34" i="117"/>
  <c r="U34" i="117" s="1"/>
  <c r="U33" i="117"/>
  <c r="S33" i="117"/>
  <c r="R33" i="117"/>
  <c r="Q33" i="117"/>
  <c r="P33" i="117"/>
  <c r="E33" i="117"/>
  <c r="S32" i="117"/>
  <c r="R32" i="117"/>
  <c r="Q32" i="117"/>
  <c r="P32" i="117"/>
  <c r="E32" i="117"/>
  <c r="S31" i="117"/>
  <c r="R31" i="117"/>
  <c r="Q31" i="117"/>
  <c r="P31" i="117"/>
  <c r="E31" i="117"/>
  <c r="S30" i="117"/>
  <c r="R30" i="117"/>
  <c r="Q30" i="117"/>
  <c r="P30" i="117"/>
  <c r="E30" i="117"/>
  <c r="S29" i="117"/>
  <c r="R29" i="117"/>
  <c r="Q29" i="117"/>
  <c r="P29" i="117"/>
  <c r="E29" i="117"/>
  <c r="U29" i="117" s="1"/>
  <c r="S28" i="117"/>
  <c r="R28" i="117"/>
  <c r="U27" i="117"/>
  <c r="S27" i="117"/>
  <c r="R27" i="117"/>
  <c r="Q27" i="117"/>
  <c r="P27" i="117"/>
  <c r="E27" i="117"/>
  <c r="T27" i="117" s="1"/>
  <c r="S26" i="117"/>
  <c r="R26" i="117"/>
  <c r="Q26" i="117"/>
  <c r="P26" i="117"/>
  <c r="E26" i="117"/>
  <c r="U26" i="117" s="1"/>
  <c r="S25" i="117"/>
  <c r="R25" i="117"/>
  <c r="Q25" i="117"/>
  <c r="P25" i="117"/>
  <c r="E25" i="117"/>
  <c r="S24" i="117"/>
  <c r="R24" i="117"/>
  <c r="Q24" i="117"/>
  <c r="P24" i="117"/>
  <c r="E24" i="117"/>
  <c r="U23" i="117"/>
  <c r="S23" i="117"/>
  <c r="R23" i="117"/>
  <c r="Q23" i="117"/>
  <c r="P23" i="117"/>
  <c r="E23" i="117"/>
  <c r="T23" i="117" s="1"/>
  <c r="S22" i="117"/>
  <c r="R22" i="117"/>
  <c r="Q22" i="117"/>
  <c r="P22" i="117"/>
  <c r="E22" i="117"/>
  <c r="S21" i="117"/>
  <c r="R21" i="117"/>
  <c r="Q21" i="117"/>
  <c r="P21" i="117"/>
  <c r="E21" i="117"/>
  <c r="U21" i="117" s="1"/>
  <c r="S20" i="117"/>
  <c r="R20" i="117"/>
  <c r="Q20" i="117"/>
  <c r="P20" i="117"/>
  <c r="E20" i="117"/>
  <c r="S19" i="117"/>
  <c r="R19" i="117"/>
  <c r="Q19" i="117"/>
  <c r="P19" i="117"/>
  <c r="E19" i="117"/>
  <c r="S18" i="117"/>
  <c r="R18" i="117"/>
  <c r="Q18" i="117"/>
  <c r="P18" i="117"/>
  <c r="E18" i="117"/>
  <c r="U18" i="117" s="1"/>
  <c r="S17" i="117"/>
  <c r="R17" i="117"/>
  <c r="Q17" i="117"/>
  <c r="P17" i="117"/>
  <c r="E17" i="117"/>
  <c r="S16" i="117"/>
  <c r="R16" i="117"/>
  <c r="Q16" i="117"/>
  <c r="P16" i="117"/>
  <c r="E16" i="117"/>
  <c r="U15" i="117"/>
  <c r="S15" i="117"/>
  <c r="R15" i="117"/>
  <c r="Q15" i="117"/>
  <c r="P15" i="117"/>
  <c r="E15" i="117"/>
  <c r="T15" i="117" s="1"/>
  <c r="S14" i="117"/>
  <c r="R14" i="117"/>
  <c r="Q14" i="117"/>
  <c r="P14" i="117"/>
  <c r="E14" i="117"/>
  <c r="S13" i="117"/>
  <c r="R13" i="117"/>
  <c r="Q13" i="117"/>
  <c r="P13" i="117"/>
  <c r="E13" i="117"/>
  <c r="S12" i="117"/>
  <c r="R12" i="117"/>
  <c r="Q12" i="117"/>
  <c r="P12" i="117"/>
  <c r="E12" i="117"/>
  <c r="U11" i="117"/>
  <c r="T11" i="117"/>
  <c r="S11" i="117"/>
  <c r="R11" i="117"/>
  <c r="Q11" i="117"/>
  <c r="P11" i="117"/>
  <c r="E11" i="117"/>
  <c r="S10" i="117"/>
  <c r="R10" i="117"/>
  <c r="Q10" i="117"/>
  <c r="P10" i="117"/>
  <c r="E10" i="117"/>
  <c r="S9" i="117"/>
  <c r="R9" i="117"/>
  <c r="S64" i="116"/>
  <c r="R64" i="116"/>
  <c r="Q64" i="116"/>
  <c r="P64" i="116"/>
  <c r="E64" i="116"/>
  <c r="U64" i="116" s="1"/>
  <c r="S63" i="116"/>
  <c r="R63" i="116"/>
  <c r="Q63" i="116"/>
  <c r="Q62" i="116" s="1"/>
  <c r="P63" i="116"/>
  <c r="E63" i="116"/>
  <c r="U63" i="116" s="1"/>
  <c r="S62" i="116"/>
  <c r="R62" i="116"/>
  <c r="S60" i="116"/>
  <c r="R60" i="116"/>
  <c r="Q60" i="116"/>
  <c r="P60" i="116"/>
  <c r="E60" i="116"/>
  <c r="U60" i="116" s="1"/>
  <c r="S59" i="116"/>
  <c r="R59" i="116"/>
  <c r="Q59" i="116"/>
  <c r="P59" i="116"/>
  <c r="E59" i="116"/>
  <c r="U59" i="116" s="1"/>
  <c r="U58" i="116"/>
  <c r="T58" i="116"/>
  <c r="S58" i="116"/>
  <c r="R58" i="116"/>
  <c r="Q58" i="116"/>
  <c r="P58" i="116"/>
  <c r="E58" i="116"/>
  <c r="U57" i="116"/>
  <c r="T57" i="116"/>
  <c r="S57" i="116"/>
  <c r="R57" i="116"/>
  <c r="Q57" i="116"/>
  <c r="P57" i="116"/>
  <c r="E57" i="116"/>
  <c r="S56" i="116"/>
  <c r="R56" i="116"/>
  <c r="T55" i="116"/>
  <c r="S55" i="116"/>
  <c r="R55" i="116"/>
  <c r="Q55" i="116"/>
  <c r="P55" i="116"/>
  <c r="E55" i="116"/>
  <c r="U55" i="116" s="1"/>
  <c r="S54" i="116"/>
  <c r="R54" i="116"/>
  <c r="Q54" i="116"/>
  <c r="P54" i="116"/>
  <c r="E54" i="116"/>
  <c r="U54" i="116" s="1"/>
  <c r="U53" i="116"/>
  <c r="T53" i="116"/>
  <c r="S53" i="116"/>
  <c r="R53" i="116"/>
  <c r="Q53" i="116"/>
  <c r="P53" i="116"/>
  <c r="E53" i="116"/>
  <c r="S52" i="116"/>
  <c r="R52" i="116"/>
  <c r="Q52" i="116"/>
  <c r="P52" i="116"/>
  <c r="E52" i="116"/>
  <c r="U52" i="116" s="1"/>
  <c r="S51" i="116"/>
  <c r="R51" i="116"/>
  <c r="Q51" i="116"/>
  <c r="P51" i="116"/>
  <c r="E51" i="116"/>
  <c r="U51" i="116" s="1"/>
  <c r="S50" i="116"/>
  <c r="R50" i="116"/>
  <c r="Q50" i="116"/>
  <c r="P50" i="116"/>
  <c r="E50" i="116"/>
  <c r="S49" i="116"/>
  <c r="R49" i="116"/>
  <c r="Q49" i="116"/>
  <c r="P49" i="116"/>
  <c r="E49" i="116"/>
  <c r="U49" i="116" s="1"/>
  <c r="S48" i="116"/>
  <c r="R48" i="116"/>
  <c r="Q48" i="116"/>
  <c r="P48" i="116"/>
  <c r="E48" i="116"/>
  <c r="T48" i="116" s="1"/>
  <c r="T47" i="116"/>
  <c r="S47" i="116"/>
  <c r="R47" i="116"/>
  <c r="Q47" i="116"/>
  <c r="P47" i="116"/>
  <c r="E47" i="116"/>
  <c r="U47" i="116" s="1"/>
  <c r="S46" i="116"/>
  <c r="R46" i="116"/>
  <c r="Q46" i="116"/>
  <c r="P46" i="116"/>
  <c r="E46" i="116"/>
  <c r="U45" i="116"/>
  <c r="T45" i="116"/>
  <c r="S45" i="116"/>
  <c r="R45" i="116"/>
  <c r="Q45" i="116"/>
  <c r="P45" i="116"/>
  <c r="E45" i="116"/>
  <c r="S44" i="116"/>
  <c r="R44" i="116"/>
  <c r="R43" i="116"/>
  <c r="T42" i="116"/>
  <c r="S42" i="116"/>
  <c r="R42" i="116"/>
  <c r="Q42" i="116"/>
  <c r="P42" i="116"/>
  <c r="E42" i="116"/>
  <c r="U42" i="116" s="1"/>
  <c r="T41" i="116"/>
  <c r="S41" i="116"/>
  <c r="R41" i="116"/>
  <c r="Q41" i="116"/>
  <c r="P41" i="116"/>
  <c r="E41" i="116"/>
  <c r="U41" i="116" s="1"/>
  <c r="S40" i="116"/>
  <c r="R40" i="116"/>
  <c r="Q40" i="116"/>
  <c r="P40" i="116"/>
  <c r="E40" i="116"/>
  <c r="S39" i="116"/>
  <c r="R39" i="116"/>
  <c r="Q39" i="116"/>
  <c r="P39" i="116"/>
  <c r="E39" i="116"/>
  <c r="U39" i="116" s="1"/>
  <c r="U38" i="116"/>
  <c r="S38" i="116"/>
  <c r="R38" i="116"/>
  <c r="Q38" i="116"/>
  <c r="P38" i="116"/>
  <c r="E38" i="116"/>
  <c r="T38" i="116" s="1"/>
  <c r="U37" i="116"/>
  <c r="S37" i="116"/>
  <c r="R37" i="116"/>
  <c r="Q37" i="116"/>
  <c r="P37" i="116"/>
  <c r="E37" i="116"/>
  <c r="T37" i="116" s="1"/>
  <c r="S36" i="116"/>
  <c r="R36" i="116"/>
  <c r="Q36" i="116"/>
  <c r="P36" i="116"/>
  <c r="E36" i="116"/>
  <c r="U36" i="116" s="1"/>
  <c r="S35" i="116"/>
  <c r="R35" i="116"/>
  <c r="Q35" i="116"/>
  <c r="P35" i="116"/>
  <c r="E35" i="116"/>
  <c r="U35" i="116" s="1"/>
  <c r="U34" i="116"/>
  <c r="T34" i="116"/>
  <c r="S34" i="116"/>
  <c r="R34" i="116"/>
  <c r="Q34" i="116"/>
  <c r="P34" i="116"/>
  <c r="E34" i="116"/>
  <c r="S33" i="116"/>
  <c r="R33" i="116"/>
  <c r="Q33" i="116"/>
  <c r="U33" i="116" s="1"/>
  <c r="P33" i="116"/>
  <c r="E33" i="116"/>
  <c r="S32" i="116"/>
  <c r="R32" i="116"/>
  <c r="Q32" i="116"/>
  <c r="P32" i="116"/>
  <c r="E32" i="116"/>
  <c r="S31" i="116"/>
  <c r="R31" i="116"/>
  <c r="Q31" i="116"/>
  <c r="P31" i="116"/>
  <c r="E31" i="116"/>
  <c r="U30" i="116"/>
  <c r="S30" i="116"/>
  <c r="R30" i="116"/>
  <c r="Q30" i="116"/>
  <c r="P30" i="116"/>
  <c r="E30" i="116"/>
  <c r="T30" i="116" s="1"/>
  <c r="S29" i="116"/>
  <c r="R29" i="116"/>
  <c r="Q29" i="116"/>
  <c r="P29" i="116"/>
  <c r="E29" i="116"/>
  <c r="U29" i="116" s="1"/>
  <c r="S28" i="116"/>
  <c r="R28" i="116"/>
  <c r="S27" i="116"/>
  <c r="R27" i="116"/>
  <c r="Q27" i="116"/>
  <c r="P27" i="116"/>
  <c r="E27" i="116"/>
  <c r="S26" i="116"/>
  <c r="R26" i="116"/>
  <c r="Q26" i="116"/>
  <c r="P26" i="116"/>
  <c r="E26" i="116"/>
  <c r="U26" i="116" s="1"/>
  <c r="U25" i="116"/>
  <c r="S25" i="116"/>
  <c r="R25" i="116"/>
  <c r="Q25" i="116"/>
  <c r="P25" i="116"/>
  <c r="E25" i="116"/>
  <c r="T25" i="116" s="1"/>
  <c r="U24" i="116"/>
  <c r="T24" i="116"/>
  <c r="S24" i="116"/>
  <c r="R24" i="116"/>
  <c r="Q24" i="116"/>
  <c r="P24" i="116"/>
  <c r="E24" i="116"/>
  <c r="S23" i="116"/>
  <c r="R23" i="116"/>
  <c r="Q23" i="116"/>
  <c r="P23" i="116"/>
  <c r="E23" i="116"/>
  <c r="U23" i="116" s="1"/>
  <c r="U22" i="116"/>
  <c r="S22" i="116"/>
  <c r="R22" i="116"/>
  <c r="Q22" i="116"/>
  <c r="P22" i="116"/>
  <c r="E22" i="116"/>
  <c r="T22" i="116" s="1"/>
  <c r="U21" i="116"/>
  <c r="T21" i="116"/>
  <c r="S21" i="116"/>
  <c r="R21" i="116"/>
  <c r="Q21" i="116"/>
  <c r="P21" i="116"/>
  <c r="E21" i="116"/>
  <c r="S20" i="116"/>
  <c r="R20" i="116"/>
  <c r="Q20" i="116"/>
  <c r="U20" i="116" s="1"/>
  <c r="P20" i="116"/>
  <c r="E20" i="116"/>
  <c r="S19" i="116"/>
  <c r="R19" i="116"/>
  <c r="Q19" i="116"/>
  <c r="P19" i="116"/>
  <c r="E19" i="116"/>
  <c r="S18" i="116"/>
  <c r="R18" i="116"/>
  <c r="Q18" i="116"/>
  <c r="P18" i="116"/>
  <c r="E18" i="116"/>
  <c r="U18" i="116" s="1"/>
  <c r="U17" i="116"/>
  <c r="S17" i="116"/>
  <c r="R17" i="116"/>
  <c r="Q17" i="116"/>
  <c r="P17" i="116"/>
  <c r="E17" i="116"/>
  <c r="T17" i="116" s="1"/>
  <c r="U16" i="116"/>
  <c r="T16" i="116"/>
  <c r="S16" i="116"/>
  <c r="R16" i="116"/>
  <c r="Q16" i="116"/>
  <c r="P16" i="116"/>
  <c r="E16" i="116"/>
  <c r="S15" i="116"/>
  <c r="R15" i="116"/>
  <c r="Q15" i="116"/>
  <c r="P15" i="116"/>
  <c r="E15" i="116"/>
  <c r="U15" i="116" s="1"/>
  <c r="U14" i="116"/>
  <c r="T14" i="116"/>
  <c r="S14" i="116"/>
  <c r="R14" i="116"/>
  <c r="Q14" i="116"/>
  <c r="P14" i="116"/>
  <c r="E14" i="116"/>
  <c r="T13" i="116"/>
  <c r="S13" i="116"/>
  <c r="R13" i="116"/>
  <c r="Q13" i="116"/>
  <c r="P13" i="116"/>
  <c r="E13" i="116"/>
  <c r="S12" i="116"/>
  <c r="R12" i="116"/>
  <c r="Q12" i="116"/>
  <c r="P12" i="116"/>
  <c r="E12" i="116"/>
  <c r="S11" i="116"/>
  <c r="R11" i="116"/>
  <c r="Q11" i="116"/>
  <c r="P11" i="116"/>
  <c r="E11" i="116"/>
  <c r="S10" i="116"/>
  <c r="R10" i="116"/>
  <c r="Q10" i="116"/>
  <c r="P10" i="116"/>
  <c r="E10" i="116"/>
  <c r="S9" i="116"/>
  <c r="R9" i="116"/>
  <c r="S64" i="115"/>
  <c r="R64" i="115"/>
  <c r="Q64" i="115"/>
  <c r="P64" i="115"/>
  <c r="E64" i="115"/>
  <c r="U64" i="115" s="1"/>
  <c r="S63" i="115"/>
  <c r="R63" i="115"/>
  <c r="Q63" i="115"/>
  <c r="P63" i="115"/>
  <c r="E63" i="115"/>
  <c r="S62" i="115"/>
  <c r="R62" i="115"/>
  <c r="S60" i="115"/>
  <c r="R60" i="115"/>
  <c r="Q60" i="115"/>
  <c r="P60" i="115"/>
  <c r="E60" i="115"/>
  <c r="S59" i="115"/>
  <c r="R59" i="115"/>
  <c r="Q59" i="115"/>
  <c r="P59" i="115"/>
  <c r="E59" i="115"/>
  <c r="U59" i="115" s="1"/>
  <c r="U58" i="115"/>
  <c r="S58" i="115"/>
  <c r="R58" i="115"/>
  <c r="Q58" i="115"/>
  <c r="P58" i="115"/>
  <c r="E58" i="115"/>
  <c r="T58" i="115" s="1"/>
  <c r="U57" i="115"/>
  <c r="T57" i="115"/>
  <c r="S57" i="115"/>
  <c r="R57" i="115"/>
  <c r="Q57" i="115"/>
  <c r="P57" i="115"/>
  <c r="E57" i="115"/>
  <c r="S56" i="115"/>
  <c r="R56" i="115"/>
  <c r="S55" i="115"/>
  <c r="R55" i="115"/>
  <c r="Q55" i="115"/>
  <c r="P55" i="115"/>
  <c r="E55" i="115"/>
  <c r="S54" i="115"/>
  <c r="R54" i="115"/>
  <c r="Q54" i="115"/>
  <c r="P54" i="115"/>
  <c r="E54" i="115"/>
  <c r="U54" i="115" s="1"/>
  <c r="S53" i="115"/>
  <c r="R53" i="115"/>
  <c r="Q53" i="115"/>
  <c r="P53" i="115"/>
  <c r="E53" i="115"/>
  <c r="T53" i="115" s="1"/>
  <c r="S52" i="115"/>
  <c r="R52" i="115"/>
  <c r="Q52" i="115"/>
  <c r="P52" i="115"/>
  <c r="E52" i="115"/>
  <c r="U52" i="115" s="1"/>
  <c r="S51" i="115"/>
  <c r="R51" i="115"/>
  <c r="Q51" i="115"/>
  <c r="P51" i="115"/>
  <c r="E51" i="115"/>
  <c r="U51" i="115" s="1"/>
  <c r="U50" i="115"/>
  <c r="S50" i="115"/>
  <c r="R50" i="115"/>
  <c r="Q50" i="115"/>
  <c r="P50" i="115"/>
  <c r="E50" i="115"/>
  <c r="T50" i="115" s="1"/>
  <c r="S49" i="115"/>
  <c r="R49" i="115"/>
  <c r="Q49" i="115"/>
  <c r="P49" i="115"/>
  <c r="E49" i="115"/>
  <c r="S48" i="115"/>
  <c r="R48" i="115"/>
  <c r="Q48" i="115"/>
  <c r="P48" i="115"/>
  <c r="E48" i="115"/>
  <c r="U48" i="115" s="1"/>
  <c r="S47" i="115"/>
  <c r="R47" i="115"/>
  <c r="Q47" i="115"/>
  <c r="P47" i="115"/>
  <c r="E47" i="115"/>
  <c r="S46" i="115"/>
  <c r="R46" i="115"/>
  <c r="Q46" i="115"/>
  <c r="P46" i="115"/>
  <c r="E46" i="115"/>
  <c r="U46" i="115" s="1"/>
  <c r="S45" i="115"/>
  <c r="R45" i="115"/>
  <c r="Q45" i="115"/>
  <c r="P45" i="115"/>
  <c r="E45" i="115"/>
  <c r="U45" i="115" s="1"/>
  <c r="S44" i="115"/>
  <c r="R44" i="115"/>
  <c r="S42" i="115"/>
  <c r="R42" i="115"/>
  <c r="Q42" i="115"/>
  <c r="P42" i="115"/>
  <c r="E42" i="115"/>
  <c r="S41" i="115"/>
  <c r="R41" i="115"/>
  <c r="Q41" i="115"/>
  <c r="P41" i="115"/>
  <c r="E41" i="115"/>
  <c r="U41" i="115" s="1"/>
  <c r="S40" i="115"/>
  <c r="R40" i="115"/>
  <c r="Q40" i="115"/>
  <c r="P40" i="115"/>
  <c r="E40" i="115"/>
  <c r="U40" i="115" s="1"/>
  <c r="S39" i="115"/>
  <c r="R39" i="115"/>
  <c r="Q39" i="115"/>
  <c r="P39" i="115"/>
  <c r="E39" i="115"/>
  <c r="T39" i="115" s="1"/>
  <c r="S38" i="115"/>
  <c r="R38" i="115"/>
  <c r="Q38" i="115"/>
  <c r="P38" i="115"/>
  <c r="E38" i="115"/>
  <c r="S37" i="115"/>
  <c r="R37" i="115"/>
  <c r="Q37" i="115"/>
  <c r="P37" i="115"/>
  <c r="E37" i="115"/>
  <c r="S36" i="115"/>
  <c r="R36" i="115"/>
  <c r="Q36" i="115"/>
  <c r="P36" i="115"/>
  <c r="E36" i="115"/>
  <c r="U36" i="115" s="1"/>
  <c r="U35" i="115"/>
  <c r="S35" i="115"/>
  <c r="R35" i="115"/>
  <c r="Q35" i="115"/>
  <c r="P35" i="115"/>
  <c r="E35" i="115"/>
  <c r="T35" i="115" s="1"/>
  <c r="S34" i="115"/>
  <c r="R34" i="115"/>
  <c r="Q34" i="115"/>
  <c r="P34" i="115"/>
  <c r="E34" i="115"/>
  <c r="S33" i="115"/>
  <c r="R33" i="115"/>
  <c r="Q33" i="115"/>
  <c r="P33" i="115"/>
  <c r="E33" i="115"/>
  <c r="S32" i="115"/>
  <c r="R32" i="115"/>
  <c r="Q32" i="115"/>
  <c r="P32" i="115"/>
  <c r="E32" i="115"/>
  <c r="U32" i="115" s="1"/>
  <c r="T31" i="115"/>
  <c r="S31" i="115"/>
  <c r="R31" i="115"/>
  <c r="Q31" i="115"/>
  <c r="P31" i="115"/>
  <c r="E31" i="115"/>
  <c r="S30" i="115"/>
  <c r="R30" i="115"/>
  <c r="Q30" i="115"/>
  <c r="P30" i="115"/>
  <c r="E30" i="115"/>
  <c r="S29" i="115"/>
  <c r="R29" i="115"/>
  <c r="Q29" i="115"/>
  <c r="P29" i="115"/>
  <c r="E29" i="115"/>
  <c r="S28" i="115"/>
  <c r="R28" i="115"/>
  <c r="U27" i="115"/>
  <c r="S27" i="115"/>
  <c r="R27" i="115"/>
  <c r="Q27" i="115"/>
  <c r="P27" i="115"/>
  <c r="E27" i="115"/>
  <c r="T27" i="115" s="1"/>
  <c r="U26" i="115"/>
  <c r="T26" i="115"/>
  <c r="S26" i="115"/>
  <c r="R26" i="115"/>
  <c r="Q26" i="115"/>
  <c r="P26" i="115"/>
  <c r="E26" i="115"/>
  <c r="U25" i="115"/>
  <c r="T25" i="115"/>
  <c r="S25" i="115"/>
  <c r="R25" i="115"/>
  <c r="Q25" i="115"/>
  <c r="P25" i="115"/>
  <c r="E25" i="115"/>
  <c r="S24" i="115"/>
  <c r="R24" i="115"/>
  <c r="Q24" i="115"/>
  <c r="P24" i="115"/>
  <c r="E24" i="115"/>
  <c r="S23" i="115"/>
  <c r="R23" i="115"/>
  <c r="Q23" i="115"/>
  <c r="P23" i="115"/>
  <c r="E23" i="115"/>
  <c r="U23" i="115" s="1"/>
  <c r="S22" i="115"/>
  <c r="R22" i="115"/>
  <c r="Q22" i="115"/>
  <c r="P22" i="115"/>
  <c r="E22" i="115"/>
  <c r="S21" i="115"/>
  <c r="R21" i="115"/>
  <c r="Q21" i="115"/>
  <c r="P21" i="115"/>
  <c r="E21" i="115"/>
  <c r="U21" i="115" s="1"/>
  <c r="S20" i="115"/>
  <c r="R20" i="115"/>
  <c r="Q20" i="115"/>
  <c r="P20" i="115"/>
  <c r="E20" i="115"/>
  <c r="U20" i="115" s="1"/>
  <c r="T19" i="115"/>
  <c r="S19" i="115"/>
  <c r="R19" i="115"/>
  <c r="Q19" i="115"/>
  <c r="P19" i="115"/>
  <c r="E19" i="115"/>
  <c r="U19" i="115" s="1"/>
  <c r="S18" i="115"/>
  <c r="R18" i="115"/>
  <c r="Q18" i="115"/>
  <c r="P18" i="115"/>
  <c r="E18" i="115"/>
  <c r="U18" i="115" s="1"/>
  <c r="S17" i="115"/>
  <c r="R17" i="115"/>
  <c r="Q17" i="115"/>
  <c r="P17" i="115"/>
  <c r="E17" i="115"/>
  <c r="U17" i="115" s="1"/>
  <c r="S16" i="115"/>
  <c r="R16" i="115"/>
  <c r="Q16" i="115"/>
  <c r="P16" i="115"/>
  <c r="E16" i="115"/>
  <c r="S15" i="115"/>
  <c r="R15" i="115"/>
  <c r="Q15" i="115"/>
  <c r="P15" i="115"/>
  <c r="E15" i="115"/>
  <c r="U15" i="115" s="1"/>
  <c r="U14" i="115"/>
  <c r="S14" i="115"/>
  <c r="R14" i="115"/>
  <c r="Q14" i="115"/>
  <c r="P14" i="115"/>
  <c r="E14" i="115"/>
  <c r="T14" i="115" s="1"/>
  <c r="S13" i="115"/>
  <c r="R13" i="115"/>
  <c r="Q13" i="115"/>
  <c r="P13" i="115"/>
  <c r="E13" i="115"/>
  <c r="S12" i="115"/>
  <c r="R12" i="115"/>
  <c r="Q12" i="115"/>
  <c r="P12" i="115"/>
  <c r="E12" i="115"/>
  <c r="U12" i="115" s="1"/>
  <c r="U11" i="115"/>
  <c r="S11" i="115"/>
  <c r="R11" i="115"/>
  <c r="Q11" i="115"/>
  <c r="P11" i="115"/>
  <c r="E11" i="115"/>
  <c r="T11" i="115" s="1"/>
  <c r="T10" i="115"/>
  <c r="S10" i="115"/>
  <c r="R10" i="115"/>
  <c r="Q10" i="115"/>
  <c r="P10" i="115"/>
  <c r="E10" i="115"/>
  <c r="S9" i="115"/>
  <c r="R9" i="115"/>
  <c r="R65" i="114"/>
  <c r="U64" i="114"/>
  <c r="T64" i="114"/>
  <c r="S64" i="114"/>
  <c r="R64" i="114"/>
  <c r="Q64" i="114"/>
  <c r="P64" i="114"/>
  <c r="E64" i="114"/>
  <c r="S63" i="114"/>
  <c r="R63" i="114"/>
  <c r="Q63" i="114"/>
  <c r="P63" i="114"/>
  <c r="E63" i="114"/>
  <c r="S62" i="114"/>
  <c r="R62" i="114"/>
  <c r="R61" i="114"/>
  <c r="S60" i="114"/>
  <c r="R60" i="114"/>
  <c r="Q60" i="114"/>
  <c r="P60" i="114"/>
  <c r="E60" i="114"/>
  <c r="S59" i="114"/>
  <c r="R59" i="114"/>
  <c r="Q59" i="114"/>
  <c r="P59" i="114"/>
  <c r="E59" i="114"/>
  <c r="U59" i="114" s="1"/>
  <c r="S58" i="114"/>
  <c r="R58" i="114"/>
  <c r="Q58" i="114"/>
  <c r="P58" i="114"/>
  <c r="E58" i="114"/>
  <c r="T58" i="114" s="1"/>
  <c r="S57" i="114"/>
  <c r="R57" i="114"/>
  <c r="Q57" i="114"/>
  <c r="P57" i="114"/>
  <c r="E57" i="114"/>
  <c r="S56" i="114"/>
  <c r="R56" i="114"/>
  <c r="S55" i="114"/>
  <c r="R55" i="114"/>
  <c r="Q55" i="114"/>
  <c r="P55" i="114"/>
  <c r="E55" i="114"/>
  <c r="U55" i="114" s="1"/>
  <c r="S54" i="114"/>
  <c r="R54" i="114"/>
  <c r="Q54" i="114"/>
  <c r="P54" i="114"/>
  <c r="E54" i="114"/>
  <c r="U54" i="114" s="1"/>
  <c r="U53" i="114"/>
  <c r="T53" i="114"/>
  <c r="S53" i="114"/>
  <c r="R53" i="114"/>
  <c r="Q53" i="114"/>
  <c r="P53" i="114"/>
  <c r="E53" i="114"/>
  <c r="S52" i="114"/>
  <c r="R52" i="114"/>
  <c r="Q52" i="114"/>
  <c r="P52" i="114"/>
  <c r="E52" i="114"/>
  <c r="S51" i="114"/>
  <c r="R51" i="114"/>
  <c r="Q51" i="114"/>
  <c r="P51" i="114"/>
  <c r="E51" i="114"/>
  <c r="U51" i="114" s="1"/>
  <c r="U50" i="114"/>
  <c r="S50" i="114"/>
  <c r="R50" i="114"/>
  <c r="Q50" i="114"/>
  <c r="P50" i="114"/>
  <c r="E50" i="114"/>
  <c r="T50" i="114" s="1"/>
  <c r="T49" i="114"/>
  <c r="S49" i="114"/>
  <c r="R49" i="114"/>
  <c r="Q49" i="114"/>
  <c r="P49" i="114"/>
  <c r="E49" i="114"/>
  <c r="U49" i="114" s="1"/>
  <c r="S48" i="114"/>
  <c r="R48" i="114"/>
  <c r="Q48" i="114"/>
  <c r="P48" i="114"/>
  <c r="E48" i="114"/>
  <c r="U48" i="114" s="1"/>
  <c r="U47" i="114"/>
  <c r="S47" i="114"/>
  <c r="R47" i="114"/>
  <c r="Q47" i="114"/>
  <c r="P47" i="114"/>
  <c r="E47" i="114"/>
  <c r="T47" i="114" s="1"/>
  <c r="T46" i="114"/>
  <c r="S46" i="114"/>
  <c r="R46" i="114"/>
  <c r="Q46" i="114"/>
  <c r="P46" i="114"/>
  <c r="E46" i="114"/>
  <c r="U46" i="114" s="1"/>
  <c r="U45" i="114"/>
  <c r="S45" i="114"/>
  <c r="R45" i="114"/>
  <c r="Q45" i="114"/>
  <c r="P45" i="114"/>
  <c r="E45" i="114"/>
  <c r="T45" i="114" s="1"/>
  <c r="S44" i="114"/>
  <c r="R44" i="114"/>
  <c r="R43" i="114"/>
  <c r="S42" i="114"/>
  <c r="R42" i="114"/>
  <c r="Q42" i="114"/>
  <c r="P42" i="114"/>
  <c r="E42" i="114"/>
  <c r="S41" i="114"/>
  <c r="R41" i="114"/>
  <c r="Q41" i="114"/>
  <c r="P41" i="114"/>
  <c r="E41" i="114"/>
  <c r="U41" i="114" s="1"/>
  <c r="U40" i="114"/>
  <c r="S40" i="114"/>
  <c r="R40" i="114"/>
  <c r="Q40" i="114"/>
  <c r="P40" i="114"/>
  <c r="E40" i="114"/>
  <c r="T40" i="114" s="1"/>
  <c r="S39" i="114"/>
  <c r="R39" i="114"/>
  <c r="Q39" i="114"/>
  <c r="P39" i="114"/>
  <c r="E39" i="114"/>
  <c r="S38" i="114"/>
  <c r="R38" i="114"/>
  <c r="Q38" i="114"/>
  <c r="P38" i="114"/>
  <c r="E38" i="114"/>
  <c r="U38" i="114" s="1"/>
  <c r="U37" i="114"/>
  <c r="T37" i="114"/>
  <c r="S37" i="114"/>
  <c r="R37" i="114"/>
  <c r="Q37" i="114"/>
  <c r="P37" i="114"/>
  <c r="E37" i="114"/>
  <c r="S36" i="114"/>
  <c r="R36" i="114"/>
  <c r="Q36" i="114"/>
  <c r="P36" i="114"/>
  <c r="E36" i="114"/>
  <c r="U36" i="114" s="1"/>
  <c r="S35" i="114"/>
  <c r="R35" i="114"/>
  <c r="Q35" i="114"/>
  <c r="P35" i="114"/>
  <c r="E35" i="114"/>
  <c r="S34" i="114"/>
  <c r="R34" i="114"/>
  <c r="Q34" i="114"/>
  <c r="P34" i="114"/>
  <c r="E34" i="114"/>
  <c r="S33" i="114"/>
  <c r="R33" i="114"/>
  <c r="Q33" i="114"/>
  <c r="P33" i="114"/>
  <c r="E33" i="114"/>
  <c r="S32" i="114"/>
  <c r="R32" i="114"/>
  <c r="Q32" i="114"/>
  <c r="P32" i="114"/>
  <c r="E32" i="114"/>
  <c r="T32" i="114" s="1"/>
  <c r="S31" i="114"/>
  <c r="R31" i="114"/>
  <c r="Q31" i="114"/>
  <c r="P31" i="114"/>
  <c r="E31" i="114"/>
  <c r="S30" i="114"/>
  <c r="R30" i="114"/>
  <c r="Q30" i="114"/>
  <c r="P30" i="114"/>
  <c r="E30" i="114"/>
  <c r="U30" i="114" s="1"/>
  <c r="S29" i="114"/>
  <c r="R29" i="114"/>
  <c r="Q29" i="114"/>
  <c r="P29" i="114"/>
  <c r="E29" i="114"/>
  <c r="U29" i="114" s="1"/>
  <c r="S28" i="114"/>
  <c r="R28" i="114"/>
  <c r="U27" i="114"/>
  <c r="S27" i="114"/>
  <c r="R27" i="114"/>
  <c r="Q27" i="114"/>
  <c r="P27" i="114"/>
  <c r="E27" i="114"/>
  <c r="T27" i="114" s="1"/>
  <c r="S26" i="114"/>
  <c r="R26" i="114"/>
  <c r="Q26" i="114"/>
  <c r="P26" i="114"/>
  <c r="E26" i="114"/>
  <c r="S25" i="114"/>
  <c r="R25" i="114"/>
  <c r="Q25" i="114"/>
  <c r="P25" i="114"/>
  <c r="E25" i="114"/>
  <c r="U25" i="114" s="1"/>
  <c r="S24" i="114"/>
  <c r="R24" i="114"/>
  <c r="Q24" i="114"/>
  <c r="P24" i="114"/>
  <c r="E24" i="114"/>
  <c r="U24" i="114" s="1"/>
  <c r="U23" i="114"/>
  <c r="S23" i="114"/>
  <c r="R23" i="114"/>
  <c r="Q23" i="114"/>
  <c r="P23" i="114"/>
  <c r="E23" i="114"/>
  <c r="T23" i="114" s="1"/>
  <c r="S22" i="114"/>
  <c r="R22" i="114"/>
  <c r="Q22" i="114"/>
  <c r="P22" i="114"/>
  <c r="E22" i="114"/>
  <c r="U22" i="114" s="1"/>
  <c r="S21" i="114"/>
  <c r="R21" i="114"/>
  <c r="Q21" i="114"/>
  <c r="P21" i="114"/>
  <c r="E21" i="114"/>
  <c r="S20" i="114"/>
  <c r="R20" i="114"/>
  <c r="Q20" i="114"/>
  <c r="P20" i="114"/>
  <c r="E20" i="114"/>
  <c r="U20" i="114" s="1"/>
  <c r="S19" i="114"/>
  <c r="R19" i="114"/>
  <c r="Q19" i="114"/>
  <c r="P19" i="114"/>
  <c r="E19" i="114"/>
  <c r="T19" i="114" s="1"/>
  <c r="S18" i="114"/>
  <c r="R18" i="114"/>
  <c r="Q18" i="114"/>
  <c r="P18" i="114"/>
  <c r="E18" i="114"/>
  <c r="U18" i="114" s="1"/>
  <c r="S17" i="114"/>
  <c r="R17" i="114"/>
  <c r="Q17" i="114"/>
  <c r="P17" i="114"/>
  <c r="E17" i="114"/>
  <c r="U17" i="114" s="1"/>
  <c r="S16" i="114"/>
  <c r="R16" i="114"/>
  <c r="Q16" i="114"/>
  <c r="P16" i="114"/>
  <c r="E16" i="114"/>
  <c r="T15" i="114"/>
  <c r="S15" i="114"/>
  <c r="R15" i="114"/>
  <c r="Q15" i="114"/>
  <c r="P15" i="114"/>
  <c r="E15" i="114"/>
  <c r="U15" i="114" s="1"/>
  <c r="S14" i="114"/>
  <c r="R14" i="114"/>
  <c r="Q14" i="114"/>
  <c r="P14" i="114"/>
  <c r="E14" i="114"/>
  <c r="S13" i="114"/>
  <c r="R13" i="114"/>
  <c r="Q13" i="114"/>
  <c r="P13" i="114"/>
  <c r="E13" i="114"/>
  <c r="S12" i="114"/>
  <c r="R12" i="114"/>
  <c r="Q12" i="114"/>
  <c r="P12" i="114"/>
  <c r="E12" i="114"/>
  <c r="U12" i="114" s="1"/>
  <c r="S11" i="114"/>
  <c r="R11" i="114"/>
  <c r="Q11" i="114"/>
  <c r="P11" i="114"/>
  <c r="E11" i="114"/>
  <c r="T10" i="114"/>
  <c r="S10" i="114"/>
  <c r="R10" i="114"/>
  <c r="Q10" i="114"/>
  <c r="U10" i="114" s="1"/>
  <c r="P10" i="114"/>
  <c r="E10" i="114"/>
  <c r="S9" i="114"/>
  <c r="R9" i="114"/>
  <c r="S8" i="114"/>
  <c r="R8" i="114"/>
  <c r="S64" i="113"/>
  <c r="R64" i="113"/>
  <c r="Q64" i="113"/>
  <c r="P64" i="113"/>
  <c r="E64" i="113"/>
  <c r="S63" i="113"/>
  <c r="R63" i="113"/>
  <c r="Q63" i="113"/>
  <c r="P63" i="113"/>
  <c r="E63" i="113"/>
  <c r="S62" i="113"/>
  <c r="R62" i="113"/>
  <c r="S60" i="113"/>
  <c r="R60" i="113"/>
  <c r="Q60" i="113"/>
  <c r="P60" i="113"/>
  <c r="E60" i="113"/>
  <c r="T60" i="113" s="1"/>
  <c r="S59" i="113"/>
  <c r="R59" i="113"/>
  <c r="Q59" i="113"/>
  <c r="P59" i="113"/>
  <c r="E59" i="113"/>
  <c r="U59" i="113" s="1"/>
  <c r="S58" i="113"/>
  <c r="R58" i="113"/>
  <c r="Q58" i="113"/>
  <c r="P58" i="113"/>
  <c r="E58" i="113"/>
  <c r="U58" i="113" s="1"/>
  <c r="U57" i="113"/>
  <c r="T57" i="113"/>
  <c r="S57" i="113"/>
  <c r="R57" i="113"/>
  <c r="Q57" i="113"/>
  <c r="P57" i="113"/>
  <c r="E57" i="113"/>
  <c r="S56" i="113"/>
  <c r="R56" i="113"/>
  <c r="S55" i="113"/>
  <c r="R55" i="113"/>
  <c r="Q55" i="113"/>
  <c r="P55" i="113"/>
  <c r="E55" i="113"/>
  <c r="S54" i="113"/>
  <c r="R54" i="113"/>
  <c r="Q54" i="113"/>
  <c r="P54" i="113"/>
  <c r="E54" i="113"/>
  <c r="S53" i="113"/>
  <c r="R53" i="113"/>
  <c r="Q53" i="113"/>
  <c r="P53" i="113"/>
  <c r="E53" i="113"/>
  <c r="U53" i="113" s="1"/>
  <c r="S52" i="113"/>
  <c r="R52" i="113"/>
  <c r="Q52" i="113"/>
  <c r="P52" i="113"/>
  <c r="E52" i="113"/>
  <c r="U52" i="113" s="1"/>
  <c r="S51" i="113"/>
  <c r="R51" i="113"/>
  <c r="Q51" i="113"/>
  <c r="P51" i="113"/>
  <c r="E51" i="113"/>
  <c r="S50" i="113"/>
  <c r="R50" i="113"/>
  <c r="Q50" i="113"/>
  <c r="P50" i="113"/>
  <c r="E50" i="113"/>
  <c r="S49" i="113"/>
  <c r="R49" i="113"/>
  <c r="Q49" i="113"/>
  <c r="P49" i="113"/>
  <c r="E49" i="113"/>
  <c r="S48" i="113"/>
  <c r="R48" i="113"/>
  <c r="Q48" i="113"/>
  <c r="P48" i="113"/>
  <c r="E48" i="113"/>
  <c r="U48" i="113" s="1"/>
  <c r="S47" i="113"/>
  <c r="R47" i="113"/>
  <c r="Q47" i="113"/>
  <c r="P47" i="113"/>
  <c r="E47" i="113"/>
  <c r="T46" i="113"/>
  <c r="S46" i="113"/>
  <c r="R46" i="113"/>
  <c r="Q46" i="113"/>
  <c r="P46" i="113"/>
  <c r="E46" i="113"/>
  <c r="U46" i="113" s="1"/>
  <c r="S45" i="113"/>
  <c r="R45" i="113"/>
  <c r="Q45" i="113"/>
  <c r="P45" i="113"/>
  <c r="E45" i="113"/>
  <c r="U45" i="113" s="1"/>
  <c r="S44" i="113"/>
  <c r="R44" i="113"/>
  <c r="S43" i="113"/>
  <c r="R43" i="113"/>
  <c r="S42" i="113"/>
  <c r="R42" i="113"/>
  <c r="Q42" i="113"/>
  <c r="P42" i="113"/>
  <c r="E42" i="113"/>
  <c r="S41" i="113"/>
  <c r="R41" i="113"/>
  <c r="Q41" i="113"/>
  <c r="P41" i="113"/>
  <c r="E41" i="113"/>
  <c r="S40" i="113"/>
  <c r="R40" i="113"/>
  <c r="Q40" i="113"/>
  <c r="P40" i="113"/>
  <c r="E40" i="113"/>
  <c r="U40" i="113" s="1"/>
  <c r="S39" i="113"/>
  <c r="R39" i="113"/>
  <c r="Q39" i="113"/>
  <c r="P39" i="113"/>
  <c r="E39" i="113"/>
  <c r="S38" i="113"/>
  <c r="R38" i="113"/>
  <c r="Q38" i="113"/>
  <c r="P38" i="113"/>
  <c r="E38" i="113"/>
  <c r="U38" i="113" s="1"/>
  <c r="U37" i="113"/>
  <c r="S37" i="113"/>
  <c r="R37" i="113"/>
  <c r="Q37" i="113"/>
  <c r="P37" i="113"/>
  <c r="E37" i="113"/>
  <c r="T37" i="113" s="1"/>
  <c r="S36" i="113"/>
  <c r="R36" i="113"/>
  <c r="Q36" i="113"/>
  <c r="P36" i="113"/>
  <c r="E36" i="113"/>
  <c r="S35" i="113"/>
  <c r="R35" i="113"/>
  <c r="Q35" i="113"/>
  <c r="P35" i="113"/>
  <c r="E35" i="113"/>
  <c r="U35" i="113" s="1"/>
  <c r="S34" i="113"/>
  <c r="R34" i="113"/>
  <c r="Q34" i="113"/>
  <c r="P34" i="113"/>
  <c r="E34" i="113"/>
  <c r="S33" i="113"/>
  <c r="R33" i="113"/>
  <c r="Q33" i="113"/>
  <c r="U33" i="113" s="1"/>
  <c r="P33" i="113"/>
  <c r="E33" i="113"/>
  <c r="T33" i="113" s="1"/>
  <c r="T32" i="113"/>
  <c r="S32" i="113"/>
  <c r="R32" i="113"/>
  <c r="Q32" i="113"/>
  <c r="P32" i="113"/>
  <c r="E32" i="113"/>
  <c r="U32" i="113" s="1"/>
  <c r="S31" i="113"/>
  <c r="R31" i="113"/>
  <c r="Q31" i="113"/>
  <c r="P31" i="113"/>
  <c r="E31" i="113"/>
  <c r="S30" i="113"/>
  <c r="R30" i="113"/>
  <c r="Q30" i="113"/>
  <c r="P30" i="113"/>
  <c r="E30" i="113"/>
  <c r="U30" i="113" s="1"/>
  <c r="U29" i="113"/>
  <c r="S29" i="113"/>
  <c r="R29" i="113"/>
  <c r="Q29" i="113"/>
  <c r="P29" i="113"/>
  <c r="E29" i="113"/>
  <c r="S28" i="113"/>
  <c r="R28" i="113"/>
  <c r="U27" i="113"/>
  <c r="T27" i="113"/>
  <c r="S27" i="113"/>
  <c r="R27" i="113"/>
  <c r="Q27" i="113"/>
  <c r="P27" i="113"/>
  <c r="E27" i="113"/>
  <c r="S26" i="113"/>
  <c r="R26" i="113"/>
  <c r="Q26" i="113"/>
  <c r="P26" i="113"/>
  <c r="E26" i="113"/>
  <c r="S25" i="113"/>
  <c r="R25" i="113"/>
  <c r="Q25" i="113"/>
  <c r="P25" i="113"/>
  <c r="E25" i="113"/>
  <c r="U25" i="113" s="1"/>
  <c r="U24" i="113"/>
  <c r="S24" i="113"/>
  <c r="R24" i="113"/>
  <c r="Q24" i="113"/>
  <c r="P24" i="113"/>
  <c r="E24" i="113"/>
  <c r="T24" i="113" s="1"/>
  <c r="U23" i="113"/>
  <c r="T23" i="113"/>
  <c r="S23" i="113"/>
  <c r="R23" i="113"/>
  <c r="Q23" i="113"/>
  <c r="P23" i="113"/>
  <c r="E23" i="113"/>
  <c r="S22" i="113"/>
  <c r="R22" i="113"/>
  <c r="Q22" i="113"/>
  <c r="P22" i="113"/>
  <c r="E22" i="113"/>
  <c r="U22" i="113" s="1"/>
  <c r="U21" i="113"/>
  <c r="T21" i="113"/>
  <c r="S21" i="113"/>
  <c r="R21" i="113"/>
  <c r="Q21" i="113"/>
  <c r="P21" i="113"/>
  <c r="E21" i="113"/>
  <c r="S20" i="113"/>
  <c r="R20" i="113"/>
  <c r="Q20" i="113"/>
  <c r="P20" i="113"/>
  <c r="T20" i="113" s="1"/>
  <c r="E20" i="113"/>
  <c r="U19" i="113"/>
  <c r="S19" i="113"/>
  <c r="R19" i="113"/>
  <c r="Q19" i="113"/>
  <c r="P19" i="113"/>
  <c r="E19" i="113"/>
  <c r="T19" i="113" s="1"/>
  <c r="S18" i="113"/>
  <c r="R18" i="113"/>
  <c r="Q18" i="113"/>
  <c r="P18" i="113"/>
  <c r="E18" i="113"/>
  <c r="S17" i="113"/>
  <c r="R17" i="113"/>
  <c r="Q17" i="113"/>
  <c r="P17" i="113"/>
  <c r="E17" i="113"/>
  <c r="U17" i="113" s="1"/>
  <c r="U16" i="113"/>
  <c r="S16" i="113"/>
  <c r="R16" i="113"/>
  <c r="Q16" i="113"/>
  <c r="P16" i="113"/>
  <c r="E16" i="113"/>
  <c r="T16" i="113" s="1"/>
  <c r="S15" i="113"/>
  <c r="R15" i="113"/>
  <c r="Q15" i="113"/>
  <c r="P15" i="113"/>
  <c r="E15" i="113"/>
  <c r="U15" i="113" s="1"/>
  <c r="S14" i="113"/>
  <c r="R14" i="113"/>
  <c r="Q14" i="113"/>
  <c r="P14" i="113"/>
  <c r="E14" i="113"/>
  <c r="U14" i="113" s="1"/>
  <c r="U13" i="113"/>
  <c r="S13" i="113"/>
  <c r="R13" i="113"/>
  <c r="Q13" i="113"/>
  <c r="P13" i="113"/>
  <c r="T13" i="113" s="1"/>
  <c r="E13" i="113"/>
  <c r="T12" i="113"/>
  <c r="S12" i="113"/>
  <c r="R12" i="113"/>
  <c r="Q12" i="113"/>
  <c r="U12" i="113" s="1"/>
  <c r="P12" i="113"/>
  <c r="E12" i="113"/>
  <c r="T11" i="113"/>
  <c r="S11" i="113"/>
  <c r="R11" i="113"/>
  <c r="Q11" i="113"/>
  <c r="P11" i="113"/>
  <c r="E11" i="113"/>
  <c r="U11" i="113" s="1"/>
  <c r="S10" i="113"/>
  <c r="R10" i="113"/>
  <c r="Q10" i="113"/>
  <c r="P10" i="113"/>
  <c r="E10" i="113"/>
  <c r="S9" i="113"/>
  <c r="R9" i="113"/>
  <c r="R8" i="113"/>
  <c r="U64" i="112"/>
  <c r="T64" i="112"/>
  <c r="S64" i="112"/>
  <c r="R64" i="112"/>
  <c r="Q64" i="112"/>
  <c r="P64" i="112"/>
  <c r="E64" i="112"/>
  <c r="T63" i="112"/>
  <c r="S63" i="112"/>
  <c r="R63" i="112"/>
  <c r="Q63" i="112"/>
  <c r="P63" i="112"/>
  <c r="E63" i="112"/>
  <c r="U63" i="112" s="1"/>
  <c r="S62" i="112"/>
  <c r="R62" i="112"/>
  <c r="U60" i="112"/>
  <c r="T60" i="112"/>
  <c r="S60" i="112"/>
  <c r="R60" i="112"/>
  <c r="Q60" i="112"/>
  <c r="P60" i="112"/>
  <c r="E60" i="112"/>
  <c r="S59" i="112"/>
  <c r="R59" i="112"/>
  <c r="Q59" i="112"/>
  <c r="P59" i="112"/>
  <c r="E59" i="112"/>
  <c r="S58" i="112"/>
  <c r="R58" i="112"/>
  <c r="Q58" i="112"/>
  <c r="P58" i="112"/>
  <c r="E58" i="112"/>
  <c r="U58" i="112" s="1"/>
  <c r="S57" i="112"/>
  <c r="R57" i="112"/>
  <c r="Q57" i="112"/>
  <c r="P57" i="112"/>
  <c r="E57" i="112"/>
  <c r="U57" i="112" s="1"/>
  <c r="S56" i="112"/>
  <c r="R56" i="112"/>
  <c r="S55" i="112"/>
  <c r="R55" i="112"/>
  <c r="Q55" i="112"/>
  <c r="P55" i="112"/>
  <c r="E55" i="112"/>
  <c r="S54" i="112"/>
  <c r="R54" i="112"/>
  <c r="Q54" i="112"/>
  <c r="P54" i="112"/>
  <c r="E54" i="112"/>
  <c r="S53" i="112"/>
  <c r="R53" i="112"/>
  <c r="Q53" i="112"/>
  <c r="P53" i="112"/>
  <c r="E53" i="112"/>
  <c r="U53" i="112" s="1"/>
  <c r="S52" i="112"/>
  <c r="R52" i="112"/>
  <c r="Q52" i="112"/>
  <c r="P52" i="112"/>
  <c r="E52" i="112"/>
  <c r="U51" i="112"/>
  <c r="T51" i="112"/>
  <c r="S51" i="112"/>
  <c r="R51" i="112"/>
  <c r="Q51" i="112"/>
  <c r="P51" i="112"/>
  <c r="E51" i="112"/>
  <c r="S50" i="112"/>
  <c r="R50" i="112"/>
  <c r="Q50" i="112"/>
  <c r="P50" i="112"/>
  <c r="E50" i="112"/>
  <c r="U50" i="112" s="1"/>
  <c r="S49" i="112"/>
  <c r="R49" i="112"/>
  <c r="Q49" i="112"/>
  <c r="P49" i="112"/>
  <c r="E49" i="112"/>
  <c r="U49" i="112" s="1"/>
  <c r="S48" i="112"/>
  <c r="R48" i="112"/>
  <c r="Q48" i="112"/>
  <c r="P48" i="112"/>
  <c r="E48" i="112"/>
  <c r="U47" i="112"/>
  <c r="T47" i="112"/>
  <c r="S47" i="112"/>
  <c r="R47" i="112"/>
  <c r="Q47" i="112"/>
  <c r="P47" i="112"/>
  <c r="E47" i="112"/>
  <c r="S46" i="112"/>
  <c r="R46" i="112"/>
  <c r="Q46" i="112"/>
  <c r="P46" i="112"/>
  <c r="E46" i="112"/>
  <c r="S45" i="112"/>
  <c r="R45" i="112"/>
  <c r="Q45" i="112"/>
  <c r="P45" i="112"/>
  <c r="E45" i="112"/>
  <c r="S44" i="112"/>
  <c r="R44" i="112"/>
  <c r="S42" i="112"/>
  <c r="R42" i="112"/>
  <c r="Q42" i="112"/>
  <c r="P42" i="112"/>
  <c r="E42" i="112"/>
  <c r="T41" i="112"/>
  <c r="S41" i="112"/>
  <c r="R41" i="112"/>
  <c r="Q41" i="112"/>
  <c r="P41" i="112"/>
  <c r="E41" i="112"/>
  <c r="U41" i="112" s="1"/>
  <c r="S40" i="112"/>
  <c r="R40" i="112"/>
  <c r="Q40" i="112"/>
  <c r="P40" i="112"/>
  <c r="E40" i="112"/>
  <c r="U40" i="112" s="1"/>
  <c r="S39" i="112"/>
  <c r="R39" i="112"/>
  <c r="Q39" i="112"/>
  <c r="P39" i="112"/>
  <c r="E39" i="112"/>
  <c r="S38" i="112"/>
  <c r="R38" i="112"/>
  <c r="Q38" i="112"/>
  <c r="P38" i="112"/>
  <c r="E38" i="112"/>
  <c r="U38" i="112" s="1"/>
  <c r="S37" i="112"/>
  <c r="R37" i="112"/>
  <c r="Q37" i="112"/>
  <c r="P37" i="112"/>
  <c r="E37" i="112"/>
  <c r="U37" i="112" s="1"/>
  <c r="S36" i="112"/>
  <c r="R36" i="112"/>
  <c r="Q36" i="112"/>
  <c r="P36" i="112"/>
  <c r="E36" i="112"/>
  <c r="S35" i="112"/>
  <c r="R35" i="112"/>
  <c r="Q35" i="112"/>
  <c r="P35" i="112"/>
  <c r="E35" i="112"/>
  <c r="U35" i="112" s="1"/>
  <c r="U34" i="112"/>
  <c r="S34" i="112"/>
  <c r="R34" i="112"/>
  <c r="Q34" i="112"/>
  <c r="P34" i="112"/>
  <c r="E34" i="112"/>
  <c r="T34" i="112" s="1"/>
  <c r="S33" i="112"/>
  <c r="R33" i="112"/>
  <c r="Q33" i="112"/>
  <c r="P33" i="112"/>
  <c r="E33" i="112"/>
  <c r="S32" i="112"/>
  <c r="R32" i="112"/>
  <c r="Q32" i="112"/>
  <c r="P32" i="112"/>
  <c r="E32" i="112"/>
  <c r="U32" i="112" s="1"/>
  <c r="U31" i="112"/>
  <c r="S31" i="112"/>
  <c r="R31" i="112"/>
  <c r="Q31" i="112"/>
  <c r="P31" i="112"/>
  <c r="E31" i="112"/>
  <c r="T31" i="112" s="1"/>
  <c r="U30" i="112"/>
  <c r="S30" i="112"/>
  <c r="R30" i="112"/>
  <c r="Q30" i="112"/>
  <c r="P30" i="112"/>
  <c r="E30" i="112"/>
  <c r="T30" i="112" s="1"/>
  <c r="S29" i="112"/>
  <c r="R29" i="112"/>
  <c r="Q29" i="112"/>
  <c r="P29" i="112"/>
  <c r="E29" i="112"/>
  <c r="S28" i="112"/>
  <c r="R28" i="112"/>
  <c r="S27" i="112"/>
  <c r="R27" i="112"/>
  <c r="Q27" i="112"/>
  <c r="P27" i="112"/>
  <c r="E27" i="112"/>
  <c r="U27" i="112" s="1"/>
  <c r="U26" i="112"/>
  <c r="T26" i="112"/>
  <c r="S26" i="112"/>
  <c r="R26" i="112"/>
  <c r="Q26" i="112"/>
  <c r="P26" i="112"/>
  <c r="E26" i="112"/>
  <c r="U25" i="112"/>
  <c r="T25" i="112"/>
  <c r="S25" i="112"/>
  <c r="R25" i="112"/>
  <c r="Q25" i="112"/>
  <c r="P25" i="112"/>
  <c r="E25" i="112"/>
  <c r="U24" i="112"/>
  <c r="T24" i="112"/>
  <c r="S24" i="112"/>
  <c r="R24" i="112"/>
  <c r="Q24" i="112"/>
  <c r="P24" i="112"/>
  <c r="E24" i="112"/>
  <c r="S23" i="112"/>
  <c r="R23" i="112"/>
  <c r="Q23" i="112"/>
  <c r="P23" i="112"/>
  <c r="E23" i="112"/>
  <c r="S22" i="112"/>
  <c r="R22" i="112"/>
  <c r="Q22" i="112"/>
  <c r="P22" i="112"/>
  <c r="E22" i="112"/>
  <c r="U22" i="112" s="1"/>
  <c r="S21" i="112"/>
  <c r="R21" i="112"/>
  <c r="Q21" i="112"/>
  <c r="P21" i="112"/>
  <c r="E21" i="112"/>
  <c r="T20" i="112"/>
  <c r="S20" i="112"/>
  <c r="R20" i="112"/>
  <c r="Q20" i="112"/>
  <c r="U20" i="112" s="1"/>
  <c r="P20" i="112"/>
  <c r="E20" i="112"/>
  <c r="S19" i="112"/>
  <c r="R19" i="112"/>
  <c r="Q19" i="112"/>
  <c r="P19" i="112"/>
  <c r="E19" i="112"/>
  <c r="U19" i="112" s="1"/>
  <c r="S18" i="112"/>
  <c r="R18" i="112"/>
  <c r="Q18" i="112"/>
  <c r="P18" i="112"/>
  <c r="E18" i="112"/>
  <c r="S17" i="112"/>
  <c r="R17" i="112"/>
  <c r="Q17" i="112"/>
  <c r="P17" i="112"/>
  <c r="E17" i="112"/>
  <c r="U16" i="112"/>
  <c r="T16" i="112"/>
  <c r="S16" i="112"/>
  <c r="R16" i="112"/>
  <c r="Q16" i="112"/>
  <c r="P16" i="112"/>
  <c r="E16" i="112"/>
  <c r="S15" i="112"/>
  <c r="R15" i="112"/>
  <c r="Q15" i="112"/>
  <c r="P15" i="112"/>
  <c r="E15" i="112"/>
  <c r="S14" i="112"/>
  <c r="R14" i="112"/>
  <c r="Q14" i="112"/>
  <c r="P14" i="112"/>
  <c r="E14" i="112"/>
  <c r="U14" i="112" s="1"/>
  <c r="S13" i="112"/>
  <c r="R13" i="112"/>
  <c r="Q13" i="112"/>
  <c r="P13" i="112"/>
  <c r="E13" i="112"/>
  <c r="U12" i="112"/>
  <c r="T12" i="112"/>
  <c r="S12" i="112"/>
  <c r="R12" i="112"/>
  <c r="Q12" i="112"/>
  <c r="P12" i="112"/>
  <c r="E12" i="112"/>
  <c r="S11" i="112"/>
  <c r="R11" i="112"/>
  <c r="Q11" i="112"/>
  <c r="P11" i="112"/>
  <c r="E11" i="112"/>
  <c r="U11" i="112" s="1"/>
  <c r="S10" i="112"/>
  <c r="R10" i="112"/>
  <c r="Q10" i="112"/>
  <c r="P10" i="112"/>
  <c r="E10" i="112"/>
  <c r="S9" i="112"/>
  <c r="R9" i="112"/>
  <c r="S8" i="112"/>
  <c r="S64" i="111"/>
  <c r="R64" i="111"/>
  <c r="Q64" i="111"/>
  <c r="P64" i="111"/>
  <c r="E64" i="111"/>
  <c r="T64" i="111" s="1"/>
  <c r="S63" i="111"/>
  <c r="R63" i="111"/>
  <c r="Q63" i="111"/>
  <c r="P63" i="111"/>
  <c r="E63" i="111"/>
  <c r="U63" i="111" s="1"/>
  <c r="S62" i="111"/>
  <c r="R62" i="111"/>
  <c r="S60" i="111"/>
  <c r="R60" i="111"/>
  <c r="Q60" i="111"/>
  <c r="P60" i="111"/>
  <c r="E60" i="111"/>
  <c r="U60" i="111" s="1"/>
  <c r="S59" i="111"/>
  <c r="R59" i="111"/>
  <c r="Q59" i="111"/>
  <c r="P59" i="111"/>
  <c r="E59" i="111"/>
  <c r="U58" i="111"/>
  <c r="S58" i="111"/>
  <c r="R58" i="111"/>
  <c r="Q58" i="111"/>
  <c r="P58" i="111"/>
  <c r="E58" i="111"/>
  <c r="T58" i="111" s="1"/>
  <c r="S57" i="111"/>
  <c r="R57" i="111"/>
  <c r="Q57" i="111"/>
  <c r="P57" i="111"/>
  <c r="E57" i="111"/>
  <c r="S56" i="111"/>
  <c r="R56" i="111"/>
  <c r="S55" i="111"/>
  <c r="R55" i="111"/>
  <c r="Q55" i="111"/>
  <c r="P55" i="111"/>
  <c r="E55" i="111"/>
  <c r="U55" i="111" s="1"/>
  <c r="U54" i="111"/>
  <c r="T54" i="111"/>
  <c r="S54" i="111"/>
  <c r="R54" i="111"/>
  <c r="Q54" i="111"/>
  <c r="P54" i="111"/>
  <c r="E54" i="111"/>
  <c r="S53" i="111"/>
  <c r="R53" i="111"/>
  <c r="Q53" i="111"/>
  <c r="P53" i="111"/>
  <c r="E53" i="111"/>
  <c r="U52" i="111"/>
  <c r="S52" i="111"/>
  <c r="R52" i="111"/>
  <c r="Q52" i="111"/>
  <c r="P52" i="111"/>
  <c r="E52" i="111"/>
  <c r="T52" i="111" s="1"/>
  <c r="S51" i="111"/>
  <c r="R51" i="111"/>
  <c r="Q51" i="111"/>
  <c r="P51" i="111"/>
  <c r="E51" i="111"/>
  <c r="S50" i="111"/>
  <c r="R50" i="111"/>
  <c r="Q50" i="111"/>
  <c r="P50" i="111"/>
  <c r="E50" i="111"/>
  <c r="U50" i="111" s="1"/>
  <c r="S49" i="111"/>
  <c r="R49" i="111"/>
  <c r="Q49" i="111"/>
  <c r="P49" i="111"/>
  <c r="E49" i="111"/>
  <c r="T49" i="111" s="1"/>
  <c r="U48" i="111"/>
  <c r="T48" i="111"/>
  <c r="S48" i="111"/>
  <c r="R48" i="111"/>
  <c r="Q48" i="111"/>
  <c r="P48" i="111"/>
  <c r="E48" i="111"/>
  <c r="S47" i="111"/>
  <c r="R47" i="111"/>
  <c r="Q47" i="111"/>
  <c r="P47" i="111"/>
  <c r="E47" i="111"/>
  <c r="U47" i="111" s="1"/>
  <c r="S46" i="111"/>
  <c r="R46" i="111"/>
  <c r="Q46" i="111"/>
  <c r="P46" i="111"/>
  <c r="E46" i="111"/>
  <c r="U45" i="111"/>
  <c r="T45" i="111"/>
  <c r="S45" i="111"/>
  <c r="R45" i="111"/>
  <c r="Q45" i="111"/>
  <c r="P45" i="111"/>
  <c r="E45" i="111"/>
  <c r="S44" i="111"/>
  <c r="R44" i="111"/>
  <c r="T42" i="111"/>
  <c r="S42" i="111"/>
  <c r="R42" i="111"/>
  <c r="Q42" i="111"/>
  <c r="P42" i="111"/>
  <c r="E42" i="111"/>
  <c r="U42" i="111" s="1"/>
  <c r="S41" i="111"/>
  <c r="R41" i="111"/>
  <c r="Q41" i="111"/>
  <c r="P41" i="111"/>
  <c r="E41" i="111"/>
  <c r="S40" i="111"/>
  <c r="R40" i="111"/>
  <c r="Q40" i="111"/>
  <c r="P40" i="111"/>
  <c r="E40" i="111"/>
  <c r="U40" i="111" s="1"/>
  <c r="U39" i="111"/>
  <c r="S39" i="111"/>
  <c r="R39" i="111"/>
  <c r="Q39" i="111"/>
  <c r="P39" i="111"/>
  <c r="E39" i="111"/>
  <c r="T39" i="111" s="1"/>
  <c r="T38" i="111"/>
  <c r="S38" i="111"/>
  <c r="R38" i="111"/>
  <c r="Q38" i="111"/>
  <c r="P38" i="111"/>
  <c r="E38" i="111"/>
  <c r="U38" i="111" s="1"/>
  <c r="S37" i="111"/>
  <c r="R37" i="111"/>
  <c r="Q37" i="111"/>
  <c r="P37" i="111"/>
  <c r="E37" i="111"/>
  <c r="U37" i="111" s="1"/>
  <c r="S36" i="111"/>
  <c r="R36" i="111"/>
  <c r="Q36" i="111"/>
  <c r="P36" i="111"/>
  <c r="E36" i="111"/>
  <c r="S35" i="111"/>
  <c r="R35" i="111"/>
  <c r="Q35" i="111"/>
  <c r="P35" i="111"/>
  <c r="E35" i="111"/>
  <c r="T35" i="111" s="1"/>
  <c r="U34" i="111"/>
  <c r="T34" i="111"/>
  <c r="S34" i="111"/>
  <c r="R34" i="111"/>
  <c r="Q34" i="111"/>
  <c r="P34" i="111"/>
  <c r="E34" i="111"/>
  <c r="S33" i="111"/>
  <c r="R33" i="111"/>
  <c r="Q33" i="111"/>
  <c r="P33" i="111"/>
  <c r="E33" i="111"/>
  <c r="S32" i="111"/>
  <c r="R32" i="111"/>
  <c r="Q32" i="111"/>
  <c r="P32" i="111"/>
  <c r="E32" i="111"/>
  <c r="U32" i="111" s="1"/>
  <c r="U31" i="111"/>
  <c r="S31" i="111"/>
  <c r="R31" i="111"/>
  <c r="Q31" i="111"/>
  <c r="P31" i="111"/>
  <c r="E31" i="111"/>
  <c r="T31" i="111" s="1"/>
  <c r="U30" i="111"/>
  <c r="S30" i="111"/>
  <c r="R30" i="111"/>
  <c r="Q30" i="111"/>
  <c r="P30" i="111"/>
  <c r="E30" i="111"/>
  <c r="T30" i="111" s="1"/>
  <c r="S29" i="111"/>
  <c r="R29" i="111"/>
  <c r="Q29" i="111"/>
  <c r="P29" i="111"/>
  <c r="E29" i="111"/>
  <c r="U29" i="111" s="1"/>
  <c r="S28" i="111"/>
  <c r="R28" i="111"/>
  <c r="S27" i="111"/>
  <c r="R27" i="111"/>
  <c r="Q27" i="111"/>
  <c r="P27" i="111"/>
  <c r="E27" i="111"/>
  <c r="U27" i="111" s="1"/>
  <c r="U26" i="111"/>
  <c r="S26" i="111"/>
  <c r="R26" i="111"/>
  <c r="Q26" i="111"/>
  <c r="P26" i="111"/>
  <c r="E26" i="111"/>
  <c r="T26" i="111" s="1"/>
  <c r="S25" i="111"/>
  <c r="R25" i="111"/>
  <c r="Q25" i="111"/>
  <c r="P25" i="111"/>
  <c r="E25" i="111"/>
  <c r="S24" i="111"/>
  <c r="R24" i="111"/>
  <c r="Q24" i="111"/>
  <c r="P24" i="111"/>
  <c r="E24" i="111"/>
  <c r="U24" i="111" s="1"/>
  <c r="S23" i="111"/>
  <c r="R23" i="111"/>
  <c r="Q23" i="111"/>
  <c r="P23" i="111"/>
  <c r="E23" i="111"/>
  <c r="U22" i="111"/>
  <c r="S22" i="111"/>
  <c r="R22" i="111"/>
  <c r="Q22" i="111"/>
  <c r="P22" i="111"/>
  <c r="E22" i="111"/>
  <c r="T22" i="111" s="1"/>
  <c r="S21" i="111"/>
  <c r="R21" i="111"/>
  <c r="Q21" i="111"/>
  <c r="P21" i="111"/>
  <c r="E21" i="111"/>
  <c r="S20" i="111"/>
  <c r="R20" i="111"/>
  <c r="Q20" i="111"/>
  <c r="P20" i="111"/>
  <c r="E20" i="111"/>
  <c r="S19" i="111"/>
  <c r="R19" i="111"/>
  <c r="Q19" i="111"/>
  <c r="P19" i="111"/>
  <c r="E19" i="111"/>
  <c r="U19" i="111" s="1"/>
  <c r="S18" i="111"/>
  <c r="R18" i="111"/>
  <c r="Q18" i="111"/>
  <c r="P18" i="111"/>
  <c r="E18" i="111"/>
  <c r="T18" i="111" s="1"/>
  <c r="T17" i="111"/>
  <c r="S17" i="111"/>
  <c r="R17" i="111"/>
  <c r="Q17" i="111"/>
  <c r="P17" i="111"/>
  <c r="E17" i="111"/>
  <c r="U17" i="111" s="1"/>
  <c r="S16" i="111"/>
  <c r="R16" i="111"/>
  <c r="Q16" i="111"/>
  <c r="P16" i="111"/>
  <c r="E16" i="111"/>
  <c r="U16" i="111" s="1"/>
  <c r="U15" i="111"/>
  <c r="T15" i="111"/>
  <c r="S15" i="111"/>
  <c r="R15" i="111"/>
  <c r="Q15" i="111"/>
  <c r="P15" i="111"/>
  <c r="E15" i="111"/>
  <c r="T14" i="111"/>
  <c r="S14" i="111"/>
  <c r="R14" i="111"/>
  <c r="Q14" i="111"/>
  <c r="P14" i="111"/>
  <c r="E14" i="111"/>
  <c r="U14" i="111" s="1"/>
  <c r="S13" i="111"/>
  <c r="R13" i="111"/>
  <c r="Q13" i="111"/>
  <c r="U13" i="111" s="1"/>
  <c r="P13" i="111"/>
  <c r="T13" i="111" s="1"/>
  <c r="E13" i="111"/>
  <c r="S12" i="111"/>
  <c r="R12" i="111"/>
  <c r="Q12" i="111"/>
  <c r="P12" i="111"/>
  <c r="E12" i="111"/>
  <c r="S11" i="111"/>
  <c r="R11" i="111"/>
  <c r="Q11" i="111"/>
  <c r="P11" i="111"/>
  <c r="E11" i="111"/>
  <c r="U11" i="111" s="1"/>
  <c r="S10" i="111"/>
  <c r="R10" i="111"/>
  <c r="Q10" i="111"/>
  <c r="P10" i="111"/>
  <c r="E10" i="111"/>
  <c r="U10" i="111" s="1"/>
  <c r="S9" i="111"/>
  <c r="R9" i="111"/>
  <c r="S64" i="110"/>
  <c r="R64" i="110"/>
  <c r="Q64" i="110"/>
  <c r="P64" i="110"/>
  <c r="E64" i="110"/>
  <c r="S63" i="110"/>
  <c r="R63" i="110"/>
  <c r="Q63" i="110"/>
  <c r="P63" i="110"/>
  <c r="E63" i="110"/>
  <c r="S62" i="110"/>
  <c r="R62" i="110"/>
  <c r="S60" i="110"/>
  <c r="R60" i="110"/>
  <c r="Q60" i="110"/>
  <c r="P60" i="110"/>
  <c r="E60" i="110"/>
  <c r="U60" i="110" s="1"/>
  <c r="U59" i="110"/>
  <c r="S59" i="110"/>
  <c r="R59" i="110"/>
  <c r="Q59" i="110"/>
  <c r="P59" i="110"/>
  <c r="E59" i="110"/>
  <c r="T59" i="110" s="1"/>
  <c r="U58" i="110"/>
  <c r="S58" i="110"/>
  <c r="R58" i="110"/>
  <c r="Q58" i="110"/>
  <c r="P58" i="110"/>
  <c r="E58" i="110"/>
  <c r="T58" i="110" s="1"/>
  <c r="S57" i="110"/>
  <c r="R57" i="110"/>
  <c r="Q57" i="110"/>
  <c r="P57" i="110"/>
  <c r="E57" i="110"/>
  <c r="S56" i="110"/>
  <c r="R56" i="110"/>
  <c r="S55" i="110"/>
  <c r="R55" i="110"/>
  <c r="Q55" i="110"/>
  <c r="P55" i="110"/>
  <c r="E55" i="110"/>
  <c r="U55" i="110" s="1"/>
  <c r="S54" i="110"/>
  <c r="R54" i="110"/>
  <c r="Q54" i="110"/>
  <c r="P54" i="110"/>
  <c r="E54" i="110"/>
  <c r="U53" i="110"/>
  <c r="T53" i="110"/>
  <c r="S53" i="110"/>
  <c r="R53" i="110"/>
  <c r="Q53" i="110"/>
  <c r="P53" i="110"/>
  <c r="E53" i="110"/>
  <c r="S52" i="110"/>
  <c r="R52" i="110"/>
  <c r="Q52" i="110"/>
  <c r="P52" i="110"/>
  <c r="E52" i="110"/>
  <c r="U52" i="110" s="1"/>
  <c r="S51" i="110"/>
  <c r="R51" i="110"/>
  <c r="Q51" i="110"/>
  <c r="P51" i="110"/>
  <c r="E51" i="110"/>
  <c r="U51" i="110" s="1"/>
  <c r="U50" i="110"/>
  <c r="S50" i="110"/>
  <c r="R50" i="110"/>
  <c r="Q50" i="110"/>
  <c r="P50" i="110"/>
  <c r="E50" i="110"/>
  <c r="T50" i="110" s="1"/>
  <c r="U49" i="110"/>
  <c r="T49" i="110"/>
  <c r="S49" i="110"/>
  <c r="R49" i="110"/>
  <c r="Q49" i="110"/>
  <c r="P49" i="110"/>
  <c r="E49" i="110"/>
  <c r="S48" i="110"/>
  <c r="R48" i="110"/>
  <c r="Q48" i="110"/>
  <c r="P48" i="110"/>
  <c r="E48" i="110"/>
  <c r="S47" i="110"/>
  <c r="R47" i="110"/>
  <c r="Q47" i="110"/>
  <c r="P47" i="110"/>
  <c r="E47" i="110"/>
  <c r="U47" i="110" s="1"/>
  <c r="S46" i="110"/>
  <c r="R46" i="110"/>
  <c r="Q46" i="110"/>
  <c r="P46" i="110"/>
  <c r="E46" i="110"/>
  <c r="U45" i="110"/>
  <c r="T45" i="110"/>
  <c r="S45" i="110"/>
  <c r="R45" i="110"/>
  <c r="Q45" i="110"/>
  <c r="P45" i="110"/>
  <c r="E45" i="110"/>
  <c r="S44" i="110"/>
  <c r="R44" i="110"/>
  <c r="S42" i="110"/>
  <c r="R42" i="110"/>
  <c r="Q42" i="110"/>
  <c r="P42" i="110"/>
  <c r="E42" i="110"/>
  <c r="U42" i="110" s="1"/>
  <c r="S41" i="110"/>
  <c r="R41" i="110"/>
  <c r="Q41" i="110"/>
  <c r="P41" i="110"/>
  <c r="E41" i="110"/>
  <c r="T40" i="110"/>
  <c r="S40" i="110"/>
  <c r="R40" i="110"/>
  <c r="Q40" i="110"/>
  <c r="P40" i="110"/>
  <c r="E40" i="110"/>
  <c r="U40" i="110" s="1"/>
  <c r="S39" i="110"/>
  <c r="R39" i="110"/>
  <c r="Q39" i="110"/>
  <c r="P39" i="110"/>
  <c r="E39" i="110"/>
  <c r="U39" i="110" s="1"/>
  <c r="S38" i="110"/>
  <c r="R38" i="110"/>
  <c r="Q38" i="110"/>
  <c r="P38" i="110"/>
  <c r="E38" i="110"/>
  <c r="S37" i="110"/>
  <c r="R37" i="110"/>
  <c r="Q37" i="110"/>
  <c r="P37" i="110"/>
  <c r="E37" i="110"/>
  <c r="U37" i="110" s="1"/>
  <c r="U36" i="110"/>
  <c r="S36" i="110"/>
  <c r="R36" i="110"/>
  <c r="Q36" i="110"/>
  <c r="P36" i="110"/>
  <c r="E36" i="110"/>
  <c r="T36" i="110" s="1"/>
  <c r="S35" i="110"/>
  <c r="R35" i="110"/>
  <c r="Q35" i="110"/>
  <c r="P35" i="110"/>
  <c r="E35" i="110"/>
  <c r="S34" i="110"/>
  <c r="R34" i="110"/>
  <c r="Q34" i="110"/>
  <c r="P34" i="110"/>
  <c r="E34" i="110"/>
  <c r="U34" i="110" s="1"/>
  <c r="S33" i="110"/>
  <c r="R33" i="110"/>
  <c r="Q33" i="110"/>
  <c r="P33" i="110"/>
  <c r="E33" i="110"/>
  <c r="U32" i="110"/>
  <c r="T32" i="110"/>
  <c r="S32" i="110"/>
  <c r="R32" i="110"/>
  <c r="Q32" i="110"/>
  <c r="P32" i="110"/>
  <c r="E32" i="110"/>
  <c r="S31" i="110"/>
  <c r="R31" i="110"/>
  <c r="Q31" i="110"/>
  <c r="P31" i="110"/>
  <c r="T31" i="110" s="1"/>
  <c r="E31" i="110"/>
  <c r="S30" i="110"/>
  <c r="R30" i="110"/>
  <c r="Q30" i="110"/>
  <c r="P30" i="110"/>
  <c r="E30" i="110"/>
  <c r="S29" i="110"/>
  <c r="R29" i="110"/>
  <c r="Q29" i="110"/>
  <c r="P29" i="110"/>
  <c r="E29" i="110"/>
  <c r="S28" i="110"/>
  <c r="R28" i="110"/>
  <c r="S27" i="110"/>
  <c r="R27" i="110"/>
  <c r="Q27" i="110"/>
  <c r="P27" i="110"/>
  <c r="E27" i="110"/>
  <c r="U27" i="110" s="1"/>
  <c r="S26" i="110"/>
  <c r="R26" i="110"/>
  <c r="Q26" i="110"/>
  <c r="P26" i="110"/>
  <c r="E26" i="110"/>
  <c r="S25" i="110"/>
  <c r="R25" i="110"/>
  <c r="Q25" i="110"/>
  <c r="P25" i="110"/>
  <c r="E25" i="110"/>
  <c r="S24" i="110"/>
  <c r="R24" i="110"/>
  <c r="Q24" i="110"/>
  <c r="P24" i="110"/>
  <c r="E24" i="110"/>
  <c r="U24" i="110" s="1"/>
  <c r="S23" i="110"/>
  <c r="R23" i="110"/>
  <c r="Q23" i="110"/>
  <c r="P23" i="110"/>
  <c r="E23" i="110"/>
  <c r="U22" i="110"/>
  <c r="T22" i="110"/>
  <c r="S22" i="110"/>
  <c r="R22" i="110"/>
  <c r="Q22" i="110"/>
  <c r="P22" i="110"/>
  <c r="E22" i="110"/>
  <c r="S21" i="110"/>
  <c r="R21" i="110"/>
  <c r="Q21" i="110"/>
  <c r="P21" i="110"/>
  <c r="E21" i="110"/>
  <c r="U21" i="110" s="1"/>
  <c r="U20" i="110"/>
  <c r="T20" i="110"/>
  <c r="S20" i="110"/>
  <c r="R20" i="110"/>
  <c r="Q20" i="110"/>
  <c r="P20" i="110"/>
  <c r="E20" i="110"/>
  <c r="U19" i="110"/>
  <c r="S19" i="110"/>
  <c r="R19" i="110"/>
  <c r="Q19" i="110"/>
  <c r="P19" i="110"/>
  <c r="E19" i="110"/>
  <c r="T19" i="110" s="1"/>
  <c r="U18" i="110"/>
  <c r="S18" i="110"/>
  <c r="R18" i="110"/>
  <c r="Q18" i="110"/>
  <c r="P18" i="110"/>
  <c r="E18" i="110"/>
  <c r="T18" i="110" s="1"/>
  <c r="S17" i="110"/>
  <c r="R17" i="110"/>
  <c r="Q17" i="110"/>
  <c r="P17" i="110"/>
  <c r="E17" i="110"/>
  <c r="S16" i="110"/>
  <c r="R16" i="110"/>
  <c r="Q16" i="110"/>
  <c r="P16" i="110"/>
  <c r="E16" i="110"/>
  <c r="U16" i="110" s="1"/>
  <c r="S15" i="110"/>
  <c r="R15" i="110"/>
  <c r="Q15" i="110"/>
  <c r="P15" i="110"/>
  <c r="E15" i="110"/>
  <c r="U14" i="110"/>
  <c r="T14" i="110"/>
  <c r="S14" i="110"/>
  <c r="R14" i="110"/>
  <c r="Q14" i="110"/>
  <c r="P14" i="110"/>
  <c r="E14" i="110"/>
  <c r="S13" i="110"/>
  <c r="R13" i="110"/>
  <c r="Q13" i="110"/>
  <c r="P13" i="110"/>
  <c r="E13" i="110"/>
  <c r="S12" i="110"/>
  <c r="R12" i="110"/>
  <c r="Q12" i="110"/>
  <c r="P12" i="110"/>
  <c r="E12" i="110"/>
  <c r="S11" i="110"/>
  <c r="R11" i="110"/>
  <c r="Q11" i="110"/>
  <c r="P11" i="110"/>
  <c r="E11" i="110"/>
  <c r="U11" i="110" s="1"/>
  <c r="S10" i="110"/>
  <c r="R10" i="110"/>
  <c r="Q10" i="110"/>
  <c r="P10" i="110"/>
  <c r="E10" i="110"/>
  <c r="S9" i="110"/>
  <c r="R9" i="110"/>
  <c r="S64" i="109"/>
  <c r="R64" i="109"/>
  <c r="Q64" i="109"/>
  <c r="P64" i="109"/>
  <c r="E64" i="109"/>
  <c r="U64" i="109" s="1"/>
  <c r="U63" i="109"/>
  <c r="T63" i="109"/>
  <c r="S63" i="109"/>
  <c r="R63" i="109"/>
  <c r="Q63" i="109"/>
  <c r="P63" i="109"/>
  <c r="E63" i="109"/>
  <c r="S62" i="109"/>
  <c r="R62" i="109"/>
  <c r="S60" i="109"/>
  <c r="R60" i="109"/>
  <c r="Q60" i="109"/>
  <c r="P60" i="109"/>
  <c r="E60" i="109"/>
  <c r="U60" i="109" s="1"/>
  <c r="U59" i="109"/>
  <c r="T59" i="109"/>
  <c r="S59" i="109"/>
  <c r="R59" i="109"/>
  <c r="Q59" i="109"/>
  <c r="P59" i="109"/>
  <c r="E59" i="109"/>
  <c r="S58" i="109"/>
  <c r="R58" i="109"/>
  <c r="Q58" i="109"/>
  <c r="P58" i="109"/>
  <c r="E58" i="109"/>
  <c r="S57" i="109"/>
  <c r="R57" i="109"/>
  <c r="Q57" i="109"/>
  <c r="P57" i="109"/>
  <c r="E57" i="109"/>
  <c r="S56" i="109"/>
  <c r="R56" i="109"/>
  <c r="T55" i="109"/>
  <c r="S55" i="109"/>
  <c r="R55" i="109"/>
  <c r="Q55" i="109"/>
  <c r="P55" i="109"/>
  <c r="E55" i="109"/>
  <c r="U55" i="109" s="1"/>
  <c r="S54" i="109"/>
  <c r="R54" i="109"/>
  <c r="Q54" i="109"/>
  <c r="P54" i="109"/>
  <c r="E54" i="109"/>
  <c r="U54" i="109" s="1"/>
  <c r="S53" i="109"/>
  <c r="R53" i="109"/>
  <c r="Q53" i="109"/>
  <c r="P53" i="109"/>
  <c r="E53" i="109"/>
  <c r="S52" i="109"/>
  <c r="R52" i="109"/>
  <c r="Q52" i="109"/>
  <c r="P52" i="109"/>
  <c r="E52" i="109"/>
  <c r="U52" i="109" s="1"/>
  <c r="S51" i="109"/>
  <c r="R51" i="109"/>
  <c r="Q51" i="109"/>
  <c r="P51" i="109"/>
  <c r="E51" i="109"/>
  <c r="T51" i="109" s="1"/>
  <c r="S50" i="109"/>
  <c r="R50" i="109"/>
  <c r="Q50" i="109"/>
  <c r="P50" i="109"/>
  <c r="E50" i="109"/>
  <c r="S49" i="109"/>
  <c r="R49" i="109"/>
  <c r="Q49" i="109"/>
  <c r="P49" i="109"/>
  <c r="E49" i="109"/>
  <c r="U49" i="109" s="1"/>
  <c r="S48" i="109"/>
  <c r="R48" i="109"/>
  <c r="Q48" i="109"/>
  <c r="P48" i="109"/>
  <c r="E48" i="109"/>
  <c r="U48" i="109" s="1"/>
  <c r="U47" i="109"/>
  <c r="T47" i="109"/>
  <c r="S47" i="109"/>
  <c r="R47" i="109"/>
  <c r="Q47" i="109"/>
  <c r="P47" i="109"/>
  <c r="E47" i="109"/>
  <c r="S46" i="109"/>
  <c r="R46" i="109"/>
  <c r="Q46" i="109"/>
  <c r="P46" i="109"/>
  <c r="T46" i="109" s="1"/>
  <c r="E46" i="109"/>
  <c r="S45" i="109"/>
  <c r="R45" i="109"/>
  <c r="Q45" i="109"/>
  <c r="P45" i="109"/>
  <c r="E45" i="109"/>
  <c r="S44" i="109"/>
  <c r="R44" i="109"/>
  <c r="S43" i="109"/>
  <c r="R43" i="109"/>
  <c r="S42" i="109"/>
  <c r="R42" i="109"/>
  <c r="Q42" i="109"/>
  <c r="P42" i="109"/>
  <c r="E42" i="109"/>
  <c r="U42" i="109" s="1"/>
  <c r="S41" i="109"/>
  <c r="R41" i="109"/>
  <c r="Q41" i="109"/>
  <c r="P41" i="109"/>
  <c r="E41" i="109"/>
  <c r="T41" i="109" s="1"/>
  <c r="S40" i="109"/>
  <c r="R40" i="109"/>
  <c r="Q40" i="109"/>
  <c r="P40" i="109"/>
  <c r="E40" i="109"/>
  <c r="U40" i="109" s="1"/>
  <c r="S39" i="109"/>
  <c r="R39" i="109"/>
  <c r="Q39" i="109"/>
  <c r="P39" i="109"/>
  <c r="E39" i="109"/>
  <c r="U39" i="109" s="1"/>
  <c r="S38" i="109"/>
  <c r="R38" i="109"/>
  <c r="Q38" i="109"/>
  <c r="P38" i="109"/>
  <c r="E38" i="109"/>
  <c r="T38" i="109" s="1"/>
  <c r="U37" i="109"/>
  <c r="T37" i="109"/>
  <c r="S37" i="109"/>
  <c r="R37" i="109"/>
  <c r="Q37" i="109"/>
  <c r="P37" i="109"/>
  <c r="E37" i="109"/>
  <c r="U36" i="109"/>
  <c r="S36" i="109"/>
  <c r="R36" i="109"/>
  <c r="Q36" i="109"/>
  <c r="P36" i="109"/>
  <c r="E36" i="109"/>
  <c r="T36" i="109" s="1"/>
  <c r="S35" i="109"/>
  <c r="R35" i="109"/>
  <c r="Q35" i="109"/>
  <c r="P35" i="109"/>
  <c r="E35" i="109"/>
  <c r="S34" i="109"/>
  <c r="R34" i="109"/>
  <c r="Q34" i="109"/>
  <c r="P34" i="109"/>
  <c r="E34" i="109"/>
  <c r="U34" i="109" s="1"/>
  <c r="S33" i="109"/>
  <c r="R33" i="109"/>
  <c r="Q33" i="109"/>
  <c r="P33" i="109"/>
  <c r="E33" i="109"/>
  <c r="S32" i="109"/>
  <c r="R32" i="109"/>
  <c r="Q32" i="109"/>
  <c r="P32" i="109"/>
  <c r="E32" i="109"/>
  <c r="S31" i="109"/>
  <c r="R31" i="109"/>
  <c r="Q31" i="109"/>
  <c r="P31" i="109"/>
  <c r="E31" i="109"/>
  <c r="U30" i="109"/>
  <c r="T30" i="109"/>
  <c r="S30" i="109"/>
  <c r="R30" i="109"/>
  <c r="Q30" i="109"/>
  <c r="P30" i="109"/>
  <c r="E30" i="109"/>
  <c r="S29" i="109"/>
  <c r="R29" i="109"/>
  <c r="Q29" i="109"/>
  <c r="P29" i="109"/>
  <c r="E29" i="109"/>
  <c r="R28" i="109"/>
  <c r="T27" i="109"/>
  <c r="S27" i="109"/>
  <c r="R27" i="109"/>
  <c r="Q27" i="109"/>
  <c r="P27" i="109"/>
  <c r="E27" i="109"/>
  <c r="U27" i="109" s="1"/>
  <c r="S26" i="109"/>
  <c r="R26" i="109"/>
  <c r="Q26" i="109"/>
  <c r="P26" i="109"/>
  <c r="E26" i="109"/>
  <c r="U26" i="109" s="1"/>
  <c r="S25" i="109"/>
  <c r="R25" i="109"/>
  <c r="Q25" i="109"/>
  <c r="P25" i="109"/>
  <c r="E25" i="109"/>
  <c r="U25" i="109" s="1"/>
  <c r="S24" i="109"/>
  <c r="R24" i="109"/>
  <c r="Q24" i="109"/>
  <c r="P24" i="109"/>
  <c r="E24" i="109"/>
  <c r="T23" i="109"/>
  <c r="S23" i="109"/>
  <c r="R23" i="109"/>
  <c r="Q23" i="109"/>
  <c r="P23" i="109"/>
  <c r="E23" i="109"/>
  <c r="U23" i="109" s="1"/>
  <c r="S22" i="109"/>
  <c r="R22" i="109"/>
  <c r="Q22" i="109"/>
  <c r="P22" i="109"/>
  <c r="E22" i="109"/>
  <c r="S21" i="109"/>
  <c r="R21" i="109"/>
  <c r="Q21" i="109"/>
  <c r="P21" i="109"/>
  <c r="E21" i="109"/>
  <c r="U21" i="109" s="1"/>
  <c r="U20" i="109"/>
  <c r="S20" i="109"/>
  <c r="R20" i="109"/>
  <c r="Q20" i="109"/>
  <c r="P20" i="109"/>
  <c r="E20" i="109"/>
  <c r="T20" i="109" s="1"/>
  <c r="S19" i="109"/>
  <c r="R19" i="109"/>
  <c r="Q19" i="109"/>
  <c r="P19" i="109"/>
  <c r="E19" i="109"/>
  <c r="T19" i="109" s="1"/>
  <c r="S18" i="109"/>
  <c r="R18" i="109"/>
  <c r="Q18" i="109"/>
  <c r="P18" i="109"/>
  <c r="E18" i="109"/>
  <c r="U18" i="109" s="1"/>
  <c r="S17" i="109"/>
  <c r="R17" i="109"/>
  <c r="Q17" i="109"/>
  <c r="P17" i="109"/>
  <c r="E17" i="109"/>
  <c r="S16" i="109"/>
  <c r="R16" i="109"/>
  <c r="Q16" i="109"/>
  <c r="P16" i="109"/>
  <c r="E16" i="109"/>
  <c r="U16" i="109" s="1"/>
  <c r="S15" i="109"/>
  <c r="R15" i="109"/>
  <c r="Q15" i="109"/>
  <c r="P15" i="109"/>
  <c r="E15" i="109"/>
  <c r="U15" i="109" s="1"/>
  <c r="S14" i="109"/>
  <c r="R14" i="109"/>
  <c r="Q14" i="109"/>
  <c r="P14" i="109"/>
  <c r="E14" i="109"/>
  <c r="S13" i="109"/>
  <c r="R13" i="109"/>
  <c r="Q13" i="109"/>
  <c r="P13" i="109"/>
  <c r="E13" i="109"/>
  <c r="U13" i="109" s="1"/>
  <c r="S12" i="109"/>
  <c r="R12" i="109"/>
  <c r="Q12" i="109"/>
  <c r="P12" i="109"/>
  <c r="E12" i="109"/>
  <c r="S11" i="109"/>
  <c r="R11" i="109"/>
  <c r="Q11" i="109"/>
  <c r="P11" i="109"/>
  <c r="E11" i="109"/>
  <c r="U11" i="109" s="1"/>
  <c r="S10" i="109"/>
  <c r="R10" i="109"/>
  <c r="Q10" i="109"/>
  <c r="P10" i="109"/>
  <c r="E10" i="109"/>
  <c r="S9" i="109"/>
  <c r="R9" i="109"/>
  <c r="S64" i="108"/>
  <c r="R64" i="108"/>
  <c r="Q64" i="108"/>
  <c r="P64" i="108"/>
  <c r="E64" i="108"/>
  <c r="U64" i="108" s="1"/>
  <c r="U63" i="108"/>
  <c r="S63" i="108"/>
  <c r="R63" i="108"/>
  <c r="Q63" i="108"/>
  <c r="P63" i="108"/>
  <c r="E63" i="108"/>
  <c r="S62" i="108"/>
  <c r="R62" i="108"/>
  <c r="S60" i="108"/>
  <c r="R60" i="108"/>
  <c r="Q60" i="108"/>
  <c r="P60" i="108"/>
  <c r="E60" i="108"/>
  <c r="U60" i="108" s="1"/>
  <c r="S59" i="108"/>
  <c r="R59" i="108"/>
  <c r="Q59" i="108"/>
  <c r="P59" i="108"/>
  <c r="E59" i="108"/>
  <c r="U59" i="108" s="1"/>
  <c r="S58" i="108"/>
  <c r="R58" i="108"/>
  <c r="Q58" i="108"/>
  <c r="P58" i="108"/>
  <c r="E58" i="108"/>
  <c r="U58" i="108" s="1"/>
  <c r="S57" i="108"/>
  <c r="R57" i="108"/>
  <c r="Q57" i="108"/>
  <c r="P57" i="108"/>
  <c r="E57" i="108"/>
  <c r="S56" i="108"/>
  <c r="R56" i="108"/>
  <c r="S55" i="108"/>
  <c r="R55" i="108"/>
  <c r="Q55" i="108"/>
  <c r="P55" i="108"/>
  <c r="E55" i="108"/>
  <c r="U55" i="108" s="1"/>
  <c r="S54" i="108"/>
  <c r="R54" i="108"/>
  <c r="Q54" i="108"/>
  <c r="P54" i="108"/>
  <c r="E54" i="108"/>
  <c r="U54" i="108" s="1"/>
  <c r="U53" i="108"/>
  <c r="T53" i="108"/>
  <c r="S53" i="108"/>
  <c r="R53" i="108"/>
  <c r="Q53" i="108"/>
  <c r="P53" i="108"/>
  <c r="E53" i="108"/>
  <c r="U52" i="108"/>
  <c r="T52" i="108"/>
  <c r="S52" i="108"/>
  <c r="R52" i="108"/>
  <c r="Q52" i="108"/>
  <c r="P52" i="108"/>
  <c r="E52" i="108"/>
  <c r="U51" i="108"/>
  <c r="T51" i="108"/>
  <c r="S51" i="108"/>
  <c r="R51" i="108"/>
  <c r="Q51" i="108"/>
  <c r="P51" i="108"/>
  <c r="E51" i="108"/>
  <c r="S50" i="108"/>
  <c r="R50" i="108"/>
  <c r="Q50" i="108"/>
  <c r="P50" i="108"/>
  <c r="E50" i="108"/>
  <c r="S49" i="108"/>
  <c r="R49" i="108"/>
  <c r="Q49" i="108"/>
  <c r="P49" i="108"/>
  <c r="E49" i="108"/>
  <c r="U49" i="108" s="1"/>
  <c r="U48" i="108"/>
  <c r="S48" i="108"/>
  <c r="R48" i="108"/>
  <c r="Q48" i="108"/>
  <c r="P48" i="108"/>
  <c r="E48" i="108"/>
  <c r="T48" i="108" s="1"/>
  <c r="S47" i="108"/>
  <c r="R47" i="108"/>
  <c r="Q47" i="108"/>
  <c r="P47" i="108"/>
  <c r="E47" i="108"/>
  <c r="S46" i="108"/>
  <c r="R46" i="108"/>
  <c r="Q46" i="108"/>
  <c r="P46" i="108"/>
  <c r="E46" i="108"/>
  <c r="U46" i="108" s="1"/>
  <c r="U45" i="108"/>
  <c r="T45" i="108"/>
  <c r="S45" i="108"/>
  <c r="R45" i="108"/>
  <c r="Q45" i="108"/>
  <c r="P45" i="108"/>
  <c r="E45" i="108"/>
  <c r="S44" i="108"/>
  <c r="R44" i="108"/>
  <c r="R43" i="108"/>
  <c r="S42" i="108"/>
  <c r="R42" i="108"/>
  <c r="Q42" i="108"/>
  <c r="P42" i="108"/>
  <c r="E42" i="108"/>
  <c r="U42" i="108" s="1"/>
  <c r="S41" i="108"/>
  <c r="R41" i="108"/>
  <c r="Q41" i="108"/>
  <c r="P41" i="108"/>
  <c r="E41" i="108"/>
  <c r="S40" i="108"/>
  <c r="R40" i="108"/>
  <c r="Q40" i="108"/>
  <c r="P40" i="108"/>
  <c r="E40" i="108"/>
  <c r="S39" i="108"/>
  <c r="R39" i="108"/>
  <c r="Q39" i="108"/>
  <c r="P39" i="108"/>
  <c r="E39" i="108"/>
  <c r="U39" i="108" s="1"/>
  <c r="S38" i="108"/>
  <c r="R38" i="108"/>
  <c r="Q38" i="108"/>
  <c r="P38" i="108"/>
  <c r="E38" i="108"/>
  <c r="T38" i="108" s="1"/>
  <c r="S37" i="108"/>
  <c r="R37" i="108"/>
  <c r="Q37" i="108"/>
  <c r="P37" i="108"/>
  <c r="E37" i="108"/>
  <c r="S36" i="108"/>
  <c r="R36" i="108"/>
  <c r="Q36" i="108"/>
  <c r="P36" i="108"/>
  <c r="E36" i="108"/>
  <c r="U36" i="108" s="1"/>
  <c r="S35" i="108"/>
  <c r="R35" i="108"/>
  <c r="Q35" i="108"/>
  <c r="P35" i="108"/>
  <c r="E35" i="108"/>
  <c r="U35" i="108" s="1"/>
  <c r="U34" i="108"/>
  <c r="T34" i="108"/>
  <c r="S34" i="108"/>
  <c r="R34" i="108"/>
  <c r="Q34" i="108"/>
  <c r="P34" i="108"/>
  <c r="E34" i="108"/>
  <c r="S33" i="108"/>
  <c r="R33" i="108"/>
  <c r="Q33" i="108"/>
  <c r="U33" i="108" s="1"/>
  <c r="P33" i="108"/>
  <c r="T33" i="108" s="1"/>
  <c r="E33" i="108"/>
  <c r="S32" i="108"/>
  <c r="R32" i="108"/>
  <c r="Q32" i="108"/>
  <c r="P32" i="108"/>
  <c r="E32" i="108"/>
  <c r="S31" i="108"/>
  <c r="R31" i="108"/>
  <c r="Q31" i="108"/>
  <c r="P31" i="108"/>
  <c r="E31" i="108"/>
  <c r="U30" i="108"/>
  <c r="S30" i="108"/>
  <c r="R30" i="108"/>
  <c r="Q30" i="108"/>
  <c r="P30" i="108"/>
  <c r="E30" i="108"/>
  <c r="T30" i="108" s="1"/>
  <c r="S29" i="108"/>
  <c r="R29" i="108"/>
  <c r="Q29" i="108"/>
  <c r="P29" i="108"/>
  <c r="E29" i="108"/>
  <c r="U29" i="108" s="1"/>
  <c r="S28" i="108"/>
  <c r="R28" i="108"/>
  <c r="S27" i="108"/>
  <c r="R27" i="108"/>
  <c r="Q27" i="108"/>
  <c r="P27" i="108"/>
  <c r="E27" i="108"/>
  <c r="S26" i="108"/>
  <c r="R26" i="108"/>
  <c r="Q26" i="108"/>
  <c r="P26" i="108"/>
  <c r="E26" i="108"/>
  <c r="U26" i="108" s="1"/>
  <c r="U25" i="108"/>
  <c r="S25" i="108"/>
  <c r="R25" i="108"/>
  <c r="Q25" i="108"/>
  <c r="P25" i="108"/>
  <c r="E25" i="108"/>
  <c r="S24" i="108"/>
  <c r="R24" i="108"/>
  <c r="Q24" i="108"/>
  <c r="P24" i="108"/>
  <c r="E24" i="108"/>
  <c r="S23" i="108"/>
  <c r="R23" i="108"/>
  <c r="Q23" i="108"/>
  <c r="P23" i="108"/>
  <c r="E23" i="108"/>
  <c r="U23" i="108" s="1"/>
  <c r="U22" i="108"/>
  <c r="T22" i="108"/>
  <c r="S22" i="108"/>
  <c r="R22" i="108"/>
  <c r="Q22" i="108"/>
  <c r="P22" i="108"/>
  <c r="E22" i="108"/>
  <c r="S21" i="108"/>
  <c r="R21" i="108"/>
  <c r="Q21" i="108"/>
  <c r="P21" i="108"/>
  <c r="E21" i="108"/>
  <c r="U21" i="108" s="1"/>
  <c r="U20" i="108"/>
  <c r="T20" i="108"/>
  <c r="S20" i="108"/>
  <c r="R20" i="108"/>
  <c r="Q20" i="108"/>
  <c r="P20" i="108"/>
  <c r="E20" i="108"/>
  <c r="S19" i="108"/>
  <c r="R19" i="108"/>
  <c r="Q19" i="108"/>
  <c r="P19" i="108"/>
  <c r="E19" i="108"/>
  <c r="S18" i="108"/>
  <c r="R18" i="108"/>
  <c r="Q18" i="108"/>
  <c r="P18" i="108"/>
  <c r="E18" i="108"/>
  <c r="U18" i="108" s="1"/>
  <c r="U17" i="108"/>
  <c r="S17" i="108"/>
  <c r="R17" i="108"/>
  <c r="Q17" i="108"/>
  <c r="P17" i="108"/>
  <c r="E17" i="108"/>
  <c r="T17" i="108" s="1"/>
  <c r="U16" i="108"/>
  <c r="T16" i="108"/>
  <c r="S16" i="108"/>
  <c r="R16" i="108"/>
  <c r="Q16" i="108"/>
  <c r="P16" i="108"/>
  <c r="E16" i="108"/>
  <c r="S15" i="108"/>
  <c r="R15" i="108"/>
  <c r="Q15" i="108"/>
  <c r="P15" i="108"/>
  <c r="E15" i="108"/>
  <c r="U15" i="108" s="1"/>
  <c r="U14" i="108"/>
  <c r="T14" i="108"/>
  <c r="S14" i="108"/>
  <c r="R14" i="108"/>
  <c r="Q14" i="108"/>
  <c r="P14" i="108"/>
  <c r="E14" i="108"/>
  <c r="T13" i="108"/>
  <c r="S13" i="108"/>
  <c r="R13" i="108"/>
  <c r="Q13" i="108"/>
  <c r="P13" i="108"/>
  <c r="E13" i="108"/>
  <c r="S12" i="108"/>
  <c r="R12" i="108"/>
  <c r="Q12" i="108"/>
  <c r="P12" i="108"/>
  <c r="E12" i="108"/>
  <c r="U12" i="108" s="1"/>
  <c r="S11" i="108"/>
  <c r="R11" i="108"/>
  <c r="Q11" i="108"/>
  <c r="P11" i="108"/>
  <c r="E11" i="108"/>
  <c r="S10" i="108"/>
  <c r="R10" i="108"/>
  <c r="Q10" i="108"/>
  <c r="P10" i="108"/>
  <c r="E10" i="108"/>
  <c r="S9" i="108"/>
  <c r="R9" i="108"/>
  <c r="S8" i="108"/>
  <c r="S64" i="107"/>
  <c r="R64" i="107"/>
  <c r="Q64" i="107"/>
  <c r="P64" i="107"/>
  <c r="E64" i="107"/>
  <c r="S63" i="107"/>
  <c r="R63" i="107"/>
  <c r="Q63" i="107"/>
  <c r="P63" i="107"/>
  <c r="P62" i="107" s="1"/>
  <c r="E63" i="107"/>
  <c r="T63" i="107" s="1"/>
  <c r="S62" i="107"/>
  <c r="R62" i="107"/>
  <c r="S60" i="107"/>
  <c r="R60" i="107"/>
  <c r="Q60" i="107"/>
  <c r="P60" i="107"/>
  <c r="E60" i="107"/>
  <c r="S59" i="107"/>
  <c r="R59" i="107"/>
  <c r="Q59" i="107"/>
  <c r="P59" i="107"/>
  <c r="E59" i="107"/>
  <c r="U59" i="107" s="1"/>
  <c r="S58" i="107"/>
  <c r="R58" i="107"/>
  <c r="Q58" i="107"/>
  <c r="P58" i="107"/>
  <c r="E58" i="107"/>
  <c r="T58" i="107" s="1"/>
  <c r="S57" i="107"/>
  <c r="R57" i="107"/>
  <c r="Q57" i="107"/>
  <c r="P57" i="107"/>
  <c r="E57" i="107"/>
  <c r="U57" i="107" s="1"/>
  <c r="S56" i="107"/>
  <c r="R56" i="107"/>
  <c r="S55" i="107"/>
  <c r="R55" i="107"/>
  <c r="Q55" i="107"/>
  <c r="P55" i="107"/>
  <c r="E55" i="107"/>
  <c r="S54" i="107"/>
  <c r="R54" i="107"/>
  <c r="Q54" i="107"/>
  <c r="P54" i="107"/>
  <c r="E54" i="107"/>
  <c r="U54" i="107" s="1"/>
  <c r="S53" i="107"/>
  <c r="R53" i="107"/>
  <c r="Q53" i="107"/>
  <c r="P53" i="107"/>
  <c r="E53" i="107"/>
  <c r="U52" i="107"/>
  <c r="S52" i="107"/>
  <c r="R52" i="107"/>
  <c r="Q52" i="107"/>
  <c r="P52" i="107"/>
  <c r="E52" i="107"/>
  <c r="T52" i="107" s="1"/>
  <c r="S51" i="107"/>
  <c r="R51" i="107"/>
  <c r="Q51" i="107"/>
  <c r="P51" i="107"/>
  <c r="E51" i="107"/>
  <c r="U51" i="107" s="1"/>
  <c r="S50" i="107"/>
  <c r="R50" i="107"/>
  <c r="Q50" i="107"/>
  <c r="P50" i="107"/>
  <c r="E50" i="107"/>
  <c r="U50" i="107" s="1"/>
  <c r="S49" i="107"/>
  <c r="R49" i="107"/>
  <c r="Q49" i="107"/>
  <c r="P49" i="107"/>
  <c r="E49" i="107"/>
  <c r="U48" i="107"/>
  <c r="S48" i="107"/>
  <c r="R48" i="107"/>
  <c r="Q48" i="107"/>
  <c r="P48" i="107"/>
  <c r="E48" i="107"/>
  <c r="T48" i="107" s="1"/>
  <c r="S47" i="107"/>
  <c r="R47" i="107"/>
  <c r="Q47" i="107"/>
  <c r="P47" i="107"/>
  <c r="E47" i="107"/>
  <c r="S46" i="107"/>
  <c r="R46" i="107"/>
  <c r="Q46" i="107"/>
  <c r="P46" i="107"/>
  <c r="E46" i="107"/>
  <c r="U46" i="107" s="1"/>
  <c r="S45" i="107"/>
  <c r="R45" i="107"/>
  <c r="Q45" i="107"/>
  <c r="P45" i="107"/>
  <c r="E45" i="107"/>
  <c r="U45" i="107" s="1"/>
  <c r="S44" i="107"/>
  <c r="R44" i="107"/>
  <c r="U42" i="107"/>
  <c r="T42" i="107"/>
  <c r="S42" i="107"/>
  <c r="R42" i="107"/>
  <c r="Q42" i="107"/>
  <c r="P42" i="107"/>
  <c r="E42" i="107"/>
  <c r="S41" i="107"/>
  <c r="R41" i="107"/>
  <c r="Q41" i="107"/>
  <c r="P41" i="107"/>
  <c r="E41" i="107"/>
  <c r="U41" i="107" s="1"/>
  <c r="S40" i="107"/>
  <c r="R40" i="107"/>
  <c r="Q40" i="107"/>
  <c r="P40" i="107"/>
  <c r="E40" i="107"/>
  <c r="U39" i="107"/>
  <c r="T39" i="107"/>
  <c r="S39" i="107"/>
  <c r="R39" i="107"/>
  <c r="Q39" i="107"/>
  <c r="P39" i="107"/>
  <c r="E39" i="107"/>
  <c r="S38" i="107"/>
  <c r="R38" i="107"/>
  <c r="Q38" i="107"/>
  <c r="P38" i="107"/>
  <c r="E38" i="107"/>
  <c r="S37" i="107"/>
  <c r="R37" i="107"/>
  <c r="Q37" i="107"/>
  <c r="P37" i="107"/>
  <c r="E37" i="107"/>
  <c r="S36" i="107"/>
  <c r="R36" i="107"/>
  <c r="Q36" i="107"/>
  <c r="P36" i="107"/>
  <c r="E36" i="107"/>
  <c r="U36" i="107" s="1"/>
  <c r="U35" i="107"/>
  <c r="S35" i="107"/>
  <c r="R35" i="107"/>
  <c r="Q35" i="107"/>
  <c r="P35" i="107"/>
  <c r="E35" i="107"/>
  <c r="T35" i="107" s="1"/>
  <c r="S34" i="107"/>
  <c r="R34" i="107"/>
  <c r="Q34" i="107"/>
  <c r="P34" i="107"/>
  <c r="E34" i="107"/>
  <c r="U34" i="107" s="1"/>
  <c r="S33" i="107"/>
  <c r="R33" i="107"/>
  <c r="Q33" i="107"/>
  <c r="P33" i="107"/>
  <c r="E33" i="107"/>
  <c r="U33" i="107" s="1"/>
  <c r="S32" i="107"/>
  <c r="R32" i="107"/>
  <c r="Q32" i="107"/>
  <c r="P32" i="107"/>
  <c r="E32" i="107"/>
  <c r="T31" i="107"/>
  <c r="S31" i="107"/>
  <c r="R31" i="107"/>
  <c r="Q31" i="107"/>
  <c r="U31" i="107" s="1"/>
  <c r="P31" i="107"/>
  <c r="E31" i="107"/>
  <c r="U30" i="107"/>
  <c r="T30" i="107"/>
  <c r="S30" i="107"/>
  <c r="R30" i="107"/>
  <c r="Q30" i="107"/>
  <c r="P30" i="107"/>
  <c r="E30" i="107"/>
  <c r="S29" i="107"/>
  <c r="R29" i="107"/>
  <c r="Q29" i="107"/>
  <c r="P29" i="107"/>
  <c r="E29" i="107"/>
  <c r="S28" i="107"/>
  <c r="R28" i="107"/>
  <c r="U27" i="107"/>
  <c r="T27" i="107"/>
  <c r="S27" i="107"/>
  <c r="R27" i="107"/>
  <c r="Q27" i="107"/>
  <c r="P27" i="107"/>
  <c r="E27" i="107"/>
  <c r="U26" i="107"/>
  <c r="T26" i="107"/>
  <c r="S26" i="107"/>
  <c r="R26" i="107"/>
  <c r="Q26" i="107"/>
  <c r="P26" i="107"/>
  <c r="E26" i="107"/>
  <c r="S25" i="107"/>
  <c r="R25" i="107"/>
  <c r="Q25" i="107"/>
  <c r="P25" i="107"/>
  <c r="E25" i="107"/>
  <c r="S24" i="107"/>
  <c r="R24" i="107"/>
  <c r="Q24" i="107"/>
  <c r="P24" i="107"/>
  <c r="E24" i="107"/>
  <c r="S23" i="107"/>
  <c r="R23" i="107"/>
  <c r="Q23" i="107"/>
  <c r="P23" i="107"/>
  <c r="E23" i="107"/>
  <c r="U23" i="107" s="1"/>
  <c r="U22" i="107"/>
  <c r="S22" i="107"/>
  <c r="R22" i="107"/>
  <c r="Q22" i="107"/>
  <c r="P22" i="107"/>
  <c r="E22" i="107"/>
  <c r="T22" i="107" s="1"/>
  <c r="T21" i="107"/>
  <c r="S21" i="107"/>
  <c r="R21" i="107"/>
  <c r="Q21" i="107"/>
  <c r="P21" i="107"/>
  <c r="E21" i="107"/>
  <c r="U21" i="107" s="1"/>
  <c r="S20" i="107"/>
  <c r="R20" i="107"/>
  <c r="Q20" i="107"/>
  <c r="P20" i="107"/>
  <c r="E20" i="107"/>
  <c r="U20" i="107" s="1"/>
  <c r="U19" i="107"/>
  <c r="T19" i="107"/>
  <c r="S19" i="107"/>
  <c r="R19" i="107"/>
  <c r="Q19" i="107"/>
  <c r="P19" i="107"/>
  <c r="E19" i="107"/>
  <c r="S18" i="107"/>
  <c r="R18" i="107"/>
  <c r="Q18" i="107"/>
  <c r="P18" i="107"/>
  <c r="E18" i="107"/>
  <c r="U18" i="107" s="1"/>
  <c r="U17" i="107"/>
  <c r="T17" i="107"/>
  <c r="S17" i="107"/>
  <c r="R17" i="107"/>
  <c r="Q17" i="107"/>
  <c r="P17" i="107"/>
  <c r="E17" i="107"/>
  <c r="S16" i="107"/>
  <c r="R16" i="107"/>
  <c r="Q16" i="107"/>
  <c r="P16" i="107"/>
  <c r="E16" i="107"/>
  <c r="S15" i="107"/>
  <c r="R15" i="107"/>
  <c r="Q15" i="107"/>
  <c r="P15" i="107"/>
  <c r="E15" i="107"/>
  <c r="U15" i="107" s="1"/>
  <c r="S14" i="107"/>
  <c r="R14" i="107"/>
  <c r="Q14" i="107"/>
  <c r="P14" i="107"/>
  <c r="E14" i="107"/>
  <c r="U13" i="107"/>
  <c r="T13" i="107"/>
  <c r="S13" i="107"/>
  <c r="R13" i="107"/>
  <c r="Q13" i="107"/>
  <c r="P13" i="107"/>
  <c r="E13" i="107"/>
  <c r="S12" i="107"/>
  <c r="R12" i="107"/>
  <c r="Q12" i="107"/>
  <c r="P12" i="107"/>
  <c r="E12" i="107"/>
  <c r="U12" i="107" s="1"/>
  <c r="S11" i="107"/>
  <c r="R11" i="107"/>
  <c r="Q11" i="107"/>
  <c r="P11" i="107"/>
  <c r="E11" i="107"/>
  <c r="U11" i="107" s="1"/>
  <c r="S10" i="107"/>
  <c r="R10" i="107"/>
  <c r="Q10" i="107"/>
  <c r="P10" i="107"/>
  <c r="E10" i="107"/>
  <c r="T10" i="107" s="1"/>
  <c r="S9" i="107"/>
  <c r="R9" i="107"/>
  <c r="S8" i="107"/>
  <c r="U64" i="106"/>
  <c r="T64" i="106"/>
  <c r="S64" i="106"/>
  <c r="R64" i="106"/>
  <c r="Q64" i="106"/>
  <c r="P64" i="106"/>
  <c r="E64" i="106"/>
  <c r="S63" i="106"/>
  <c r="R63" i="106"/>
  <c r="Q63" i="106"/>
  <c r="Q62" i="106" s="1"/>
  <c r="P63" i="106"/>
  <c r="E63" i="106"/>
  <c r="S62" i="106"/>
  <c r="R62" i="106"/>
  <c r="S60" i="106"/>
  <c r="R60" i="106"/>
  <c r="Q60" i="106"/>
  <c r="P60" i="106"/>
  <c r="E60" i="106"/>
  <c r="U59" i="106"/>
  <c r="T59" i="106"/>
  <c r="S59" i="106"/>
  <c r="R59" i="106"/>
  <c r="Q59" i="106"/>
  <c r="P59" i="106"/>
  <c r="E59" i="106"/>
  <c r="U58" i="106"/>
  <c r="T58" i="106"/>
  <c r="S58" i="106"/>
  <c r="R58" i="106"/>
  <c r="Q58" i="106"/>
  <c r="P58" i="106"/>
  <c r="E58" i="106"/>
  <c r="S57" i="106"/>
  <c r="R57" i="106"/>
  <c r="Q57" i="106"/>
  <c r="P57" i="106"/>
  <c r="E57" i="106"/>
  <c r="S56" i="106"/>
  <c r="R56" i="106"/>
  <c r="U55" i="106"/>
  <c r="T55" i="106"/>
  <c r="S55" i="106"/>
  <c r="R55" i="106"/>
  <c r="Q55" i="106"/>
  <c r="P55" i="106"/>
  <c r="E55" i="106"/>
  <c r="U54" i="106"/>
  <c r="T54" i="106"/>
  <c r="S54" i="106"/>
  <c r="R54" i="106"/>
  <c r="Q54" i="106"/>
  <c r="P54" i="106"/>
  <c r="E54" i="106"/>
  <c r="S53" i="106"/>
  <c r="R53" i="106"/>
  <c r="Q53" i="106"/>
  <c r="P53" i="106"/>
  <c r="E53" i="106"/>
  <c r="S52" i="106"/>
  <c r="R52" i="106"/>
  <c r="Q52" i="106"/>
  <c r="P52" i="106"/>
  <c r="E52" i="106"/>
  <c r="S51" i="106"/>
  <c r="R51" i="106"/>
  <c r="Q51" i="106"/>
  <c r="P51" i="106"/>
  <c r="E51" i="106"/>
  <c r="U51" i="106" s="1"/>
  <c r="U50" i="106"/>
  <c r="S50" i="106"/>
  <c r="R50" i="106"/>
  <c r="Q50" i="106"/>
  <c r="P50" i="106"/>
  <c r="E50" i="106"/>
  <c r="T50" i="106" s="1"/>
  <c r="S49" i="106"/>
  <c r="R49" i="106"/>
  <c r="Q49" i="106"/>
  <c r="P49" i="106"/>
  <c r="E49" i="106"/>
  <c r="S48" i="106"/>
  <c r="R48" i="106"/>
  <c r="Q48" i="106"/>
  <c r="P48" i="106"/>
  <c r="E48" i="106"/>
  <c r="U48" i="106" s="1"/>
  <c r="T47" i="106"/>
  <c r="S47" i="106"/>
  <c r="R47" i="106"/>
  <c r="Q47" i="106"/>
  <c r="P47" i="106"/>
  <c r="E47" i="106"/>
  <c r="U47" i="106" s="1"/>
  <c r="S46" i="106"/>
  <c r="R46" i="106"/>
  <c r="Q46" i="106"/>
  <c r="P46" i="106"/>
  <c r="E46" i="106"/>
  <c r="T45" i="106"/>
  <c r="S45" i="106"/>
  <c r="R45" i="106"/>
  <c r="Q45" i="106"/>
  <c r="P45" i="106"/>
  <c r="E45" i="106"/>
  <c r="U45" i="106" s="1"/>
  <c r="S44" i="106"/>
  <c r="R44" i="106"/>
  <c r="S42" i="106"/>
  <c r="R42" i="106"/>
  <c r="Q42" i="106"/>
  <c r="P42" i="106"/>
  <c r="E42" i="106"/>
  <c r="S41" i="106"/>
  <c r="R41" i="106"/>
  <c r="Q41" i="106"/>
  <c r="P41" i="106"/>
  <c r="E41" i="106"/>
  <c r="U41" i="106" s="1"/>
  <c r="S40" i="106"/>
  <c r="R40" i="106"/>
  <c r="Q40" i="106"/>
  <c r="P40" i="106"/>
  <c r="E40" i="106"/>
  <c r="S39" i="106"/>
  <c r="R39" i="106"/>
  <c r="Q39" i="106"/>
  <c r="P39" i="106"/>
  <c r="E39" i="106"/>
  <c r="U39" i="106" s="1"/>
  <c r="S38" i="106"/>
  <c r="R38" i="106"/>
  <c r="Q38" i="106"/>
  <c r="P38" i="106"/>
  <c r="E38" i="106"/>
  <c r="U38" i="106" s="1"/>
  <c r="U37" i="106"/>
  <c r="T37" i="106"/>
  <c r="S37" i="106"/>
  <c r="R37" i="106"/>
  <c r="Q37" i="106"/>
  <c r="P37" i="106"/>
  <c r="E37" i="106"/>
  <c r="U36" i="106"/>
  <c r="T36" i="106"/>
  <c r="S36" i="106"/>
  <c r="R36" i="106"/>
  <c r="Q36" i="106"/>
  <c r="P36" i="106"/>
  <c r="E36" i="106"/>
  <c r="S35" i="106"/>
  <c r="R35" i="106"/>
  <c r="Q35" i="106"/>
  <c r="P35" i="106"/>
  <c r="E35" i="106"/>
  <c r="S34" i="106"/>
  <c r="R34" i="106"/>
  <c r="Q34" i="106"/>
  <c r="P34" i="106"/>
  <c r="E34" i="106"/>
  <c r="S33" i="106"/>
  <c r="R33" i="106"/>
  <c r="Q33" i="106"/>
  <c r="P33" i="106"/>
  <c r="E33" i="106"/>
  <c r="U33" i="106" s="1"/>
  <c r="S32" i="106"/>
  <c r="R32" i="106"/>
  <c r="Q32" i="106"/>
  <c r="P32" i="106"/>
  <c r="E32" i="106"/>
  <c r="S31" i="106"/>
  <c r="R31" i="106"/>
  <c r="Q31" i="106"/>
  <c r="U31" i="106" s="1"/>
  <c r="P31" i="106"/>
  <c r="T31" i="106" s="1"/>
  <c r="E31" i="106"/>
  <c r="S30" i="106"/>
  <c r="R30" i="106"/>
  <c r="Q30" i="106"/>
  <c r="P30" i="106"/>
  <c r="E30" i="106"/>
  <c r="U30" i="106" s="1"/>
  <c r="S29" i="106"/>
  <c r="R29" i="106"/>
  <c r="Q29" i="106"/>
  <c r="P29" i="106"/>
  <c r="E29" i="106"/>
  <c r="U29" i="106" s="1"/>
  <c r="S28" i="106"/>
  <c r="R28" i="106"/>
  <c r="U27" i="106"/>
  <c r="S27" i="106"/>
  <c r="R27" i="106"/>
  <c r="Q27" i="106"/>
  <c r="P27" i="106"/>
  <c r="E27" i="106"/>
  <c r="T27" i="106" s="1"/>
  <c r="U26" i="106"/>
  <c r="S26" i="106"/>
  <c r="R26" i="106"/>
  <c r="Q26" i="106"/>
  <c r="P26" i="106"/>
  <c r="E26" i="106"/>
  <c r="T26" i="106" s="1"/>
  <c r="S25" i="106"/>
  <c r="R25" i="106"/>
  <c r="Q25" i="106"/>
  <c r="P25" i="106"/>
  <c r="E25" i="106"/>
  <c r="U25" i="106" s="1"/>
  <c r="U24" i="106"/>
  <c r="S24" i="106"/>
  <c r="R24" i="106"/>
  <c r="Q24" i="106"/>
  <c r="P24" i="106"/>
  <c r="E24" i="106"/>
  <c r="T24" i="106" s="1"/>
  <c r="U23" i="106"/>
  <c r="T23" i="106"/>
  <c r="S23" i="106"/>
  <c r="R23" i="106"/>
  <c r="Q23" i="106"/>
  <c r="P23" i="106"/>
  <c r="E23" i="106"/>
  <c r="U22" i="106"/>
  <c r="T22" i="106"/>
  <c r="S22" i="106"/>
  <c r="R22" i="106"/>
  <c r="Q22" i="106"/>
  <c r="P22" i="106"/>
  <c r="E22" i="106"/>
  <c r="S21" i="106"/>
  <c r="R21" i="106"/>
  <c r="Q21" i="106"/>
  <c r="P21" i="106"/>
  <c r="E21" i="106"/>
  <c r="S20" i="106"/>
  <c r="R20" i="106"/>
  <c r="Q20" i="106"/>
  <c r="P20" i="106"/>
  <c r="E20" i="106"/>
  <c r="U20" i="106" s="1"/>
  <c r="S19" i="106"/>
  <c r="R19" i="106"/>
  <c r="Q19" i="106"/>
  <c r="P19" i="106"/>
  <c r="E19" i="106"/>
  <c r="T19" i="106" s="1"/>
  <c r="S18" i="106"/>
  <c r="R18" i="106"/>
  <c r="Q18" i="106"/>
  <c r="P18" i="106"/>
  <c r="E18" i="106"/>
  <c r="U18" i="106" s="1"/>
  <c r="S17" i="106"/>
  <c r="R17" i="106"/>
  <c r="Q17" i="106"/>
  <c r="P17" i="106"/>
  <c r="E17" i="106"/>
  <c r="U17" i="106" s="1"/>
  <c r="U16" i="106"/>
  <c r="T16" i="106"/>
  <c r="S16" i="106"/>
  <c r="R16" i="106"/>
  <c r="Q16" i="106"/>
  <c r="P16" i="106"/>
  <c r="E16" i="106"/>
  <c r="S15" i="106"/>
  <c r="R15" i="106"/>
  <c r="Q15" i="106"/>
  <c r="P15" i="106"/>
  <c r="E15" i="106"/>
  <c r="S14" i="106"/>
  <c r="R14" i="106"/>
  <c r="Q14" i="106"/>
  <c r="P14" i="106"/>
  <c r="E14" i="106"/>
  <c r="T14" i="106" s="1"/>
  <c r="S13" i="106"/>
  <c r="R13" i="106"/>
  <c r="Q13" i="106"/>
  <c r="P13" i="106"/>
  <c r="E13" i="106"/>
  <c r="S12" i="106"/>
  <c r="R12" i="106"/>
  <c r="Q12" i="106"/>
  <c r="P12" i="106"/>
  <c r="E12" i="106"/>
  <c r="U12" i="106" s="1"/>
  <c r="S11" i="106"/>
  <c r="R11" i="106"/>
  <c r="Q11" i="106"/>
  <c r="P11" i="106"/>
  <c r="E11" i="106"/>
  <c r="T11" i="106" s="1"/>
  <c r="S10" i="106"/>
  <c r="R10" i="106"/>
  <c r="Q10" i="106"/>
  <c r="P10" i="106"/>
  <c r="E10" i="106"/>
  <c r="S9" i="106"/>
  <c r="R9" i="106"/>
  <c r="S64" i="105"/>
  <c r="R64" i="105"/>
  <c r="Q64" i="105"/>
  <c r="P64" i="105"/>
  <c r="E64" i="105"/>
  <c r="S63" i="105"/>
  <c r="R63" i="105"/>
  <c r="Q63" i="105"/>
  <c r="P63" i="105"/>
  <c r="E63" i="105"/>
  <c r="S62" i="105"/>
  <c r="R62" i="105"/>
  <c r="S60" i="105"/>
  <c r="R60" i="105"/>
  <c r="Q60" i="105"/>
  <c r="P60" i="105"/>
  <c r="E60" i="105"/>
  <c r="T60" i="105" s="1"/>
  <c r="S59" i="105"/>
  <c r="R59" i="105"/>
  <c r="Q59" i="105"/>
  <c r="P59" i="105"/>
  <c r="E59" i="105"/>
  <c r="S58" i="105"/>
  <c r="R58" i="105"/>
  <c r="Q58" i="105"/>
  <c r="P58" i="105"/>
  <c r="E58" i="105"/>
  <c r="U58" i="105" s="1"/>
  <c r="S57" i="105"/>
  <c r="R57" i="105"/>
  <c r="Q57" i="105"/>
  <c r="P57" i="105"/>
  <c r="E57" i="105"/>
  <c r="U57" i="105" s="1"/>
  <c r="S56" i="105"/>
  <c r="R56" i="105"/>
  <c r="S55" i="105"/>
  <c r="R55" i="105"/>
  <c r="Q55" i="105"/>
  <c r="P55" i="105"/>
  <c r="E55" i="105"/>
  <c r="U54" i="105"/>
  <c r="T54" i="105"/>
  <c r="S54" i="105"/>
  <c r="R54" i="105"/>
  <c r="Q54" i="105"/>
  <c r="P54" i="105"/>
  <c r="E54" i="105"/>
  <c r="S53" i="105"/>
  <c r="R53" i="105"/>
  <c r="Q53" i="105"/>
  <c r="P53" i="105"/>
  <c r="E53" i="105"/>
  <c r="U53" i="105" s="1"/>
  <c r="S52" i="105"/>
  <c r="R52" i="105"/>
  <c r="Q52" i="105"/>
  <c r="P52" i="105"/>
  <c r="E52" i="105"/>
  <c r="S51" i="105"/>
  <c r="R51" i="105"/>
  <c r="Q51" i="105"/>
  <c r="P51" i="105"/>
  <c r="E51" i="105"/>
  <c r="U50" i="105"/>
  <c r="T50" i="105"/>
  <c r="S50" i="105"/>
  <c r="R50" i="105"/>
  <c r="Q50" i="105"/>
  <c r="P50" i="105"/>
  <c r="E50" i="105"/>
  <c r="S49" i="105"/>
  <c r="R49" i="105"/>
  <c r="Q49" i="105"/>
  <c r="P49" i="105"/>
  <c r="E49" i="105"/>
  <c r="S48" i="105"/>
  <c r="R48" i="105"/>
  <c r="Q48" i="105"/>
  <c r="P48" i="105"/>
  <c r="E48" i="105"/>
  <c r="U48" i="105" s="1"/>
  <c r="S47" i="105"/>
  <c r="R47" i="105"/>
  <c r="Q47" i="105"/>
  <c r="P47" i="105"/>
  <c r="E47" i="105"/>
  <c r="U46" i="105"/>
  <c r="T46" i="105"/>
  <c r="S46" i="105"/>
  <c r="R46" i="105"/>
  <c r="Q46" i="105"/>
  <c r="P46" i="105"/>
  <c r="E46" i="105"/>
  <c r="S45" i="105"/>
  <c r="R45" i="105"/>
  <c r="Q45" i="105"/>
  <c r="P45" i="105"/>
  <c r="E45" i="105"/>
  <c r="U45" i="105" s="1"/>
  <c r="S44" i="105"/>
  <c r="R44" i="105"/>
  <c r="S42" i="105"/>
  <c r="R42" i="105"/>
  <c r="Q42" i="105"/>
  <c r="P42" i="105"/>
  <c r="E42" i="105"/>
  <c r="U42" i="105" s="1"/>
  <c r="S41" i="105"/>
  <c r="R41" i="105"/>
  <c r="Q41" i="105"/>
  <c r="P41" i="105"/>
  <c r="E41" i="105"/>
  <c r="U41" i="105" s="1"/>
  <c r="S40" i="105"/>
  <c r="R40" i="105"/>
  <c r="Q40" i="105"/>
  <c r="P40" i="105"/>
  <c r="E40" i="105"/>
  <c r="S39" i="105"/>
  <c r="R39" i="105"/>
  <c r="Q39" i="105"/>
  <c r="P39" i="105"/>
  <c r="E39" i="105"/>
  <c r="S38" i="105"/>
  <c r="R38" i="105"/>
  <c r="Q38" i="105"/>
  <c r="P38" i="105"/>
  <c r="E38" i="105"/>
  <c r="U38" i="105" s="1"/>
  <c r="S37" i="105"/>
  <c r="R37" i="105"/>
  <c r="Q37" i="105"/>
  <c r="P37" i="105"/>
  <c r="E37" i="105"/>
  <c r="T36" i="105"/>
  <c r="S36" i="105"/>
  <c r="R36" i="105"/>
  <c r="Q36" i="105"/>
  <c r="P36" i="105"/>
  <c r="E36" i="105"/>
  <c r="S35" i="105"/>
  <c r="R35" i="105"/>
  <c r="Q35" i="105"/>
  <c r="P35" i="105"/>
  <c r="E35" i="105"/>
  <c r="U35" i="105" s="1"/>
  <c r="T34" i="105"/>
  <c r="S34" i="105"/>
  <c r="R34" i="105"/>
  <c r="Q34" i="105"/>
  <c r="P34" i="105"/>
  <c r="E34" i="105"/>
  <c r="U34" i="105" s="1"/>
  <c r="S33" i="105"/>
  <c r="R33" i="105"/>
  <c r="Q33" i="105"/>
  <c r="P33" i="105"/>
  <c r="E33" i="105"/>
  <c r="U32" i="105"/>
  <c r="T32" i="105"/>
  <c r="S32" i="105"/>
  <c r="R32" i="105"/>
  <c r="Q32" i="105"/>
  <c r="P32" i="105"/>
  <c r="E32" i="105"/>
  <c r="S31" i="105"/>
  <c r="R31" i="105"/>
  <c r="Q31" i="105"/>
  <c r="P31" i="105"/>
  <c r="E31" i="105"/>
  <c r="S30" i="105"/>
  <c r="R30" i="105"/>
  <c r="Q30" i="105"/>
  <c r="P30" i="105"/>
  <c r="E30" i="105"/>
  <c r="U30" i="105" s="1"/>
  <c r="S29" i="105"/>
  <c r="R29" i="105"/>
  <c r="Q29" i="105"/>
  <c r="P29" i="105"/>
  <c r="E29" i="105"/>
  <c r="U29" i="105" s="1"/>
  <c r="S28" i="105"/>
  <c r="R28" i="105"/>
  <c r="U27" i="105"/>
  <c r="T27" i="105"/>
  <c r="S27" i="105"/>
  <c r="R27" i="105"/>
  <c r="Q27" i="105"/>
  <c r="P27" i="105"/>
  <c r="E27" i="105"/>
  <c r="S26" i="105"/>
  <c r="R26" i="105"/>
  <c r="Q26" i="105"/>
  <c r="P26" i="105"/>
  <c r="E26" i="105"/>
  <c r="S25" i="105"/>
  <c r="R25" i="105"/>
  <c r="Q25" i="105"/>
  <c r="P25" i="105"/>
  <c r="E25" i="105"/>
  <c r="U25" i="105" s="1"/>
  <c r="S24" i="105"/>
  <c r="R24" i="105"/>
  <c r="Q24" i="105"/>
  <c r="P24" i="105"/>
  <c r="E24" i="105"/>
  <c r="S23" i="105"/>
  <c r="R23" i="105"/>
  <c r="Q23" i="105"/>
  <c r="P23" i="105"/>
  <c r="E23" i="105"/>
  <c r="U23" i="105" s="1"/>
  <c r="S22" i="105"/>
  <c r="R22" i="105"/>
  <c r="Q22" i="105"/>
  <c r="P22" i="105"/>
  <c r="E22" i="105"/>
  <c r="U22" i="105" s="1"/>
  <c r="S21" i="105"/>
  <c r="R21" i="105"/>
  <c r="Q21" i="105"/>
  <c r="P21" i="105"/>
  <c r="E21" i="105"/>
  <c r="U21" i="105" s="1"/>
  <c r="U20" i="105"/>
  <c r="T20" i="105"/>
  <c r="S20" i="105"/>
  <c r="R20" i="105"/>
  <c r="Q20" i="105"/>
  <c r="P20" i="105"/>
  <c r="E20" i="105"/>
  <c r="S19" i="105"/>
  <c r="R19" i="105"/>
  <c r="Q19" i="105"/>
  <c r="P19" i="105"/>
  <c r="E19" i="105"/>
  <c r="S18" i="105"/>
  <c r="R18" i="105"/>
  <c r="Q18" i="105"/>
  <c r="P18" i="105"/>
  <c r="E18" i="105"/>
  <c r="S17" i="105"/>
  <c r="R17" i="105"/>
  <c r="Q17" i="105"/>
  <c r="P17" i="105"/>
  <c r="E17" i="105"/>
  <c r="U17" i="105" s="1"/>
  <c r="U16" i="105"/>
  <c r="S16" i="105"/>
  <c r="R16" i="105"/>
  <c r="Q16" i="105"/>
  <c r="P16" i="105"/>
  <c r="E16" i="105"/>
  <c r="T16" i="105" s="1"/>
  <c r="S15" i="105"/>
  <c r="R15" i="105"/>
  <c r="Q15" i="105"/>
  <c r="P15" i="105"/>
  <c r="E15" i="105"/>
  <c r="S14" i="105"/>
  <c r="R14" i="105"/>
  <c r="Q14" i="105"/>
  <c r="P14" i="105"/>
  <c r="E14" i="105"/>
  <c r="S13" i="105"/>
  <c r="R13" i="105"/>
  <c r="Q13" i="105"/>
  <c r="P13" i="105"/>
  <c r="E13" i="105"/>
  <c r="U13" i="105" s="1"/>
  <c r="U12" i="105"/>
  <c r="S12" i="105"/>
  <c r="R12" i="105"/>
  <c r="Q12" i="105"/>
  <c r="P12" i="105"/>
  <c r="E12" i="105"/>
  <c r="T12" i="105" s="1"/>
  <c r="S11" i="105"/>
  <c r="R11" i="105"/>
  <c r="Q11" i="105"/>
  <c r="P11" i="105"/>
  <c r="E11" i="105"/>
  <c r="S10" i="105"/>
  <c r="R10" i="105"/>
  <c r="Q10" i="105"/>
  <c r="P10" i="105"/>
  <c r="E10" i="105"/>
  <c r="S9" i="105"/>
  <c r="R9" i="105"/>
  <c r="S8" i="105"/>
  <c r="R8" i="105"/>
  <c r="U64" i="104"/>
  <c r="S64" i="104"/>
  <c r="R64" i="104"/>
  <c r="Q64" i="104"/>
  <c r="P64" i="104"/>
  <c r="E64" i="104"/>
  <c r="T64" i="104" s="1"/>
  <c r="S63" i="104"/>
  <c r="R63" i="104"/>
  <c r="Q63" i="104"/>
  <c r="P63" i="104"/>
  <c r="E63" i="104"/>
  <c r="T63" i="104" s="1"/>
  <c r="S62" i="104"/>
  <c r="R62" i="104"/>
  <c r="S60" i="104"/>
  <c r="R60" i="104"/>
  <c r="Q60" i="104"/>
  <c r="P60" i="104"/>
  <c r="E60" i="104"/>
  <c r="U60" i="104" s="1"/>
  <c r="S59" i="104"/>
  <c r="R59" i="104"/>
  <c r="Q59" i="104"/>
  <c r="P59" i="104"/>
  <c r="E59" i="104"/>
  <c r="S58" i="104"/>
  <c r="R58" i="104"/>
  <c r="Q58" i="104"/>
  <c r="P58" i="104"/>
  <c r="E58" i="104"/>
  <c r="U58" i="104" s="1"/>
  <c r="S57" i="104"/>
  <c r="R57" i="104"/>
  <c r="Q57" i="104"/>
  <c r="P57" i="104"/>
  <c r="E57" i="104"/>
  <c r="U57" i="104" s="1"/>
  <c r="S56" i="104"/>
  <c r="R56" i="104"/>
  <c r="S55" i="104"/>
  <c r="R55" i="104"/>
  <c r="Q55" i="104"/>
  <c r="P55" i="104"/>
  <c r="E55" i="104"/>
  <c r="S54" i="104"/>
  <c r="R54" i="104"/>
  <c r="Q54" i="104"/>
  <c r="P54" i="104"/>
  <c r="E54" i="104"/>
  <c r="S53" i="104"/>
  <c r="R53" i="104"/>
  <c r="Q53" i="104"/>
  <c r="P53" i="104"/>
  <c r="E53" i="104"/>
  <c r="U53" i="104" s="1"/>
  <c r="S52" i="104"/>
  <c r="R52" i="104"/>
  <c r="Q52" i="104"/>
  <c r="P52" i="104"/>
  <c r="E52" i="104"/>
  <c r="T52" i="104" s="1"/>
  <c r="S51" i="104"/>
  <c r="R51" i="104"/>
  <c r="Q51" i="104"/>
  <c r="P51" i="104"/>
  <c r="E51" i="104"/>
  <c r="S50" i="104"/>
  <c r="R50" i="104"/>
  <c r="Q50" i="104"/>
  <c r="P50" i="104"/>
  <c r="E50" i="104"/>
  <c r="S49" i="104"/>
  <c r="R49" i="104"/>
  <c r="Q49" i="104"/>
  <c r="P49" i="104"/>
  <c r="E49" i="104"/>
  <c r="U49" i="104" s="1"/>
  <c r="S48" i="104"/>
  <c r="R48" i="104"/>
  <c r="Q48" i="104"/>
  <c r="P48" i="104"/>
  <c r="E48" i="104"/>
  <c r="S47" i="104"/>
  <c r="R47" i="104"/>
  <c r="Q47" i="104"/>
  <c r="P47" i="104"/>
  <c r="E47" i="104"/>
  <c r="S46" i="104"/>
  <c r="R46" i="104"/>
  <c r="Q46" i="104"/>
  <c r="P46" i="104"/>
  <c r="E46" i="104"/>
  <c r="S45" i="104"/>
  <c r="R45" i="104"/>
  <c r="Q45" i="104"/>
  <c r="P45" i="104"/>
  <c r="E45" i="104"/>
  <c r="S44" i="104"/>
  <c r="R44" i="104"/>
  <c r="S42" i="104"/>
  <c r="R42" i="104"/>
  <c r="Q42" i="104"/>
  <c r="P42" i="104"/>
  <c r="E42" i="104"/>
  <c r="S41" i="104"/>
  <c r="R41" i="104"/>
  <c r="Q41" i="104"/>
  <c r="P41" i="104"/>
  <c r="E41" i="104"/>
  <c r="S40" i="104"/>
  <c r="R40" i="104"/>
  <c r="Q40" i="104"/>
  <c r="P40" i="104"/>
  <c r="E40" i="104"/>
  <c r="T39" i="104"/>
  <c r="S39" i="104"/>
  <c r="R39" i="104"/>
  <c r="Q39" i="104"/>
  <c r="P39" i="104"/>
  <c r="E39" i="104"/>
  <c r="U39" i="104" s="1"/>
  <c r="S38" i="104"/>
  <c r="R38" i="104"/>
  <c r="Q38" i="104"/>
  <c r="P38" i="104"/>
  <c r="E38" i="104"/>
  <c r="U37" i="104"/>
  <c r="T37" i="104"/>
  <c r="S37" i="104"/>
  <c r="R37" i="104"/>
  <c r="Q37" i="104"/>
  <c r="P37" i="104"/>
  <c r="E37" i="104"/>
  <c r="S36" i="104"/>
  <c r="R36" i="104"/>
  <c r="Q36" i="104"/>
  <c r="P36" i="104"/>
  <c r="E36" i="104"/>
  <c r="S35" i="104"/>
  <c r="R35" i="104"/>
  <c r="Q35" i="104"/>
  <c r="P35" i="104"/>
  <c r="E35" i="104"/>
  <c r="U35" i="104" s="1"/>
  <c r="S34" i="104"/>
  <c r="R34" i="104"/>
  <c r="Q34" i="104"/>
  <c r="P34" i="104"/>
  <c r="E34" i="104"/>
  <c r="U33" i="104"/>
  <c r="T33" i="104"/>
  <c r="S33" i="104"/>
  <c r="R33" i="104"/>
  <c r="Q33" i="104"/>
  <c r="P33" i="104"/>
  <c r="E33" i="104"/>
  <c r="S32" i="104"/>
  <c r="R32" i="104"/>
  <c r="Q32" i="104"/>
  <c r="P32" i="104"/>
  <c r="E32" i="104"/>
  <c r="S31" i="104"/>
  <c r="R31" i="104"/>
  <c r="Q31" i="104"/>
  <c r="P31" i="104"/>
  <c r="E31" i="104"/>
  <c r="S30" i="104"/>
  <c r="R30" i="104"/>
  <c r="Q30" i="104"/>
  <c r="P30" i="104"/>
  <c r="E30" i="104"/>
  <c r="S29" i="104"/>
  <c r="R29" i="104"/>
  <c r="Q29" i="104"/>
  <c r="P29" i="104"/>
  <c r="E29" i="104"/>
  <c r="S28" i="104"/>
  <c r="R28" i="104"/>
  <c r="S27" i="104"/>
  <c r="R27" i="104"/>
  <c r="Q27" i="104"/>
  <c r="P27" i="104"/>
  <c r="E27" i="104"/>
  <c r="T26" i="104"/>
  <c r="S26" i="104"/>
  <c r="R26" i="104"/>
  <c r="Q26" i="104"/>
  <c r="P26" i="104"/>
  <c r="E26" i="104"/>
  <c r="U26" i="104" s="1"/>
  <c r="U25" i="104"/>
  <c r="T25" i="104"/>
  <c r="S25" i="104"/>
  <c r="R25" i="104"/>
  <c r="Q25" i="104"/>
  <c r="P25" i="104"/>
  <c r="E25" i="104"/>
  <c r="U24" i="104"/>
  <c r="S24" i="104"/>
  <c r="R24" i="104"/>
  <c r="Q24" i="104"/>
  <c r="P24" i="104"/>
  <c r="E24" i="104"/>
  <c r="T24" i="104" s="1"/>
  <c r="S23" i="104"/>
  <c r="R23" i="104"/>
  <c r="Q23" i="104"/>
  <c r="P23" i="104"/>
  <c r="E23" i="104"/>
  <c r="S22" i="104"/>
  <c r="R22" i="104"/>
  <c r="Q22" i="104"/>
  <c r="P22" i="104"/>
  <c r="E22" i="104"/>
  <c r="U22" i="104" s="1"/>
  <c r="S21" i="104"/>
  <c r="R21" i="104"/>
  <c r="Q21" i="104"/>
  <c r="P21" i="104"/>
  <c r="E21" i="104"/>
  <c r="T20" i="104"/>
  <c r="S20" i="104"/>
  <c r="R20" i="104"/>
  <c r="Q20" i="104"/>
  <c r="P20" i="104"/>
  <c r="E20" i="104"/>
  <c r="U20" i="104" s="1"/>
  <c r="S19" i="104"/>
  <c r="R19" i="104"/>
  <c r="Q19" i="104"/>
  <c r="P19" i="104"/>
  <c r="E19" i="104"/>
  <c r="U18" i="104"/>
  <c r="S18" i="104"/>
  <c r="R18" i="104"/>
  <c r="Q18" i="104"/>
  <c r="P18" i="104"/>
  <c r="E18" i="104"/>
  <c r="T18" i="104" s="1"/>
  <c r="S17" i="104"/>
  <c r="R17" i="104"/>
  <c r="Q17" i="104"/>
  <c r="P17" i="104"/>
  <c r="E17" i="104"/>
  <c r="U16" i="104"/>
  <c r="T16" i="104"/>
  <c r="S16" i="104"/>
  <c r="R16" i="104"/>
  <c r="Q16" i="104"/>
  <c r="P16" i="104"/>
  <c r="E16" i="104"/>
  <c r="S15" i="104"/>
  <c r="R15" i="104"/>
  <c r="Q15" i="104"/>
  <c r="P15" i="104"/>
  <c r="E15" i="104"/>
  <c r="S14" i="104"/>
  <c r="R14" i="104"/>
  <c r="Q14" i="104"/>
  <c r="P14" i="104"/>
  <c r="E14" i="104"/>
  <c r="U14" i="104" s="1"/>
  <c r="S13" i="104"/>
  <c r="R13" i="104"/>
  <c r="Q13" i="104"/>
  <c r="P13" i="104"/>
  <c r="E13" i="104"/>
  <c r="S12" i="104"/>
  <c r="R12" i="104"/>
  <c r="Q12" i="104"/>
  <c r="U12" i="104" s="1"/>
  <c r="P12" i="104"/>
  <c r="E12" i="104"/>
  <c r="S11" i="104"/>
  <c r="R11" i="104"/>
  <c r="Q11" i="104"/>
  <c r="P11" i="104"/>
  <c r="E11" i="104"/>
  <c r="U10" i="104"/>
  <c r="S10" i="104"/>
  <c r="R10" i="104"/>
  <c r="Q10" i="104"/>
  <c r="P10" i="104"/>
  <c r="E10" i="104"/>
  <c r="T10" i="104" s="1"/>
  <c r="S9" i="104"/>
  <c r="R9" i="104"/>
  <c r="R8" i="104"/>
  <c r="S64" i="103"/>
  <c r="R64" i="103"/>
  <c r="Q64" i="103"/>
  <c r="P64" i="103"/>
  <c r="E64" i="103"/>
  <c r="T64" i="103" s="1"/>
  <c r="U63" i="103"/>
  <c r="T63" i="103"/>
  <c r="S63" i="103"/>
  <c r="R63" i="103"/>
  <c r="Q63" i="103"/>
  <c r="P63" i="103"/>
  <c r="E63" i="103"/>
  <c r="S62" i="103"/>
  <c r="R62" i="103"/>
  <c r="S60" i="103"/>
  <c r="R60" i="103"/>
  <c r="Q60" i="103"/>
  <c r="P60" i="103"/>
  <c r="E60" i="103"/>
  <c r="S59" i="103"/>
  <c r="R59" i="103"/>
  <c r="Q59" i="103"/>
  <c r="P59" i="103"/>
  <c r="E59" i="103"/>
  <c r="U58" i="103"/>
  <c r="T58" i="103"/>
  <c r="S58" i="103"/>
  <c r="R58" i="103"/>
  <c r="Q58" i="103"/>
  <c r="P58" i="103"/>
  <c r="E58" i="103"/>
  <c r="U57" i="103"/>
  <c r="T57" i="103"/>
  <c r="S57" i="103"/>
  <c r="R57" i="103"/>
  <c r="Q57" i="103"/>
  <c r="P57" i="103"/>
  <c r="E57" i="103"/>
  <c r="S56" i="103"/>
  <c r="R56" i="103"/>
  <c r="S55" i="103"/>
  <c r="R55" i="103"/>
  <c r="Q55" i="103"/>
  <c r="P55" i="103"/>
  <c r="E55" i="103"/>
  <c r="U54" i="103"/>
  <c r="T54" i="103"/>
  <c r="S54" i="103"/>
  <c r="R54" i="103"/>
  <c r="Q54" i="103"/>
  <c r="P54" i="103"/>
  <c r="E54" i="103"/>
  <c r="U53" i="103"/>
  <c r="T53" i="103"/>
  <c r="S53" i="103"/>
  <c r="R53" i="103"/>
  <c r="Q53" i="103"/>
  <c r="P53" i="103"/>
  <c r="E53" i="103"/>
  <c r="S52" i="103"/>
  <c r="R52" i="103"/>
  <c r="Q52" i="103"/>
  <c r="P52" i="103"/>
  <c r="E52" i="103"/>
  <c r="S51" i="103"/>
  <c r="R51" i="103"/>
  <c r="Q51" i="103"/>
  <c r="P51" i="103"/>
  <c r="E51" i="103"/>
  <c r="S50" i="103"/>
  <c r="R50" i="103"/>
  <c r="Q50" i="103"/>
  <c r="P50" i="103"/>
  <c r="E50" i="103"/>
  <c r="U49" i="103"/>
  <c r="S49" i="103"/>
  <c r="R49" i="103"/>
  <c r="Q49" i="103"/>
  <c r="P49" i="103"/>
  <c r="E49" i="103"/>
  <c r="T49" i="103" s="1"/>
  <c r="S48" i="103"/>
  <c r="R48" i="103"/>
  <c r="Q48" i="103"/>
  <c r="P48" i="103"/>
  <c r="E48" i="103"/>
  <c r="U48" i="103" s="1"/>
  <c r="S47" i="103"/>
  <c r="R47" i="103"/>
  <c r="Q47" i="103"/>
  <c r="P47" i="103"/>
  <c r="E47" i="103"/>
  <c r="T46" i="103"/>
  <c r="S46" i="103"/>
  <c r="R46" i="103"/>
  <c r="Q46" i="103"/>
  <c r="U46" i="103" s="1"/>
  <c r="P46" i="103"/>
  <c r="E46" i="103"/>
  <c r="S45" i="103"/>
  <c r="R45" i="103"/>
  <c r="Q45" i="103"/>
  <c r="P45" i="103"/>
  <c r="E45" i="103"/>
  <c r="T45" i="103" s="1"/>
  <c r="S44" i="103"/>
  <c r="R44" i="103"/>
  <c r="S42" i="103"/>
  <c r="R42" i="103"/>
  <c r="Q42" i="103"/>
  <c r="P42" i="103"/>
  <c r="E42" i="103"/>
  <c r="T42" i="103" s="1"/>
  <c r="S41" i="103"/>
  <c r="R41" i="103"/>
  <c r="Q41" i="103"/>
  <c r="P41" i="103"/>
  <c r="E41" i="103"/>
  <c r="S40" i="103"/>
  <c r="R40" i="103"/>
  <c r="Q40" i="103"/>
  <c r="P40" i="103"/>
  <c r="E40" i="103"/>
  <c r="S39" i="103"/>
  <c r="R39" i="103"/>
  <c r="Q39" i="103"/>
  <c r="P39" i="103"/>
  <c r="E39" i="103"/>
  <c r="T39" i="103" s="1"/>
  <c r="S38" i="103"/>
  <c r="R38" i="103"/>
  <c r="Q38" i="103"/>
  <c r="P38" i="103"/>
  <c r="E38" i="103"/>
  <c r="S37" i="103"/>
  <c r="R37" i="103"/>
  <c r="Q37" i="103"/>
  <c r="P37" i="103"/>
  <c r="E37" i="103"/>
  <c r="U37" i="103" s="1"/>
  <c r="U36" i="103"/>
  <c r="T36" i="103"/>
  <c r="S36" i="103"/>
  <c r="R36" i="103"/>
  <c r="Q36" i="103"/>
  <c r="P36" i="103"/>
  <c r="E36" i="103"/>
  <c r="S35" i="103"/>
  <c r="R35" i="103"/>
  <c r="Q35" i="103"/>
  <c r="P35" i="103"/>
  <c r="E35" i="103"/>
  <c r="S34" i="103"/>
  <c r="R34" i="103"/>
  <c r="Q34" i="103"/>
  <c r="P34" i="103"/>
  <c r="E34" i="103"/>
  <c r="S33" i="103"/>
  <c r="R33" i="103"/>
  <c r="Q33" i="103"/>
  <c r="P33" i="103"/>
  <c r="E33" i="103"/>
  <c r="S32" i="103"/>
  <c r="R32" i="103"/>
  <c r="Q32" i="103"/>
  <c r="P32" i="103"/>
  <c r="E32" i="103"/>
  <c r="U31" i="103"/>
  <c r="S31" i="103"/>
  <c r="R31" i="103"/>
  <c r="Q31" i="103"/>
  <c r="P31" i="103"/>
  <c r="E31" i="103"/>
  <c r="T31" i="103" s="1"/>
  <c r="S30" i="103"/>
  <c r="R30" i="103"/>
  <c r="Q30" i="103"/>
  <c r="P30" i="103"/>
  <c r="E30" i="103"/>
  <c r="S29" i="103"/>
  <c r="R29" i="103"/>
  <c r="Q29" i="103"/>
  <c r="P29" i="103"/>
  <c r="E29" i="103"/>
  <c r="S28" i="103"/>
  <c r="R28" i="103"/>
  <c r="S27" i="103"/>
  <c r="R27" i="103"/>
  <c r="Q27" i="103"/>
  <c r="P27" i="103"/>
  <c r="E27" i="103"/>
  <c r="U26" i="103"/>
  <c r="S26" i="103"/>
  <c r="R26" i="103"/>
  <c r="Q26" i="103"/>
  <c r="P26" i="103"/>
  <c r="E26" i="103"/>
  <c r="T26" i="103" s="1"/>
  <c r="U25" i="103"/>
  <c r="T25" i="103"/>
  <c r="S25" i="103"/>
  <c r="R25" i="103"/>
  <c r="Q25" i="103"/>
  <c r="P25" i="103"/>
  <c r="E25" i="103"/>
  <c r="S24" i="103"/>
  <c r="R24" i="103"/>
  <c r="Q24" i="103"/>
  <c r="P24" i="103"/>
  <c r="E24" i="103"/>
  <c r="T23" i="103"/>
  <c r="S23" i="103"/>
  <c r="R23" i="103"/>
  <c r="Q23" i="103"/>
  <c r="P23" i="103"/>
  <c r="E23" i="103"/>
  <c r="U23" i="103" s="1"/>
  <c r="S22" i="103"/>
  <c r="R22" i="103"/>
  <c r="Q22" i="103"/>
  <c r="P22" i="103"/>
  <c r="E22" i="103"/>
  <c r="U21" i="103"/>
  <c r="T21" i="103"/>
  <c r="S21" i="103"/>
  <c r="R21" i="103"/>
  <c r="Q21" i="103"/>
  <c r="P21" i="103"/>
  <c r="E21" i="103"/>
  <c r="S20" i="103"/>
  <c r="R20" i="103"/>
  <c r="Q20" i="103"/>
  <c r="P20" i="103"/>
  <c r="E20" i="103"/>
  <c r="S19" i="103"/>
  <c r="R19" i="103"/>
  <c r="Q19" i="103"/>
  <c r="P19" i="103"/>
  <c r="E19" i="103"/>
  <c r="S18" i="103"/>
  <c r="R18" i="103"/>
  <c r="Q18" i="103"/>
  <c r="P18" i="103"/>
  <c r="E18" i="103"/>
  <c r="T18" i="103" s="1"/>
  <c r="U17" i="103"/>
  <c r="T17" i="103"/>
  <c r="S17" i="103"/>
  <c r="R17" i="103"/>
  <c r="Q17" i="103"/>
  <c r="P17" i="103"/>
  <c r="E17" i="103"/>
  <c r="S16" i="103"/>
  <c r="R16" i="103"/>
  <c r="Q16" i="103"/>
  <c r="P16" i="103"/>
  <c r="E16" i="103"/>
  <c r="U16" i="103" s="1"/>
  <c r="S15" i="103"/>
  <c r="R15" i="103"/>
  <c r="Q15" i="103"/>
  <c r="P15" i="103"/>
  <c r="E15" i="103"/>
  <c r="U15" i="103" s="1"/>
  <c r="S14" i="103"/>
  <c r="R14" i="103"/>
  <c r="Q14" i="103"/>
  <c r="P14" i="103"/>
  <c r="E14" i="103"/>
  <c r="S13" i="103"/>
  <c r="R13" i="103"/>
  <c r="Q13" i="103"/>
  <c r="P13" i="103"/>
  <c r="E13" i="103"/>
  <c r="S12" i="103"/>
  <c r="R12" i="103"/>
  <c r="Q12" i="103"/>
  <c r="P12" i="103"/>
  <c r="E12" i="103"/>
  <c r="S11" i="103"/>
  <c r="R11" i="103"/>
  <c r="Q11" i="103"/>
  <c r="P11" i="103"/>
  <c r="E11" i="103"/>
  <c r="S10" i="103"/>
  <c r="R10" i="103"/>
  <c r="Q10" i="103"/>
  <c r="P10" i="103"/>
  <c r="E10" i="103"/>
  <c r="S9" i="103"/>
  <c r="R9" i="103"/>
  <c r="U64" i="102"/>
  <c r="S64" i="102"/>
  <c r="R64" i="102"/>
  <c r="Q64" i="102"/>
  <c r="P64" i="102"/>
  <c r="E64" i="102"/>
  <c r="T64" i="102" s="1"/>
  <c r="S63" i="102"/>
  <c r="R63" i="102"/>
  <c r="Q63" i="102"/>
  <c r="P63" i="102"/>
  <c r="P62" i="102" s="1"/>
  <c r="E63" i="102"/>
  <c r="S62" i="102"/>
  <c r="R62" i="102"/>
  <c r="S60" i="102"/>
  <c r="R60" i="102"/>
  <c r="Q60" i="102"/>
  <c r="P60" i="102"/>
  <c r="E60" i="102"/>
  <c r="S59" i="102"/>
  <c r="R59" i="102"/>
  <c r="Q59" i="102"/>
  <c r="P59" i="102"/>
  <c r="E59" i="102"/>
  <c r="T59" i="102" s="1"/>
  <c r="S58" i="102"/>
  <c r="R58" i="102"/>
  <c r="Q58" i="102"/>
  <c r="P58" i="102"/>
  <c r="E58" i="102"/>
  <c r="U58" i="102" s="1"/>
  <c r="S57" i="102"/>
  <c r="R57" i="102"/>
  <c r="Q57" i="102"/>
  <c r="P57" i="102"/>
  <c r="E57" i="102"/>
  <c r="T57" i="102" s="1"/>
  <c r="S56" i="102"/>
  <c r="R56" i="102"/>
  <c r="S55" i="102"/>
  <c r="R55" i="102"/>
  <c r="Q55" i="102"/>
  <c r="P55" i="102"/>
  <c r="E55" i="102"/>
  <c r="U54" i="102"/>
  <c r="S54" i="102"/>
  <c r="R54" i="102"/>
  <c r="Q54" i="102"/>
  <c r="P54" i="102"/>
  <c r="E54" i="102"/>
  <c r="T54" i="102" s="1"/>
  <c r="S53" i="102"/>
  <c r="R53" i="102"/>
  <c r="Q53" i="102"/>
  <c r="P53" i="102"/>
  <c r="E53" i="102"/>
  <c r="S52" i="102"/>
  <c r="R52" i="102"/>
  <c r="Q52" i="102"/>
  <c r="P52" i="102"/>
  <c r="E52" i="102"/>
  <c r="U52" i="102" s="1"/>
  <c r="S51" i="102"/>
  <c r="R51" i="102"/>
  <c r="Q51" i="102"/>
  <c r="P51" i="102"/>
  <c r="E51" i="102"/>
  <c r="S50" i="102"/>
  <c r="R50" i="102"/>
  <c r="Q50" i="102"/>
  <c r="P50" i="102"/>
  <c r="E50" i="102"/>
  <c r="U50" i="102" s="1"/>
  <c r="S49" i="102"/>
  <c r="R49" i="102"/>
  <c r="Q49" i="102"/>
  <c r="P49" i="102"/>
  <c r="E49" i="102"/>
  <c r="U49" i="102" s="1"/>
  <c r="S48" i="102"/>
  <c r="R48" i="102"/>
  <c r="Q48" i="102"/>
  <c r="P48" i="102"/>
  <c r="E48" i="102"/>
  <c r="S47" i="102"/>
  <c r="R47" i="102"/>
  <c r="Q47" i="102"/>
  <c r="P47" i="102"/>
  <c r="E47" i="102"/>
  <c r="S46" i="102"/>
  <c r="R46" i="102"/>
  <c r="Q46" i="102"/>
  <c r="U46" i="102" s="1"/>
  <c r="P46" i="102"/>
  <c r="E46" i="102"/>
  <c r="S45" i="102"/>
  <c r="R45" i="102"/>
  <c r="Q45" i="102"/>
  <c r="P45" i="102"/>
  <c r="E45" i="102"/>
  <c r="S44" i="102"/>
  <c r="R44" i="102"/>
  <c r="R43" i="102"/>
  <c r="S42" i="102"/>
  <c r="R42" i="102"/>
  <c r="Q42" i="102"/>
  <c r="P42" i="102"/>
  <c r="E42" i="102"/>
  <c r="U42" i="102" s="1"/>
  <c r="S41" i="102"/>
  <c r="R41" i="102"/>
  <c r="Q41" i="102"/>
  <c r="P41" i="102"/>
  <c r="E41" i="102"/>
  <c r="U41" i="102" s="1"/>
  <c r="U40" i="102"/>
  <c r="S40" i="102"/>
  <c r="R40" i="102"/>
  <c r="Q40" i="102"/>
  <c r="P40" i="102"/>
  <c r="E40" i="102"/>
  <c r="T40" i="102" s="1"/>
  <c r="S39" i="102"/>
  <c r="R39" i="102"/>
  <c r="Q39" i="102"/>
  <c r="P39" i="102"/>
  <c r="E39" i="102"/>
  <c r="U39" i="102" s="1"/>
  <c r="S38" i="102"/>
  <c r="R38" i="102"/>
  <c r="Q38" i="102"/>
  <c r="P38" i="102"/>
  <c r="E38" i="102"/>
  <c r="S37" i="102"/>
  <c r="R37" i="102"/>
  <c r="Q37" i="102"/>
  <c r="P37" i="102"/>
  <c r="E37" i="102"/>
  <c r="S36" i="102"/>
  <c r="R36" i="102"/>
  <c r="Q36" i="102"/>
  <c r="P36" i="102"/>
  <c r="E36" i="102"/>
  <c r="S35" i="102"/>
  <c r="R35" i="102"/>
  <c r="Q35" i="102"/>
  <c r="P35" i="102"/>
  <c r="E35" i="102"/>
  <c r="T35" i="102" s="1"/>
  <c r="S34" i="102"/>
  <c r="R34" i="102"/>
  <c r="Q34" i="102"/>
  <c r="P34" i="102"/>
  <c r="E34" i="102"/>
  <c r="U34" i="102" s="1"/>
  <c r="U33" i="102"/>
  <c r="T33" i="102"/>
  <c r="S33" i="102"/>
  <c r="R33" i="102"/>
  <c r="Q33" i="102"/>
  <c r="P33" i="102"/>
  <c r="E33" i="102"/>
  <c r="S32" i="102"/>
  <c r="R32" i="102"/>
  <c r="Q32" i="102"/>
  <c r="P32" i="102"/>
  <c r="E32" i="102"/>
  <c r="S31" i="102"/>
  <c r="R31" i="102"/>
  <c r="Q31" i="102"/>
  <c r="P31" i="102"/>
  <c r="E31" i="102"/>
  <c r="S30" i="102"/>
  <c r="R30" i="102"/>
  <c r="Q30" i="102"/>
  <c r="P30" i="102"/>
  <c r="E30" i="102"/>
  <c r="S29" i="102"/>
  <c r="R29" i="102"/>
  <c r="Q29" i="102"/>
  <c r="P29" i="102"/>
  <c r="E29" i="102"/>
  <c r="S28" i="102"/>
  <c r="R28" i="102"/>
  <c r="S27" i="102"/>
  <c r="R27" i="102"/>
  <c r="Q27" i="102"/>
  <c r="P27" i="102"/>
  <c r="E27" i="102"/>
  <c r="T26" i="102"/>
  <c r="S26" i="102"/>
  <c r="R26" i="102"/>
  <c r="Q26" i="102"/>
  <c r="P26" i="102"/>
  <c r="E26" i="102"/>
  <c r="U26" i="102" s="1"/>
  <c r="S25" i="102"/>
  <c r="R25" i="102"/>
  <c r="Q25" i="102"/>
  <c r="P25" i="102"/>
  <c r="E25" i="102"/>
  <c r="S24" i="102"/>
  <c r="R24" i="102"/>
  <c r="Q24" i="102"/>
  <c r="P24" i="102"/>
  <c r="E24" i="102"/>
  <c r="S23" i="102"/>
  <c r="R23" i="102"/>
  <c r="Q23" i="102"/>
  <c r="P23" i="102"/>
  <c r="E23" i="102"/>
  <c r="U22" i="102"/>
  <c r="T22" i="102"/>
  <c r="S22" i="102"/>
  <c r="R22" i="102"/>
  <c r="Q22" i="102"/>
  <c r="P22" i="102"/>
  <c r="E22" i="102"/>
  <c r="S21" i="102"/>
  <c r="R21" i="102"/>
  <c r="Q21" i="102"/>
  <c r="P21" i="102"/>
  <c r="E21" i="102"/>
  <c r="S20" i="102"/>
  <c r="R20" i="102"/>
  <c r="Q20" i="102"/>
  <c r="P20" i="102"/>
  <c r="E20" i="102"/>
  <c r="S19" i="102"/>
  <c r="R19" i="102"/>
  <c r="Q19" i="102"/>
  <c r="P19" i="102"/>
  <c r="E19" i="102"/>
  <c r="S18" i="102"/>
  <c r="R18" i="102"/>
  <c r="Q18" i="102"/>
  <c r="P18" i="102"/>
  <c r="E18" i="102"/>
  <c r="S17" i="102"/>
  <c r="R17" i="102"/>
  <c r="Q17" i="102"/>
  <c r="P17" i="102"/>
  <c r="E17" i="102"/>
  <c r="S16" i="102"/>
  <c r="R16" i="102"/>
  <c r="Q16" i="102"/>
  <c r="P16" i="102"/>
  <c r="E16" i="102"/>
  <c r="U15" i="102"/>
  <c r="S15" i="102"/>
  <c r="R15" i="102"/>
  <c r="Q15" i="102"/>
  <c r="P15" i="102"/>
  <c r="E15" i="102"/>
  <c r="T15" i="102" s="1"/>
  <c r="S14" i="102"/>
  <c r="R14" i="102"/>
  <c r="Q14" i="102"/>
  <c r="P14" i="102"/>
  <c r="E14" i="102"/>
  <c r="U14" i="102" s="1"/>
  <c r="S13" i="102"/>
  <c r="R13" i="102"/>
  <c r="Q13" i="102"/>
  <c r="P13" i="102"/>
  <c r="E13" i="102"/>
  <c r="U13" i="102" s="1"/>
  <c r="T12" i="102"/>
  <c r="S12" i="102"/>
  <c r="R12" i="102"/>
  <c r="Q12" i="102"/>
  <c r="P12" i="102"/>
  <c r="E12" i="102"/>
  <c r="U12" i="102" s="1"/>
  <c r="S11" i="102"/>
  <c r="R11" i="102"/>
  <c r="Q11" i="102"/>
  <c r="P11" i="102"/>
  <c r="E11" i="102"/>
  <c r="U11" i="102" s="1"/>
  <c r="S10" i="102"/>
  <c r="R10" i="102"/>
  <c r="Q10" i="102"/>
  <c r="P10" i="102"/>
  <c r="E10" i="102"/>
  <c r="S9" i="102"/>
  <c r="R9" i="102"/>
  <c r="S8" i="102"/>
  <c r="S64" i="101"/>
  <c r="R64" i="101"/>
  <c r="Q64" i="101"/>
  <c r="P64" i="101"/>
  <c r="E64" i="101"/>
  <c r="U64" i="101" s="1"/>
  <c r="S63" i="101"/>
  <c r="R63" i="101"/>
  <c r="Q63" i="101"/>
  <c r="P63" i="101"/>
  <c r="E63" i="101"/>
  <c r="S62" i="101"/>
  <c r="R62" i="101"/>
  <c r="S60" i="101"/>
  <c r="R60" i="101"/>
  <c r="Q60" i="101"/>
  <c r="P60" i="101"/>
  <c r="E60" i="101"/>
  <c r="U60" i="101" s="1"/>
  <c r="S59" i="101"/>
  <c r="R59" i="101"/>
  <c r="Q59" i="101"/>
  <c r="P59" i="101"/>
  <c r="E59" i="101"/>
  <c r="S58" i="101"/>
  <c r="R58" i="101"/>
  <c r="Q58" i="101"/>
  <c r="P58" i="101"/>
  <c r="E58" i="101"/>
  <c r="S57" i="101"/>
  <c r="R57" i="101"/>
  <c r="Q57" i="101"/>
  <c r="P57" i="101"/>
  <c r="E57" i="101"/>
  <c r="S56" i="101"/>
  <c r="R56" i="101"/>
  <c r="U55" i="101"/>
  <c r="T55" i="101"/>
  <c r="S55" i="101"/>
  <c r="R55" i="101"/>
  <c r="Q55" i="101"/>
  <c r="P55" i="101"/>
  <c r="E55" i="101"/>
  <c r="S54" i="101"/>
  <c r="R54" i="101"/>
  <c r="Q54" i="101"/>
  <c r="P54" i="101"/>
  <c r="E54" i="101"/>
  <c r="S53" i="101"/>
  <c r="R53" i="101"/>
  <c r="Q53" i="101"/>
  <c r="P53" i="101"/>
  <c r="E53" i="101"/>
  <c r="S52" i="101"/>
  <c r="R52" i="101"/>
  <c r="Q52" i="101"/>
  <c r="P52" i="101"/>
  <c r="E52" i="101"/>
  <c r="S51" i="101"/>
  <c r="R51" i="101"/>
  <c r="Q51" i="101"/>
  <c r="P51" i="101"/>
  <c r="E51" i="101"/>
  <c r="T51" i="101" s="1"/>
  <c r="S50" i="101"/>
  <c r="R50" i="101"/>
  <c r="Q50" i="101"/>
  <c r="P50" i="101"/>
  <c r="E50" i="101"/>
  <c r="U50" i="101" s="1"/>
  <c r="T49" i="101"/>
  <c r="S49" i="101"/>
  <c r="R49" i="101"/>
  <c r="Q49" i="101"/>
  <c r="P49" i="101"/>
  <c r="E49" i="101"/>
  <c r="U49" i="101" s="1"/>
  <c r="S48" i="101"/>
  <c r="R48" i="101"/>
  <c r="Q48" i="101"/>
  <c r="P48" i="101"/>
  <c r="E48" i="101"/>
  <c r="U48" i="101" s="1"/>
  <c r="U47" i="101"/>
  <c r="T47" i="101"/>
  <c r="S47" i="101"/>
  <c r="R47" i="101"/>
  <c r="Q47" i="101"/>
  <c r="P47" i="101"/>
  <c r="E47" i="101"/>
  <c r="S46" i="101"/>
  <c r="R46" i="101"/>
  <c r="Q46" i="101"/>
  <c r="P46" i="101"/>
  <c r="T46" i="101" s="1"/>
  <c r="E46" i="101"/>
  <c r="S45" i="101"/>
  <c r="R45" i="101"/>
  <c r="Q45" i="101"/>
  <c r="P45" i="101"/>
  <c r="E45" i="101"/>
  <c r="S44" i="101"/>
  <c r="R44" i="101"/>
  <c r="S43" i="101"/>
  <c r="R43" i="101"/>
  <c r="S42" i="101"/>
  <c r="R42" i="101"/>
  <c r="Q42" i="101"/>
  <c r="P42" i="101"/>
  <c r="E42" i="101"/>
  <c r="S41" i="101"/>
  <c r="R41" i="101"/>
  <c r="Q41" i="101"/>
  <c r="P41" i="101"/>
  <c r="E41" i="101"/>
  <c r="T41" i="101" s="1"/>
  <c r="S40" i="101"/>
  <c r="R40" i="101"/>
  <c r="Q40" i="101"/>
  <c r="P40" i="101"/>
  <c r="E40" i="101"/>
  <c r="U40" i="101" s="1"/>
  <c r="S39" i="101"/>
  <c r="R39" i="101"/>
  <c r="Q39" i="101"/>
  <c r="P39" i="101"/>
  <c r="E39" i="101"/>
  <c r="T38" i="101"/>
  <c r="S38" i="101"/>
  <c r="R38" i="101"/>
  <c r="Q38" i="101"/>
  <c r="P38" i="101"/>
  <c r="E38" i="101"/>
  <c r="U38" i="101" s="1"/>
  <c r="S37" i="101"/>
  <c r="R37" i="101"/>
  <c r="Q37" i="101"/>
  <c r="P37" i="101"/>
  <c r="E37" i="101"/>
  <c r="U36" i="101"/>
  <c r="T36" i="101"/>
  <c r="S36" i="101"/>
  <c r="R36" i="101"/>
  <c r="Q36" i="101"/>
  <c r="P36" i="101"/>
  <c r="E36" i="101"/>
  <c r="S35" i="101"/>
  <c r="R35" i="101"/>
  <c r="Q35" i="101"/>
  <c r="P35" i="101"/>
  <c r="E35" i="101"/>
  <c r="S34" i="101"/>
  <c r="R34" i="101"/>
  <c r="Q34" i="101"/>
  <c r="P34" i="101"/>
  <c r="E34" i="101"/>
  <c r="S33" i="101"/>
  <c r="R33" i="101"/>
  <c r="Q33" i="101"/>
  <c r="P33" i="101"/>
  <c r="E33" i="101"/>
  <c r="T33" i="101" s="1"/>
  <c r="T32" i="101"/>
  <c r="S32" i="101"/>
  <c r="R32" i="101"/>
  <c r="Q32" i="101"/>
  <c r="P32" i="101"/>
  <c r="E32" i="101"/>
  <c r="U32" i="101" s="1"/>
  <c r="S31" i="101"/>
  <c r="R31" i="101"/>
  <c r="Q31" i="101"/>
  <c r="P31" i="101"/>
  <c r="T31" i="101" s="1"/>
  <c r="E31" i="101"/>
  <c r="U30" i="101"/>
  <c r="T30" i="101"/>
  <c r="S30" i="101"/>
  <c r="R30" i="101"/>
  <c r="Q30" i="101"/>
  <c r="P30" i="101"/>
  <c r="E30" i="101"/>
  <c r="U29" i="101"/>
  <c r="S29" i="101"/>
  <c r="R29" i="101"/>
  <c r="Q29" i="101"/>
  <c r="P29" i="101"/>
  <c r="E29" i="101"/>
  <c r="T29" i="101" s="1"/>
  <c r="S28" i="101"/>
  <c r="R28" i="101"/>
  <c r="T27" i="101"/>
  <c r="S27" i="101"/>
  <c r="R27" i="101"/>
  <c r="Q27" i="101"/>
  <c r="P27" i="101"/>
  <c r="E27" i="101"/>
  <c r="U27" i="101" s="1"/>
  <c r="T26" i="101"/>
  <c r="S26" i="101"/>
  <c r="R26" i="101"/>
  <c r="Q26" i="101"/>
  <c r="P26" i="101"/>
  <c r="E26" i="101"/>
  <c r="U26" i="101" s="1"/>
  <c r="S25" i="101"/>
  <c r="R25" i="101"/>
  <c r="Q25" i="101"/>
  <c r="P25" i="101"/>
  <c r="E25" i="101"/>
  <c r="S24" i="101"/>
  <c r="R24" i="101"/>
  <c r="Q24" i="101"/>
  <c r="P24" i="101"/>
  <c r="E24" i="101"/>
  <c r="U24" i="101" s="1"/>
  <c r="S23" i="101"/>
  <c r="R23" i="101"/>
  <c r="Q23" i="101"/>
  <c r="U23" i="101" s="1"/>
  <c r="P23" i="101"/>
  <c r="T23" i="101" s="1"/>
  <c r="E23" i="101"/>
  <c r="S22" i="101"/>
  <c r="R22" i="101"/>
  <c r="Q22" i="101"/>
  <c r="P22" i="101"/>
  <c r="E22" i="101"/>
  <c r="S21" i="101"/>
  <c r="R21" i="101"/>
  <c r="Q21" i="101"/>
  <c r="P21" i="101"/>
  <c r="E21" i="101"/>
  <c r="S20" i="101"/>
  <c r="R20" i="101"/>
  <c r="Q20" i="101"/>
  <c r="P20" i="101"/>
  <c r="E20" i="101"/>
  <c r="S19" i="101"/>
  <c r="R19" i="101"/>
  <c r="Q19" i="101"/>
  <c r="P19" i="101"/>
  <c r="E19" i="101"/>
  <c r="S18" i="101"/>
  <c r="R18" i="101"/>
  <c r="Q18" i="101"/>
  <c r="P18" i="101"/>
  <c r="E18" i="101"/>
  <c r="U18" i="101" s="1"/>
  <c r="U17" i="101"/>
  <c r="S17" i="101"/>
  <c r="R17" i="101"/>
  <c r="Q17" i="101"/>
  <c r="P17" i="101"/>
  <c r="E17" i="101"/>
  <c r="T17" i="101" s="1"/>
  <c r="S16" i="101"/>
  <c r="R16" i="101"/>
  <c r="Q16" i="101"/>
  <c r="P16" i="101"/>
  <c r="E16" i="101"/>
  <c r="U16" i="101" s="1"/>
  <c r="S15" i="101"/>
  <c r="R15" i="101"/>
  <c r="Q15" i="101"/>
  <c r="P15" i="101"/>
  <c r="E15" i="101"/>
  <c r="U15" i="101" s="1"/>
  <c r="S14" i="101"/>
  <c r="R14" i="101"/>
  <c r="Q14" i="101"/>
  <c r="P14" i="101"/>
  <c r="E14" i="101"/>
  <c r="S13" i="101"/>
  <c r="R13" i="101"/>
  <c r="Q13" i="101"/>
  <c r="P13" i="101"/>
  <c r="E13" i="101"/>
  <c r="S12" i="101"/>
  <c r="R12" i="101"/>
  <c r="Q12" i="101"/>
  <c r="P12" i="101"/>
  <c r="E12" i="101"/>
  <c r="T12" i="101" s="1"/>
  <c r="S11" i="101"/>
  <c r="R11" i="101"/>
  <c r="Q11" i="101"/>
  <c r="P11" i="101"/>
  <c r="E11" i="101"/>
  <c r="U11" i="101" s="1"/>
  <c r="S10" i="101"/>
  <c r="R10" i="101"/>
  <c r="Q10" i="101"/>
  <c r="P10" i="101"/>
  <c r="E10" i="101"/>
  <c r="S64" i="100"/>
  <c r="R64" i="100"/>
  <c r="Q64" i="100"/>
  <c r="P64" i="100"/>
  <c r="E64" i="100"/>
  <c r="S63" i="100"/>
  <c r="R63" i="100"/>
  <c r="Q63" i="100"/>
  <c r="Q62" i="100" s="1"/>
  <c r="P63" i="100"/>
  <c r="P62" i="100" s="1"/>
  <c r="E63" i="100"/>
  <c r="U63" i="100" s="1"/>
  <c r="S62" i="100"/>
  <c r="S60" i="100"/>
  <c r="R60" i="100"/>
  <c r="Q60" i="100"/>
  <c r="P60" i="100"/>
  <c r="E60" i="100"/>
  <c r="U60" i="100" s="1"/>
  <c r="S59" i="100"/>
  <c r="R59" i="100"/>
  <c r="Q59" i="100"/>
  <c r="P59" i="100"/>
  <c r="E59" i="100"/>
  <c r="U59" i="100" s="1"/>
  <c r="T58" i="100"/>
  <c r="S58" i="100"/>
  <c r="R58" i="100"/>
  <c r="Q58" i="100"/>
  <c r="P58" i="100"/>
  <c r="E58" i="100"/>
  <c r="U58" i="100" s="1"/>
  <c r="S57" i="100"/>
  <c r="R57" i="100"/>
  <c r="Q57" i="100"/>
  <c r="Q56" i="100" s="1"/>
  <c r="P57" i="100"/>
  <c r="E57" i="100"/>
  <c r="U57" i="100" s="1"/>
  <c r="S56" i="100"/>
  <c r="R56" i="100"/>
  <c r="S55" i="100"/>
  <c r="R55" i="100"/>
  <c r="Q55" i="100"/>
  <c r="P55" i="100"/>
  <c r="E55" i="100"/>
  <c r="S54" i="100"/>
  <c r="R54" i="100"/>
  <c r="Q54" i="100"/>
  <c r="P54" i="100"/>
  <c r="E54" i="100"/>
  <c r="U54" i="100" s="1"/>
  <c r="S53" i="100"/>
  <c r="R53" i="100"/>
  <c r="Q53" i="100"/>
  <c r="P53" i="100"/>
  <c r="E53" i="100"/>
  <c r="U52" i="100"/>
  <c r="S52" i="100"/>
  <c r="R52" i="100"/>
  <c r="Q52" i="100"/>
  <c r="P52" i="100"/>
  <c r="E52" i="100"/>
  <c r="T52" i="100" s="1"/>
  <c r="S51" i="100"/>
  <c r="R51" i="100"/>
  <c r="Q51" i="100"/>
  <c r="P51" i="100"/>
  <c r="E51" i="100"/>
  <c r="S50" i="100"/>
  <c r="R50" i="100"/>
  <c r="Q50" i="100"/>
  <c r="P50" i="100"/>
  <c r="E50" i="100"/>
  <c r="S49" i="100"/>
  <c r="R49" i="100"/>
  <c r="Q49" i="100"/>
  <c r="P49" i="100"/>
  <c r="E49" i="100"/>
  <c r="U48" i="100"/>
  <c r="S48" i="100"/>
  <c r="R48" i="100"/>
  <c r="Q48" i="100"/>
  <c r="P48" i="100"/>
  <c r="E48" i="100"/>
  <c r="T48" i="100" s="1"/>
  <c r="S47" i="100"/>
  <c r="R47" i="100"/>
  <c r="Q47" i="100"/>
  <c r="P47" i="100"/>
  <c r="E47" i="100"/>
  <c r="U47" i="100" s="1"/>
  <c r="T46" i="100"/>
  <c r="S46" i="100"/>
  <c r="R46" i="100"/>
  <c r="Q46" i="100"/>
  <c r="P46" i="100"/>
  <c r="E46" i="100"/>
  <c r="U46" i="100" s="1"/>
  <c r="S45" i="100"/>
  <c r="R45" i="100"/>
  <c r="Q45" i="100"/>
  <c r="P45" i="100"/>
  <c r="E45" i="100"/>
  <c r="S44" i="100"/>
  <c r="S42" i="100"/>
  <c r="R42" i="100"/>
  <c r="Q42" i="100"/>
  <c r="P42" i="100"/>
  <c r="E42" i="100"/>
  <c r="S41" i="100"/>
  <c r="R41" i="100"/>
  <c r="Q41" i="100"/>
  <c r="P41" i="100"/>
  <c r="E41" i="100"/>
  <c r="U41" i="100" s="1"/>
  <c r="S40" i="100"/>
  <c r="R40" i="100"/>
  <c r="Q40" i="100"/>
  <c r="P40" i="100"/>
  <c r="E40" i="100"/>
  <c r="S39" i="100"/>
  <c r="R39" i="100"/>
  <c r="Q39" i="100"/>
  <c r="P39" i="100"/>
  <c r="E39" i="100"/>
  <c r="S38" i="100"/>
  <c r="R38" i="100"/>
  <c r="Q38" i="100"/>
  <c r="P38" i="100"/>
  <c r="E38" i="100"/>
  <c r="S37" i="100"/>
  <c r="R37" i="100"/>
  <c r="Q37" i="100"/>
  <c r="P37" i="100"/>
  <c r="E37" i="100"/>
  <c r="U37" i="100" s="1"/>
  <c r="S36" i="100"/>
  <c r="R36" i="100"/>
  <c r="Q36" i="100"/>
  <c r="P36" i="100"/>
  <c r="E36" i="100"/>
  <c r="U35" i="100"/>
  <c r="T35" i="100"/>
  <c r="S35" i="100"/>
  <c r="R35" i="100"/>
  <c r="Q35" i="100"/>
  <c r="P35" i="100"/>
  <c r="E35" i="100"/>
  <c r="S34" i="100"/>
  <c r="R34" i="100"/>
  <c r="Q34" i="100"/>
  <c r="P34" i="100"/>
  <c r="E34" i="100"/>
  <c r="T33" i="100"/>
  <c r="S33" i="100"/>
  <c r="R33" i="100"/>
  <c r="Q33" i="100"/>
  <c r="P33" i="100"/>
  <c r="E33" i="100"/>
  <c r="S32" i="100"/>
  <c r="R32" i="100"/>
  <c r="Q32" i="100"/>
  <c r="P32" i="100"/>
  <c r="E32" i="100"/>
  <c r="S31" i="100"/>
  <c r="R31" i="100"/>
  <c r="Q31" i="100"/>
  <c r="P31" i="100"/>
  <c r="E31" i="100"/>
  <c r="S30" i="100"/>
  <c r="R30" i="100"/>
  <c r="Q30" i="100"/>
  <c r="P30" i="100"/>
  <c r="E30" i="100"/>
  <c r="U29" i="100"/>
  <c r="T29" i="100"/>
  <c r="S29" i="100"/>
  <c r="R29" i="100"/>
  <c r="Q29" i="100"/>
  <c r="P29" i="100"/>
  <c r="E29" i="100"/>
  <c r="S28" i="100"/>
  <c r="S27" i="100"/>
  <c r="R27" i="100"/>
  <c r="Q27" i="100"/>
  <c r="P27" i="100"/>
  <c r="E27" i="100"/>
  <c r="S26" i="100"/>
  <c r="R26" i="100"/>
  <c r="Q26" i="100"/>
  <c r="P26" i="100"/>
  <c r="E26" i="100"/>
  <c r="S25" i="100"/>
  <c r="R25" i="100"/>
  <c r="Q25" i="100"/>
  <c r="P25" i="100"/>
  <c r="E25" i="100"/>
  <c r="U24" i="100"/>
  <c r="S24" i="100"/>
  <c r="R24" i="100"/>
  <c r="Q24" i="100"/>
  <c r="P24" i="100"/>
  <c r="E24" i="100"/>
  <c r="T24" i="100" s="1"/>
  <c r="T23" i="100"/>
  <c r="S23" i="100"/>
  <c r="R23" i="100"/>
  <c r="Q23" i="100"/>
  <c r="P23" i="100"/>
  <c r="E23" i="100"/>
  <c r="S22" i="100"/>
  <c r="R22" i="100"/>
  <c r="Q22" i="100"/>
  <c r="P22" i="100"/>
  <c r="E22" i="100"/>
  <c r="S21" i="100"/>
  <c r="R21" i="100"/>
  <c r="Q21" i="100"/>
  <c r="P21" i="100"/>
  <c r="E21" i="100"/>
  <c r="U21" i="100" s="1"/>
  <c r="U20" i="100"/>
  <c r="T20" i="100"/>
  <c r="S20" i="100"/>
  <c r="R20" i="100"/>
  <c r="Q20" i="100"/>
  <c r="P20" i="100"/>
  <c r="E20" i="100"/>
  <c r="S19" i="100"/>
  <c r="R19" i="100"/>
  <c r="Q19" i="100"/>
  <c r="P19" i="100"/>
  <c r="E19" i="100"/>
  <c r="S18" i="100"/>
  <c r="R18" i="100"/>
  <c r="Q18" i="100"/>
  <c r="P18" i="100"/>
  <c r="E18" i="100"/>
  <c r="S17" i="100"/>
  <c r="R17" i="100"/>
  <c r="Q17" i="100"/>
  <c r="P17" i="100"/>
  <c r="E17" i="100"/>
  <c r="T17" i="100" s="1"/>
  <c r="T16" i="100"/>
  <c r="S16" i="100"/>
  <c r="R16" i="100"/>
  <c r="Q16" i="100"/>
  <c r="P16" i="100"/>
  <c r="E16" i="100"/>
  <c r="U16" i="100" s="1"/>
  <c r="S15" i="100"/>
  <c r="R15" i="100"/>
  <c r="Q15" i="100"/>
  <c r="P15" i="100"/>
  <c r="E15" i="100"/>
  <c r="S14" i="100"/>
  <c r="R14" i="100"/>
  <c r="Q14" i="100"/>
  <c r="P14" i="100"/>
  <c r="E14" i="100"/>
  <c r="T13" i="100"/>
  <c r="S13" i="100"/>
  <c r="R13" i="100"/>
  <c r="Q13" i="100"/>
  <c r="U13" i="100" s="1"/>
  <c r="P13" i="100"/>
  <c r="E13" i="100"/>
  <c r="U12" i="100"/>
  <c r="T12" i="100"/>
  <c r="S12" i="100"/>
  <c r="R12" i="100"/>
  <c r="Q12" i="100"/>
  <c r="P12" i="100"/>
  <c r="E12" i="100"/>
  <c r="S11" i="100"/>
  <c r="R11" i="100"/>
  <c r="Q11" i="100"/>
  <c r="P11" i="100"/>
  <c r="E11" i="100"/>
  <c r="S10" i="100"/>
  <c r="R10" i="100"/>
  <c r="Q10" i="100"/>
  <c r="P10" i="100"/>
  <c r="E10" i="100"/>
  <c r="S9" i="100"/>
  <c r="R9" i="100"/>
  <c r="T64" i="99"/>
  <c r="S64" i="99"/>
  <c r="R64" i="99"/>
  <c r="Q64" i="99"/>
  <c r="P64" i="99"/>
  <c r="E64" i="99"/>
  <c r="U64" i="99" s="1"/>
  <c r="S63" i="99"/>
  <c r="R63" i="99"/>
  <c r="Q63" i="99"/>
  <c r="P63" i="99"/>
  <c r="E63" i="99"/>
  <c r="S62" i="99"/>
  <c r="R62" i="99"/>
  <c r="S60" i="99"/>
  <c r="R60" i="99"/>
  <c r="Q60" i="99"/>
  <c r="P60" i="99"/>
  <c r="E60" i="99"/>
  <c r="S59" i="99"/>
  <c r="R59" i="99"/>
  <c r="Q59" i="99"/>
  <c r="P59" i="99"/>
  <c r="E59" i="99"/>
  <c r="S58" i="99"/>
  <c r="R58" i="99"/>
  <c r="Q58" i="99"/>
  <c r="P58" i="99"/>
  <c r="E58" i="99"/>
  <c r="T58" i="99" s="1"/>
  <c r="S57" i="99"/>
  <c r="R57" i="99"/>
  <c r="Q57" i="99"/>
  <c r="P57" i="99"/>
  <c r="E57" i="99"/>
  <c r="S56" i="99"/>
  <c r="R56" i="99"/>
  <c r="S55" i="99"/>
  <c r="R55" i="99"/>
  <c r="Q55" i="99"/>
  <c r="P55" i="99"/>
  <c r="E55" i="99"/>
  <c r="S54" i="99"/>
  <c r="R54" i="99"/>
  <c r="Q54" i="99"/>
  <c r="P54" i="99"/>
  <c r="E54" i="99"/>
  <c r="U53" i="99"/>
  <c r="S53" i="99"/>
  <c r="R53" i="99"/>
  <c r="Q53" i="99"/>
  <c r="P53" i="99"/>
  <c r="E53" i="99"/>
  <c r="T53" i="99" s="1"/>
  <c r="S52" i="99"/>
  <c r="R52" i="99"/>
  <c r="Q52" i="99"/>
  <c r="P52" i="99"/>
  <c r="E52" i="99"/>
  <c r="U52" i="99" s="1"/>
  <c r="S51" i="99"/>
  <c r="R51" i="99"/>
  <c r="Q51" i="99"/>
  <c r="P51" i="99"/>
  <c r="E51" i="99"/>
  <c r="S50" i="99"/>
  <c r="R50" i="99"/>
  <c r="Q50" i="99"/>
  <c r="P50" i="99"/>
  <c r="E50" i="99"/>
  <c r="U50" i="99" s="1"/>
  <c r="T49" i="99"/>
  <c r="S49" i="99"/>
  <c r="R49" i="99"/>
  <c r="Q49" i="99"/>
  <c r="P49" i="99"/>
  <c r="E49" i="99"/>
  <c r="U49" i="99" s="1"/>
  <c r="S48" i="99"/>
  <c r="R48" i="99"/>
  <c r="Q48" i="99"/>
  <c r="P48" i="99"/>
  <c r="E48" i="99"/>
  <c r="S47" i="99"/>
  <c r="R47" i="99"/>
  <c r="Q47" i="99"/>
  <c r="P47" i="99"/>
  <c r="E47" i="99"/>
  <c r="S46" i="99"/>
  <c r="R46" i="99"/>
  <c r="Q46" i="99"/>
  <c r="P46" i="99"/>
  <c r="E46" i="99"/>
  <c r="U45" i="99"/>
  <c r="S45" i="99"/>
  <c r="R45" i="99"/>
  <c r="Q45" i="99"/>
  <c r="P45" i="99"/>
  <c r="E45" i="99"/>
  <c r="S44" i="99"/>
  <c r="R44" i="99"/>
  <c r="S43" i="99"/>
  <c r="R43" i="99"/>
  <c r="S42" i="99"/>
  <c r="R42" i="99"/>
  <c r="Q42" i="99"/>
  <c r="P42" i="99"/>
  <c r="E42" i="99"/>
  <c r="S41" i="99"/>
  <c r="R41" i="99"/>
  <c r="Q41" i="99"/>
  <c r="P41" i="99"/>
  <c r="E41" i="99"/>
  <c r="U41" i="99" s="1"/>
  <c r="U40" i="99"/>
  <c r="S40" i="99"/>
  <c r="R40" i="99"/>
  <c r="Q40" i="99"/>
  <c r="P40" i="99"/>
  <c r="E40" i="99"/>
  <c r="T40" i="99" s="1"/>
  <c r="S39" i="99"/>
  <c r="R39" i="99"/>
  <c r="Q39" i="99"/>
  <c r="P39" i="99"/>
  <c r="E39" i="99"/>
  <c r="S38" i="99"/>
  <c r="R38" i="99"/>
  <c r="Q38" i="99"/>
  <c r="P38" i="99"/>
  <c r="E38" i="99"/>
  <c r="S37" i="99"/>
  <c r="R37" i="99"/>
  <c r="Q37" i="99"/>
  <c r="P37" i="99"/>
  <c r="E37" i="99"/>
  <c r="S36" i="99"/>
  <c r="R36" i="99"/>
  <c r="Q36" i="99"/>
  <c r="P36" i="99"/>
  <c r="E36" i="99"/>
  <c r="S35" i="99"/>
  <c r="R35" i="99"/>
  <c r="Q35" i="99"/>
  <c r="P35" i="99"/>
  <c r="E35" i="99"/>
  <c r="S34" i="99"/>
  <c r="R34" i="99"/>
  <c r="Q34" i="99"/>
  <c r="P34" i="99"/>
  <c r="E34" i="99"/>
  <c r="T33" i="99"/>
  <c r="S33" i="99"/>
  <c r="R33" i="99"/>
  <c r="Q33" i="99"/>
  <c r="P33" i="99"/>
  <c r="E33" i="99"/>
  <c r="S32" i="99"/>
  <c r="R32" i="99"/>
  <c r="Q32" i="99"/>
  <c r="P32" i="99"/>
  <c r="E32" i="99"/>
  <c r="T31" i="99"/>
  <c r="S31" i="99"/>
  <c r="R31" i="99"/>
  <c r="Q31" i="99"/>
  <c r="P31" i="99"/>
  <c r="E31" i="99"/>
  <c r="S30" i="99"/>
  <c r="R30" i="99"/>
  <c r="Q30" i="99"/>
  <c r="P30" i="99"/>
  <c r="E30" i="99"/>
  <c r="S29" i="99"/>
  <c r="R29" i="99"/>
  <c r="Q29" i="99"/>
  <c r="P29" i="99"/>
  <c r="E29" i="99"/>
  <c r="S27" i="99"/>
  <c r="R27" i="99"/>
  <c r="Q27" i="99"/>
  <c r="P27" i="99"/>
  <c r="E27" i="99"/>
  <c r="U27" i="99" s="1"/>
  <c r="T26" i="99"/>
  <c r="S26" i="99"/>
  <c r="R26" i="99"/>
  <c r="Q26" i="99"/>
  <c r="P26" i="99"/>
  <c r="E26" i="99"/>
  <c r="U26" i="99" s="1"/>
  <c r="U25" i="99"/>
  <c r="T25" i="99"/>
  <c r="S25" i="99"/>
  <c r="R25" i="99"/>
  <c r="Q25" i="99"/>
  <c r="P25" i="99"/>
  <c r="E25" i="99"/>
  <c r="S24" i="99"/>
  <c r="R24" i="99"/>
  <c r="Q24" i="99"/>
  <c r="P24" i="99"/>
  <c r="E24" i="99"/>
  <c r="S23" i="99"/>
  <c r="R23" i="99"/>
  <c r="Q23" i="99"/>
  <c r="P23" i="99"/>
  <c r="E23" i="99"/>
  <c r="S22" i="99"/>
  <c r="R22" i="99"/>
  <c r="Q22" i="99"/>
  <c r="P22" i="99"/>
  <c r="E22" i="99"/>
  <c r="U21" i="99"/>
  <c r="T21" i="99"/>
  <c r="S21" i="99"/>
  <c r="R21" i="99"/>
  <c r="Q21" i="99"/>
  <c r="P21" i="99"/>
  <c r="E21" i="99"/>
  <c r="S20" i="99"/>
  <c r="R20" i="99"/>
  <c r="Q20" i="99"/>
  <c r="P20" i="99"/>
  <c r="E20" i="99"/>
  <c r="U19" i="99"/>
  <c r="S19" i="99"/>
  <c r="R19" i="99"/>
  <c r="Q19" i="99"/>
  <c r="P19" i="99"/>
  <c r="E19" i="99"/>
  <c r="T19" i="99" s="1"/>
  <c r="S18" i="99"/>
  <c r="R18" i="99"/>
  <c r="Q18" i="99"/>
  <c r="P18" i="99"/>
  <c r="E18" i="99"/>
  <c r="S17" i="99"/>
  <c r="R17" i="99"/>
  <c r="Q17" i="99"/>
  <c r="P17" i="99"/>
  <c r="E17" i="99"/>
  <c r="U17" i="99" s="1"/>
  <c r="S16" i="99"/>
  <c r="R16" i="99"/>
  <c r="Q16" i="99"/>
  <c r="P16" i="99"/>
  <c r="E16" i="99"/>
  <c r="S15" i="99"/>
  <c r="R15" i="99"/>
  <c r="Q15" i="99"/>
  <c r="P15" i="99"/>
  <c r="E15" i="99"/>
  <c r="S14" i="99"/>
  <c r="R14" i="99"/>
  <c r="Q14" i="99"/>
  <c r="P14" i="99"/>
  <c r="E14" i="99"/>
  <c r="T14" i="99" s="1"/>
  <c r="S13" i="99"/>
  <c r="R13" i="99"/>
  <c r="Q13" i="99"/>
  <c r="P13" i="99"/>
  <c r="E13" i="99"/>
  <c r="U13" i="99" s="1"/>
  <c r="T12" i="99"/>
  <c r="S12" i="99"/>
  <c r="R12" i="99"/>
  <c r="Q12" i="99"/>
  <c r="P12" i="99"/>
  <c r="E12" i="99"/>
  <c r="U12" i="99" s="1"/>
  <c r="T11" i="99"/>
  <c r="S11" i="99"/>
  <c r="R11" i="99"/>
  <c r="Q11" i="99"/>
  <c r="P11" i="99"/>
  <c r="E11" i="99"/>
  <c r="U11" i="99" s="1"/>
  <c r="T10" i="99"/>
  <c r="S10" i="99"/>
  <c r="R10" i="99"/>
  <c r="Q10" i="99"/>
  <c r="P10" i="99"/>
  <c r="E10" i="99"/>
  <c r="S9" i="99"/>
  <c r="R9" i="99"/>
  <c r="S64" i="98"/>
  <c r="R64" i="98"/>
  <c r="Q64" i="98"/>
  <c r="P64" i="98"/>
  <c r="E64" i="98"/>
  <c r="U64" i="98" s="1"/>
  <c r="S63" i="98"/>
  <c r="R63" i="98"/>
  <c r="Q63" i="98"/>
  <c r="P63" i="98"/>
  <c r="E63" i="98"/>
  <c r="S62" i="98"/>
  <c r="R62" i="98"/>
  <c r="U60" i="98"/>
  <c r="S60" i="98"/>
  <c r="R60" i="98"/>
  <c r="Q60" i="98"/>
  <c r="P60" i="98"/>
  <c r="E60" i="98"/>
  <c r="T60" i="98" s="1"/>
  <c r="S59" i="98"/>
  <c r="R59" i="98"/>
  <c r="Q59" i="98"/>
  <c r="P59" i="98"/>
  <c r="E59" i="98"/>
  <c r="S58" i="98"/>
  <c r="R58" i="98"/>
  <c r="Q58" i="98"/>
  <c r="P58" i="98"/>
  <c r="E58" i="98"/>
  <c r="U58" i="98" s="1"/>
  <c r="S57" i="98"/>
  <c r="R57" i="98"/>
  <c r="Q57" i="98"/>
  <c r="P57" i="98"/>
  <c r="E57" i="98"/>
  <c r="S56" i="98"/>
  <c r="R56" i="98"/>
  <c r="U55" i="98"/>
  <c r="T55" i="98"/>
  <c r="S55" i="98"/>
  <c r="R55" i="98"/>
  <c r="Q55" i="98"/>
  <c r="P55" i="98"/>
  <c r="E55" i="98"/>
  <c r="S54" i="98"/>
  <c r="R54" i="98"/>
  <c r="Q54" i="98"/>
  <c r="U54" i="98" s="1"/>
  <c r="P54" i="98"/>
  <c r="E54" i="98"/>
  <c r="T53" i="98"/>
  <c r="S53" i="98"/>
  <c r="R53" i="98"/>
  <c r="Q53" i="98"/>
  <c r="P53" i="98"/>
  <c r="E53" i="98"/>
  <c r="U53" i="98" s="1"/>
  <c r="S52" i="98"/>
  <c r="R52" i="98"/>
  <c r="Q52" i="98"/>
  <c r="P52" i="98"/>
  <c r="E52" i="98"/>
  <c r="S51" i="98"/>
  <c r="R51" i="98"/>
  <c r="Q51" i="98"/>
  <c r="P51" i="98"/>
  <c r="E51" i="98"/>
  <c r="S50" i="98"/>
  <c r="R50" i="98"/>
  <c r="Q50" i="98"/>
  <c r="P50" i="98"/>
  <c r="E50" i="98"/>
  <c r="T50" i="98" s="1"/>
  <c r="U49" i="98"/>
  <c r="T49" i="98"/>
  <c r="S49" i="98"/>
  <c r="R49" i="98"/>
  <c r="Q49" i="98"/>
  <c r="P49" i="98"/>
  <c r="E49" i="98"/>
  <c r="T48" i="98"/>
  <c r="S48" i="98"/>
  <c r="R48" i="98"/>
  <c r="Q48" i="98"/>
  <c r="P48" i="98"/>
  <c r="E48" i="98"/>
  <c r="U48" i="98" s="1"/>
  <c r="S47" i="98"/>
  <c r="R47" i="98"/>
  <c r="Q47" i="98"/>
  <c r="P47" i="98"/>
  <c r="E47" i="98"/>
  <c r="S46" i="98"/>
  <c r="R46" i="98"/>
  <c r="Q46" i="98"/>
  <c r="U46" i="98" s="1"/>
  <c r="P46" i="98"/>
  <c r="E46" i="98"/>
  <c r="T45" i="98"/>
  <c r="S45" i="98"/>
  <c r="R45" i="98"/>
  <c r="Q45" i="98"/>
  <c r="P45" i="98"/>
  <c r="E45" i="98"/>
  <c r="S44" i="98"/>
  <c r="R44" i="98"/>
  <c r="S42" i="98"/>
  <c r="R42" i="98"/>
  <c r="Q42" i="98"/>
  <c r="P42" i="98"/>
  <c r="E42" i="98"/>
  <c r="S41" i="98"/>
  <c r="R41" i="98"/>
  <c r="Q41" i="98"/>
  <c r="P41" i="98"/>
  <c r="E41" i="98"/>
  <c r="S40" i="98"/>
  <c r="R40" i="98"/>
  <c r="Q40" i="98"/>
  <c r="P40" i="98"/>
  <c r="E40" i="98"/>
  <c r="T40" i="98" s="1"/>
  <c r="S39" i="98"/>
  <c r="R39" i="98"/>
  <c r="Q39" i="98"/>
  <c r="P39" i="98"/>
  <c r="E39" i="98"/>
  <c r="U39" i="98" s="1"/>
  <c r="S38" i="98"/>
  <c r="R38" i="98"/>
  <c r="Q38" i="98"/>
  <c r="P38" i="98"/>
  <c r="E38" i="98"/>
  <c r="S37" i="98"/>
  <c r="R37" i="98"/>
  <c r="Q37" i="98"/>
  <c r="P37" i="98"/>
  <c r="E37" i="98"/>
  <c r="S36" i="98"/>
  <c r="R36" i="98"/>
  <c r="Q36" i="98"/>
  <c r="P36" i="98"/>
  <c r="E36" i="98"/>
  <c r="U35" i="98"/>
  <c r="T35" i="98"/>
  <c r="S35" i="98"/>
  <c r="R35" i="98"/>
  <c r="Q35" i="98"/>
  <c r="P35" i="98"/>
  <c r="E35" i="98"/>
  <c r="S34" i="98"/>
  <c r="R34" i="98"/>
  <c r="Q34" i="98"/>
  <c r="P34" i="98"/>
  <c r="E34" i="98"/>
  <c r="S33" i="98"/>
  <c r="R33" i="98"/>
  <c r="Q33" i="98"/>
  <c r="P33" i="98"/>
  <c r="E33" i="98"/>
  <c r="U32" i="98"/>
  <c r="S32" i="98"/>
  <c r="R32" i="98"/>
  <c r="Q32" i="98"/>
  <c r="P32" i="98"/>
  <c r="E32" i="98"/>
  <c r="T32" i="98" s="1"/>
  <c r="U31" i="98"/>
  <c r="T31" i="98"/>
  <c r="S31" i="98"/>
  <c r="R31" i="98"/>
  <c r="Q31" i="98"/>
  <c r="P31" i="98"/>
  <c r="E31" i="98"/>
  <c r="S30" i="98"/>
  <c r="R30" i="98"/>
  <c r="Q30" i="98"/>
  <c r="P30" i="98"/>
  <c r="E30" i="98"/>
  <c r="S29" i="98"/>
  <c r="R29" i="98"/>
  <c r="Q29" i="98"/>
  <c r="P29" i="98"/>
  <c r="E29" i="98"/>
  <c r="S28" i="98"/>
  <c r="R28" i="98"/>
  <c r="U27" i="98"/>
  <c r="S27" i="98"/>
  <c r="R27" i="98"/>
  <c r="Q27" i="98"/>
  <c r="P27" i="98"/>
  <c r="E27" i="98"/>
  <c r="T27" i="98" s="1"/>
  <c r="T26" i="98"/>
  <c r="S26" i="98"/>
  <c r="R26" i="98"/>
  <c r="Q26" i="98"/>
  <c r="P26" i="98"/>
  <c r="E26" i="98"/>
  <c r="U26" i="98" s="1"/>
  <c r="S25" i="98"/>
  <c r="R25" i="98"/>
  <c r="Q25" i="98"/>
  <c r="P25" i="98"/>
  <c r="E25" i="98"/>
  <c r="U24" i="98"/>
  <c r="T24" i="98"/>
  <c r="S24" i="98"/>
  <c r="R24" i="98"/>
  <c r="Q24" i="98"/>
  <c r="P24" i="98"/>
  <c r="E24" i="98"/>
  <c r="S23" i="98"/>
  <c r="R23" i="98"/>
  <c r="Q23" i="98"/>
  <c r="P23" i="98"/>
  <c r="E23" i="98"/>
  <c r="S22" i="98"/>
  <c r="R22" i="98"/>
  <c r="Q22" i="98"/>
  <c r="P22" i="98"/>
  <c r="E22" i="98"/>
  <c r="S21" i="98"/>
  <c r="R21" i="98"/>
  <c r="Q21" i="98"/>
  <c r="P21" i="98"/>
  <c r="E21" i="98"/>
  <c r="S20" i="98"/>
  <c r="R20" i="98"/>
  <c r="Q20" i="98"/>
  <c r="P20" i="98"/>
  <c r="E20" i="98"/>
  <c r="S19" i="98"/>
  <c r="R19" i="98"/>
  <c r="Q19" i="98"/>
  <c r="P19" i="98"/>
  <c r="E19" i="98"/>
  <c r="T19" i="98" s="1"/>
  <c r="S18" i="98"/>
  <c r="R18" i="98"/>
  <c r="Q18" i="98"/>
  <c r="P18" i="98"/>
  <c r="E18" i="98"/>
  <c r="U18" i="98" s="1"/>
  <c r="T17" i="98"/>
  <c r="S17" i="98"/>
  <c r="R17" i="98"/>
  <c r="Q17" i="98"/>
  <c r="P17" i="98"/>
  <c r="E17" i="98"/>
  <c r="U17" i="98" s="1"/>
  <c r="U16" i="98"/>
  <c r="T16" i="98"/>
  <c r="S16" i="98"/>
  <c r="R16" i="98"/>
  <c r="Q16" i="98"/>
  <c r="P16" i="98"/>
  <c r="E16" i="98"/>
  <c r="S15" i="98"/>
  <c r="R15" i="98"/>
  <c r="Q15" i="98"/>
  <c r="P15" i="98"/>
  <c r="E15" i="98"/>
  <c r="U15" i="98" s="1"/>
  <c r="S14" i="98"/>
  <c r="R14" i="98"/>
  <c r="Q14" i="98"/>
  <c r="P14" i="98"/>
  <c r="E14" i="98"/>
  <c r="S13" i="98"/>
  <c r="R13" i="98"/>
  <c r="Q13" i="98"/>
  <c r="P13" i="98"/>
  <c r="E13" i="98"/>
  <c r="S12" i="98"/>
  <c r="R12" i="98"/>
  <c r="Q12" i="98"/>
  <c r="P12" i="98"/>
  <c r="E12" i="98"/>
  <c r="S11" i="98"/>
  <c r="R11" i="98"/>
  <c r="Q11" i="98"/>
  <c r="P11" i="98"/>
  <c r="E11" i="98"/>
  <c r="T11" i="98" s="1"/>
  <c r="S10" i="98"/>
  <c r="R10" i="98"/>
  <c r="Q10" i="98"/>
  <c r="P10" i="98"/>
  <c r="E10" i="98"/>
  <c r="T10" i="98" s="1"/>
  <c r="S9" i="98"/>
  <c r="R9" i="98"/>
  <c r="S8" i="98"/>
  <c r="S64" i="97"/>
  <c r="R64" i="97"/>
  <c r="Q64" i="97"/>
  <c r="P64" i="97"/>
  <c r="E64" i="97"/>
  <c r="S63" i="97"/>
  <c r="R63" i="97"/>
  <c r="Q63" i="97"/>
  <c r="P63" i="97"/>
  <c r="E63" i="97"/>
  <c r="S62" i="97"/>
  <c r="R62" i="97"/>
  <c r="S60" i="97"/>
  <c r="R60" i="97"/>
  <c r="Q60" i="97"/>
  <c r="P60" i="97"/>
  <c r="E60" i="97"/>
  <c r="T60" i="97" s="1"/>
  <c r="T59" i="97"/>
  <c r="S59" i="97"/>
  <c r="R59" i="97"/>
  <c r="Q59" i="97"/>
  <c r="P59" i="97"/>
  <c r="E59" i="97"/>
  <c r="U59" i="97" s="1"/>
  <c r="S58" i="97"/>
  <c r="R58" i="97"/>
  <c r="Q58" i="97"/>
  <c r="P58" i="97"/>
  <c r="E58" i="97"/>
  <c r="U58" i="97" s="1"/>
  <c r="T57" i="97"/>
  <c r="S57" i="97"/>
  <c r="R57" i="97"/>
  <c r="Q57" i="97"/>
  <c r="P57" i="97"/>
  <c r="E57" i="97"/>
  <c r="U57" i="97" s="1"/>
  <c r="S56" i="97"/>
  <c r="R56" i="97"/>
  <c r="S55" i="97"/>
  <c r="R55" i="97"/>
  <c r="Q55" i="97"/>
  <c r="P55" i="97"/>
  <c r="E55" i="97"/>
  <c r="U54" i="97"/>
  <c r="T54" i="97"/>
  <c r="S54" i="97"/>
  <c r="R54" i="97"/>
  <c r="Q54" i="97"/>
  <c r="P54" i="97"/>
  <c r="E54" i="97"/>
  <c r="S53" i="97"/>
  <c r="R53" i="97"/>
  <c r="Q53" i="97"/>
  <c r="P53" i="97"/>
  <c r="E53" i="97"/>
  <c r="S52" i="97"/>
  <c r="R52" i="97"/>
  <c r="Q52" i="97"/>
  <c r="P52" i="97"/>
  <c r="E52" i="97"/>
  <c r="U52" i="97" s="1"/>
  <c r="S51" i="97"/>
  <c r="R51" i="97"/>
  <c r="Q51" i="97"/>
  <c r="P51" i="97"/>
  <c r="E51" i="97"/>
  <c r="S50" i="97"/>
  <c r="R50" i="97"/>
  <c r="Q50" i="97"/>
  <c r="P50" i="97"/>
  <c r="E50" i="97"/>
  <c r="U50" i="97" s="1"/>
  <c r="S49" i="97"/>
  <c r="R49" i="97"/>
  <c r="Q49" i="97"/>
  <c r="P49" i="97"/>
  <c r="E49" i="97"/>
  <c r="S48" i="97"/>
  <c r="R48" i="97"/>
  <c r="Q48" i="97"/>
  <c r="P48" i="97"/>
  <c r="E48" i="97"/>
  <c r="U47" i="97"/>
  <c r="S47" i="97"/>
  <c r="R47" i="97"/>
  <c r="Q47" i="97"/>
  <c r="P47" i="97"/>
  <c r="E47" i="97"/>
  <c r="T47" i="97" s="1"/>
  <c r="S46" i="97"/>
  <c r="R46" i="97"/>
  <c r="Q46" i="97"/>
  <c r="P46" i="97"/>
  <c r="E46" i="97"/>
  <c r="S45" i="97"/>
  <c r="R45" i="97"/>
  <c r="Q45" i="97"/>
  <c r="P45" i="97"/>
  <c r="E45" i="97"/>
  <c r="T45" i="97" s="1"/>
  <c r="S44" i="97"/>
  <c r="R44" i="97"/>
  <c r="U42" i="97"/>
  <c r="T42" i="97"/>
  <c r="S42" i="97"/>
  <c r="R42" i="97"/>
  <c r="Q42" i="97"/>
  <c r="P42" i="97"/>
  <c r="E42" i="97"/>
  <c r="S41" i="97"/>
  <c r="R41" i="97"/>
  <c r="Q41" i="97"/>
  <c r="P41" i="97"/>
  <c r="E41" i="97"/>
  <c r="S40" i="97"/>
  <c r="R40" i="97"/>
  <c r="Q40" i="97"/>
  <c r="P40" i="97"/>
  <c r="E40" i="97"/>
  <c r="U40" i="97" s="1"/>
  <c r="S39" i="97"/>
  <c r="R39" i="97"/>
  <c r="Q39" i="97"/>
  <c r="P39" i="97"/>
  <c r="E39" i="97"/>
  <c r="S38" i="97"/>
  <c r="R38" i="97"/>
  <c r="Q38" i="97"/>
  <c r="P38" i="97"/>
  <c r="E38" i="97"/>
  <c r="S37" i="97"/>
  <c r="R37" i="97"/>
  <c r="Q37" i="97"/>
  <c r="P37" i="97"/>
  <c r="E37" i="97"/>
  <c r="T37" i="97" s="1"/>
  <c r="S36" i="97"/>
  <c r="R36" i="97"/>
  <c r="Q36" i="97"/>
  <c r="P36" i="97"/>
  <c r="E36" i="97"/>
  <c r="U36" i="97" s="1"/>
  <c r="S35" i="97"/>
  <c r="R35" i="97"/>
  <c r="Q35" i="97"/>
  <c r="P35" i="97"/>
  <c r="E35" i="97"/>
  <c r="U35" i="97" s="1"/>
  <c r="U34" i="97"/>
  <c r="T34" i="97"/>
  <c r="S34" i="97"/>
  <c r="R34" i="97"/>
  <c r="Q34" i="97"/>
  <c r="P34" i="97"/>
  <c r="E34" i="97"/>
  <c r="S33" i="97"/>
  <c r="R33" i="97"/>
  <c r="Q33" i="97"/>
  <c r="U33" i="97" s="1"/>
  <c r="P33" i="97"/>
  <c r="E33" i="97"/>
  <c r="T33" i="97" s="1"/>
  <c r="U32" i="97"/>
  <c r="T32" i="97"/>
  <c r="S32" i="97"/>
  <c r="R32" i="97"/>
  <c r="Q32" i="97"/>
  <c r="P32" i="97"/>
  <c r="E32" i="97"/>
  <c r="S31" i="97"/>
  <c r="R31" i="97"/>
  <c r="Q31" i="97"/>
  <c r="P31" i="97"/>
  <c r="E31" i="97"/>
  <c r="S30" i="97"/>
  <c r="R30" i="97"/>
  <c r="Q30" i="97"/>
  <c r="P30" i="97"/>
  <c r="E30" i="97"/>
  <c r="S29" i="97"/>
  <c r="R29" i="97"/>
  <c r="Q29" i="97"/>
  <c r="P29" i="97"/>
  <c r="E29" i="97"/>
  <c r="U29" i="97" s="1"/>
  <c r="R28" i="97"/>
  <c r="U27" i="97"/>
  <c r="T27" i="97"/>
  <c r="S27" i="97"/>
  <c r="R27" i="97"/>
  <c r="Q27" i="97"/>
  <c r="P27" i="97"/>
  <c r="E27" i="97"/>
  <c r="S26" i="97"/>
  <c r="R26" i="97"/>
  <c r="Q26" i="97"/>
  <c r="P26" i="97"/>
  <c r="E26" i="97"/>
  <c r="S25" i="97"/>
  <c r="R25" i="97"/>
  <c r="Q25" i="97"/>
  <c r="P25" i="97"/>
  <c r="E25" i="97"/>
  <c r="S24" i="97"/>
  <c r="R24" i="97"/>
  <c r="Q24" i="97"/>
  <c r="P24" i="97"/>
  <c r="E24" i="97"/>
  <c r="S23" i="97"/>
  <c r="R23" i="97"/>
  <c r="Q23" i="97"/>
  <c r="P23" i="97"/>
  <c r="T23" i="97" s="1"/>
  <c r="E23" i="97"/>
  <c r="U23" i="97" s="1"/>
  <c r="T22" i="97"/>
  <c r="S22" i="97"/>
  <c r="R22" i="97"/>
  <c r="Q22" i="97"/>
  <c r="P22" i="97"/>
  <c r="E22" i="97"/>
  <c r="U22" i="97" s="1"/>
  <c r="S21" i="97"/>
  <c r="R21" i="97"/>
  <c r="Q21" i="97"/>
  <c r="P21" i="97"/>
  <c r="E21" i="97"/>
  <c r="T20" i="97"/>
  <c r="S20" i="97"/>
  <c r="R20" i="97"/>
  <c r="Q20" i="97"/>
  <c r="P20" i="97"/>
  <c r="E20" i="97"/>
  <c r="U20" i="97" s="1"/>
  <c r="U19" i="97"/>
  <c r="T19" i="97"/>
  <c r="S19" i="97"/>
  <c r="R19" i="97"/>
  <c r="Q19" i="97"/>
  <c r="P19" i="97"/>
  <c r="E19" i="97"/>
  <c r="S18" i="97"/>
  <c r="R18" i="97"/>
  <c r="Q18" i="97"/>
  <c r="P18" i="97"/>
  <c r="E18" i="97"/>
  <c r="S17" i="97"/>
  <c r="R17" i="97"/>
  <c r="Q17" i="97"/>
  <c r="P17" i="97"/>
  <c r="E17" i="97"/>
  <c r="S16" i="97"/>
  <c r="R16" i="97"/>
  <c r="Q16" i="97"/>
  <c r="P16" i="97"/>
  <c r="E16" i="97"/>
  <c r="T16" i="97" s="1"/>
  <c r="U15" i="97"/>
  <c r="T15" i="97"/>
  <c r="S15" i="97"/>
  <c r="R15" i="97"/>
  <c r="Q15" i="97"/>
  <c r="P15" i="97"/>
  <c r="E15" i="97"/>
  <c r="T14" i="97"/>
  <c r="S14" i="97"/>
  <c r="R14" i="97"/>
  <c r="Q14" i="97"/>
  <c r="P14" i="97"/>
  <c r="E14" i="97"/>
  <c r="U14" i="97" s="1"/>
  <c r="S13" i="97"/>
  <c r="R13" i="97"/>
  <c r="Q13" i="97"/>
  <c r="U13" i="97" s="1"/>
  <c r="P13" i="97"/>
  <c r="E13" i="97"/>
  <c r="T13" i="97" s="1"/>
  <c r="U12" i="97"/>
  <c r="T12" i="97"/>
  <c r="S12" i="97"/>
  <c r="R12" i="97"/>
  <c r="Q12" i="97"/>
  <c r="P12" i="97"/>
  <c r="E12" i="97"/>
  <c r="S11" i="97"/>
  <c r="R11" i="97"/>
  <c r="Q11" i="97"/>
  <c r="P11" i="97"/>
  <c r="E11" i="97"/>
  <c r="U11" i="97" s="1"/>
  <c r="S10" i="97"/>
  <c r="R10" i="97"/>
  <c r="Q10" i="97"/>
  <c r="P10" i="97"/>
  <c r="E10" i="97"/>
  <c r="S9" i="97"/>
  <c r="R9" i="97"/>
  <c r="S64" i="96"/>
  <c r="R64" i="96"/>
  <c r="Q64" i="96"/>
  <c r="P64" i="96"/>
  <c r="E64" i="96"/>
  <c r="U64" i="96" s="1"/>
  <c r="U63" i="96"/>
  <c r="T63" i="96"/>
  <c r="S63" i="96"/>
  <c r="R63" i="96"/>
  <c r="Q63" i="96"/>
  <c r="Q62" i="96" s="1"/>
  <c r="P63" i="96"/>
  <c r="E63" i="96"/>
  <c r="S62" i="96"/>
  <c r="R62" i="96"/>
  <c r="S60" i="96"/>
  <c r="R60" i="96"/>
  <c r="Q60" i="96"/>
  <c r="P60" i="96"/>
  <c r="E60" i="96"/>
  <c r="U60" i="96" s="1"/>
  <c r="S59" i="96"/>
  <c r="R59" i="96"/>
  <c r="Q59" i="96"/>
  <c r="P59" i="96"/>
  <c r="E59" i="96"/>
  <c r="S58" i="96"/>
  <c r="R58" i="96"/>
  <c r="Q58" i="96"/>
  <c r="P58" i="96"/>
  <c r="E58" i="96"/>
  <c r="U57" i="96"/>
  <c r="S57" i="96"/>
  <c r="R57" i="96"/>
  <c r="Q57" i="96"/>
  <c r="P57" i="96"/>
  <c r="E57" i="96"/>
  <c r="S56" i="96"/>
  <c r="R56" i="96"/>
  <c r="S55" i="96"/>
  <c r="R55" i="96"/>
  <c r="Q55" i="96"/>
  <c r="P55" i="96"/>
  <c r="E55" i="96"/>
  <c r="S54" i="96"/>
  <c r="R54" i="96"/>
  <c r="Q54" i="96"/>
  <c r="P54" i="96"/>
  <c r="E54" i="96"/>
  <c r="S53" i="96"/>
  <c r="R53" i="96"/>
  <c r="Q53" i="96"/>
  <c r="P53" i="96"/>
  <c r="E53" i="96"/>
  <c r="S52" i="96"/>
  <c r="R52" i="96"/>
  <c r="Q52" i="96"/>
  <c r="P52" i="96"/>
  <c r="E52" i="96"/>
  <c r="T52" i="96" s="1"/>
  <c r="S51" i="96"/>
  <c r="R51" i="96"/>
  <c r="Q51" i="96"/>
  <c r="P51" i="96"/>
  <c r="E51" i="96"/>
  <c r="S50" i="96"/>
  <c r="R50" i="96"/>
  <c r="Q50" i="96"/>
  <c r="P50" i="96"/>
  <c r="E50" i="96"/>
  <c r="U50" i="96" s="1"/>
  <c r="S49" i="96"/>
  <c r="R49" i="96"/>
  <c r="Q49" i="96"/>
  <c r="P49" i="96"/>
  <c r="E49" i="96"/>
  <c r="U49" i="96" s="1"/>
  <c r="S48" i="96"/>
  <c r="R48" i="96"/>
  <c r="Q48" i="96"/>
  <c r="P48" i="96"/>
  <c r="E48" i="96"/>
  <c r="U48" i="96" s="1"/>
  <c r="S47" i="96"/>
  <c r="R47" i="96"/>
  <c r="Q47" i="96"/>
  <c r="P47" i="96"/>
  <c r="E47" i="96"/>
  <c r="U47" i="96" s="1"/>
  <c r="S46" i="96"/>
  <c r="R46" i="96"/>
  <c r="Q46" i="96"/>
  <c r="P46" i="96"/>
  <c r="E46" i="96"/>
  <c r="S45" i="96"/>
  <c r="R45" i="96"/>
  <c r="Q45" i="96"/>
  <c r="P45" i="96"/>
  <c r="E45" i="96"/>
  <c r="S44" i="96"/>
  <c r="R44" i="96"/>
  <c r="S43" i="96"/>
  <c r="S42" i="96"/>
  <c r="R42" i="96"/>
  <c r="Q42" i="96"/>
  <c r="P42" i="96"/>
  <c r="E42" i="96"/>
  <c r="T42" i="96" s="1"/>
  <c r="S41" i="96"/>
  <c r="R41" i="96"/>
  <c r="Q41" i="96"/>
  <c r="P41" i="96"/>
  <c r="E41" i="96"/>
  <c r="U41" i="96" s="1"/>
  <c r="S40" i="96"/>
  <c r="R40" i="96"/>
  <c r="Q40" i="96"/>
  <c r="P40" i="96"/>
  <c r="E40" i="96"/>
  <c r="U40" i="96" s="1"/>
  <c r="U39" i="96"/>
  <c r="S39" i="96"/>
  <c r="R39" i="96"/>
  <c r="Q39" i="96"/>
  <c r="P39" i="96"/>
  <c r="E39" i="96"/>
  <c r="T39" i="96" s="1"/>
  <c r="S38" i="96"/>
  <c r="R38" i="96"/>
  <c r="Q38" i="96"/>
  <c r="P38" i="96"/>
  <c r="E38" i="96"/>
  <c r="U38" i="96" s="1"/>
  <c r="S37" i="96"/>
  <c r="R37" i="96"/>
  <c r="Q37" i="96"/>
  <c r="P37" i="96"/>
  <c r="E37" i="96"/>
  <c r="S36" i="96"/>
  <c r="R36" i="96"/>
  <c r="Q36" i="96"/>
  <c r="P36" i="96"/>
  <c r="E36" i="96"/>
  <c r="S35" i="96"/>
  <c r="R35" i="96"/>
  <c r="Q35" i="96"/>
  <c r="P35" i="96"/>
  <c r="E35" i="96"/>
  <c r="U34" i="96"/>
  <c r="S34" i="96"/>
  <c r="R34" i="96"/>
  <c r="Q34" i="96"/>
  <c r="P34" i="96"/>
  <c r="E34" i="96"/>
  <c r="T34" i="96" s="1"/>
  <c r="S33" i="96"/>
  <c r="R33" i="96"/>
  <c r="Q33" i="96"/>
  <c r="P33" i="96"/>
  <c r="T33" i="96" s="1"/>
  <c r="E33" i="96"/>
  <c r="U33" i="96" s="1"/>
  <c r="S32" i="96"/>
  <c r="R32" i="96"/>
  <c r="Q32" i="96"/>
  <c r="P32" i="96"/>
  <c r="E32" i="96"/>
  <c r="U31" i="96"/>
  <c r="T31" i="96"/>
  <c r="S31" i="96"/>
  <c r="R31" i="96"/>
  <c r="Q31" i="96"/>
  <c r="P31" i="96"/>
  <c r="E31" i="96"/>
  <c r="S30" i="96"/>
  <c r="R30" i="96"/>
  <c r="Q30" i="96"/>
  <c r="P30" i="96"/>
  <c r="E30" i="96"/>
  <c r="U30" i="96" s="1"/>
  <c r="S29" i="96"/>
  <c r="R29" i="96"/>
  <c r="Q29" i="96"/>
  <c r="P29" i="96"/>
  <c r="E29" i="96"/>
  <c r="U29" i="96" s="1"/>
  <c r="S28" i="96"/>
  <c r="R28" i="96"/>
  <c r="S27" i="96"/>
  <c r="R27" i="96"/>
  <c r="Q27" i="96"/>
  <c r="P27" i="96"/>
  <c r="E27" i="96"/>
  <c r="U27" i="96" s="1"/>
  <c r="U26" i="96"/>
  <c r="T26" i="96"/>
  <c r="S26" i="96"/>
  <c r="R26" i="96"/>
  <c r="Q26" i="96"/>
  <c r="P26" i="96"/>
  <c r="E26" i="96"/>
  <c r="T25" i="96"/>
  <c r="S25" i="96"/>
  <c r="R25" i="96"/>
  <c r="Q25" i="96"/>
  <c r="P25" i="96"/>
  <c r="E25" i="96"/>
  <c r="U25" i="96" s="1"/>
  <c r="T24" i="96"/>
  <c r="S24" i="96"/>
  <c r="R24" i="96"/>
  <c r="Q24" i="96"/>
  <c r="P24" i="96"/>
  <c r="E24" i="96"/>
  <c r="U24" i="96" s="1"/>
  <c r="S23" i="96"/>
  <c r="R23" i="96"/>
  <c r="Q23" i="96"/>
  <c r="P23" i="96"/>
  <c r="E23" i="96"/>
  <c r="S22" i="96"/>
  <c r="R22" i="96"/>
  <c r="Q22" i="96"/>
  <c r="P22" i="96"/>
  <c r="E22" i="96"/>
  <c r="S21" i="96"/>
  <c r="R21" i="96"/>
  <c r="Q21" i="96"/>
  <c r="P21" i="96"/>
  <c r="E21" i="96"/>
  <c r="T21" i="96" s="1"/>
  <c r="S20" i="96"/>
  <c r="R20" i="96"/>
  <c r="Q20" i="96"/>
  <c r="P20" i="96"/>
  <c r="E20" i="96"/>
  <c r="U20" i="96" s="1"/>
  <c r="S19" i="96"/>
  <c r="R19" i="96"/>
  <c r="Q19" i="96"/>
  <c r="P19" i="96"/>
  <c r="E19" i="96"/>
  <c r="S18" i="96"/>
  <c r="R18" i="96"/>
  <c r="Q18" i="96"/>
  <c r="P18" i="96"/>
  <c r="E18" i="96"/>
  <c r="U18" i="96" s="1"/>
  <c r="U17" i="96"/>
  <c r="S17" i="96"/>
  <c r="R17" i="96"/>
  <c r="Q17" i="96"/>
  <c r="P17" i="96"/>
  <c r="E17" i="96"/>
  <c r="T17" i="96" s="1"/>
  <c r="U16" i="96"/>
  <c r="T16" i="96"/>
  <c r="S16" i="96"/>
  <c r="R16" i="96"/>
  <c r="Q16" i="96"/>
  <c r="P16" i="96"/>
  <c r="E16" i="96"/>
  <c r="S15" i="96"/>
  <c r="R15" i="96"/>
  <c r="Q15" i="96"/>
  <c r="P15" i="96"/>
  <c r="E15" i="96"/>
  <c r="S14" i="96"/>
  <c r="R14" i="96"/>
  <c r="Q14" i="96"/>
  <c r="P14" i="96"/>
  <c r="E14" i="96"/>
  <c r="U13" i="96"/>
  <c r="S13" i="96"/>
  <c r="R13" i="96"/>
  <c r="Q13" i="96"/>
  <c r="P13" i="96"/>
  <c r="E13" i="96"/>
  <c r="S12" i="96"/>
  <c r="R12" i="96"/>
  <c r="Q12" i="96"/>
  <c r="P12" i="96"/>
  <c r="E12" i="96"/>
  <c r="U12" i="96" s="1"/>
  <c r="S11" i="96"/>
  <c r="R11" i="96"/>
  <c r="Q11" i="96"/>
  <c r="P11" i="96"/>
  <c r="E11" i="96"/>
  <c r="U11" i="96" s="1"/>
  <c r="S10" i="96"/>
  <c r="R10" i="96"/>
  <c r="Q10" i="96"/>
  <c r="P10" i="96"/>
  <c r="E10" i="96"/>
  <c r="S9" i="96"/>
  <c r="R9" i="96"/>
  <c r="R8" i="96"/>
  <c r="R65" i="95"/>
  <c r="S64" i="95"/>
  <c r="R64" i="95"/>
  <c r="Q64" i="95"/>
  <c r="P64" i="95"/>
  <c r="E64" i="95"/>
  <c r="T64" i="95" s="1"/>
  <c r="T63" i="95"/>
  <c r="S63" i="95"/>
  <c r="R63" i="95"/>
  <c r="Q63" i="95"/>
  <c r="P63" i="95"/>
  <c r="E63" i="95"/>
  <c r="S62" i="95"/>
  <c r="R62" i="95"/>
  <c r="R61" i="95"/>
  <c r="S60" i="95"/>
  <c r="R60" i="95"/>
  <c r="Q60" i="95"/>
  <c r="P60" i="95"/>
  <c r="E60" i="95"/>
  <c r="U60" i="95" s="1"/>
  <c r="U59" i="95"/>
  <c r="T59" i="95"/>
  <c r="S59" i="95"/>
  <c r="R59" i="95"/>
  <c r="Q59" i="95"/>
  <c r="P59" i="95"/>
  <c r="E59" i="95"/>
  <c r="U58" i="95"/>
  <c r="S58" i="95"/>
  <c r="R58" i="95"/>
  <c r="Q58" i="95"/>
  <c r="P58" i="95"/>
  <c r="E58" i="95"/>
  <c r="T58" i="95" s="1"/>
  <c r="S57" i="95"/>
  <c r="R57" i="95"/>
  <c r="Q57" i="95"/>
  <c r="P57" i="95"/>
  <c r="P56" i="95" s="1"/>
  <c r="E57" i="95"/>
  <c r="U57" i="95" s="1"/>
  <c r="S56" i="95"/>
  <c r="R56" i="95"/>
  <c r="T55" i="95"/>
  <c r="S55" i="95"/>
  <c r="R55" i="95"/>
  <c r="Q55" i="95"/>
  <c r="P55" i="95"/>
  <c r="E55" i="95"/>
  <c r="U55" i="95" s="1"/>
  <c r="U54" i="95"/>
  <c r="T54" i="95"/>
  <c r="S54" i="95"/>
  <c r="R54" i="95"/>
  <c r="Q54" i="95"/>
  <c r="P54" i="95"/>
  <c r="E54" i="95"/>
  <c r="S53" i="95"/>
  <c r="R53" i="95"/>
  <c r="Q53" i="95"/>
  <c r="P53" i="95"/>
  <c r="E53" i="95"/>
  <c r="U53" i="95" s="1"/>
  <c r="S52" i="95"/>
  <c r="R52" i="95"/>
  <c r="Q52" i="95"/>
  <c r="P52" i="95"/>
  <c r="E52" i="95"/>
  <c r="U52" i="95" s="1"/>
  <c r="S51" i="95"/>
  <c r="R51" i="95"/>
  <c r="Q51" i="95"/>
  <c r="P51" i="95"/>
  <c r="E51" i="95"/>
  <c r="S50" i="95"/>
  <c r="R50" i="95"/>
  <c r="Q50" i="95"/>
  <c r="P50" i="95"/>
  <c r="E50" i="95"/>
  <c r="S49" i="95"/>
  <c r="R49" i="95"/>
  <c r="Q49" i="95"/>
  <c r="P49" i="95"/>
  <c r="E49" i="95"/>
  <c r="T48" i="95"/>
  <c r="S48" i="95"/>
  <c r="R48" i="95"/>
  <c r="Q48" i="95"/>
  <c r="P48" i="95"/>
  <c r="E48" i="95"/>
  <c r="U48" i="95" s="1"/>
  <c r="T47" i="95"/>
  <c r="S47" i="95"/>
  <c r="R47" i="95"/>
  <c r="Q47" i="95"/>
  <c r="P47" i="95"/>
  <c r="E47" i="95"/>
  <c r="U47" i="95" s="1"/>
  <c r="U46" i="95"/>
  <c r="T46" i="95"/>
  <c r="S46" i="95"/>
  <c r="R46" i="95"/>
  <c r="Q46" i="95"/>
  <c r="P46" i="95"/>
  <c r="E46" i="95"/>
  <c r="S45" i="95"/>
  <c r="R45" i="95"/>
  <c r="Q45" i="95"/>
  <c r="P45" i="95"/>
  <c r="E45" i="95"/>
  <c r="S44" i="95"/>
  <c r="R44" i="95"/>
  <c r="S43" i="95"/>
  <c r="R43" i="95"/>
  <c r="U42" i="95"/>
  <c r="T42" i="95"/>
  <c r="S42" i="95"/>
  <c r="R42" i="95"/>
  <c r="Q42" i="95"/>
  <c r="P42" i="95"/>
  <c r="E42" i="95"/>
  <c r="S41" i="95"/>
  <c r="R41" i="95"/>
  <c r="Q41" i="95"/>
  <c r="P41" i="95"/>
  <c r="E41" i="95"/>
  <c r="S40" i="95"/>
  <c r="R40" i="95"/>
  <c r="Q40" i="95"/>
  <c r="P40" i="95"/>
  <c r="E40" i="95"/>
  <c r="U39" i="95"/>
  <c r="S39" i="95"/>
  <c r="R39" i="95"/>
  <c r="Q39" i="95"/>
  <c r="P39" i="95"/>
  <c r="E39" i="95"/>
  <c r="T39" i="95" s="1"/>
  <c r="S38" i="95"/>
  <c r="R38" i="95"/>
  <c r="Q38" i="95"/>
  <c r="P38" i="95"/>
  <c r="E38" i="95"/>
  <c r="T38" i="95" s="1"/>
  <c r="S37" i="95"/>
  <c r="R37" i="95"/>
  <c r="Q37" i="95"/>
  <c r="P37" i="95"/>
  <c r="E37" i="95"/>
  <c r="U37" i="95" s="1"/>
  <c r="S36" i="95"/>
  <c r="R36" i="95"/>
  <c r="Q36" i="95"/>
  <c r="P36" i="95"/>
  <c r="E36" i="95"/>
  <c r="T35" i="95"/>
  <c r="S35" i="95"/>
  <c r="R35" i="95"/>
  <c r="Q35" i="95"/>
  <c r="P35" i="95"/>
  <c r="E35" i="95"/>
  <c r="U35" i="95" s="1"/>
  <c r="U34" i="95"/>
  <c r="T34" i="95"/>
  <c r="S34" i="95"/>
  <c r="R34" i="95"/>
  <c r="Q34" i="95"/>
  <c r="P34" i="95"/>
  <c r="E34" i="95"/>
  <c r="S33" i="95"/>
  <c r="R33" i="95"/>
  <c r="Q33" i="95"/>
  <c r="P33" i="95"/>
  <c r="E33" i="95"/>
  <c r="S32" i="95"/>
  <c r="R32" i="95"/>
  <c r="Q32" i="95"/>
  <c r="P32" i="95"/>
  <c r="E32" i="95"/>
  <c r="U31" i="95"/>
  <c r="S31" i="95"/>
  <c r="R31" i="95"/>
  <c r="Q31" i="95"/>
  <c r="P31" i="95"/>
  <c r="E31" i="95"/>
  <c r="S30" i="95"/>
  <c r="R30" i="95"/>
  <c r="Q30" i="95"/>
  <c r="P30" i="95"/>
  <c r="E30" i="95"/>
  <c r="S29" i="95"/>
  <c r="R29" i="95"/>
  <c r="Q29" i="95"/>
  <c r="P29" i="95"/>
  <c r="E29" i="95"/>
  <c r="S28" i="95"/>
  <c r="R28" i="95"/>
  <c r="S27" i="95"/>
  <c r="R27" i="95"/>
  <c r="Q27" i="95"/>
  <c r="P27" i="95"/>
  <c r="E27" i="95"/>
  <c r="U26" i="95"/>
  <c r="S26" i="95"/>
  <c r="R26" i="95"/>
  <c r="Q26" i="95"/>
  <c r="P26" i="95"/>
  <c r="E26" i="95"/>
  <c r="T26" i="95" s="1"/>
  <c r="U25" i="95"/>
  <c r="T25" i="95"/>
  <c r="S25" i="95"/>
  <c r="R25" i="95"/>
  <c r="Q25" i="95"/>
  <c r="P25" i="95"/>
  <c r="E25" i="95"/>
  <c r="S24" i="95"/>
  <c r="R24" i="95"/>
  <c r="Q24" i="95"/>
  <c r="P24" i="95"/>
  <c r="E24" i="95"/>
  <c r="T23" i="95"/>
  <c r="S23" i="95"/>
  <c r="R23" i="95"/>
  <c r="Q23" i="95"/>
  <c r="P23" i="95"/>
  <c r="E23" i="95"/>
  <c r="T22" i="95"/>
  <c r="S22" i="95"/>
  <c r="R22" i="95"/>
  <c r="Q22" i="95"/>
  <c r="U22" i="95" s="1"/>
  <c r="P22" i="95"/>
  <c r="E22" i="95"/>
  <c r="S21" i="95"/>
  <c r="R21" i="95"/>
  <c r="Q21" i="95"/>
  <c r="P21" i="95"/>
  <c r="E21" i="95"/>
  <c r="S20" i="95"/>
  <c r="R20" i="95"/>
  <c r="Q20" i="95"/>
  <c r="P20" i="95"/>
  <c r="E20" i="95"/>
  <c r="S19" i="95"/>
  <c r="R19" i="95"/>
  <c r="Q19" i="95"/>
  <c r="P19" i="95"/>
  <c r="E19" i="95"/>
  <c r="S18" i="95"/>
  <c r="R18" i="95"/>
  <c r="Q18" i="95"/>
  <c r="P18" i="95"/>
  <c r="E18" i="95"/>
  <c r="T18" i="95" s="1"/>
  <c r="S17" i="95"/>
  <c r="R17" i="95"/>
  <c r="Q17" i="95"/>
  <c r="P17" i="95"/>
  <c r="E17" i="95"/>
  <c r="S16" i="95"/>
  <c r="R16" i="95"/>
  <c r="Q16" i="95"/>
  <c r="P16" i="95"/>
  <c r="E16" i="95"/>
  <c r="U16" i="95" s="1"/>
  <c r="S15" i="95"/>
  <c r="R15" i="95"/>
  <c r="Q15" i="95"/>
  <c r="P15" i="95"/>
  <c r="E15" i="95"/>
  <c r="U15" i="95" s="1"/>
  <c r="U14" i="95"/>
  <c r="T14" i="95"/>
  <c r="S14" i="95"/>
  <c r="R14" i="95"/>
  <c r="Q14" i="95"/>
  <c r="P14" i="95"/>
  <c r="E14" i="95"/>
  <c r="S13" i="95"/>
  <c r="R13" i="95"/>
  <c r="Q13" i="95"/>
  <c r="P13" i="95"/>
  <c r="T13" i="95" s="1"/>
  <c r="E13" i="95"/>
  <c r="S12" i="95"/>
  <c r="R12" i="95"/>
  <c r="Q12" i="95"/>
  <c r="P12" i="95"/>
  <c r="E12" i="95"/>
  <c r="S11" i="95"/>
  <c r="R11" i="95"/>
  <c r="Q11" i="95"/>
  <c r="P11" i="95"/>
  <c r="E11" i="95"/>
  <c r="S10" i="95"/>
  <c r="R10" i="95"/>
  <c r="Q10" i="95"/>
  <c r="P10" i="95"/>
  <c r="E10" i="95"/>
  <c r="S9" i="95"/>
  <c r="R9" i="95"/>
  <c r="R8" i="95"/>
  <c r="U64" i="94"/>
  <c r="T64" i="94"/>
  <c r="S64" i="94"/>
  <c r="R64" i="94"/>
  <c r="Q64" i="94"/>
  <c r="P64" i="94"/>
  <c r="E64" i="94"/>
  <c r="S63" i="94"/>
  <c r="R63" i="94"/>
  <c r="Q63" i="94"/>
  <c r="P63" i="94"/>
  <c r="P62" i="94" s="1"/>
  <c r="E63" i="94"/>
  <c r="S62" i="94"/>
  <c r="R62" i="94"/>
  <c r="S60" i="94"/>
  <c r="R60" i="94"/>
  <c r="Q60" i="94"/>
  <c r="P60" i="94"/>
  <c r="E60" i="94"/>
  <c r="S59" i="94"/>
  <c r="R59" i="94"/>
  <c r="Q59" i="94"/>
  <c r="P59" i="94"/>
  <c r="E59" i="94"/>
  <c r="S58" i="94"/>
  <c r="R58" i="94"/>
  <c r="Q58" i="94"/>
  <c r="P58" i="94"/>
  <c r="E58" i="94"/>
  <c r="U58" i="94" s="1"/>
  <c r="S57" i="94"/>
  <c r="R57" i="94"/>
  <c r="Q57" i="94"/>
  <c r="P57" i="94"/>
  <c r="E57" i="94"/>
  <c r="U57" i="94" s="1"/>
  <c r="S56" i="94"/>
  <c r="R56" i="94"/>
  <c r="S55" i="94"/>
  <c r="R55" i="94"/>
  <c r="Q55" i="94"/>
  <c r="P55" i="94"/>
  <c r="E55" i="94"/>
  <c r="S54" i="94"/>
  <c r="R54" i="94"/>
  <c r="Q54" i="94"/>
  <c r="P54" i="94"/>
  <c r="E54" i="94"/>
  <c r="S53" i="94"/>
  <c r="R53" i="94"/>
  <c r="Q53" i="94"/>
  <c r="P53" i="94"/>
  <c r="E53" i="94"/>
  <c r="U53" i="94" s="1"/>
  <c r="S52" i="94"/>
  <c r="R52" i="94"/>
  <c r="Q52" i="94"/>
  <c r="P52" i="94"/>
  <c r="E52" i="94"/>
  <c r="U51" i="94"/>
  <c r="S51" i="94"/>
  <c r="R51" i="94"/>
  <c r="Q51" i="94"/>
  <c r="P51" i="94"/>
  <c r="E51" i="94"/>
  <c r="T51" i="94" s="1"/>
  <c r="S50" i="94"/>
  <c r="R50" i="94"/>
  <c r="Q50" i="94"/>
  <c r="P50" i="94"/>
  <c r="E50" i="94"/>
  <c r="S49" i="94"/>
  <c r="R49" i="94"/>
  <c r="Q49" i="94"/>
  <c r="P49" i="94"/>
  <c r="E49" i="94"/>
  <c r="U49" i="94" s="1"/>
  <c r="S48" i="94"/>
  <c r="R48" i="94"/>
  <c r="Q48" i="94"/>
  <c r="P48" i="94"/>
  <c r="E48" i="94"/>
  <c r="S47" i="94"/>
  <c r="R47" i="94"/>
  <c r="Q47" i="94"/>
  <c r="P47" i="94"/>
  <c r="E47" i="94"/>
  <c r="S46" i="94"/>
  <c r="R46" i="94"/>
  <c r="Q46" i="94"/>
  <c r="P46" i="94"/>
  <c r="E46" i="94"/>
  <c r="S45" i="94"/>
  <c r="R45" i="94"/>
  <c r="Q45" i="94"/>
  <c r="P45" i="94"/>
  <c r="E45" i="94"/>
  <c r="S44" i="94"/>
  <c r="R44" i="94"/>
  <c r="R43" i="94"/>
  <c r="S42" i="94"/>
  <c r="R42" i="94"/>
  <c r="Q42" i="94"/>
  <c r="P42" i="94"/>
  <c r="E42" i="94"/>
  <c r="U42" i="94" s="1"/>
  <c r="S41" i="94"/>
  <c r="R41" i="94"/>
  <c r="Q41" i="94"/>
  <c r="P41" i="94"/>
  <c r="E41" i="94"/>
  <c r="U41" i="94" s="1"/>
  <c r="S40" i="94"/>
  <c r="R40" i="94"/>
  <c r="Q40" i="94"/>
  <c r="P40" i="94"/>
  <c r="E40" i="94"/>
  <c r="U40" i="94" s="1"/>
  <c r="T39" i="94"/>
  <c r="S39" i="94"/>
  <c r="R39" i="94"/>
  <c r="Q39" i="94"/>
  <c r="P39" i="94"/>
  <c r="E39" i="94"/>
  <c r="U39" i="94" s="1"/>
  <c r="S38" i="94"/>
  <c r="R38" i="94"/>
  <c r="Q38" i="94"/>
  <c r="P38" i="94"/>
  <c r="E38" i="94"/>
  <c r="S37" i="94"/>
  <c r="R37" i="94"/>
  <c r="Q37" i="94"/>
  <c r="P37" i="94"/>
  <c r="E37" i="94"/>
  <c r="S36" i="94"/>
  <c r="R36" i="94"/>
  <c r="Q36" i="94"/>
  <c r="P36" i="94"/>
  <c r="E36" i="94"/>
  <c r="T36" i="94" s="1"/>
  <c r="S35" i="94"/>
  <c r="R35" i="94"/>
  <c r="Q35" i="94"/>
  <c r="P35" i="94"/>
  <c r="E35" i="94"/>
  <c r="T34" i="94"/>
  <c r="S34" i="94"/>
  <c r="R34" i="94"/>
  <c r="Q34" i="94"/>
  <c r="P34" i="94"/>
  <c r="E34" i="94"/>
  <c r="U34" i="94" s="1"/>
  <c r="S33" i="94"/>
  <c r="R33" i="94"/>
  <c r="Q33" i="94"/>
  <c r="P33" i="94"/>
  <c r="E33" i="94"/>
  <c r="S32" i="94"/>
  <c r="R32" i="94"/>
  <c r="Q32" i="94"/>
  <c r="P32" i="94"/>
  <c r="E32" i="94"/>
  <c r="U32" i="94" s="1"/>
  <c r="S31" i="94"/>
  <c r="R31" i="94"/>
  <c r="Q31" i="94"/>
  <c r="U31" i="94" s="1"/>
  <c r="P31" i="94"/>
  <c r="T31" i="94" s="1"/>
  <c r="E31" i="94"/>
  <c r="S30" i="94"/>
  <c r="R30" i="94"/>
  <c r="Q30" i="94"/>
  <c r="P30" i="94"/>
  <c r="E30" i="94"/>
  <c r="S29" i="94"/>
  <c r="R29" i="94"/>
  <c r="Q29" i="94"/>
  <c r="P29" i="94"/>
  <c r="E29" i="94"/>
  <c r="S28" i="94"/>
  <c r="R28" i="94"/>
  <c r="T27" i="94"/>
  <c r="S27" i="94"/>
  <c r="R27" i="94"/>
  <c r="Q27" i="94"/>
  <c r="P27" i="94"/>
  <c r="E27" i="94"/>
  <c r="U27" i="94" s="1"/>
  <c r="U26" i="94"/>
  <c r="T26" i="94"/>
  <c r="S26" i="94"/>
  <c r="R26" i="94"/>
  <c r="Q26" i="94"/>
  <c r="P26" i="94"/>
  <c r="E26" i="94"/>
  <c r="S25" i="94"/>
  <c r="R25" i="94"/>
  <c r="Q25" i="94"/>
  <c r="P25" i="94"/>
  <c r="E25" i="94"/>
  <c r="S24" i="94"/>
  <c r="R24" i="94"/>
  <c r="Q24" i="94"/>
  <c r="P24" i="94"/>
  <c r="E24" i="94"/>
  <c r="S23" i="94"/>
  <c r="R23" i="94"/>
  <c r="Q23" i="94"/>
  <c r="P23" i="94"/>
  <c r="E23" i="94"/>
  <c r="T23" i="94" s="1"/>
  <c r="U22" i="94"/>
  <c r="T22" i="94"/>
  <c r="S22" i="94"/>
  <c r="R22" i="94"/>
  <c r="Q22" i="94"/>
  <c r="P22" i="94"/>
  <c r="E22" i="94"/>
  <c r="S21" i="94"/>
  <c r="R21" i="94"/>
  <c r="Q21" i="94"/>
  <c r="P21" i="94"/>
  <c r="E21" i="94"/>
  <c r="U21" i="94" s="1"/>
  <c r="U20" i="94"/>
  <c r="T20" i="94"/>
  <c r="S20" i="94"/>
  <c r="R20" i="94"/>
  <c r="Q20" i="94"/>
  <c r="P20" i="94"/>
  <c r="E20" i="94"/>
  <c r="U19" i="94"/>
  <c r="S19" i="94"/>
  <c r="R19" i="94"/>
  <c r="Q19" i="94"/>
  <c r="P19" i="94"/>
  <c r="E19" i="94"/>
  <c r="T19" i="94" s="1"/>
  <c r="S18" i="94"/>
  <c r="R18" i="94"/>
  <c r="Q18" i="94"/>
  <c r="P18" i="94"/>
  <c r="E18" i="94"/>
  <c r="S17" i="94"/>
  <c r="R17" i="94"/>
  <c r="Q17" i="94"/>
  <c r="P17" i="94"/>
  <c r="E17" i="94"/>
  <c r="S16" i="94"/>
  <c r="R16" i="94"/>
  <c r="Q16" i="94"/>
  <c r="P16" i="94"/>
  <c r="E16" i="94"/>
  <c r="S15" i="94"/>
  <c r="R15" i="94"/>
  <c r="Q15" i="94"/>
  <c r="P15" i="94"/>
  <c r="E15" i="94"/>
  <c r="T15" i="94" s="1"/>
  <c r="S14" i="94"/>
  <c r="R14" i="94"/>
  <c r="Q14" i="94"/>
  <c r="P14" i="94"/>
  <c r="E14" i="94"/>
  <c r="S13" i="94"/>
  <c r="R13" i="94"/>
  <c r="Q13" i="94"/>
  <c r="P13" i="94"/>
  <c r="E13" i="94"/>
  <c r="U12" i="94"/>
  <c r="S12" i="94"/>
  <c r="R12" i="94"/>
  <c r="Q12" i="94"/>
  <c r="P12" i="94"/>
  <c r="E12" i="94"/>
  <c r="T12" i="94" s="1"/>
  <c r="S11" i="94"/>
  <c r="R11" i="94"/>
  <c r="Q11" i="94"/>
  <c r="P11" i="94"/>
  <c r="E11" i="94"/>
  <c r="U11" i="94" s="1"/>
  <c r="S10" i="94"/>
  <c r="R10" i="94"/>
  <c r="Q10" i="94"/>
  <c r="P10" i="94"/>
  <c r="E10" i="94"/>
  <c r="T10" i="94" s="1"/>
  <c r="S9" i="94"/>
  <c r="R9" i="94"/>
  <c r="S8" i="94"/>
  <c r="S64" i="93"/>
  <c r="R64" i="93"/>
  <c r="Q64" i="93"/>
  <c r="P64" i="93"/>
  <c r="E64" i="93"/>
  <c r="T64" i="93" s="1"/>
  <c r="U63" i="93"/>
  <c r="T63" i="93"/>
  <c r="S63" i="93"/>
  <c r="R63" i="93"/>
  <c r="Q63" i="93"/>
  <c r="P63" i="93"/>
  <c r="E63" i="93"/>
  <c r="S62" i="93"/>
  <c r="R62" i="93"/>
  <c r="S60" i="93"/>
  <c r="R60" i="93"/>
  <c r="Q60" i="93"/>
  <c r="P60" i="93"/>
  <c r="E60" i="93"/>
  <c r="T60" i="93" s="1"/>
  <c r="S59" i="93"/>
  <c r="R59" i="93"/>
  <c r="Q59" i="93"/>
  <c r="P59" i="93"/>
  <c r="E59" i="93"/>
  <c r="U59" i="93" s="1"/>
  <c r="S58" i="93"/>
  <c r="R58" i="93"/>
  <c r="Q58" i="93"/>
  <c r="P58" i="93"/>
  <c r="E58" i="93"/>
  <c r="S57" i="93"/>
  <c r="R57" i="93"/>
  <c r="Q57" i="93"/>
  <c r="P57" i="93"/>
  <c r="E57" i="93"/>
  <c r="S56" i="93"/>
  <c r="R56" i="93"/>
  <c r="S55" i="93"/>
  <c r="R55" i="93"/>
  <c r="Q55" i="93"/>
  <c r="P55" i="93"/>
  <c r="E55" i="93"/>
  <c r="U54" i="93"/>
  <c r="T54" i="93"/>
  <c r="S54" i="93"/>
  <c r="R54" i="93"/>
  <c r="Q54" i="93"/>
  <c r="P54" i="93"/>
  <c r="E54" i="93"/>
  <c r="S53" i="93"/>
  <c r="R53" i="93"/>
  <c r="Q53" i="93"/>
  <c r="P53" i="93"/>
  <c r="E53" i="93"/>
  <c r="S52" i="93"/>
  <c r="R52" i="93"/>
  <c r="Q52" i="93"/>
  <c r="P52" i="93"/>
  <c r="E52" i="93"/>
  <c r="S51" i="93"/>
  <c r="R51" i="93"/>
  <c r="Q51" i="93"/>
  <c r="P51" i="93"/>
  <c r="E51" i="93"/>
  <c r="T51" i="93" s="1"/>
  <c r="S50" i="93"/>
  <c r="R50" i="93"/>
  <c r="Q50" i="93"/>
  <c r="P50" i="93"/>
  <c r="E50" i="93"/>
  <c r="S49" i="93"/>
  <c r="R49" i="93"/>
  <c r="Q49" i="93"/>
  <c r="P49" i="93"/>
  <c r="E49" i="93"/>
  <c r="U49" i="93" s="1"/>
  <c r="T48" i="93"/>
  <c r="S48" i="93"/>
  <c r="R48" i="93"/>
  <c r="Q48" i="93"/>
  <c r="P48" i="93"/>
  <c r="E48" i="93"/>
  <c r="U48" i="93" s="1"/>
  <c r="S47" i="93"/>
  <c r="R47" i="93"/>
  <c r="Q47" i="93"/>
  <c r="P47" i="93"/>
  <c r="E47" i="93"/>
  <c r="S46" i="93"/>
  <c r="R46" i="93"/>
  <c r="Q46" i="93"/>
  <c r="P46" i="93"/>
  <c r="E46" i="93"/>
  <c r="T46" i="93" s="1"/>
  <c r="S45" i="93"/>
  <c r="R45" i="93"/>
  <c r="Q45" i="93"/>
  <c r="P45" i="93"/>
  <c r="E45" i="93"/>
  <c r="S44" i="93"/>
  <c r="R44" i="93"/>
  <c r="S42" i="93"/>
  <c r="R42" i="93"/>
  <c r="Q42" i="93"/>
  <c r="P42" i="93"/>
  <c r="E42" i="93"/>
  <c r="S41" i="93"/>
  <c r="R41" i="93"/>
  <c r="Q41" i="93"/>
  <c r="P41" i="93"/>
  <c r="E41" i="93"/>
  <c r="T41" i="93" s="1"/>
  <c r="S40" i="93"/>
  <c r="R40" i="93"/>
  <c r="Q40" i="93"/>
  <c r="P40" i="93"/>
  <c r="E40" i="93"/>
  <c r="S39" i="93"/>
  <c r="R39" i="93"/>
  <c r="Q39" i="93"/>
  <c r="P39" i="93"/>
  <c r="E39" i="93"/>
  <c r="U39" i="93" s="1"/>
  <c r="S38" i="93"/>
  <c r="R38" i="93"/>
  <c r="Q38" i="93"/>
  <c r="P38" i="93"/>
  <c r="E38" i="93"/>
  <c r="T38" i="93" s="1"/>
  <c r="S37" i="93"/>
  <c r="R37" i="93"/>
  <c r="Q37" i="93"/>
  <c r="P37" i="93"/>
  <c r="E37" i="93"/>
  <c r="S36" i="93"/>
  <c r="R36" i="93"/>
  <c r="Q36" i="93"/>
  <c r="P36" i="93"/>
  <c r="E36" i="93"/>
  <c r="U36" i="93" s="1"/>
  <c r="S35" i="93"/>
  <c r="R35" i="93"/>
  <c r="Q35" i="93"/>
  <c r="P35" i="93"/>
  <c r="E35" i="93"/>
  <c r="S34" i="93"/>
  <c r="R34" i="93"/>
  <c r="Q34" i="93"/>
  <c r="P34" i="93"/>
  <c r="E34" i="93"/>
  <c r="S33" i="93"/>
  <c r="R33" i="93"/>
  <c r="Q33" i="93"/>
  <c r="P33" i="93"/>
  <c r="E33" i="93"/>
  <c r="S32" i="93"/>
  <c r="R32" i="93"/>
  <c r="Q32" i="93"/>
  <c r="P32" i="93"/>
  <c r="E32" i="93"/>
  <c r="U32" i="93" s="1"/>
  <c r="U31" i="93"/>
  <c r="S31" i="93"/>
  <c r="R31" i="93"/>
  <c r="Q31" i="93"/>
  <c r="P31" i="93"/>
  <c r="E31" i="93"/>
  <c r="S30" i="93"/>
  <c r="R30" i="93"/>
  <c r="Q30" i="93"/>
  <c r="P30" i="93"/>
  <c r="E30" i="93"/>
  <c r="S29" i="93"/>
  <c r="R29" i="93"/>
  <c r="Q29" i="93"/>
  <c r="P29" i="93"/>
  <c r="E29" i="93"/>
  <c r="T29" i="93" s="1"/>
  <c r="S28" i="93"/>
  <c r="R28" i="93"/>
  <c r="U27" i="93"/>
  <c r="S27" i="93"/>
  <c r="R27" i="93"/>
  <c r="Q27" i="93"/>
  <c r="P27" i="93"/>
  <c r="E27" i="93"/>
  <c r="T27" i="93" s="1"/>
  <c r="S26" i="93"/>
  <c r="R26" i="93"/>
  <c r="Q26" i="93"/>
  <c r="P26" i="93"/>
  <c r="E26" i="93"/>
  <c r="S25" i="93"/>
  <c r="R25" i="93"/>
  <c r="Q25" i="93"/>
  <c r="P25" i="93"/>
  <c r="E25" i="93"/>
  <c r="S24" i="93"/>
  <c r="R24" i="93"/>
  <c r="Q24" i="93"/>
  <c r="P24" i="93"/>
  <c r="E24" i="93"/>
  <c r="S23" i="93"/>
  <c r="R23" i="93"/>
  <c r="Q23" i="93"/>
  <c r="P23" i="93"/>
  <c r="E23" i="93"/>
  <c r="T23" i="93" s="1"/>
  <c r="S22" i="93"/>
  <c r="R22" i="93"/>
  <c r="Q22" i="93"/>
  <c r="P22" i="93"/>
  <c r="E22" i="93"/>
  <c r="S21" i="93"/>
  <c r="R21" i="93"/>
  <c r="Q21" i="93"/>
  <c r="P21" i="93"/>
  <c r="E21" i="93"/>
  <c r="S20" i="93"/>
  <c r="R20" i="93"/>
  <c r="Q20" i="93"/>
  <c r="P20" i="93"/>
  <c r="E20" i="93"/>
  <c r="U20" i="93" s="1"/>
  <c r="S19" i="93"/>
  <c r="R19" i="93"/>
  <c r="Q19" i="93"/>
  <c r="P19" i="93"/>
  <c r="E19" i="93"/>
  <c r="T19" i="93" s="1"/>
  <c r="S18" i="93"/>
  <c r="R18" i="93"/>
  <c r="Q18" i="93"/>
  <c r="P18" i="93"/>
  <c r="E18" i="93"/>
  <c r="T18" i="93" s="1"/>
  <c r="T17" i="93"/>
  <c r="S17" i="93"/>
  <c r="R17" i="93"/>
  <c r="Q17" i="93"/>
  <c r="P17" i="93"/>
  <c r="E17" i="93"/>
  <c r="U17" i="93" s="1"/>
  <c r="U16" i="93"/>
  <c r="T16" i="93"/>
  <c r="S16" i="93"/>
  <c r="R16" i="93"/>
  <c r="Q16" i="93"/>
  <c r="P16" i="93"/>
  <c r="E16" i="93"/>
  <c r="S15" i="93"/>
  <c r="R15" i="93"/>
  <c r="Q15" i="93"/>
  <c r="P15" i="93"/>
  <c r="E15" i="93"/>
  <c r="U15" i="93" s="1"/>
  <c r="S14" i="93"/>
  <c r="R14" i="93"/>
  <c r="Q14" i="93"/>
  <c r="P14" i="93"/>
  <c r="E14" i="93"/>
  <c r="S13" i="93"/>
  <c r="R13" i="93"/>
  <c r="Q13" i="93"/>
  <c r="P13" i="93"/>
  <c r="E13" i="93"/>
  <c r="S12" i="93"/>
  <c r="R12" i="93"/>
  <c r="Q12" i="93"/>
  <c r="P12" i="93"/>
  <c r="E12" i="93"/>
  <c r="S11" i="93"/>
  <c r="R11" i="93"/>
  <c r="Q11" i="93"/>
  <c r="P11" i="93"/>
  <c r="E11" i="93"/>
  <c r="S10" i="93"/>
  <c r="R10" i="93"/>
  <c r="Q10" i="93"/>
  <c r="U10" i="93" s="1"/>
  <c r="P10" i="93"/>
  <c r="E10" i="93"/>
  <c r="S9" i="93"/>
  <c r="R9" i="93"/>
  <c r="S64" i="92"/>
  <c r="R64" i="92"/>
  <c r="Q64" i="92"/>
  <c r="P64" i="92"/>
  <c r="E64" i="92"/>
  <c r="U63" i="92"/>
  <c r="S63" i="92"/>
  <c r="R63" i="92"/>
  <c r="Q63" i="92"/>
  <c r="P63" i="92"/>
  <c r="E63" i="92"/>
  <c r="S62" i="92"/>
  <c r="R62" i="92"/>
  <c r="S60" i="92"/>
  <c r="R60" i="92"/>
  <c r="Q60" i="92"/>
  <c r="P60" i="92"/>
  <c r="E60" i="92"/>
  <c r="S59" i="92"/>
  <c r="R59" i="92"/>
  <c r="Q59" i="92"/>
  <c r="P59" i="92"/>
  <c r="E59" i="92"/>
  <c r="U58" i="92"/>
  <c r="T58" i="92"/>
  <c r="S58" i="92"/>
  <c r="R58" i="92"/>
  <c r="Q58" i="92"/>
  <c r="P58" i="92"/>
  <c r="E58" i="92"/>
  <c r="S57" i="92"/>
  <c r="R57" i="92"/>
  <c r="Q57" i="92"/>
  <c r="P57" i="92"/>
  <c r="E57" i="92"/>
  <c r="S56" i="92"/>
  <c r="R56" i="92"/>
  <c r="S55" i="92"/>
  <c r="R55" i="92"/>
  <c r="Q55" i="92"/>
  <c r="P55" i="92"/>
  <c r="E55" i="92"/>
  <c r="T54" i="92"/>
  <c r="S54" i="92"/>
  <c r="R54" i="92"/>
  <c r="Q54" i="92"/>
  <c r="P54" i="92"/>
  <c r="E54" i="92"/>
  <c r="U54" i="92" s="1"/>
  <c r="S53" i="92"/>
  <c r="R53" i="92"/>
  <c r="Q53" i="92"/>
  <c r="P53" i="92"/>
  <c r="E53" i="92"/>
  <c r="U52" i="92"/>
  <c r="T52" i="92"/>
  <c r="S52" i="92"/>
  <c r="R52" i="92"/>
  <c r="Q52" i="92"/>
  <c r="P52" i="92"/>
  <c r="E52" i="92"/>
  <c r="S51" i="92"/>
  <c r="R51" i="92"/>
  <c r="Q51" i="92"/>
  <c r="P51" i="92"/>
  <c r="E51" i="92"/>
  <c r="S50" i="92"/>
  <c r="R50" i="92"/>
  <c r="Q50" i="92"/>
  <c r="P50" i="92"/>
  <c r="E50" i="92"/>
  <c r="S49" i="92"/>
  <c r="R49" i="92"/>
  <c r="Q49" i="92"/>
  <c r="P49" i="92"/>
  <c r="E49" i="92"/>
  <c r="S48" i="92"/>
  <c r="R48" i="92"/>
  <c r="Q48" i="92"/>
  <c r="P48" i="92"/>
  <c r="E48" i="92"/>
  <c r="T48" i="92" s="1"/>
  <c r="S47" i="92"/>
  <c r="R47" i="92"/>
  <c r="Q47" i="92"/>
  <c r="P47" i="92"/>
  <c r="E47" i="92"/>
  <c r="U46" i="92"/>
  <c r="S46" i="92"/>
  <c r="R46" i="92"/>
  <c r="Q46" i="92"/>
  <c r="P46" i="92"/>
  <c r="E46" i="92"/>
  <c r="T46" i="92" s="1"/>
  <c r="U45" i="92"/>
  <c r="T45" i="92"/>
  <c r="S45" i="92"/>
  <c r="R45" i="92"/>
  <c r="Q45" i="92"/>
  <c r="P45" i="92"/>
  <c r="E45" i="92"/>
  <c r="S44" i="92"/>
  <c r="R44" i="92"/>
  <c r="S43" i="92"/>
  <c r="S42" i="92"/>
  <c r="R42" i="92"/>
  <c r="Q42" i="92"/>
  <c r="P42" i="92"/>
  <c r="E42" i="92"/>
  <c r="U42" i="92" s="1"/>
  <c r="S41" i="92"/>
  <c r="R41" i="92"/>
  <c r="Q41" i="92"/>
  <c r="P41" i="92"/>
  <c r="E41" i="92"/>
  <c r="U41" i="92" s="1"/>
  <c r="S40" i="92"/>
  <c r="R40" i="92"/>
  <c r="Q40" i="92"/>
  <c r="P40" i="92"/>
  <c r="E40" i="92"/>
  <c r="S39" i="92"/>
  <c r="R39" i="92"/>
  <c r="Q39" i="92"/>
  <c r="P39" i="92"/>
  <c r="E39" i="92"/>
  <c r="S38" i="92"/>
  <c r="R38" i="92"/>
  <c r="Q38" i="92"/>
  <c r="P38" i="92"/>
  <c r="E38" i="92"/>
  <c r="T38" i="92" s="1"/>
  <c r="U37" i="92"/>
  <c r="T37" i="92"/>
  <c r="S37" i="92"/>
  <c r="R37" i="92"/>
  <c r="Q37" i="92"/>
  <c r="P37" i="92"/>
  <c r="E37" i="92"/>
  <c r="S36" i="92"/>
  <c r="R36" i="92"/>
  <c r="Q36" i="92"/>
  <c r="P36" i="92"/>
  <c r="E36" i="92"/>
  <c r="T35" i="92"/>
  <c r="S35" i="92"/>
  <c r="R35" i="92"/>
  <c r="Q35" i="92"/>
  <c r="P35" i="92"/>
  <c r="E35" i="92"/>
  <c r="U35" i="92" s="1"/>
  <c r="S34" i="92"/>
  <c r="R34" i="92"/>
  <c r="Q34" i="92"/>
  <c r="P34" i="92"/>
  <c r="E34" i="92"/>
  <c r="S33" i="92"/>
  <c r="R33" i="92"/>
  <c r="Q33" i="92"/>
  <c r="U33" i="92" s="1"/>
  <c r="P33" i="92"/>
  <c r="E33" i="92"/>
  <c r="S32" i="92"/>
  <c r="R32" i="92"/>
  <c r="Q32" i="92"/>
  <c r="P32" i="92"/>
  <c r="E32" i="92"/>
  <c r="S31" i="92"/>
  <c r="R31" i="92"/>
  <c r="Q31" i="92"/>
  <c r="P31" i="92"/>
  <c r="E31" i="92"/>
  <c r="S30" i="92"/>
  <c r="R30" i="92"/>
  <c r="Q30" i="92"/>
  <c r="P30" i="92"/>
  <c r="E30" i="92"/>
  <c r="T29" i="92"/>
  <c r="S29" i="92"/>
  <c r="R29" i="92"/>
  <c r="Q29" i="92"/>
  <c r="P29" i="92"/>
  <c r="E29" i="92"/>
  <c r="S28" i="92"/>
  <c r="R28" i="92"/>
  <c r="S27" i="92"/>
  <c r="R27" i="92"/>
  <c r="Q27" i="92"/>
  <c r="P27" i="92"/>
  <c r="E27" i="92"/>
  <c r="S26" i="92"/>
  <c r="R26" i="92"/>
  <c r="Q26" i="92"/>
  <c r="P26" i="92"/>
  <c r="E26" i="92"/>
  <c r="S25" i="92"/>
  <c r="R25" i="92"/>
  <c r="Q25" i="92"/>
  <c r="P25" i="92"/>
  <c r="E25" i="92"/>
  <c r="S24" i="92"/>
  <c r="R24" i="92"/>
  <c r="Q24" i="92"/>
  <c r="P24" i="92"/>
  <c r="E24" i="92"/>
  <c r="T23" i="92"/>
  <c r="S23" i="92"/>
  <c r="R23" i="92"/>
  <c r="Q23" i="92"/>
  <c r="P23" i="92"/>
  <c r="E23" i="92"/>
  <c r="U23" i="92" s="1"/>
  <c r="S22" i="92"/>
  <c r="R22" i="92"/>
  <c r="Q22" i="92"/>
  <c r="P22" i="92"/>
  <c r="E22" i="92"/>
  <c r="U21" i="92"/>
  <c r="T21" i="92"/>
  <c r="S21" i="92"/>
  <c r="R21" i="92"/>
  <c r="Q21" i="92"/>
  <c r="P21" i="92"/>
  <c r="E21" i="92"/>
  <c r="T20" i="92"/>
  <c r="S20" i="92"/>
  <c r="R20" i="92"/>
  <c r="Q20" i="92"/>
  <c r="P20" i="92"/>
  <c r="E20" i="92"/>
  <c r="U20" i="92" s="1"/>
  <c r="S19" i="92"/>
  <c r="R19" i="92"/>
  <c r="Q19" i="92"/>
  <c r="P19" i="92"/>
  <c r="E19" i="92"/>
  <c r="S18" i="92"/>
  <c r="R18" i="92"/>
  <c r="Q18" i="92"/>
  <c r="P18" i="92"/>
  <c r="E18" i="92"/>
  <c r="S17" i="92"/>
  <c r="R17" i="92"/>
  <c r="Q17" i="92"/>
  <c r="P17" i="92"/>
  <c r="E17" i="92"/>
  <c r="T17" i="92" s="1"/>
  <c r="T16" i="92"/>
  <c r="S16" i="92"/>
  <c r="R16" i="92"/>
  <c r="Q16" i="92"/>
  <c r="P16" i="92"/>
  <c r="E16" i="92"/>
  <c r="U16" i="92" s="1"/>
  <c r="U15" i="92"/>
  <c r="S15" i="92"/>
  <c r="R15" i="92"/>
  <c r="Q15" i="92"/>
  <c r="P15" i="92"/>
  <c r="E15" i="92"/>
  <c r="T15" i="92" s="1"/>
  <c r="U14" i="92"/>
  <c r="T14" i="92"/>
  <c r="S14" i="92"/>
  <c r="R14" i="92"/>
  <c r="Q14" i="92"/>
  <c r="P14" i="92"/>
  <c r="E14" i="92"/>
  <c r="S13" i="92"/>
  <c r="R13" i="92"/>
  <c r="Q13" i="92"/>
  <c r="P13" i="92"/>
  <c r="E13" i="92"/>
  <c r="U12" i="92"/>
  <c r="T12" i="92"/>
  <c r="S12" i="92"/>
  <c r="R12" i="92"/>
  <c r="Q12" i="92"/>
  <c r="P12" i="92"/>
  <c r="E12" i="92"/>
  <c r="S11" i="92"/>
  <c r="R11" i="92"/>
  <c r="Q11" i="92"/>
  <c r="P11" i="92"/>
  <c r="E11" i="92"/>
  <c r="S10" i="92"/>
  <c r="R10" i="92"/>
  <c r="Q10" i="92"/>
  <c r="P10" i="92"/>
  <c r="E10" i="92"/>
  <c r="S9" i="92"/>
  <c r="R9" i="92"/>
  <c r="U64" i="91"/>
  <c r="T64" i="91"/>
  <c r="S64" i="91"/>
  <c r="R64" i="91"/>
  <c r="Q64" i="91"/>
  <c r="P64" i="91"/>
  <c r="E64" i="91"/>
  <c r="U63" i="91"/>
  <c r="T63" i="91"/>
  <c r="S63" i="91"/>
  <c r="R63" i="91"/>
  <c r="Q63" i="91"/>
  <c r="P63" i="91"/>
  <c r="E63" i="91"/>
  <c r="S62" i="91"/>
  <c r="R62" i="91"/>
  <c r="S60" i="91"/>
  <c r="R60" i="91"/>
  <c r="Q60" i="91"/>
  <c r="P60" i="91"/>
  <c r="E60" i="91"/>
  <c r="S59" i="91"/>
  <c r="R59" i="91"/>
  <c r="Q59" i="91"/>
  <c r="P59" i="91"/>
  <c r="E59" i="91"/>
  <c r="U58" i="91"/>
  <c r="S58" i="91"/>
  <c r="R58" i="91"/>
  <c r="Q58" i="91"/>
  <c r="P58" i="91"/>
  <c r="E58" i="91"/>
  <c r="T58" i="91" s="1"/>
  <c r="S57" i="91"/>
  <c r="R57" i="91"/>
  <c r="Q57" i="91"/>
  <c r="P57" i="91"/>
  <c r="E57" i="91"/>
  <c r="S56" i="91"/>
  <c r="R56" i="91"/>
  <c r="S55" i="91"/>
  <c r="R55" i="91"/>
  <c r="Q55" i="91"/>
  <c r="P55" i="91"/>
  <c r="E55" i="91"/>
  <c r="S54" i="91"/>
  <c r="R54" i="91"/>
  <c r="Q54" i="91"/>
  <c r="P54" i="91"/>
  <c r="E54" i="91"/>
  <c r="S53" i="91"/>
  <c r="R53" i="91"/>
  <c r="Q53" i="91"/>
  <c r="P53" i="91"/>
  <c r="E53" i="91"/>
  <c r="U52" i="91"/>
  <c r="T52" i="91"/>
  <c r="S52" i="91"/>
  <c r="R52" i="91"/>
  <c r="Q52" i="91"/>
  <c r="P52" i="91"/>
  <c r="E52" i="91"/>
  <c r="S51" i="91"/>
  <c r="R51" i="91"/>
  <c r="Q51" i="91"/>
  <c r="P51" i="91"/>
  <c r="E51" i="91"/>
  <c r="U50" i="91"/>
  <c r="S50" i="91"/>
  <c r="R50" i="91"/>
  <c r="Q50" i="91"/>
  <c r="P50" i="91"/>
  <c r="E50" i="91"/>
  <c r="T50" i="91" s="1"/>
  <c r="U49" i="91"/>
  <c r="T49" i="91"/>
  <c r="S49" i="91"/>
  <c r="R49" i="91"/>
  <c r="Q49" i="91"/>
  <c r="P49" i="91"/>
  <c r="E49" i="91"/>
  <c r="S48" i="91"/>
  <c r="R48" i="91"/>
  <c r="Q48" i="91"/>
  <c r="P48" i="91"/>
  <c r="E48" i="91"/>
  <c r="U48" i="91" s="1"/>
  <c r="S47" i="91"/>
  <c r="R47" i="91"/>
  <c r="Q47" i="91"/>
  <c r="P47" i="91"/>
  <c r="E47" i="91"/>
  <c r="S46" i="91"/>
  <c r="R46" i="91"/>
  <c r="Q46" i="91"/>
  <c r="P46" i="91"/>
  <c r="E46" i="91"/>
  <c r="U45" i="91"/>
  <c r="S45" i="91"/>
  <c r="R45" i="91"/>
  <c r="Q45" i="91"/>
  <c r="P45" i="91"/>
  <c r="E45" i="91"/>
  <c r="S44" i="91"/>
  <c r="R44" i="91"/>
  <c r="S43" i="91"/>
  <c r="R43" i="91"/>
  <c r="S42" i="91"/>
  <c r="R42" i="91"/>
  <c r="Q42" i="91"/>
  <c r="P42" i="91"/>
  <c r="E42" i="91"/>
  <c r="S41" i="91"/>
  <c r="R41" i="91"/>
  <c r="Q41" i="91"/>
  <c r="P41" i="91"/>
  <c r="E41" i="91"/>
  <c r="T41" i="91" s="1"/>
  <c r="S40" i="91"/>
  <c r="R40" i="91"/>
  <c r="Q40" i="91"/>
  <c r="P40" i="91"/>
  <c r="E40" i="91"/>
  <c r="U40" i="91" s="1"/>
  <c r="S39" i="91"/>
  <c r="R39" i="91"/>
  <c r="Q39" i="91"/>
  <c r="P39" i="91"/>
  <c r="E39" i="91"/>
  <c r="U39" i="91" s="1"/>
  <c r="S38" i="91"/>
  <c r="R38" i="91"/>
  <c r="Q38" i="91"/>
  <c r="P38" i="91"/>
  <c r="E38" i="91"/>
  <c r="T38" i="91" s="1"/>
  <c r="S37" i="91"/>
  <c r="R37" i="91"/>
  <c r="Q37" i="91"/>
  <c r="P37" i="91"/>
  <c r="E37" i="91"/>
  <c r="S36" i="91"/>
  <c r="R36" i="91"/>
  <c r="Q36" i="91"/>
  <c r="P36" i="91"/>
  <c r="E36" i="91"/>
  <c r="S35" i="91"/>
  <c r="R35" i="91"/>
  <c r="Q35" i="91"/>
  <c r="P35" i="91"/>
  <c r="E35" i="91"/>
  <c r="T35" i="91" s="1"/>
  <c r="S34" i="91"/>
  <c r="R34" i="91"/>
  <c r="Q34" i="91"/>
  <c r="P34" i="91"/>
  <c r="E34" i="91"/>
  <c r="S33" i="91"/>
  <c r="R33" i="91"/>
  <c r="Q33" i="91"/>
  <c r="P33" i="91"/>
  <c r="E33" i="91"/>
  <c r="U32" i="91"/>
  <c r="T32" i="91"/>
  <c r="S32" i="91"/>
  <c r="R32" i="91"/>
  <c r="Q32" i="91"/>
  <c r="P32" i="91"/>
  <c r="E32" i="91"/>
  <c r="U31" i="91"/>
  <c r="T31" i="91"/>
  <c r="S31" i="91"/>
  <c r="R31" i="91"/>
  <c r="Q31" i="91"/>
  <c r="P31" i="91"/>
  <c r="E31" i="91"/>
  <c r="S30" i="91"/>
  <c r="R30" i="91"/>
  <c r="Q30" i="91"/>
  <c r="P30" i="91"/>
  <c r="E30" i="91"/>
  <c r="S29" i="91"/>
  <c r="R29" i="91"/>
  <c r="Q29" i="91"/>
  <c r="P29" i="91"/>
  <c r="E29" i="91"/>
  <c r="S28" i="91"/>
  <c r="R28" i="91"/>
  <c r="U27" i="91"/>
  <c r="T27" i="91"/>
  <c r="S27" i="91"/>
  <c r="R27" i="91"/>
  <c r="Q27" i="91"/>
  <c r="P27" i="91"/>
  <c r="E27" i="91"/>
  <c r="S26" i="91"/>
  <c r="R26" i="91"/>
  <c r="Q26" i="91"/>
  <c r="P26" i="91"/>
  <c r="E26" i="91"/>
  <c r="U25" i="91"/>
  <c r="T25" i="91"/>
  <c r="S25" i="91"/>
  <c r="R25" i="91"/>
  <c r="Q25" i="91"/>
  <c r="P25" i="91"/>
  <c r="E25" i="91"/>
  <c r="S24" i="91"/>
  <c r="R24" i="91"/>
  <c r="Q24" i="91"/>
  <c r="P24" i="91"/>
  <c r="E24" i="91"/>
  <c r="S23" i="91"/>
  <c r="R23" i="91"/>
  <c r="Q23" i="91"/>
  <c r="P23" i="91"/>
  <c r="E23" i="91"/>
  <c r="S22" i="91"/>
  <c r="R22" i="91"/>
  <c r="Q22" i="91"/>
  <c r="P22" i="91"/>
  <c r="E22" i="91"/>
  <c r="S21" i="91"/>
  <c r="R21" i="91"/>
  <c r="Q21" i="91"/>
  <c r="P21" i="91"/>
  <c r="E21" i="91"/>
  <c r="U20" i="91"/>
  <c r="S20" i="91"/>
  <c r="R20" i="91"/>
  <c r="Q20" i="91"/>
  <c r="P20" i="91"/>
  <c r="E20" i="91"/>
  <c r="T20" i="91" s="1"/>
  <c r="T19" i="91"/>
  <c r="S19" i="91"/>
  <c r="R19" i="91"/>
  <c r="Q19" i="91"/>
  <c r="P19" i="91"/>
  <c r="E19" i="91"/>
  <c r="U19" i="91" s="1"/>
  <c r="S18" i="91"/>
  <c r="R18" i="91"/>
  <c r="Q18" i="91"/>
  <c r="P18" i="91"/>
  <c r="E18" i="91"/>
  <c r="U17" i="91"/>
  <c r="T17" i="91"/>
  <c r="S17" i="91"/>
  <c r="R17" i="91"/>
  <c r="Q17" i="91"/>
  <c r="P17" i="91"/>
  <c r="E17" i="91"/>
  <c r="S16" i="91"/>
  <c r="R16" i="91"/>
  <c r="Q16" i="91"/>
  <c r="P16" i="91"/>
  <c r="E16" i="91"/>
  <c r="S15" i="91"/>
  <c r="R15" i="91"/>
  <c r="Q15" i="91"/>
  <c r="P15" i="91"/>
  <c r="E15" i="91"/>
  <c r="S14" i="91"/>
  <c r="R14" i="91"/>
  <c r="Q14" i="91"/>
  <c r="P14" i="91"/>
  <c r="E14" i="91"/>
  <c r="U13" i="91"/>
  <c r="S13" i="91"/>
  <c r="R13" i="91"/>
  <c r="Q13" i="91"/>
  <c r="P13" i="91"/>
  <c r="E13" i="91"/>
  <c r="T13" i="91" s="1"/>
  <c r="T12" i="91"/>
  <c r="S12" i="91"/>
  <c r="R12" i="91"/>
  <c r="Q12" i="91"/>
  <c r="P12" i="91"/>
  <c r="E12" i="91"/>
  <c r="U12" i="91" s="1"/>
  <c r="S11" i="91"/>
  <c r="R11" i="91"/>
  <c r="Q11" i="91"/>
  <c r="P11" i="91"/>
  <c r="E11" i="91"/>
  <c r="U11" i="91" s="1"/>
  <c r="S10" i="91"/>
  <c r="R10" i="91"/>
  <c r="Q10" i="91"/>
  <c r="P10" i="91"/>
  <c r="E10" i="91"/>
  <c r="T10" i="91" s="1"/>
  <c r="S9" i="91"/>
  <c r="R9" i="91"/>
  <c r="S64" i="90"/>
  <c r="R64" i="90"/>
  <c r="Q64" i="90"/>
  <c r="P64" i="90"/>
  <c r="E64" i="90"/>
  <c r="T63" i="90"/>
  <c r="S63" i="90"/>
  <c r="R63" i="90"/>
  <c r="Q63" i="90"/>
  <c r="P63" i="90"/>
  <c r="E63" i="90"/>
  <c r="S62" i="90"/>
  <c r="R62" i="90"/>
  <c r="S60" i="90"/>
  <c r="R60" i="90"/>
  <c r="Q60" i="90"/>
  <c r="P60" i="90"/>
  <c r="E60" i="90"/>
  <c r="U59" i="90"/>
  <c r="T59" i="90"/>
  <c r="S59" i="90"/>
  <c r="R59" i="90"/>
  <c r="Q59" i="90"/>
  <c r="P59" i="90"/>
  <c r="E59" i="90"/>
  <c r="S58" i="90"/>
  <c r="R58" i="90"/>
  <c r="Q58" i="90"/>
  <c r="P58" i="90"/>
  <c r="E58" i="90"/>
  <c r="U58" i="90" s="1"/>
  <c r="S57" i="90"/>
  <c r="R57" i="90"/>
  <c r="Q57" i="90"/>
  <c r="P57" i="90"/>
  <c r="E57" i="90"/>
  <c r="S56" i="90"/>
  <c r="R56" i="90"/>
  <c r="S55" i="90"/>
  <c r="R55" i="90"/>
  <c r="Q55" i="90"/>
  <c r="P55" i="90"/>
  <c r="E55" i="90"/>
  <c r="U54" i="90"/>
  <c r="T54" i="90"/>
  <c r="S54" i="90"/>
  <c r="R54" i="90"/>
  <c r="Q54" i="90"/>
  <c r="P54" i="90"/>
  <c r="E54" i="90"/>
  <c r="S53" i="90"/>
  <c r="R53" i="90"/>
  <c r="Q53" i="90"/>
  <c r="P53" i="90"/>
  <c r="E53" i="90"/>
  <c r="S52" i="90"/>
  <c r="R52" i="90"/>
  <c r="Q52" i="90"/>
  <c r="P52" i="90"/>
  <c r="E52" i="90"/>
  <c r="S51" i="90"/>
  <c r="R51" i="90"/>
  <c r="Q51" i="90"/>
  <c r="P51" i="90"/>
  <c r="E51" i="90"/>
  <c r="S50" i="90"/>
  <c r="R50" i="90"/>
  <c r="Q50" i="90"/>
  <c r="P50" i="90"/>
  <c r="E50" i="90"/>
  <c r="T50" i="90" s="1"/>
  <c r="S49" i="90"/>
  <c r="R49" i="90"/>
  <c r="Q49" i="90"/>
  <c r="P49" i="90"/>
  <c r="E49" i="90"/>
  <c r="S48" i="90"/>
  <c r="R48" i="90"/>
  <c r="Q48" i="90"/>
  <c r="P48" i="90"/>
  <c r="E48" i="90"/>
  <c r="S47" i="90"/>
  <c r="R47" i="90"/>
  <c r="Q47" i="90"/>
  <c r="P47" i="90"/>
  <c r="E47" i="90"/>
  <c r="T46" i="90"/>
  <c r="S46" i="90"/>
  <c r="R46" i="90"/>
  <c r="Q46" i="90"/>
  <c r="U46" i="90" s="1"/>
  <c r="P46" i="90"/>
  <c r="E46" i="90"/>
  <c r="S45" i="90"/>
  <c r="R45" i="90"/>
  <c r="Q45" i="90"/>
  <c r="P45" i="90"/>
  <c r="E45" i="90"/>
  <c r="S44" i="90"/>
  <c r="R44" i="90"/>
  <c r="S42" i="90"/>
  <c r="R42" i="90"/>
  <c r="Q42" i="90"/>
  <c r="P42" i="90"/>
  <c r="E42" i="90"/>
  <c r="S41" i="90"/>
  <c r="R41" i="90"/>
  <c r="Q41" i="90"/>
  <c r="P41" i="90"/>
  <c r="E41" i="90"/>
  <c r="S40" i="90"/>
  <c r="R40" i="90"/>
  <c r="Q40" i="90"/>
  <c r="P40" i="90"/>
  <c r="E40" i="90"/>
  <c r="T40" i="90" s="1"/>
  <c r="S39" i="90"/>
  <c r="R39" i="90"/>
  <c r="Q39" i="90"/>
  <c r="P39" i="90"/>
  <c r="E39" i="90"/>
  <c r="T39" i="90" s="1"/>
  <c r="S38" i="90"/>
  <c r="R38" i="90"/>
  <c r="Q38" i="90"/>
  <c r="P38" i="90"/>
  <c r="E38" i="90"/>
  <c r="U37" i="90"/>
  <c r="T37" i="90"/>
  <c r="S37" i="90"/>
  <c r="R37" i="90"/>
  <c r="Q37" i="90"/>
  <c r="P37" i="90"/>
  <c r="E37" i="90"/>
  <c r="S36" i="90"/>
  <c r="R36" i="90"/>
  <c r="Q36" i="90"/>
  <c r="P36" i="90"/>
  <c r="E36" i="90"/>
  <c r="S35" i="90"/>
  <c r="R35" i="90"/>
  <c r="Q35" i="90"/>
  <c r="P35" i="90"/>
  <c r="E35" i="90"/>
  <c r="S34" i="90"/>
  <c r="R34" i="90"/>
  <c r="Q34" i="90"/>
  <c r="P34" i="90"/>
  <c r="E34" i="90"/>
  <c r="S33" i="90"/>
  <c r="R33" i="90"/>
  <c r="Q33" i="90"/>
  <c r="P33" i="90"/>
  <c r="E33" i="90"/>
  <c r="S32" i="90"/>
  <c r="R32" i="90"/>
  <c r="Q32" i="90"/>
  <c r="P32" i="90"/>
  <c r="E32" i="90"/>
  <c r="S31" i="90"/>
  <c r="R31" i="90"/>
  <c r="Q31" i="90"/>
  <c r="P31" i="90"/>
  <c r="E31" i="90"/>
  <c r="S30" i="90"/>
  <c r="R30" i="90"/>
  <c r="Q30" i="90"/>
  <c r="P30" i="90"/>
  <c r="E30" i="90"/>
  <c r="U29" i="90"/>
  <c r="T29" i="90"/>
  <c r="S29" i="90"/>
  <c r="R29" i="90"/>
  <c r="Q29" i="90"/>
  <c r="P29" i="90"/>
  <c r="E29" i="90"/>
  <c r="S28" i="90"/>
  <c r="R28" i="90"/>
  <c r="S27" i="90"/>
  <c r="R27" i="90"/>
  <c r="Q27" i="90"/>
  <c r="P27" i="90"/>
  <c r="E27" i="90"/>
  <c r="S26" i="90"/>
  <c r="R26" i="90"/>
  <c r="Q26" i="90"/>
  <c r="P26" i="90"/>
  <c r="E26" i="90"/>
  <c r="U25" i="90"/>
  <c r="S25" i="90"/>
  <c r="R25" i="90"/>
  <c r="Q25" i="90"/>
  <c r="P25" i="90"/>
  <c r="E25" i="90"/>
  <c r="T25" i="90" s="1"/>
  <c r="S24" i="90"/>
  <c r="R24" i="90"/>
  <c r="Q24" i="90"/>
  <c r="P24" i="90"/>
  <c r="E24" i="90"/>
  <c r="U23" i="90"/>
  <c r="S23" i="90"/>
  <c r="R23" i="90"/>
  <c r="Q23" i="90"/>
  <c r="P23" i="90"/>
  <c r="T23" i="90" s="1"/>
  <c r="E23" i="90"/>
  <c r="U22" i="90"/>
  <c r="T22" i="90"/>
  <c r="S22" i="90"/>
  <c r="R22" i="90"/>
  <c r="Q22" i="90"/>
  <c r="P22" i="90"/>
  <c r="E22" i="90"/>
  <c r="S21" i="90"/>
  <c r="R21" i="90"/>
  <c r="Q21" i="90"/>
  <c r="P21" i="90"/>
  <c r="E21" i="90"/>
  <c r="S20" i="90"/>
  <c r="R20" i="90"/>
  <c r="Q20" i="90"/>
  <c r="P20" i="90"/>
  <c r="E20" i="90"/>
  <c r="S19" i="90"/>
  <c r="R19" i="90"/>
  <c r="Q19" i="90"/>
  <c r="P19" i="90"/>
  <c r="E19" i="90"/>
  <c r="T19" i="90" s="1"/>
  <c r="U18" i="90"/>
  <c r="S18" i="90"/>
  <c r="R18" i="90"/>
  <c r="Q18" i="90"/>
  <c r="P18" i="90"/>
  <c r="E18" i="90"/>
  <c r="T18" i="90" s="1"/>
  <c r="S17" i="90"/>
  <c r="R17" i="90"/>
  <c r="Q17" i="90"/>
  <c r="P17" i="90"/>
  <c r="E17" i="90"/>
  <c r="U16" i="90"/>
  <c r="T16" i="90"/>
  <c r="S16" i="90"/>
  <c r="R16" i="90"/>
  <c r="Q16" i="90"/>
  <c r="P16" i="90"/>
  <c r="E16" i="90"/>
  <c r="S15" i="90"/>
  <c r="R15" i="90"/>
  <c r="Q15" i="90"/>
  <c r="P15" i="90"/>
  <c r="E15" i="90"/>
  <c r="U14" i="90"/>
  <c r="T14" i="90"/>
  <c r="S14" i="90"/>
  <c r="R14" i="90"/>
  <c r="Q14" i="90"/>
  <c r="P14" i="90"/>
  <c r="E14" i="90"/>
  <c r="S13" i="90"/>
  <c r="R13" i="90"/>
  <c r="Q13" i="90"/>
  <c r="P13" i="90"/>
  <c r="E13" i="90"/>
  <c r="S12" i="90"/>
  <c r="R12" i="90"/>
  <c r="Q12" i="90"/>
  <c r="P12" i="90"/>
  <c r="E12" i="90"/>
  <c r="S11" i="90"/>
  <c r="R11" i="90"/>
  <c r="Q11" i="90"/>
  <c r="P11" i="90"/>
  <c r="E11" i="90"/>
  <c r="T11" i="90" s="1"/>
  <c r="U10" i="90"/>
  <c r="T10" i="90"/>
  <c r="S10" i="90"/>
  <c r="R10" i="90"/>
  <c r="Q10" i="90"/>
  <c r="P10" i="90"/>
  <c r="E10" i="90"/>
  <c r="S9" i="90"/>
  <c r="R9" i="90"/>
  <c r="S8" i="90"/>
  <c r="R8" i="90"/>
  <c r="S64" i="89"/>
  <c r="R64" i="89"/>
  <c r="Q64" i="89"/>
  <c r="P64" i="89"/>
  <c r="E64" i="89"/>
  <c r="S63" i="89"/>
  <c r="R63" i="89"/>
  <c r="Q63" i="89"/>
  <c r="P63" i="89"/>
  <c r="P62" i="89" s="1"/>
  <c r="E63" i="89"/>
  <c r="S62" i="89"/>
  <c r="R62" i="89"/>
  <c r="S60" i="89"/>
  <c r="R60" i="89"/>
  <c r="Q60" i="89"/>
  <c r="P60" i="89"/>
  <c r="E60" i="89"/>
  <c r="T60" i="89" s="1"/>
  <c r="S59" i="89"/>
  <c r="R59" i="89"/>
  <c r="Q59" i="89"/>
  <c r="P59" i="89"/>
  <c r="E59" i="89"/>
  <c r="U59" i="89" s="1"/>
  <c r="S58" i="89"/>
  <c r="R58" i="89"/>
  <c r="Q58" i="89"/>
  <c r="P58" i="89"/>
  <c r="E58" i="89"/>
  <c r="T58" i="89" s="1"/>
  <c r="U57" i="89"/>
  <c r="T57" i="89"/>
  <c r="S57" i="89"/>
  <c r="R57" i="89"/>
  <c r="Q57" i="89"/>
  <c r="P57" i="89"/>
  <c r="E57" i="89"/>
  <c r="S56" i="89"/>
  <c r="R56" i="89"/>
  <c r="S55" i="89"/>
  <c r="R55" i="89"/>
  <c r="Q55" i="89"/>
  <c r="P55" i="89"/>
  <c r="E55" i="89"/>
  <c r="U55" i="89" s="1"/>
  <c r="U54" i="89"/>
  <c r="S54" i="89"/>
  <c r="R54" i="89"/>
  <c r="Q54" i="89"/>
  <c r="P54" i="89"/>
  <c r="E54" i="89"/>
  <c r="T54" i="89" s="1"/>
  <c r="S53" i="89"/>
  <c r="R53" i="89"/>
  <c r="Q53" i="89"/>
  <c r="P53" i="89"/>
  <c r="E53" i="89"/>
  <c r="S52" i="89"/>
  <c r="R52" i="89"/>
  <c r="Q52" i="89"/>
  <c r="P52" i="89"/>
  <c r="E52" i="89"/>
  <c r="S51" i="89"/>
  <c r="R51" i="89"/>
  <c r="Q51" i="89"/>
  <c r="P51" i="89"/>
  <c r="E51" i="89"/>
  <c r="U50" i="89"/>
  <c r="S50" i="89"/>
  <c r="R50" i="89"/>
  <c r="Q50" i="89"/>
  <c r="P50" i="89"/>
  <c r="E50" i="89"/>
  <c r="T50" i="89" s="1"/>
  <c r="S49" i="89"/>
  <c r="R49" i="89"/>
  <c r="Q49" i="89"/>
  <c r="P49" i="89"/>
  <c r="E49" i="89"/>
  <c r="S48" i="89"/>
  <c r="R48" i="89"/>
  <c r="Q48" i="89"/>
  <c r="P48" i="89"/>
  <c r="E48" i="89"/>
  <c r="S47" i="89"/>
  <c r="R47" i="89"/>
  <c r="Q47" i="89"/>
  <c r="P47" i="89"/>
  <c r="E47" i="89"/>
  <c r="S46" i="89"/>
  <c r="R46" i="89"/>
  <c r="Q46" i="89"/>
  <c r="P46" i="89"/>
  <c r="E46" i="89"/>
  <c r="S45" i="89"/>
  <c r="R45" i="89"/>
  <c r="Q45" i="89"/>
  <c r="P45" i="89"/>
  <c r="E45" i="89"/>
  <c r="U45" i="89" s="1"/>
  <c r="S44" i="89"/>
  <c r="R44" i="89"/>
  <c r="S42" i="89"/>
  <c r="R42" i="89"/>
  <c r="Q42" i="89"/>
  <c r="P42" i="89"/>
  <c r="E42" i="89"/>
  <c r="S41" i="89"/>
  <c r="R41" i="89"/>
  <c r="Q41" i="89"/>
  <c r="P41" i="89"/>
  <c r="E41" i="89"/>
  <c r="U40" i="89"/>
  <c r="S40" i="89"/>
  <c r="R40" i="89"/>
  <c r="Q40" i="89"/>
  <c r="P40" i="89"/>
  <c r="E40" i="89"/>
  <c r="T40" i="89" s="1"/>
  <c r="S39" i="89"/>
  <c r="R39" i="89"/>
  <c r="Q39" i="89"/>
  <c r="P39" i="89"/>
  <c r="E39" i="89"/>
  <c r="S38" i="89"/>
  <c r="R38" i="89"/>
  <c r="Q38" i="89"/>
  <c r="P38" i="89"/>
  <c r="E38" i="89"/>
  <c r="S37" i="89"/>
  <c r="R37" i="89"/>
  <c r="Q37" i="89"/>
  <c r="P37" i="89"/>
  <c r="E37" i="89"/>
  <c r="S36" i="89"/>
  <c r="R36" i="89"/>
  <c r="Q36" i="89"/>
  <c r="P36" i="89"/>
  <c r="E36" i="89"/>
  <c r="S35" i="89"/>
  <c r="R35" i="89"/>
  <c r="Q35" i="89"/>
  <c r="P35" i="89"/>
  <c r="E35" i="89"/>
  <c r="U35" i="89" s="1"/>
  <c r="S34" i="89"/>
  <c r="R34" i="89"/>
  <c r="Q34" i="89"/>
  <c r="P34" i="89"/>
  <c r="E34" i="89"/>
  <c r="S33" i="89"/>
  <c r="R33" i="89"/>
  <c r="Q33" i="89"/>
  <c r="P33" i="89"/>
  <c r="E33" i="89"/>
  <c r="U32" i="89"/>
  <c r="T32" i="89"/>
  <c r="S32" i="89"/>
  <c r="R32" i="89"/>
  <c r="Q32" i="89"/>
  <c r="P32" i="89"/>
  <c r="E32" i="89"/>
  <c r="S31" i="89"/>
  <c r="R31" i="89"/>
  <c r="Q31" i="89"/>
  <c r="P31" i="89"/>
  <c r="E31" i="89"/>
  <c r="S30" i="89"/>
  <c r="R30" i="89"/>
  <c r="Q30" i="89"/>
  <c r="P30" i="89"/>
  <c r="E30" i="89"/>
  <c r="S29" i="89"/>
  <c r="R29" i="89"/>
  <c r="Q29" i="89"/>
  <c r="P29" i="89"/>
  <c r="E29" i="89"/>
  <c r="U29" i="89" s="1"/>
  <c r="S28" i="89"/>
  <c r="R28" i="89"/>
  <c r="U27" i="89"/>
  <c r="T27" i="89"/>
  <c r="S27" i="89"/>
  <c r="R27" i="89"/>
  <c r="Q27" i="89"/>
  <c r="P27" i="89"/>
  <c r="E27" i="89"/>
  <c r="S26" i="89"/>
  <c r="R26" i="89"/>
  <c r="Q26" i="89"/>
  <c r="P26" i="89"/>
  <c r="E26" i="89"/>
  <c r="S25" i="89"/>
  <c r="R25" i="89"/>
  <c r="Q25" i="89"/>
  <c r="P25" i="89"/>
  <c r="E25" i="89"/>
  <c r="U24" i="89"/>
  <c r="S24" i="89"/>
  <c r="R24" i="89"/>
  <c r="Q24" i="89"/>
  <c r="P24" i="89"/>
  <c r="E24" i="89"/>
  <c r="T24" i="89" s="1"/>
  <c r="U23" i="89"/>
  <c r="S23" i="89"/>
  <c r="R23" i="89"/>
  <c r="Q23" i="89"/>
  <c r="P23" i="89"/>
  <c r="E23" i="89"/>
  <c r="T22" i="89"/>
  <c r="S22" i="89"/>
  <c r="R22" i="89"/>
  <c r="Q22" i="89"/>
  <c r="P22" i="89"/>
  <c r="E22" i="89"/>
  <c r="U22" i="89" s="1"/>
  <c r="S21" i="89"/>
  <c r="R21" i="89"/>
  <c r="Q21" i="89"/>
  <c r="P21" i="89"/>
  <c r="E21" i="89"/>
  <c r="U20" i="89"/>
  <c r="T20" i="89"/>
  <c r="S20" i="89"/>
  <c r="R20" i="89"/>
  <c r="Q20" i="89"/>
  <c r="P20" i="89"/>
  <c r="E20" i="89"/>
  <c r="S19" i="89"/>
  <c r="R19" i="89"/>
  <c r="Q19" i="89"/>
  <c r="P19" i="89"/>
  <c r="E19" i="89"/>
  <c r="S18" i="89"/>
  <c r="R18" i="89"/>
  <c r="Q18" i="89"/>
  <c r="P18" i="89"/>
  <c r="E18" i="89"/>
  <c r="S17" i="89"/>
  <c r="R17" i="89"/>
  <c r="Q17" i="89"/>
  <c r="P17" i="89"/>
  <c r="E17" i="89"/>
  <c r="S16" i="89"/>
  <c r="R16" i="89"/>
  <c r="Q16" i="89"/>
  <c r="P16" i="89"/>
  <c r="E16" i="89"/>
  <c r="T16" i="89" s="1"/>
  <c r="S15" i="89"/>
  <c r="R15" i="89"/>
  <c r="Q15" i="89"/>
  <c r="P15" i="89"/>
  <c r="E15" i="89"/>
  <c r="U15" i="89" s="1"/>
  <c r="S14" i="89"/>
  <c r="R14" i="89"/>
  <c r="Q14" i="89"/>
  <c r="P14" i="89"/>
  <c r="E14" i="89"/>
  <c r="S13" i="89"/>
  <c r="R13" i="89"/>
  <c r="Q13" i="89"/>
  <c r="P13" i="89"/>
  <c r="E13" i="89"/>
  <c r="U12" i="89"/>
  <c r="T12" i="89"/>
  <c r="S12" i="89"/>
  <c r="R12" i="89"/>
  <c r="Q12" i="89"/>
  <c r="P12" i="89"/>
  <c r="E12" i="89"/>
  <c r="S11" i="89"/>
  <c r="R11" i="89"/>
  <c r="Q11" i="89"/>
  <c r="P11" i="89"/>
  <c r="E11" i="89"/>
  <c r="U11" i="89" s="1"/>
  <c r="S10" i="89"/>
  <c r="R10" i="89"/>
  <c r="Q10" i="89"/>
  <c r="P10" i="89"/>
  <c r="E10" i="89"/>
  <c r="S9" i="89"/>
  <c r="R9" i="89"/>
  <c r="S8" i="89"/>
  <c r="S64" i="88"/>
  <c r="R64" i="88"/>
  <c r="Q64" i="88"/>
  <c r="P64" i="88"/>
  <c r="E64" i="88"/>
  <c r="U64" i="88" s="1"/>
  <c r="S63" i="88"/>
  <c r="R63" i="88"/>
  <c r="Q63" i="88"/>
  <c r="P63" i="88"/>
  <c r="E63" i="88"/>
  <c r="S62" i="88"/>
  <c r="R62" i="88"/>
  <c r="S60" i="88"/>
  <c r="R60" i="88"/>
  <c r="Q60" i="88"/>
  <c r="P60" i="88"/>
  <c r="E60" i="88"/>
  <c r="U60" i="88" s="1"/>
  <c r="S59" i="88"/>
  <c r="R59" i="88"/>
  <c r="Q59" i="88"/>
  <c r="P59" i="88"/>
  <c r="E59" i="88"/>
  <c r="S58" i="88"/>
  <c r="R58" i="88"/>
  <c r="Q58" i="88"/>
  <c r="P58" i="88"/>
  <c r="E58" i="88"/>
  <c r="S57" i="88"/>
  <c r="R57" i="88"/>
  <c r="Q57" i="88"/>
  <c r="P57" i="88"/>
  <c r="E57" i="88"/>
  <c r="S56" i="88"/>
  <c r="R56" i="88"/>
  <c r="U55" i="88"/>
  <c r="T55" i="88"/>
  <c r="S55" i="88"/>
  <c r="R55" i="88"/>
  <c r="Q55" i="88"/>
  <c r="P55" i="88"/>
  <c r="E55" i="88"/>
  <c r="S54" i="88"/>
  <c r="R54" i="88"/>
  <c r="Q54" i="88"/>
  <c r="P54" i="88"/>
  <c r="E54" i="88"/>
  <c r="S53" i="88"/>
  <c r="R53" i="88"/>
  <c r="Q53" i="88"/>
  <c r="P53" i="88"/>
  <c r="E53" i="88"/>
  <c r="S52" i="88"/>
  <c r="R52" i="88"/>
  <c r="Q52" i="88"/>
  <c r="P52" i="88"/>
  <c r="E52" i="88"/>
  <c r="S51" i="88"/>
  <c r="R51" i="88"/>
  <c r="Q51" i="88"/>
  <c r="P51" i="88"/>
  <c r="E51" i="88"/>
  <c r="S50" i="88"/>
  <c r="R50" i="88"/>
  <c r="Q50" i="88"/>
  <c r="P50" i="88"/>
  <c r="E50" i="88"/>
  <c r="U50" i="88" s="1"/>
  <c r="T49" i="88"/>
  <c r="S49" i="88"/>
  <c r="R49" i="88"/>
  <c r="Q49" i="88"/>
  <c r="P49" i="88"/>
  <c r="E49" i="88"/>
  <c r="U49" i="88" s="1"/>
  <c r="S48" i="88"/>
  <c r="R48" i="88"/>
  <c r="Q48" i="88"/>
  <c r="P48" i="88"/>
  <c r="E48" i="88"/>
  <c r="U47" i="88"/>
  <c r="T47" i="88"/>
  <c r="S47" i="88"/>
  <c r="R47" i="88"/>
  <c r="Q47" i="88"/>
  <c r="P47" i="88"/>
  <c r="E47" i="88"/>
  <c r="S46" i="88"/>
  <c r="R46" i="88"/>
  <c r="Q46" i="88"/>
  <c r="P46" i="88"/>
  <c r="E46" i="88"/>
  <c r="S45" i="88"/>
  <c r="R45" i="88"/>
  <c r="Q45" i="88"/>
  <c r="P45" i="88"/>
  <c r="E45" i="88"/>
  <c r="S44" i="88"/>
  <c r="R44" i="88"/>
  <c r="S42" i="88"/>
  <c r="R42" i="88"/>
  <c r="Q42" i="88"/>
  <c r="P42" i="88"/>
  <c r="E42" i="88"/>
  <c r="U41" i="88"/>
  <c r="S41" i="88"/>
  <c r="R41" i="88"/>
  <c r="Q41" i="88"/>
  <c r="P41" i="88"/>
  <c r="E41" i="88"/>
  <c r="T41" i="88" s="1"/>
  <c r="S40" i="88"/>
  <c r="R40" i="88"/>
  <c r="Q40" i="88"/>
  <c r="P40" i="88"/>
  <c r="E40" i="88"/>
  <c r="U40" i="88" s="1"/>
  <c r="S39" i="88"/>
  <c r="R39" i="88"/>
  <c r="Q39" i="88"/>
  <c r="P39" i="88"/>
  <c r="E39" i="88"/>
  <c r="U39" i="88" s="1"/>
  <c r="S38" i="88"/>
  <c r="R38" i="88"/>
  <c r="Q38" i="88"/>
  <c r="P38" i="88"/>
  <c r="E38" i="88"/>
  <c r="U38" i="88" s="1"/>
  <c r="U37" i="88"/>
  <c r="T37" i="88"/>
  <c r="S37" i="88"/>
  <c r="R37" i="88"/>
  <c r="Q37" i="88"/>
  <c r="P37" i="88"/>
  <c r="E37" i="88"/>
  <c r="S36" i="88"/>
  <c r="R36" i="88"/>
  <c r="Q36" i="88"/>
  <c r="P36" i="88"/>
  <c r="E36" i="88"/>
  <c r="S35" i="88"/>
  <c r="R35" i="88"/>
  <c r="Q35" i="88"/>
  <c r="P35" i="88"/>
  <c r="E35" i="88"/>
  <c r="S34" i="88"/>
  <c r="R34" i="88"/>
  <c r="Q34" i="88"/>
  <c r="P34" i="88"/>
  <c r="E34" i="88"/>
  <c r="T34" i="88" s="1"/>
  <c r="U33" i="88"/>
  <c r="T33" i="88"/>
  <c r="S33" i="88"/>
  <c r="R33" i="88"/>
  <c r="Q33" i="88"/>
  <c r="P33" i="88"/>
  <c r="E33" i="88"/>
  <c r="U32" i="88"/>
  <c r="S32" i="88"/>
  <c r="R32" i="88"/>
  <c r="Q32" i="88"/>
  <c r="P32" i="88"/>
  <c r="E32" i="88"/>
  <c r="T32" i="88" s="1"/>
  <c r="S31" i="88"/>
  <c r="R31" i="88"/>
  <c r="Q31" i="88"/>
  <c r="P31" i="88"/>
  <c r="E31" i="88"/>
  <c r="S30" i="88"/>
  <c r="R30" i="88"/>
  <c r="Q30" i="88"/>
  <c r="P30" i="88"/>
  <c r="E30" i="88"/>
  <c r="S29" i="88"/>
  <c r="R29" i="88"/>
  <c r="Q29" i="88"/>
  <c r="P29" i="88"/>
  <c r="E29" i="88"/>
  <c r="U29" i="88" s="1"/>
  <c r="S28" i="88"/>
  <c r="R28" i="88"/>
  <c r="U27" i="88"/>
  <c r="S27" i="88"/>
  <c r="R27" i="88"/>
  <c r="Q27" i="88"/>
  <c r="P27" i="88"/>
  <c r="E27" i="88"/>
  <c r="T27" i="88" s="1"/>
  <c r="S26" i="88"/>
  <c r="R26" i="88"/>
  <c r="Q26" i="88"/>
  <c r="P26" i="88"/>
  <c r="E26" i="88"/>
  <c r="U25" i="88"/>
  <c r="T25" i="88"/>
  <c r="S25" i="88"/>
  <c r="R25" i="88"/>
  <c r="Q25" i="88"/>
  <c r="P25" i="88"/>
  <c r="E25" i="88"/>
  <c r="S24" i="88"/>
  <c r="R24" i="88"/>
  <c r="Q24" i="88"/>
  <c r="P24" i="88"/>
  <c r="E24" i="88"/>
  <c r="S23" i="88"/>
  <c r="R23" i="88"/>
  <c r="Q23" i="88"/>
  <c r="P23" i="88"/>
  <c r="E23" i="88"/>
  <c r="S22" i="88"/>
  <c r="R22" i="88"/>
  <c r="Q22" i="88"/>
  <c r="P22" i="88"/>
  <c r="E22" i="88"/>
  <c r="U21" i="88"/>
  <c r="S21" i="88"/>
  <c r="R21" i="88"/>
  <c r="Q21" i="88"/>
  <c r="P21" i="88"/>
  <c r="E21" i="88"/>
  <c r="T21" i="88" s="1"/>
  <c r="S20" i="88"/>
  <c r="R20" i="88"/>
  <c r="Q20" i="88"/>
  <c r="P20" i="88"/>
  <c r="E20" i="88"/>
  <c r="U19" i="88"/>
  <c r="S19" i="88"/>
  <c r="R19" i="88"/>
  <c r="Q19" i="88"/>
  <c r="P19" i="88"/>
  <c r="E19" i="88"/>
  <c r="T19" i="88" s="1"/>
  <c r="S18" i="88"/>
  <c r="R18" i="88"/>
  <c r="Q18" i="88"/>
  <c r="P18" i="88"/>
  <c r="E18" i="88"/>
  <c r="U18" i="88" s="1"/>
  <c r="U17" i="88"/>
  <c r="T17" i="88"/>
  <c r="S17" i="88"/>
  <c r="R17" i="88"/>
  <c r="Q17" i="88"/>
  <c r="P17" i="88"/>
  <c r="E17" i="88"/>
  <c r="S16" i="88"/>
  <c r="R16" i="88"/>
  <c r="Q16" i="88"/>
  <c r="P16" i="88"/>
  <c r="E16" i="88"/>
  <c r="S15" i="88"/>
  <c r="R15" i="88"/>
  <c r="Q15" i="88"/>
  <c r="P15" i="88"/>
  <c r="E15" i="88"/>
  <c r="S14" i="88"/>
  <c r="R14" i="88"/>
  <c r="Q14" i="88"/>
  <c r="P14" i="88"/>
  <c r="E14" i="88"/>
  <c r="S13" i="88"/>
  <c r="R13" i="88"/>
  <c r="Q13" i="88"/>
  <c r="P13" i="88"/>
  <c r="E13" i="88"/>
  <c r="T13" i="88" s="1"/>
  <c r="S12" i="88"/>
  <c r="R12" i="88"/>
  <c r="Q12" i="88"/>
  <c r="P12" i="88"/>
  <c r="E12" i="88"/>
  <c r="S11" i="88"/>
  <c r="R11" i="88"/>
  <c r="Q11" i="88"/>
  <c r="P11" i="88"/>
  <c r="E11" i="88"/>
  <c r="S10" i="88"/>
  <c r="R10" i="88"/>
  <c r="Q10" i="88"/>
  <c r="P10" i="88"/>
  <c r="E10" i="88"/>
  <c r="S9" i="88"/>
  <c r="R9" i="88"/>
  <c r="S8" i="88"/>
  <c r="S64" i="87"/>
  <c r="R64" i="87"/>
  <c r="Q64" i="87"/>
  <c r="P64" i="87"/>
  <c r="E64" i="87"/>
  <c r="T63" i="87"/>
  <c r="S63" i="87"/>
  <c r="R63" i="87"/>
  <c r="Q63" i="87"/>
  <c r="P63" i="87"/>
  <c r="E63" i="87"/>
  <c r="S62" i="87"/>
  <c r="R62" i="87"/>
  <c r="S60" i="87"/>
  <c r="R60" i="87"/>
  <c r="Q60" i="87"/>
  <c r="P60" i="87"/>
  <c r="E60" i="87"/>
  <c r="S59" i="87"/>
  <c r="R59" i="87"/>
  <c r="Q59" i="87"/>
  <c r="P59" i="87"/>
  <c r="E59" i="87"/>
  <c r="T59" i="87" s="1"/>
  <c r="U58" i="87"/>
  <c r="S58" i="87"/>
  <c r="R58" i="87"/>
  <c r="Q58" i="87"/>
  <c r="P58" i="87"/>
  <c r="E58" i="87"/>
  <c r="T58" i="87" s="1"/>
  <c r="S57" i="87"/>
  <c r="R57" i="87"/>
  <c r="Q57" i="87"/>
  <c r="P57" i="87"/>
  <c r="E57" i="87"/>
  <c r="S56" i="87"/>
  <c r="R56" i="87"/>
  <c r="U55" i="87"/>
  <c r="S55" i="87"/>
  <c r="R55" i="87"/>
  <c r="Q55" i="87"/>
  <c r="P55" i="87"/>
  <c r="E55" i="87"/>
  <c r="T55" i="87" s="1"/>
  <c r="U54" i="87"/>
  <c r="T54" i="87"/>
  <c r="S54" i="87"/>
  <c r="R54" i="87"/>
  <c r="Q54" i="87"/>
  <c r="P54" i="87"/>
  <c r="E54" i="87"/>
  <c r="S53" i="87"/>
  <c r="R53" i="87"/>
  <c r="Q53" i="87"/>
  <c r="P53" i="87"/>
  <c r="E53" i="87"/>
  <c r="U52" i="87"/>
  <c r="T52" i="87"/>
  <c r="S52" i="87"/>
  <c r="R52" i="87"/>
  <c r="Q52" i="87"/>
  <c r="P52" i="87"/>
  <c r="E52" i="87"/>
  <c r="S51" i="87"/>
  <c r="R51" i="87"/>
  <c r="Q51" i="87"/>
  <c r="P51" i="87"/>
  <c r="E51" i="87"/>
  <c r="S50" i="87"/>
  <c r="R50" i="87"/>
  <c r="Q50" i="87"/>
  <c r="P50" i="87"/>
  <c r="E50" i="87"/>
  <c r="S49" i="87"/>
  <c r="R49" i="87"/>
  <c r="Q49" i="87"/>
  <c r="P49" i="87"/>
  <c r="E49" i="87"/>
  <c r="S48" i="87"/>
  <c r="R48" i="87"/>
  <c r="Q48" i="87"/>
  <c r="P48" i="87"/>
  <c r="E48" i="87"/>
  <c r="T48" i="87" s="1"/>
  <c r="S47" i="87"/>
  <c r="R47" i="87"/>
  <c r="Q47" i="87"/>
  <c r="P47" i="87"/>
  <c r="E47" i="87"/>
  <c r="U46" i="87"/>
  <c r="T46" i="87"/>
  <c r="S46" i="87"/>
  <c r="R46" i="87"/>
  <c r="Q46" i="87"/>
  <c r="P46" i="87"/>
  <c r="E46" i="87"/>
  <c r="U45" i="87"/>
  <c r="T45" i="87"/>
  <c r="S45" i="87"/>
  <c r="R45" i="87"/>
  <c r="Q45" i="87"/>
  <c r="P45" i="87"/>
  <c r="E45" i="87"/>
  <c r="S44" i="87"/>
  <c r="R44" i="87"/>
  <c r="S42" i="87"/>
  <c r="R42" i="87"/>
  <c r="Q42" i="87"/>
  <c r="P42" i="87"/>
  <c r="E42" i="87"/>
  <c r="S41" i="87"/>
  <c r="R41" i="87"/>
  <c r="Q41" i="87"/>
  <c r="P41" i="87"/>
  <c r="E41" i="87"/>
  <c r="S40" i="87"/>
  <c r="R40" i="87"/>
  <c r="Q40" i="87"/>
  <c r="P40" i="87"/>
  <c r="E40" i="87"/>
  <c r="S39" i="87"/>
  <c r="R39" i="87"/>
  <c r="Q39" i="87"/>
  <c r="P39" i="87"/>
  <c r="E39" i="87"/>
  <c r="T39" i="87" s="1"/>
  <c r="S38" i="87"/>
  <c r="R38" i="87"/>
  <c r="Q38" i="87"/>
  <c r="P38" i="87"/>
  <c r="E38" i="87"/>
  <c r="S37" i="87"/>
  <c r="R37" i="87"/>
  <c r="Q37" i="87"/>
  <c r="P37" i="87"/>
  <c r="E37" i="87"/>
  <c r="U37" i="87" s="1"/>
  <c r="S36" i="87"/>
  <c r="R36" i="87"/>
  <c r="Q36" i="87"/>
  <c r="P36" i="87"/>
  <c r="E36" i="87"/>
  <c r="T35" i="87"/>
  <c r="S35" i="87"/>
  <c r="R35" i="87"/>
  <c r="Q35" i="87"/>
  <c r="P35" i="87"/>
  <c r="E35" i="87"/>
  <c r="U35" i="87" s="1"/>
  <c r="S34" i="87"/>
  <c r="R34" i="87"/>
  <c r="Q34" i="87"/>
  <c r="P34" i="87"/>
  <c r="E34" i="87"/>
  <c r="U34" i="87" s="1"/>
  <c r="S33" i="87"/>
  <c r="R33" i="87"/>
  <c r="Q33" i="87"/>
  <c r="P33" i="87"/>
  <c r="E33" i="87"/>
  <c r="S32" i="87"/>
  <c r="R32" i="87"/>
  <c r="Q32" i="87"/>
  <c r="P32" i="87"/>
  <c r="E32" i="87"/>
  <c r="S31" i="87"/>
  <c r="R31" i="87"/>
  <c r="Q31" i="87"/>
  <c r="P31" i="87"/>
  <c r="E31" i="87"/>
  <c r="T31" i="87" s="1"/>
  <c r="S30" i="87"/>
  <c r="R30" i="87"/>
  <c r="Q30" i="87"/>
  <c r="P30" i="87"/>
  <c r="E30" i="87"/>
  <c r="U30" i="87" s="1"/>
  <c r="S29" i="87"/>
  <c r="R29" i="87"/>
  <c r="Q29" i="87"/>
  <c r="P29" i="87"/>
  <c r="E29" i="87"/>
  <c r="U29" i="87" s="1"/>
  <c r="S28" i="87"/>
  <c r="R28" i="87"/>
  <c r="S27" i="87"/>
  <c r="R27" i="87"/>
  <c r="Q27" i="87"/>
  <c r="P27" i="87"/>
  <c r="E27" i="87"/>
  <c r="S26" i="87"/>
  <c r="R26" i="87"/>
  <c r="Q26" i="87"/>
  <c r="P26" i="87"/>
  <c r="E26" i="87"/>
  <c r="T26" i="87" s="1"/>
  <c r="S25" i="87"/>
  <c r="R25" i="87"/>
  <c r="Q25" i="87"/>
  <c r="P25" i="87"/>
  <c r="E25" i="87"/>
  <c r="T24" i="87"/>
  <c r="S24" i="87"/>
  <c r="R24" i="87"/>
  <c r="Q24" i="87"/>
  <c r="P24" i="87"/>
  <c r="E24" i="87"/>
  <c r="U24" i="87" s="1"/>
  <c r="U23" i="87"/>
  <c r="S23" i="87"/>
  <c r="R23" i="87"/>
  <c r="Q23" i="87"/>
  <c r="P23" i="87"/>
  <c r="T23" i="87" s="1"/>
  <c r="E23" i="87"/>
  <c r="S22" i="87"/>
  <c r="R22" i="87"/>
  <c r="Q22" i="87"/>
  <c r="P22" i="87"/>
  <c r="E22" i="87"/>
  <c r="U22" i="87" s="1"/>
  <c r="U21" i="87"/>
  <c r="T21" i="87"/>
  <c r="S21" i="87"/>
  <c r="R21" i="87"/>
  <c r="Q21" i="87"/>
  <c r="P21" i="87"/>
  <c r="E21" i="87"/>
  <c r="S20" i="87"/>
  <c r="R20" i="87"/>
  <c r="Q20" i="87"/>
  <c r="P20" i="87"/>
  <c r="E20" i="87"/>
  <c r="S19" i="87"/>
  <c r="R19" i="87"/>
  <c r="Q19" i="87"/>
  <c r="P19" i="87"/>
  <c r="E19" i="87"/>
  <c r="S18" i="87"/>
  <c r="R18" i="87"/>
  <c r="Q18" i="87"/>
  <c r="P18" i="87"/>
  <c r="E18" i="87"/>
  <c r="T18" i="87" s="1"/>
  <c r="U17" i="87"/>
  <c r="T17" i="87"/>
  <c r="S17" i="87"/>
  <c r="R17" i="87"/>
  <c r="Q17" i="87"/>
  <c r="P17" i="87"/>
  <c r="E17" i="87"/>
  <c r="S16" i="87"/>
  <c r="R16" i="87"/>
  <c r="Q16" i="87"/>
  <c r="P16" i="87"/>
  <c r="E16" i="87"/>
  <c r="U16" i="87" s="1"/>
  <c r="S15" i="87"/>
  <c r="R15" i="87"/>
  <c r="Q15" i="87"/>
  <c r="P15" i="87"/>
  <c r="E15" i="87"/>
  <c r="S14" i="87"/>
  <c r="R14" i="87"/>
  <c r="Q14" i="87"/>
  <c r="P14" i="87"/>
  <c r="E14" i="87"/>
  <c r="U14" i="87" s="1"/>
  <c r="U13" i="87"/>
  <c r="T13" i="87"/>
  <c r="S13" i="87"/>
  <c r="R13" i="87"/>
  <c r="Q13" i="87"/>
  <c r="P13" i="87"/>
  <c r="E13" i="87"/>
  <c r="S12" i="87"/>
  <c r="R12" i="87"/>
  <c r="Q12" i="87"/>
  <c r="P12" i="87"/>
  <c r="E12" i="87"/>
  <c r="S11" i="87"/>
  <c r="R11" i="87"/>
  <c r="Q11" i="87"/>
  <c r="P11" i="87"/>
  <c r="E11" i="87"/>
  <c r="S10" i="87"/>
  <c r="R10" i="87"/>
  <c r="Q10" i="87"/>
  <c r="P10" i="87"/>
  <c r="E10" i="87"/>
  <c r="U10" i="87" s="1"/>
  <c r="S9" i="87"/>
  <c r="R9" i="87"/>
  <c r="R8" i="87"/>
  <c r="S64" i="86"/>
  <c r="R64" i="86"/>
  <c r="Q64" i="86"/>
  <c r="P64" i="86"/>
  <c r="E64" i="86"/>
  <c r="T64" i="86" s="1"/>
  <c r="S63" i="86"/>
  <c r="R63" i="86"/>
  <c r="Q63" i="86"/>
  <c r="P63" i="86"/>
  <c r="E63" i="86"/>
  <c r="S62" i="86"/>
  <c r="R62" i="86"/>
  <c r="S60" i="86"/>
  <c r="R60" i="86"/>
  <c r="Q60" i="86"/>
  <c r="P60" i="86"/>
  <c r="E60" i="86"/>
  <c r="U59" i="86"/>
  <c r="S59" i="86"/>
  <c r="R59" i="86"/>
  <c r="Q59" i="86"/>
  <c r="P59" i="86"/>
  <c r="E59" i="86"/>
  <c r="T59" i="86" s="1"/>
  <c r="S58" i="86"/>
  <c r="R58" i="86"/>
  <c r="Q58" i="86"/>
  <c r="P58" i="86"/>
  <c r="E58" i="86"/>
  <c r="T58" i="86" s="1"/>
  <c r="S57" i="86"/>
  <c r="R57" i="86"/>
  <c r="Q57" i="86"/>
  <c r="P57" i="86"/>
  <c r="E57" i="86"/>
  <c r="S56" i="86"/>
  <c r="R56" i="86"/>
  <c r="S55" i="86"/>
  <c r="R55" i="86"/>
  <c r="Q55" i="86"/>
  <c r="P55" i="86"/>
  <c r="E55" i="86"/>
  <c r="S54" i="86"/>
  <c r="R54" i="86"/>
  <c r="Q54" i="86"/>
  <c r="P54" i="86"/>
  <c r="E54" i="86"/>
  <c r="T54" i="86" s="1"/>
  <c r="S53" i="86"/>
  <c r="R53" i="86"/>
  <c r="Q53" i="86"/>
  <c r="P53" i="86"/>
  <c r="E53" i="86"/>
  <c r="S52" i="86"/>
  <c r="R52" i="86"/>
  <c r="Q52" i="86"/>
  <c r="P52" i="86"/>
  <c r="E52" i="86"/>
  <c r="U52" i="86" s="1"/>
  <c r="S51" i="86"/>
  <c r="R51" i="86"/>
  <c r="Q51" i="86"/>
  <c r="P51" i="86"/>
  <c r="E51" i="86"/>
  <c r="U51" i="86" s="1"/>
  <c r="S50" i="86"/>
  <c r="R50" i="86"/>
  <c r="Q50" i="86"/>
  <c r="P50" i="86"/>
  <c r="E50" i="86"/>
  <c r="U50" i="86" s="1"/>
  <c r="S49" i="86"/>
  <c r="R49" i="86"/>
  <c r="Q49" i="86"/>
  <c r="P49" i="86"/>
  <c r="E49" i="86"/>
  <c r="U49" i="86" s="1"/>
  <c r="S48" i="86"/>
  <c r="R48" i="86"/>
  <c r="Q48" i="86"/>
  <c r="P48" i="86"/>
  <c r="E48" i="86"/>
  <c r="S47" i="86"/>
  <c r="R47" i="86"/>
  <c r="Q47" i="86"/>
  <c r="P47" i="86"/>
  <c r="E47" i="86"/>
  <c r="S46" i="86"/>
  <c r="R46" i="86"/>
  <c r="Q46" i="86"/>
  <c r="U46" i="86" s="1"/>
  <c r="P46" i="86"/>
  <c r="E46" i="86"/>
  <c r="U45" i="86"/>
  <c r="S45" i="86"/>
  <c r="R45" i="86"/>
  <c r="Q45" i="86"/>
  <c r="P45" i="86"/>
  <c r="E45" i="86"/>
  <c r="S44" i="86"/>
  <c r="R44" i="86"/>
  <c r="S43" i="86"/>
  <c r="U42" i="86"/>
  <c r="T42" i="86"/>
  <c r="S42" i="86"/>
  <c r="R42" i="86"/>
  <c r="Q42" i="86"/>
  <c r="P42" i="86"/>
  <c r="E42" i="86"/>
  <c r="T41" i="86"/>
  <c r="S41" i="86"/>
  <c r="R41" i="86"/>
  <c r="Q41" i="86"/>
  <c r="P41" i="86"/>
  <c r="E41" i="86"/>
  <c r="U41" i="86" s="1"/>
  <c r="S40" i="86"/>
  <c r="R40" i="86"/>
  <c r="Q40" i="86"/>
  <c r="P40" i="86"/>
  <c r="E40" i="86"/>
  <c r="U40" i="86" s="1"/>
  <c r="S39" i="86"/>
  <c r="R39" i="86"/>
  <c r="Q39" i="86"/>
  <c r="P39" i="86"/>
  <c r="E39" i="86"/>
  <c r="U39" i="86" s="1"/>
  <c r="S38" i="86"/>
  <c r="R38" i="86"/>
  <c r="Q38" i="86"/>
  <c r="P38" i="86"/>
  <c r="E38" i="86"/>
  <c r="S37" i="86"/>
  <c r="R37" i="86"/>
  <c r="Q37" i="86"/>
  <c r="P37" i="86"/>
  <c r="E37" i="86"/>
  <c r="S36" i="86"/>
  <c r="R36" i="86"/>
  <c r="Q36" i="86"/>
  <c r="P36" i="86"/>
  <c r="E36" i="86"/>
  <c r="S35" i="86"/>
  <c r="R35" i="86"/>
  <c r="Q35" i="86"/>
  <c r="P35" i="86"/>
  <c r="E35" i="86"/>
  <c r="U34" i="86"/>
  <c r="S34" i="86"/>
  <c r="R34" i="86"/>
  <c r="Q34" i="86"/>
  <c r="P34" i="86"/>
  <c r="E34" i="86"/>
  <c r="T34" i="86" s="1"/>
  <c r="S33" i="86"/>
  <c r="R33" i="86"/>
  <c r="Q33" i="86"/>
  <c r="U33" i="86" s="1"/>
  <c r="P33" i="86"/>
  <c r="T33" i="86" s="1"/>
  <c r="E33" i="86"/>
  <c r="U32" i="86"/>
  <c r="T32" i="86"/>
  <c r="S32" i="86"/>
  <c r="R32" i="86"/>
  <c r="Q32" i="86"/>
  <c r="P32" i="86"/>
  <c r="E32" i="86"/>
  <c r="S31" i="86"/>
  <c r="R31" i="86"/>
  <c r="Q31" i="86"/>
  <c r="U31" i="86" s="1"/>
  <c r="P31" i="86"/>
  <c r="E31" i="86"/>
  <c r="S30" i="86"/>
  <c r="R30" i="86"/>
  <c r="Q30" i="86"/>
  <c r="P30" i="86"/>
  <c r="E30" i="86"/>
  <c r="S29" i="86"/>
  <c r="R29" i="86"/>
  <c r="Q29" i="86"/>
  <c r="P29" i="86"/>
  <c r="E29" i="86"/>
  <c r="S28" i="86"/>
  <c r="R28" i="86"/>
  <c r="S27" i="86"/>
  <c r="R27" i="86"/>
  <c r="Q27" i="86"/>
  <c r="P27" i="86"/>
  <c r="E27" i="86"/>
  <c r="T26" i="86"/>
  <c r="S26" i="86"/>
  <c r="R26" i="86"/>
  <c r="Q26" i="86"/>
  <c r="P26" i="86"/>
  <c r="E26" i="86"/>
  <c r="U26" i="86" s="1"/>
  <c r="S25" i="86"/>
  <c r="R25" i="86"/>
  <c r="Q25" i="86"/>
  <c r="P25" i="86"/>
  <c r="E25" i="86"/>
  <c r="S24" i="86"/>
  <c r="R24" i="86"/>
  <c r="Q24" i="86"/>
  <c r="P24" i="86"/>
  <c r="E24" i="86"/>
  <c r="S23" i="86"/>
  <c r="R23" i="86"/>
  <c r="Q23" i="86"/>
  <c r="P23" i="86"/>
  <c r="E23" i="86"/>
  <c r="U23" i="86" s="1"/>
  <c r="S22" i="86"/>
  <c r="R22" i="86"/>
  <c r="Q22" i="86"/>
  <c r="P22" i="86"/>
  <c r="E22" i="86"/>
  <c r="U21" i="86"/>
  <c r="T21" i="86"/>
  <c r="S21" i="86"/>
  <c r="R21" i="86"/>
  <c r="Q21" i="86"/>
  <c r="P21" i="86"/>
  <c r="E21" i="86"/>
  <c r="S20" i="86"/>
  <c r="R20" i="86"/>
  <c r="Q20" i="86"/>
  <c r="P20" i="86"/>
  <c r="E20" i="86"/>
  <c r="S19" i="86"/>
  <c r="R19" i="86"/>
  <c r="Q19" i="86"/>
  <c r="P19" i="86"/>
  <c r="E19" i="86"/>
  <c r="T18" i="86"/>
  <c r="S18" i="86"/>
  <c r="R18" i="86"/>
  <c r="Q18" i="86"/>
  <c r="P18" i="86"/>
  <c r="E18" i="86"/>
  <c r="U18" i="86" s="1"/>
  <c r="S17" i="86"/>
  <c r="R17" i="86"/>
  <c r="Q17" i="86"/>
  <c r="P17" i="86"/>
  <c r="E17" i="86"/>
  <c r="S16" i="86"/>
  <c r="R16" i="86"/>
  <c r="Q16" i="86"/>
  <c r="P16" i="86"/>
  <c r="E16" i="86"/>
  <c r="S15" i="86"/>
  <c r="R15" i="86"/>
  <c r="Q15" i="86"/>
  <c r="P15" i="86"/>
  <c r="E15" i="86"/>
  <c r="T14" i="86"/>
  <c r="S14" i="86"/>
  <c r="R14" i="86"/>
  <c r="Q14" i="86"/>
  <c r="P14" i="86"/>
  <c r="E14" i="86"/>
  <c r="U14" i="86" s="1"/>
  <c r="S13" i="86"/>
  <c r="R13" i="86"/>
  <c r="Q13" i="86"/>
  <c r="U13" i="86" s="1"/>
  <c r="P13" i="86"/>
  <c r="E13" i="86"/>
  <c r="T13" i="86" s="1"/>
  <c r="S12" i="86"/>
  <c r="R12" i="86"/>
  <c r="Q12" i="86"/>
  <c r="P12" i="86"/>
  <c r="E12" i="86"/>
  <c r="S11" i="86"/>
  <c r="R11" i="86"/>
  <c r="Q11" i="86"/>
  <c r="P11" i="86"/>
  <c r="E11" i="86"/>
  <c r="U11" i="86" s="1"/>
  <c r="T10" i="86"/>
  <c r="S10" i="86"/>
  <c r="R10" i="86"/>
  <c r="Q10" i="86"/>
  <c r="P10" i="86"/>
  <c r="E10" i="86"/>
  <c r="S9" i="86"/>
  <c r="R9" i="86"/>
  <c r="S64" i="85"/>
  <c r="R64" i="85"/>
  <c r="Q64" i="85"/>
  <c r="P64" i="85"/>
  <c r="E64" i="85"/>
  <c r="S63" i="85"/>
  <c r="R63" i="85"/>
  <c r="Q63" i="85"/>
  <c r="P63" i="85"/>
  <c r="E63" i="85"/>
  <c r="S62" i="85"/>
  <c r="R62" i="85"/>
  <c r="S60" i="85"/>
  <c r="R60" i="85"/>
  <c r="Q60" i="85"/>
  <c r="P60" i="85"/>
  <c r="E60" i="85"/>
  <c r="U59" i="85"/>
  <c r="S59" i="85"/>
  <c r="R59" i="85"/>
  <c r="Q59" i="85"/>
  <c r="P59" i="85"/>
  <c r="E59" i="85"/>
  <c r="T59" i="85" s="1"/>
  <c r="S58" i="85"/>
  <c r="R58" i="85"/>
  <c r="Q58" i="85"/>
  <c r="P58" i="85"/>
  <c r="E58" i="85"/>
  <c r="S57" i="85"/>
  <c r="R57" i="85"/>
  <c r="Q57" i="85"/>
  <c r="P57" i="85"/>
  <c r="E57" i="85"/>
  <c r="S56" i="85"/>
  <c r="R56" i="85"/>
  <c r="U55" i="85"/>
  <c r="T55" i="85"/>
  <c r="S55" i="85"/>
  <c r="R55" i="85"/>
  <c r="Q55" i="85"/>
  <c r="P55" i="85"/>
  <c r="E55" i="85"/>
  <c r="S54" i="85"/>
  <c r="R54" i="85"/>
  <c r="Q54" i="85"/>
  <c r="P54" i="85"/>
  <c r="E54" i="85"/>
  <c r="S53" i="85"/>
  <c r="R53" i="85"/>
  <c r="Q53" i="85"/>
  <c r="P53" i="85"/>
  <c r="E53" i="85"/>
  <c r="S52" i="85"/>
  <c r="R52" i="85"/>
  <c r="Q52" i="85"/>
  <c r="P52" i="85"/>
  <c r="E52" i="85"/>
  <c r="S51" i="85"/>
  <c r="R51" i="85"/>
  <c r="Q51" i="85"/>
  <c r="P51" i="85"/>
  <c r="E51" i="85"/>
  <c r="S50" i="85"/>
  <c r="R50" i="85"/>
  <c r="Q50" i="85"/>
  <c r="P50" i="85"/>
  <c r="E50" i="85"/>
  <c r="U50" i="85" s="1"/>
  <c r="S49" i="85"/>
  <c r="R49" i="85"/>
  <c r="Q49" i="85"/>
  <c r="P49" i="85"/>
  <c r="E49" i="85"/>
  <c r="U48" i="85"/>
  <c r="T48" i="85"/>
  <c r="S48" i="85"/>
  <c r="R48" i="85"/>
  <c r="Q48" i="85"/>
  <c r="P48" i="85"/>
  <c r="E48" i="85"/>
  <c r="U47" i="85"/>
  <c r="S47" i="85"/>
  <c r="R47" i="85"/>
  <c r="Q47" i="85"/>
  <c r="P47" i="85"/>
  <c r="E47" i="85"/>
  <c r="T47" i="85" s="1"/>
  <c r="T46" i="85"/>
  <c r="S46" i="85"/>
  <c r="R46" i="85"/>
  <c r="Q46" i="85"/>
  <c r="U46" i="85" s="1"/>
  <c r="P46" i="85"/>
  <c r="E46" i="85"/>
  <c r="S45" i="85"/>
  <c r="R45" i="85"/>
  <c r="Q45" i="85"/>
  <c r="P45" i="85"/>
  <c r="E45" i="85"/>
  <c r="S44" i="85"/>
  <c r="R44" i="85"/>
  <c r="S43" i="85"/>
  <c r="R43" i="85"/>
  <c r="S42" i="85"/>
  <c r="R42" i="85"/>
  <c r="Q42" i="85"/>
  <c r="P42" i="85"/>
  <c r="E42" i="85"/>
  <c r="S41" i="85"/>
  <c r="R41" i="85"/>
  <c r="Q41" i="85"/>
  <c r="P41" i="85"/>
  <c r="E41" i="85"/>
  <c r="S40" i="85"/>
  <c r="R40" i="85"/>
  <c r="Q40" i="85"/>
  <c r="P40" i="85"/>
  <c r="E40" i="85"/>
  <c r="U40" i="85" s="1"/>
  <c r="S39" i="85"/>
  <c r="R39" i="85"/>
  <c r="Q39" i="85"/>
  <c r="P39" i="85"/>
  <c r="E39" i="85"/>
  <c r="T39" i="85" s="1"/>
  <c r="S38" i="85"/>
  <c r="R38" i="85"/>
  <c r="Q38" i="85"/>
  <c r="P38" i="85"/>
  <c r="E38" i="85"/>
  <c r="U38" i="85" s="1"/>
  <c r="U37" i="85"/>
  <c r="S37" i="85"/>
  <c r="R37" i="85"/>
  <c r="Q37" i="85"/>
  <c r="P37" i="85"/>
  <c r="E37" i="85"/>
  <c r="T37" i="85" s="1"/>
  <c r="S36" i="85"/>
  <c r="R36" i="85"/>
  <c r="Q36" i="85"/>
  <c r="P36" i="85"/>
  <c r="E36" i="85"/>
  <c r="S35" i="85"/>
  <c r="R35" i="85"/>
  <c r="Q35" i="85"/>
  <c r="P35" i="85"/>
  <c r="E35" i="85"/>
  <c r="S34" i="85"/>
  <c r="R34" i="85"/>
  <c r="Q34" i="85"/>
  <c r="P34" i="85"/>
  <c r="E34" i="85"/>
  <c r="S33" i="85"/>
  <c r="R33" i="85"/>
  <c r="Q33" i="85"/>
  <c r="P33" i="85"/>
  <c r="E33" i="85"/>
  <c r="S32" i="85"/>
  <c r="R32" i="85"/>
  <c r="Q32" i="85"/>
  <c r="P32" i="85"/>
  <c r="E32" i="85"/>
  <c r="U32" i="85" s="1"/>
  <c r="S31" i="85"/>
  <c r="R31" i="85"/>
  <c r="Q31" i="85"/>
  <c r="P31" i="85"/>
  <c r="T31" i="85" s="1"/>
  <c r="E31" i="85"/>
  <c r="S30" i="85"/>
  <c r="R30" i="85"/>
  <c r="Q30" i="85"/>
  <c r="P30" i="85"/>
  <c r="E30" i="85"/>
  <c r="S29" i="85"/>
  <c r="R29" i="85"/>
  <c r="Q29" i="85"/>
  <c r="P29" i="85"/>
  <c r="E29" i="85"/>
  <c r="U29" i="85" s="1"/>
  <c r="S28" i="85"/>
  <c r="S27" i="85"/>
  <c r="R27" i="85"/>
  <c r="Q27" i="85"/>
  <c r="P27" i="85"/>
  <c r="E27" i="85"/>
  <c r="S26" i="85"/>
  <c r="R26" i="85"/>
  <c r="Q26" i="85"/>
  <c r="P26" i="85"/>
  <c r="E26" i="85"/>
  <c r="S25" i="85"/>
  <c r="R25" i="85"/>
  <c r="Q25" i="85"/>
  <c r="P25" i="85"/>
  <c r="E25" i="85"/>
  <c r="U24" i="85"/>
  <c r="T24" i="85"/>
  <c r="S24" i="85"/>
  <c r="R24" i="85"/>
  <c r="Q24" i="85"/>
  <c r="P24" i="85"/>
  <c r="E24" i="85"/>
  <c r="S23" i="85"/>
  <c r="R23" i="85"/>
  <c r="Q23" i="85"/>
  <c r="U23" i="85" s="1"/>
  <c r="P23" i="85"/>
  <c r="E23" i="85"/>
  <c r="S22" i="85"/>
  <c r="R22" i="85"/>
  <c r="Q22" i="85"/>
  <c r="P22" i="85"/>
  <c r="E22" i="85"/>
  <c r="S21" i="85"/>
  <c r="R21" i="85"/>
  <c r="Q21" i="85"/>
  <c r="P21" i="85"/>
  <c r="E21" i="85"/>
  <c r="S20" i="85"/>
  <c r="R20" i="85"/>
  <c r="Q20" i="85"/>
  <c r="P20" i="85"/>
  <c r="E20" i="85"/>
  <c r="T20" i="85" s="1"/>
  <c r="S19" i="85"/>
  <c r="R19" i="85"/>
  <c r="Q19" i="85"/>
  <c r="P19" i="85"/>
  <c r="E19" i="85"/>
  <c r="S18" i="85"/>
  <c r="R18" i="85"/>
  <c r="Q18" i="85"/>
  <c r="P18" i="85"/>
  <c r="E18" i="85"/>
  <c r="U18" i="85" s="1"/>
  <c r="S17" i="85"/>
  <c r="R17" i="85"/>
  <c r="Q17" i="85"/>
  <c r="P17" i="85"/>
  <c r="E17" i="85"/>
  <c r="U16" i="85"/>
  <c r="T16" i="85"/>
  <c r="S16" i="85"/>
  <c r="R16" i="85"/>
  <c r="Q16" i="85"/>
  <c r="P16" i="85"/>
  <c r="E16" i="85"/>
  <c r="U15" i="85"/>
  <c r="T15" i="85"/>
  <c r="S15" i="85"/>
  <c r="R15" i="85"/>
  <c r="Q15" i="85"/>
  <c r="P15" i="85"/>
  <c r="E15" i="85"/>
  <c r="S14" i="85"/>
  <c r="R14" i="85"/>
  <c r="Q14" i="85"/>
  <c r="P14" i="85"/>
  <c r="E14" i="85"/>
  <c r="S13" i="85"/>
  <c r="R13" i="85"/>
  <c r="Q13" i="85"/>
  <c r="P13" i="85"/>
  <c r="E13" i="85"/>
  <c r="U12" i="85"/>
  <c r="S12" i="85"/>
  <c r="R12" i="85"/>
  <c r="Q12" i="85"/>
  <c r="P12" i="85"/>
  <c r="E12" i="85"/>
  <c r="T12" i="85" s="1"/>
  <c r="U11" i="85"/>
  <c r="S11" i="85"/>
  <c r="R11" i="85"/>
  <c r="Q11" i="85"/>
  <c r="P11" i="85"/>
  <c r="E11" i="85"/>
  <c r="T11" i="85" s="1"/>
  <c r="U10" i="85"/>
  <c r="S10" i="85"/>
  <c r="R10" i="85"/>
  <c r="Q10" i="85"/>
  <c r="P10" i="85"/>
  <c r="E10" i="85"/>
  <c r="S9" i="85"/>
  <c r="R9" i="85"/>
  <c r="S64" i="84"/>
  <c r="R64" i="84"/>
  <c r="Q64" i="84"/>
  <c r="P64" i="84"/>
  <c r="E64" i="84"/>
  <c r="S63" i="84"/>
  <c r="R63" i="84"/>
  <c r="Q63" i="84"/>
  <c r="P63" i="84"/>
  <c r="E63" i="84"/>
  <c r="U63" i="84" s="1"/>
  <c r="S62" i="84"/>
  <c r="R62" i="84"/>
  <c r="S60" i="84"/>
  <c r="R60" i="84"/>
  <c r="Q60" i="84"/>
  <c r="P60" i="84"/>
  <c r="E60" i="84"/>
  <c r="T59" i="84"/>
  <c r="S59" i="84"/>
  <c r="R59" i="84"/>
  <c r="Q59" i="84"/>
  <c r="P59" i="84"/>
  <c r="E59" i="84"/>
  <c r="U59" i="84" s="1"/>
  <c r="U58" i="84"/>
  <c r="T58" i="84"/>
  <c r="S58" i="84"/>
  <c r="R58" i="84"/>
  <c r="Q58" i="84"/>
  <c r="P58" i="84"/>
  <c r="E58" i="84"/>
  <c r="U57" i="84"/>
  <c r="T57" i="84"/>
  <c r="S57" i="84"/>
  <c r="R57" i="84"/>
  <c r="Q57" i="84"/>
  <c r="P57" i="84"/>
  <c r="E57" i="84"/>
  <c r="S56" i="84"/>
  <c r="R56" i="84"/>
  <c r="T55" i="84"/>
  <c r="S55" i="84"/>
  <c r="R55" i="84"/>
  <c r="Q55" i="84"/>
  <c r="P55" i="84"/>
  <c r="E55" i="84"/>
  <c r="U55" i="84" s="1"/>
  <c r="U54" i="84"/>
  <c r="S54" i="84"/>
  <c r="R54" i="84"/>
  <c r="Q54" i="84"/>
  <c r="P54" i="84"/>
  <c r="E54" i="84"/>
  <c r="T54" i="84" s="1"/>
  <c r="S53" i="84"/>
  <c r="R53" i="84"/>
  <c r="Q53" i="84"/>
  <c r="P53" i="84"/>
  <c r="E53" i="84"/>
  <c r="S52" i="84"/>
  <c r="R52" i="84"/>
  <c r="Q52" i="84"/>
  <c r="P52" i="84"/>
  <c r="E52" i="84"/>
  <c r="U51" i="84"/>
  <c r="T51" i="84"/>
  <c r="S51" i="84"/>
  <c r="R51" i="84"/>
  <c r="Q51" i="84"/>
  <c r="P51" i="84"/>
  <c r="E51" i="84"/>
  <c r="S50" i="84"/>
  <c r="R50" i="84"/>
  <c r="Q50" i="84"/>
  <c r="P50" i="84"/>
  <c r="E50" i="84"/>
  <c r="S49" i="84"/>
  <c r="R49" i="84"/>
  <c r="Q49" i="84"/>
  <c r="P49" i="84"/>
  <c r="E49" i="84"/>
  <c r="U48" i="84"/>
  <c r="S48" i="84"/>
  <c r="R48" i="84"/>
  <c r="Q48" i="84"/>
  <c r="P48" i="84"/>
  <c r="E48" i="84"/>
  <c r="T48" i="84" s="1"/>
  <c r="S47" i="84"/>
  <c r="R47" i="84"/>
  <c r="Q47" i="84"/>
  <c r="P47" i="84"/>
  <c r="E47" i="84"/>
  <c r="U47" i="84" s="1"/>
  <c r="S46" i="84"/>
  <c r="R46" i="84"/>
  <c r="Q46" i="84"/>
  <c r="P46" i="84"/>
  <c r="T46" i="84" s="1"/>
  <c r="E46" i="84"/>
  <c r="S45" i="84"/>
  <c r="R45" i="84"/>
  <c r="Q45" i="84"/>
  <c r="P45" i="84"/>
  <c r="E45" i="84"/>
  <c r="S44" i="84"/>
  <c r="R44" i="84"/>
  <c r="R43" i="84"/>
  <c r="S42" i="84"/>
  <c r="R42" i="84"/>
  <c r="Q42" i="84"/>
  <c r="P42" i="84"/>
  <c r="E42" i="84"/>
  <c r="U42" i="84" s="1"/>
  <c r="S41" i="84"/>
  <c r="R41" i="84"/>
  <c r="Q41" i="84"/>
  <c r="P41" i="84"/>
  <c r="E41" i="84"/>
  <c r="U41" i="84" s="1"/>
  <c r="S40" i="84"/>
  <c r="R40" i="84"/>
  <c r="Q40" i="84"/>
  <c r="P40" i="84"/>
  <c r="E40" i="84"/>
  <c r="S39" i="84"/>
  <c r="R39" i="84"/>
  <c r="Q39" i="84"/>
  <c r="P39" i="84"/>
  <c r="E39" i="84"/>
  <c r="U38" i="84"/>
  <c r="S38" i="84"/>
  <c r="R38" i="84"/>
  <c r="Q38" i="84"/>
  <c r="P38" i="84"/>
  <c r="E38" i="84"/>
  <c r="T38" i="84" s="1"/>
  <c r="U37" i="84"/>
  <c r="S37" i="84"/>
  <c r="R37" i="84"/>
  <c r="Q37" i="84"/>
  <c r="P37" i="84"/>
  <c r="E37" i="84"/>
  <c r="T37" i="84" s="1"/>
  <c r="U36" i="84"/>
  <c r="T36" i="84"/>
  <c r="S36" i="84"/>
  <c r="R36" i="84"/>
  <c r="Q36" i="84"/>
  <c r="P36" i="84"/>
  <c r="E36" i="84"/>
  <c r="U35" i="84"/>
  <c r="S35" i="84"/>
  <c r="R35" i="84"/>
  <c r="Q35" i="84"/>
  <c r="P35" i="84"/>
  <c r="E35" i="84"/>
  <c r="T35" i="84" s="1"/>
  <c r="U34" i="84"/>
  <c r="T34" i="84"/>
  <c r="S34" i="84"/>
  <c r="R34" i="84"/>
  <c r="Q34" i="84"/>
  <c r="P34" i="84"/>
  <c r="E34" i="84"/>
  <c r="S33" i="84"/>
  <c r="R33" i="84"/>
  <c r="Q33" i="84"/>
  <c r="U33" i="84" s="1"/>
  <c r="P33" i="84"/>
  <c r="T33" i="84" s="1"/>
  <c r="E33" i="84"/>
  <c r="S32" i="84"/>
  <c r="R32" i="84"/>
  <c r="Q32" i="84"/>
  <c r="P32" i="84"/>
  <c r="E32" i="84"/>
  <c r="S31" i="84"/>
  <c r="R31" i="84"/>
  <c r="Q31" i="84"/>
  <c r="P31" i="84"/>
  <c r="E31" i="84"/>
  <c r="U30" i="84"/>
  <c r="S30" i="84"/>
  <c r="R30" i="84"/>
  <c r="Q30" i="84"/>
  <c r="P30" i="84"/>
  <c r="E30" i="84"/>
  <c r="T30" i="84" s="1"/>
  <c r="S29" i="84"/>
  <c r="R29" i="84"/>
  <c r="Q29" i="84"/>
  <c r="P29" i="84"/>
  <c r="E29" i="84"/>
  <c r="S28" i="84"/>
  <c r="R28" i="84"/>
  <c r="S27" i="84"/>
  <c r="R27" i="84"/>
  <c r="Q27" i="84"/>
  <c r="P27" i="84"/>
  <c r="E27" i="84"/>
  <c r="S26" i="84"/>
  <c r="R26" i="84"/>
  <c r="Q26" i="84"/>
  <c r="P26" i="84"/>
  <c r="E26" i="84"/>
  <c r="S25" i="84"/>
  <c r="R25" i="84"/>
  <c r="Q25" i="84"/>
  <c r="P25" i="84"/>
  <c r="E25" i="84"/>
  <c r="T25" i="84" s="1"/>
  <c r="T24" i="84"/>
  <c r="S24" i="84"/>
  <c r="R24" i="84"/>
  <c r="Q24" i="84"/>
  <c r="P24" i="84"/>
  <c r="E24" i="84"/>
  <c r="U24" i="84" s="1"/>
  <c r="S23" i="84"/>
  <c r="R23" i="84"/>
  <c r="Q23" i="84"/>
  <c r="P23" i="84"/>
  <c r="E23" i="84"/>
  <c r="S22" i="84"/>
  <c r="R22" i="84"/>
  <c r="Q22" i="84"/>
  <c r="P22" i="84"/>
  <c r="E22" i="84"/>
  <c r="U22" i="84" s="1"/>
  <c r="U21" i="84"/>
  <c r="T21" i="84"/>
  <c r="S21" i="84"/>
  <c r="R21" i="84"/>
  <c r="Q21" i="84"/>
  <c r="P21" i="84"/>
  <c r="E21" i="84"/>
  <c r="U20" i="84"/>
  <c r="T20" i="84"/>
  <c r="S20" i="84"/>
  <c r="R20" i="84"/>
  <c r="Q20" i="84"/>
  <c r="P20" i="84"/>
  <c r="E20" i="84"/>
  <c r="S19" i="84"/>
  <c r="R19" i="84"/>
  <c r="Q19" i="84"/>
  <c r="P19" i="84"/>
  <c r="E19" i="84"/>
  <c r="U19" i="84" s="1"/>
  <c r="S18" i="84"/>
  <c r="R18" i="84"/>
  <c r="Q18" i="84"/>
  <c r="P18" i="84"/>
  <c r="E18" i="84"/>
  <c r="S17" i="84"/>
  <c r="R17" i="84"/>
  <c r="Q17" i="84"/>
  <c r="P17" i="84"/>
  <c r="E17" i="84"/>
  <c r="T17" i="84" s="1"/>
  <c r="U16" i="84"/>
  <c r="T16" i="84"/>
  <c r="S16" i="84"/>
  <c r="R16" i="84"/>
  <c r="Q16" i="84"/>
  <c r="P16" i="84"/>
  <c r="E16" i="84"/>
  <c r="S15" i="84"/>
  <c r="R15" i="84"/>
  <c r="Q15" i="84"/>
  <c r="P15" i="84"/>
  <c r="E15" i="84"/>
  <c r="T15" i="84" s="1"/>
  <c r="U14" i="84"/>
  <c r="T14" i="84"/>
  <c r="S14" i="84"/>
  <c r="R14" i="84"/>
  <c r="Q14" i="84"/>
  <c r="P14" i="84"/>
  <c r="E14" i="84"/>
  <c r="U13" i="84"/>
  <c r="T13" i="84"/>
  <c r="S13" i="84"/>
  <c r="R13" i="84"/>
  <c r="Q13" i="84"/>
  <c r="P13" i="84"/>
  <c r="E13" i="84"/>
  <c r="U12" i="84"/>
  <c r="S12" i="84"/>
  <c r="R12" i="84"/>
  <c r="Q12" i="84"/>
  <c r="P12" i="84"/>
  <c r="E12" i="84"/>
  <c r="T12" i="84" s="1"/>
  <c r="S11" i="84"/>
  <c r="R11" i="84"/>
  <c r="Q11" i="84"/>
  <c r="P11" i="84"/>
  <c r="E11" i="84"/>
  <c r="U11" i="84" s="1"/>
  <c r="S10" i="84"/>
  <c r="R10" i="84"/>
  <c r="Q10" i="84"/>
  <c r="P10" i="84"/>
  <c r="E10" i="84"/>
  <c r="S9" i="84"/>
  <c r="R9" i="84"/>
  <c r="T64" i="83"/>
  <c r="S64" i="83"/>
  <c r="R64" i="83"/>
  <c r="Q64" i="83"/>
  <c r="P64" i="83"/>
  <c r="E64" i="83"/>
  <c r="U64" i="83" s="1"/>
  <c r="U63" i="83"/>
  <c r="T63" i="83"/>
  <c r="S63" i="83"/>
  <c r="R63" i="83"/>
  <c r="Q63" i="83"/>
  <c r="Q62" i="83" s="1"/>
  <c r="P63" i="83"/>
  <c r="P62" i="83" s="1"/>
  <c r="E63" i="83"/>
  <c r="S62" i="83"/>
  <c r="R62" i="83"/>
  <c r="S60" i="83"/>
  <c r="R60" i="83"/>
  <c r="Q60" i="83"/>
  <c r="P60" i="83"/>
  <c r="E60" i="83"/>
  <c r="U60" i="83" s="1"/>
  <c r="S59" i="83"/>
  <c r="R59" i="83"/>
  <c r="Q59" i="83"/>
  <c r="P59" i="83"/>
  <c r="E59" i="83"/>
  <c r="S58" i="83"/>
  <c r="R58" i="83"/>
  <c r="Q58" i="83"/>
  <c r="P58" i="83"/>
  <c r="E58" i="83"/>
  <c r="T58" i="83" s="1"/>
  <c r="S57" i="83"/>
  <c r="R57" i="83"/>
  <c r="Q57" i="83"/>
  <c r="P57" i="83"/>
  <c r="E57" i="83"/>
  <c r="U57" i="83" s="1"/>
  <c r="S56" i="83"/>
  <c r="R56" i="83"/>
  <c r="T55" i="83"/>
  <c r="S55" i="83"/>
  <c r="R55" i="83"/>
  <c r="Q55" i="83"/>
  <c r="P55" i="83"/>
  <c r="E55" i="83"/>
  <c r="U55" i="83" s="1"/>
  <c r="S54" i="83"/>
  <c r="R54" i="83"/>
  <c r="Q54" i="83"/>
  <c r="P54" i="83"/>
  <c r="E54" i="83"/>
  <c r="S53" i="83"/>
  <c r="R53" i="83"/>
  <c r="Q53" i="83"/>
  <c r="P53" i="83"/>
  <c r="E53" i="83"/>
  <c r="T52" i="83"/>
  <c r="S52" i="83"/>
  <c r="R52" i="83"/>
  <c r="Q52" i="83"/>
  <c r="P52" i="83"/>
  <c r="E52" i="83"/>
  <c r="U52" i="83" s="1"/>
  <c r="S51" i="83"/>
  <c r="R51" i="83"/>
  <c r="Q51" i="83"/>
  <c r="P51" i="83"/>
  <c r="E51" i="83"/>
  <c r="T51" i="83" s="1"/>
  <c r="S50" i="83"/>
  <c r="R50" i="83"/>
  <c r="Q50" i="83"/>
  <c r="P50" i="83"/>
  <c r="E50" i="83"/>
  <c r="U50" i="83" s="1"/>
  <c r="S49" i="83"/>
  <c r="R49" i="83"/>
  <c r="Q49" i="83"/>
  <c r="P49" i="83"/>
  <c r="E49" i="83"/>
  <c r="U49" i="83" s="1"/>
  <c r="S48" i="83"/>
  <c r="R48" i="83"/>
  <c r="Q48" i="83"/>
  <c r="P48" i="83"/>
  <c r="E48" i="83"/>
  <c r="U48" i="83" s="1"/>
  <c r="T47" i="83"/>
  <c r="S47" i="83"/>
  <c r="R47" i="83"/>
  <c r="Q47" i="83"/>
  <c r="P47" i="83"/>
  <c r="E47" i="83"/>
  <c r="U47" i="83" s="1"/>
  <c r="S46" i="83"/>
  <c r="R46" i="83"/>
  <c r="Q46" i="83"/>
  <c r="P46" i="83"/>
  <c r="E46" i="83"/>
  <c r="S45" i="83"/>
  <c r="R45" i="83"/>
  <c r="Q45" i="83"/>
  <c r="P45" i="83"/>
  <c r="E45" i="83"/>
  <c r="S44" i="83"/>
  <c r="R44" i="83"/>
  <c r="S42" i="83"/>
  <c r="R42" i="83"/>
  <c r="Q42" i="83"/>
  <c r="P42" i="83"/>
  <c r="E42" i="83"/>
  <c r="U42" i="83" s="1"/>
  <c r="S41" i="83"/>
  <c r="R41" i="83"/>
  <c r="Q41" i="83"/>
  <c r="P41" i="83"/>
  <c r="E41" i="83"/>
  <c r="U41" i="83" s="1"/>
  <c r="T40" i="83"/>
  <c r="S40" i="83"/>
  <c r="R40" i="83"/>
  <c r="Q40" i="83"/>
  <c r="P40" i="83"/>
  <c r="E40" i="83"/>
  <c r="U40" i="83" s="1"/>
  <c r="S39" i="83"/>
  <c r="R39" i="83"/>
  <c r="Q39" i="83"/>
  <c r="P39" i="83"/>
  <c r="E39" i="83"/>
  <c r="U39" i="83" s="1"/>
  <c r="T38" i="83"/>
  <c r="S38" i="83"/>
  <c r="R38" i="83"/>
  <c r="Q38" i="83"/>
  <c r="P38" i="83"/>
  <c r="E38" i="83"/>
  <c r="U38" i="83" s="1"/>
  <c r="T37" i="83"/>
  <c r="S37" i="83"/>
  <c r="R37" i="83"/>
  <c r="Q37" i="83"/>
  <c r="P37" i="83"/>
  <c r="E37" i="83"/>
  <c r="U37" i="83" s="1"/>
  <c r="S36" i="83"/>
  <c r="R36" i="83"/>
  <c r="Q36" i="83"/>
  <c r="P36" i="83"/>
  <c r="E36" i="83"/>
  <c r="S35" i="83"/>
  <c r="R35" i="83"/>
  <c r="Q35" i="83"/>
  <c r="P35" i="83"/>
  <c r="E35" i="83"/>
  <c r="T34" i="83"/>
  <c r="S34" i="83"/>
  <c r="R34" i="83"/>
  <c r="Q34" i="83"/>
  <c r="P34" i="83"/>
  <c r="E34" i="83"/>
  <c r="U34" i="83" s="1"/>
  <c r="S33" i="83"/>
  <c r="R33" i="83"/>
  <c r="Q33" i="83"/>
  <c r="U33" i="83" s="1"/>
  <c r="P33" i="83"/>
  <c r="E33" i="83"/>
  <c r="T33" i="83" s="1"/>
  <c r="S32" i="83"/>
  <c r="R32" i="83"/>
  <c r="Q32" i="83"/>
  <c r="P32" i="83"/>
  <c r="E32" i="83"/>
  <c r="T31" i="83"/>
  <c r="S31" i="83"/>
  <c r="R31" i="83"/>
  <c r="Q31" i="83"/>
  <c r="U31" i="83" s="1"/>
  <c r="P31" i="83"/>
  <c r="E31" i="83"/>
  <c r="U30" i="83"/>
  <c r="T30" i="83"/>
  <c r="S30" i="83"/>
  <c r="R30" i="83"/>
  <c r="Q30" i="83"/>
  <c r="P30" i="83"/>
  <c r="E30" i="83"/>
  <c r="S29" i="83"/>
  <c r="R29" i="83"/>
  <c r="Q29" i="83"/>
  <c r="P29" i="83"/>
  <c r="E29" i="83"/>
  <c r="T29" i="83" s="1"/>
  <c r="S28" i="83"/>
  <c r="R28" i="83"/>
  <c r="S27" i="83"/>
  <c r="R27" i="83"/>
  <c r="Q27" i="83"/>
  <c r="P27" i="83"/>
  <c r="E27" i="83"/>
  <c r="U27" i="83" s="1"/>
  <c r="U26" i="83"/>
  <c r="T26" i="83"/>
  <c r="S26" i="83"/>
  <c r="R26" i="83"/>
  <c r="Q26" i="83"/>
  <c r="P26" i="83"/>
  <c r="E26" i="83"/>
  <c r="U25" i="83"/>
  <c r="T25" i="83"/>
  <c r="S25" i="83"/>
  <c r="R25" i="83"/>
  <c r="Q25" i="83"/>
  <c r="P25" i="83"/>
  <c r="E25" i="83"/>
  <c r="S24" i="83"/>
  <c r="R24" i="83"/>
  <c r="Q24" i="83"/>
  <c r="P24" i="83"/>
  <c r="E24" i="83"/>
  <c r="U24" i="83" s="1"/>
  <c r="S23" i="83"/>
  <c r="R23" i="83"/>
  <c r="Q23" i="83"/>
  <c r="P23" i="83"/>
  <c r="E23" i="83"/>
  <c r="U22" i="83"/>
  <c r="S22" i="83"/>
  <c r="R22" i="83"/>
  <c r="Q22" i="83"/>
  <c r="P22" i="83"/>
  <c r="E22" i="83"/>
  <c r="T22" i="83" s="1"/>
  <c r="S21" i="83"/>
  <c r="R21" i="83"/>
  <c r="Q21" i="83"/>
  <c r="P21" i="83"/>
  <c r="E21" i="83"/>
  <c r="S20" i="83"/>
  <c r="R20" i="83"/>
  <c r="Q20" i="83"/>
  <c r="P20" i="83"/>
  <c r="E20" i="83"/>
  <c r="U20" i="83" s="1"/>
  <c r="S19" i="83"/>
  <c r="R19" i="83"/>
  <c r="Q19" i="83"/>
  <c r="P19" i="83"/>
  <c r="E19" i="83"/>
  <c r="T19" i="83" s="1"/>
  <c r="S18" i="83"/>
  <c r="R18" i="83"/>
  <c r="Q18" i="83"/>
  <c r="P18" i="83"/>
  <c r="E18" i="83"/>
  <c r="U18" i="83" s="1"/>
  <c r="U17" i="83"/>
  <c r="T17" i="83"/>
  <c r="S17" i="83"/>
  <c r="R17" i="83"/>
  <c r="Q17" i="83"/>
  <c r="P17" i="83"/>
  <c r="E17" i="83"/>
  <c r="S16" i="83"/>
  <c r="R16" i="83"/>
  <c r="Q16" i="83"/>
  <c r="P16" i="83"/>
  <c r="E16" i="83"/>
  <c r="U16" i="83" s="1"/>
  <c r="S15" i="83"/>
  <c r="R15" i="83"/>
  <c r="Q15" i="83"/>
  <c r="P15" i="83"/>
  <c r="E15" i="83"/>
  <c r="U14" i="83"/>
  <c r="S14" i="83"/>
  <c r="R14" i="83"/>
  <c r="Q14" i="83"/>
  <c r="P14" i="83"/>
  <c r="E14" i="83"/>
  <c r="T14" i="83" s="1"/>
  <c r="S13" i="83"/>
  <c r="R13" i="83"/>
  <c r="Q13" i="83"/>
  <c r="U13" i="83" s="1"/>
  <c r="P13" i="83"/>
  <c r="E13" i="83"/>
  <c r="S12" i="83"/>
  <c r="R12" i="83"/>
  <c r="Q12" i="83"/>
  <c r="P12" i="83"/>
  <c r="E12" i="83"/>
  <c r="S11" i="83"/>
  <c r="R11" i="83"/>
  <c r="Q11" i="83"/>
  <c r="P11" i="83"/>
  <c r="E11" i="83"/>
  <c r="U11" i="83" s="1"/>
  <c r="T10" i="83"/>
  <c r="S10" i="83"/>
  <c r="R10" i="83"/>
  <c r="Q10" i="83"/>
  <c r="P10" i="83"/>
  <c r="E10" i="83"/>
  <c r="S9" i="83"/>
  <c r="R9" i="83"/>
  <c r="S64" i="82"/>
  <c r="R64" i="82"/>
  <c r="Q64" i="82"/>
  <c r="P64" i="82"/>
  <c r="E64" i="82"/>
  <c r="T64" i="82" s="1"/>
  <c r="S63" i="82"/>
  <c r="R63" i="82"/>
  <c r="Q63" i="82"/>
  <c r="P63" i="82"/>
  <c r="P62" i="82" s="1"/>
  <c r="E63" i="82"/>
  <c r="S62" i="82"/>
  <c r="R62" i="82"/>
  <c r="S60" i="82"/>
  <c r="R60" i="82"/>
  <c r="Q60" i="82"/>
  <c r="P60" i="82"/>
  <c r="E60" i="82"/>
  <c r="U59" i="82"/>
  <c r="T59" i="82"/>
  <c r="S59" i="82"/>
  <c r="R59" i="82"/>
  <c r="Q59" i="82"/>
  <c r="P59" i="82"/>
  <c r="E59" i="82"/>
  <c r="S58" i="82"/>
  <c r="R58" i="82"/>
  <c r="Q58" i="82"/>
  <c r="P58" i="82"/>
  <c r="E58" i="82"/>
  <c r="T58" i="82" s="1"/>
  <c r="S57" i="82"/>
  <c r="R57" i="82"/>
  <c r="Q57" i="82"/>
  <c r="Q56" i="82" s="1"/>
  <c r="P57" i="82"/>
  <c r="E57" i="82"/>
  <c r="T57" i="82" s="1"/>
  <c r="S56" i="82"/>
  <c r="R56" i="82"/>
  <c r="U55" i="82"/>
  <c r="T55" i="82"/>
  <c r="S55" i="82"/>
  <c r="R55" i="82"/>
  <c r="Q55" i="82"/>
  <c r="P55" i="82"/>
  <c r="E55" i="82"/>
  <c r="U54" i="82"/>
  <c r="T54" i="82"/>
  <c r="S54" i="82"/>
  <c r="R54" i="82"/>
  <c r="Q54" i="82"/>
  <c r="P54" i="82"/>
  <c r="E54" i="82"/>
  <c r="T53" i="82"/>
  <c r="S53" i="82"/>
  <c r="R53" i="82"/>
  <c r="Q53" i="82"/>
  <c r="P53" i="82"/>
  <c r="E53" i="82"/>
  <c r="U53" i="82" s="1"/>
  <c r="S52" i="82"/>
  <c r="R52" i="82"/>
  <c r="Q52" i="82"/>
  <c r="P52" i="82"/>
  <c r="E52" i="82"/>
  <c r="U52" i="82" s="1"/>
  <c r="S51" i="82"/>
  <c r="R51" i="82"/>
  <c r="Q51" i="82"/>
  <c r="P51" i="82"/>
  <c r="E51" i="82"/>
  <c r="S50" i="82"/>
  <c r="R50" i="82"/>
  <c r="Q50" i="82"/>
  <c r="P50" i="82"/>
  <c r="E50" i="82"/>
  <c r="T50" i="82" s="1"/>
  <c r="S49" i="82"/>
  <c r="R49" i="82"/>
  <c r="Q49" i="82"/>
  <c r="P49" i="82"/>
  <c r="E49" i="82"/>
  <c r="S48" i="82"/>
  <c r="R48" i="82"/>
  <c r="Q48" i="82"/>
  <c r="P48" i="82"/>
  <c r="E48" i="82"/>
  <c r="U48" i="82" s="1"/>
  <c r="T47" i="82"/>
  <c r="S47" i="82"/>
  <c r="R47" i="82"/>
  <c r="Q47" i="82"/>
  <c r="P47" i="82"/>
  <c r="E47" i="82"/>
  <c r="U47" i="82" s="1"/>
  <c r="S46" i="82"/>
  <c r="R46" i="82"/>
  <c r="Q46" i="82"/>
  <c r="P46" i="82"/>
  <c r="E46" i="82"/>
  <c r="S45" i="82"/>
  <c r="R45" i="82"/>
  <c r="Q45" i="82"/>
  <c r="P45" i="82"/>
  <c r="E45" i="82"/>
  <c r="S44" i="82"/>
  <c r="R44" i="82"/>
  <c r="S43" i="82"/>
  <c r="R43" i="82"/>
  <c r="S42" i="82"/>
  <c r="R42" i="82"/>
  <c r="Q42" i="82"/>
  <c r="P42" i="82"/>
  <c r="E42" i="82"/>
  <c r="U42" i="82" s="1"/>
  <c r="S41" i="82"/>
  <c r="R41" i="82"/>
  <c r="Q41" i="82"/>
  <c r="P41" i="82"/>
  <c r="E41" i="82"/>
  <c r="S40" i="82"/>
  <c r="R40" i="82"/>
  <c r="Q40" i="82"/>
  <c r="P40" i="82"/>
  <c r="E40" i="82"/>
  <c r="S39" i="82"/>
  <c r="R39" i="82"/>
  <c r="Q39" i="82"/>
  <c r="P39" i="82"/>
  <c r="E39" i="82"/>
  <c r="T39" i="82" s="1"/>
  <c r="U38" i="82"/>
  <c r="S38" i="82"/>
  <c r="R38" i="82"/>
  <c r="Q38" i="82"/>
  <c r="P38" i="82"/>
  <c r="E38" i="82"/>
  <c r="T38" i="82" s="1"/>
  <c r="S37" i="82"/>
  <c r="R37" i="82"/>
  <c r="Q37" i="82"/>
  <c r="P37" i="82"/>
  <c r="E37" i="82"/>
  <c r="S36" i="82"/>
  <c r="R36" i="82"/>
  <c r="Q36" i="82"/>
  <c r="P36" i="82"/>
  <c r="E36" i="82"/>
  <c r="S35" i="82"/>
  <c r="R35" i="82"/>
  <c r="Q35" i="82"/>
  <c r="P35" i="82"/>
  <c r="E35" i="82"/>
  <c r="U35" i="82" s="1"/>
  <c r="S34" i="82"/>
  <c r="R34" i="82"/>
  <c r="Q34" i="82"/>
  <c r="P34" i="82"/>
  <c r="E34" i="82"/>
  <c r="S33" i="82"/>
  <c r="R33" i="82"/>
  <c r="Q33" i="82"/>
  <c r="P33" i="82"/>
  <c r="E33" i="82"/>
  <c r="S32" i="82"/>
  <c r="R32" i="82"/>
  <c r="Q32" i="82"/>
  <c r="P32" i="82"/>
  <c r="E32" i="82"/>
  <c r="S31" i="82"/>
  <c r="R31" i="82"/>
  <c r="Q31" i="82"/>
  <c r="P31" i="82"/>
  <c r="E31" i="82"/>
  <c r="U31" i="82" s="1"/>
  <c r="T30" i="82"/>
  <c r="S30" i="82"/>
  <c r="R30" i="82"/>
  <c r="Q30" i="82"/>
  <c r="P30" i="82"/>
  <c r="E30" i="82"/>
  <c r="U30" i="82" s="1"/>
  <c r="S29" i="82"/>
  <c r="R29" i="82"/>
  <c r="Q29" i="82"/>
  <c r="P29" i="82"/>
  <c r="E29" i="82"/>
  <c r="S28" i="82"/>
  <c r="R28" i="82"/>
  <c r="S27" i="82"/>
  <c r="R27" i="82"/>
  <c r="Q27" i="82"/>
  <c r="P27" i="82"/>
  <c r="E27" i="82"/>
  <c r="T27" i="82" s="1"/>
  <c r="S26" i="82"/>
  <c r="R26" i="82"/>
  <c r="Q26" i="82"/>
  <c r="P26" i="82"/>
  <c r="E26" i="82"/>
  <c r="S25" i="82"/>
  <c r="R25" i="82"/>
  <c r="Q25" i="82"/>
  <c r="P25" i="82"/>
  <c r="E25" i="82"/>
  <c r="S24" i="82"/>
  <c r="R24" i="82"/>
  <c r="Q24" i="82"/>
  <c r="P24" i="82"/>
  <c r="E24" i="82"/>
  <c r="S23" i="82"/>
  <c r="R23" i="82"/>
  <c r="Q23" i="82"/>
  <c r="P23" i="82"/>
  <c r="T23" i="82" s="1"/>
  <c r="E23" i="82"/>
  <c r="S22" i="82"/>
  <c r="R22" i="82"/>
  <c r="Q22" i="82"/>
  <c r="U22" i="82" s="1"/>
  <c r="P22" i="82"/>
  <c r="T22" i="82" s="1"/>
  <c r="E22" i="82"/>
  <c r="S21" i="82"/>
  <c r="R21" i="82"/>
  <c r="Q21" i="82"/>
  <c r="P21" i="82"/>
  <c r="E21" i="82"/>
  <c r="S20" i="82"/>
  <c r="R20" i="82"/>
  <c r="Q20" i="82"/>
  <c r="P20" i="82"/>
  <c r="E20" i="82"/>
  <c r="S19" i="82"/>
  <c r="R19" i="82"/>
  <c r="Q19" i="82"/>
  <c r="P19" i="82"/>
  <c r="E19" i="82"/>
  <c r="T19" i="82" s="1"/>
  <c r="U18" i="82"/>
  <c r="S18" i="82"/>
  <c r="R18" i="82"/>
  <c r="Q18" i="82"/>
  <c r="P18" i="82"/>
  <c r="E18" i="82"/>
  <c r="T18" i="82" s="1"/>
  <c r="S17" i="82"/>
  <c r="R17" i="82"/>
  <c r="Q17" i="82"/>
  <c r="P17" i="82"/>
  <c r="E17" i="82"/>
  <c r="S16" i="82"/>
  <c r="R16" i="82"/>
  <c r="Q16" i="82"/>
  <c r="P16" i="82"/>
  <c r="E16" i="82"/>
  <c r="S15" i="82"/>
  <c r="R15" i="82"/>
  <c r="Q15" i="82"/>
  <c r="P15" i="82"/>
  <c r="E15" i="82"/>
  <c r="U15" i="82" s="1"/>
  <c r="U14" i="82"/>
  <c r="T14" i="82"/>
  <c r="S14" i="82"/>
  <c r="R14" i="82"/>
  <c r="Q14" i="82"/>
  <c r="P14" i="82"/>
  <c r="E14" i="82"/>
  <c r="T13" i="82"/>
  <c r="S13" i="82"/>
  <c r="R13" i="82"/>
  <c r="Q13" i="82"/>
  <c r="P13" i="82"/>
  <c r="E13" i="82"/>
  <c r="U13" i="82" s="1"/>
  <c r="S12" i="82"/>
  <c r="R12" i="82"/>
  <c r="Q12" i="82"/>
  <c r="P12" i="82"/>
  <c r="E12" i="82"/>
  <c r="S11" i="82"/>
  <c r="R11" i="82"/>
  <c r="Q11" i="82"/>
  <c r="P11" i="82"/>
  <c r="E11" i="82"/>
  <c r="T11" i="82" s="1"/>
  <c r="S10" i="82"/>
  <c r="R10" i="82"/>
  <c r="Q10" i="82"/>
  <c r="P10" i="82"/>
  <c r="E10" i="82"/>
  <c r="U10" i="82" s="1"/>
  <c r="S9" i="82"/>
  <c r="R9" i="82"/>
  <c r="S65" i="81"/>
  <c r="S64" i="81"/>
  <c r="R64" i="81"/>
  <c r="Q64" i="81"/>
  <c r="P64" i="81"/>
  <c r="E64" i="81"/>
  <c r="U64" i="81" s="1"/>
  <c r="S63" i="81"/>
  <c r="R63" i="81"/>
  <c r="Q63" i="81"/>
  <c r="P63" i="81"/>
  <c r="P62" i="81" s="1"/>
  <c r="E63" i="81"/>
  <c r="S62" i="81"/>
  <c r="R62" i="81"/>
  <c r="S61" i="81"/>
  <c r="S60" i="81"/>
  <c r="R60" i="81"/>
  <c r="Q60" i="81"/>
  <c r="P60" i="81"/>
  <c r="E60" i="81"/>
  <c r="T60" i="81" s="1"/>
  <c r="U59" i="81"/>
  <c r="S59" i="81"/>
  <c r="R59" i="81"/>
  <c r="Q59" i="81"/>
  <c r="P59" i="81"/>
  <c r="E59" i="81"/>
  <c r="T59" i="81" s="1"/>
  <c r="S58" i="81"/>
  <c r="R58" i="81"/>
  <c r="Q58" i="81"/>
  <c r="P58" i="81"/>
  <c r="E58" i="81"/>
  <c r="U58" i="81" s="1"/>
  <c r="T57" i="81"/>
  <c r="S57" i="81"/>
  <c r="R57" i="81"/>
  <c r="Q57" i="81"/>
  <c r="P57" i="81"/>
  <c r="E57" i="81"/>
  <c r="U57" i="81" s="1"/>
  <c r="S56" i="81"/>
  <c r="R56" i="81"/>
  <c r="S55" i="81"/>
  <c r="R55" i="81"/>
  <c r="Q55" i="81"/>
  <c r="P55" i="81"/>
  <c r="E55" i="81"/>
  <c r="S54" i="81"/>
  <c r="R54" i="81"/>
  <c r="Q54" i="81"/>
  <c r="P54" i="81"/>
  <c r="E54" i="81"/>
  <c r="U54" i="81" s="1"/>
  <c r="S53" i="81"/>
  <c r="R53" i="81"/>
  <c r="Q53" i="81"/>
  <c r="P53" i="81"/>
  <c r="E53" i="81"/>
  <c r="S52" i="81"/>
  <c r="R52" i="81"/>
  <c r="Q52" i="81"/>
  <c r="P52" i="81"/>
  <c r="E52" i="81"/>
  <c r="S51" i="81"/>
  <c r="R51" i="81"/>
  <c r="Q51" i="81"/>
  <c r="P51" i="81"/>
  <c r="E51" i="81"/>
  <c r="U50" i="81"/>
  <c r="T50" i="81"/>
  <c r="S50" i="81"/>
  <c r="R50" i="81"/>
  <c r="Q50" i="81"/>
  <c r="P50" i="81"/>
  <c r="E50" i="81"/>
  <c r="S49" i="81"/>
  <c r="R49" i="81"/>
  <c r="Q49" i="81"/>
  <c r="P49" i="81"/>
  <c r="E49" i="81"/>
  <c r="U49" i="81" s="1"/>
  <c r="S48" i="81"/>
  <c r="R48" i="81"/>
  <c r="Q48" i="81"/>
  <c r="P48" i="81"/>
  <c r="E48" i="81"/>
  <c r="S47" i="81"/>
  <c r="R47" i="81"/>
  <c r="Q47" i="81"/>
  <c r="P47" i="81"/>
  <c r="E47" i="81"/>
  <c r="U46" i="81"/>
  <c r="S46" i="81"/>
  <c r="R46" i="81"/>
  <c r="Q46" i="81"/>
  <c r="P46" i="81"/>
  <c r="E46" i="81"/>
  <c r="S45" i="81"/>
  <c r="R45" i="81"/>
  <c r="Q45" i="81"/>
  <c r="P45" i="81"/>
  <c r="E45" i="81"/>
  <c r="S44" i="81"/>
  <c r="R44" i="81"/>
  <c r="S43" i="81"/>
  <c r="R43" i="81"/>
  <c r="S42" i="81"/>
  <c r="R42" i="81"/>
  <c r="Q42" i="81"/>
  <c r="P42" i="81"/>
  <c r="E42" i="81"/>
  <c r="U42" i="81" s="1"/>
  <c r="U41" i="81"/>
  <c r="S41" i="81"/>
  <c r="R41" i="81"/>
  <c r="Q41" i="81"/>
  <c r="P41" i="81"/>
  <c r="E41" i="81"/>
  <c r="T41" i="81" s="1"/>
  <c r="S40" i="81"/>
  <c r="R40" i="81"/>
  <c r="Q40" i="81"/>
  <c r="P40" i="81"/>
  <c r="E40" i="81"/>
  <c r="S39" i="81"/>
  <c r="R39" i="81"/>
  <c r="Q39" i="81"/>
  <c r="P39" i="81"/>
  <c r="E39" i="81"/>
  <c r="U39" i="81" s="1"/>
  <c r="S38" i="81"/>
  <c r="R38" i="81"/>
  <c r="Q38" i="81"/>
  <c r="P38" i="81"/>
  <c r="E38" i="81"/>
  <c r="U37" i="81"/>
  <c r="S37" i="81"/>
  <c r="R37" i="81"/>
  <c r="Q37" i="81"/>
  <c r="P37" i="81"/>
  <c r="E37" i="81"/>
  <c r="T37" i="81" s="1"/>
  <c r="S36" i="81"/>
  <c r="R36" i="81"/>
  <c r="Q36" i="81"/>
  <c r="P36" i="81"/>
  <c r="E36" i="81"/>
  <c r="S35" i="81"/>
  <c r="R35" i="81"/>
  <c r="Q35" i="81"/>
  <c r="P35" i="81"/>
  <c r="E35" i="81"/>
  <c r="U35" i="81" s="1"/>
  <c r="S34" i="81"/>
  <c r="R34" i="81"/>
  <c r="Q34" i="81"/>
  <c r="P34" i="81"/>
  <c r="E34" i="81"/>
  <c r="U33" i="81"/>
  <c r="S33" i="81"/>
  <c r="R33" i="81"/>
  <c r="Q33" i="81"/>
  <c r="P33" i="81"/>
  <c r="T33" i="81" s="1"/>
  <c r="E33" i="81"/>
  <c r="U32" i="81"/>
  <c r="T32" i="81"/>
  <c r="S32" i="81"/>
  <c r="R32" i="81"/>
  <c r="Q32" i="81"/>
  <c r="P32" i="81"/>
  <c r="E32" i="81"/>
  <c r="S31" i="81"/>
  <c r="R31" i="81"/>
  <c r="Q31" i="81"/>
  <c r="P31" i="81"/>
  <c r="E31" i="81"/>
  <c r="T31" i="81" s="1"/>
  <c r="S30" i="81"/>
  <c r="R30" i="81"/>
  <c r="Q30" i="81"/>
  <c r="P30" i="81"/>
  <c r="E30" i="81"/>
  <c r="S29" i="81"/>
  <c r="R29" i="81"/>
  <c r="Q29" i="81"/>
  <c r="P29" i="81"/>
  <c r="E29" i="81"/>
  <c r="U29" i="81" s="1"/>
  <c r="S28" i="81"/>
  <c r="R28" i="81"/>
  <c r="U27" i="81"/>
  <c r="T27" i="81"/>
  <c r="S27" i="81"/>
  <c r="R27" i="81"/>
  <c r="Q27" i="81"/>
  <c r="P27" i="81"/>
  <c r="E27" i="81"/>
  <c r="S26" i="81"/>
  <c r="R26" i="81"/>
  <c r="Q26" i="81"/>
  <c r="P26" i="81"/>
  <c r="E26" i="81"/>
  <c r="U26" i="81" s="1"/>
  <c r="S25" i="81"/>
  <c r="R25" i="81"/>
  <c r="Q25" i="81"/>
  <c r="P25" i="81"/>
  <c r="E25" i="81"/>
  <c r="S24" i="81"/>
  <c r="R24" i="81"/>
  <c r="Q24" i="81"/>
  <c r="P24" i="81"/>
  <c r="E24" i="81"/>
  <c r="S23" i="81"/>
  <c r="R23" i="81"/>
  <c r="Q23" i="81"/>
  <c r="P23" i="81"/>
  <c r="E23" i="81"/>
  <c r="T22" i="81"/>
  <c r="S22" i="81"/>
  <c r="R22" i="81"/>
  <c r="Q22" i="81"/>
  <c r="P22" i="81"/>
  <c r="E22" i="81"/>
  <c r="U22" i="81" s="1"/>
  <c r="U21" i="81"/>
  <c r="S21" i="81"/>
  <c r="R21" i="81"/>
  <c r="Q21" i="81"/>
  <c r="P21" i="81"/>
  <c r="E21" i="81"/>
  <c r="T21" i="81" s="1"/>
  <c r="S20" i="81"/>
  <c r="R20" i="81"/>
  <c r="Q20" i="81"/>
  <c r="P20" i="81"/>
  <c r="E20" i="81"/>
  <c r="S19" i="81"/>
  <c r="R19" i="81"/>
  <c r="Q19" i="81"/>
  <c r="P19" i="81"/>
  <c r="E19" i="81"/>
  <c r="T19" i="81" s="1"/>
  <c r="S18" i="81"/>
  <c r="R18" i="81"/>
  <c r="Q18" i="81"/>
  <c r="P18" i="81"/>
  <c r="E18" i="81"/>
  <c r="U18" i="81" s="1"/>
  <c r="S17" i="81"/>
  <c r="R17" i="81"/>
  <c r="Q17" i="81"/>
  <c r="P17" i="81"/>
  <c r="E17" i="81"/>
  <c r="S16" i="81"/>
  <c r="R16" i="81"/>
  <c r="Q16" i="81"/>
  <c r="P16" i="81"/>
  <c r="E16" i="81"/>
  <c r="S15" i="81"/>
  <c r="R15" i="81"/>
  <c r="Q15" i="81"/>
  <c r="P15" i="81"/>
  <c r="E15" i="81"/>
  <c r="T15" i="81" s="1"/>
  <c r="U14" i="81"/>
  <c r="T14" i="81"/>
  <c r="S14" i="81"/>
  <c r="R14" i="81"/>
  <c r="Q14" i="81"/>
  <c r="P14" i="81"/>
  <c r="E14" i="81"/>
  <c r="S13" i="81"/>
  <c r="R13" i="81"/>
  <c r="Q13" i="81"/>
  <c r="P13" i="81"/>
  <c r="E13" i="81"/>
  <c r="U13" i="81" s="1"/>
  <c r="S12" i="81"/>
  <c r="R12" i="81"/>
  <c r="Q12" i="81"/>
  <c r="P12" i="81"/>
  <c r="E12" i="81"/>
  <c r="T11" i="81"/>
  <c r="S11" i="81"/>
  <c r="R11" i="81"/>
  <c r="Q11" i="81"/>
  <c r="P11" i="81"/>
  <c r="E11" i="81"/>
  <c r="U11" i="81" s="1"/>
  <c r="S10" i="81"/>
  <c r="R10" i="81"/>
  <c r="Q10" i="81"/>
  <c r="P10" i="81"/>
  <c r="E10" i="81"/>
  <c r="S9" i="81"/>
  <c r="R9" i="81"/>
  <c r="S8" i="81"/>
  <c r="R8" i="81"/>
  <c r="S65" i="80"/>
  <c r="S64" i="80"/>
  <c r="R64" i="80"/>
  <c r="Q64" i="80"/>
  <c r="P64" i="80"/>
  <c r="E64" i="80"/>
  <c r="U64" i="80" s="1"/>
  <c r="U63" i="80"/>
  <c r="T63" i="80"/>
  <c r="S63" i="80"/>
  <c r="R63" i="80"/>
  <c r="Q63" i="80"/>
  <c r="P63" i="80"/>
  <c r="E63" i="80"/>
  <c r="S62" i="80"/>
  <c r="R62" i="80"/>
  <c r="S61" i="80"/>
  <c r="U60" i="80"/>
  <c r="T60" i="80"/>
  <c r="S60" i="80"/>
  <c r="R60" i="80"/>
  <c r="Q60" i="80"/>
  <c r="P60" i="80"/>
  <c r="E60" i="80"/>
  <c r="S59" i="80"/>
  <c r="R59" i="80"/>
  <c r="Q59" i="80"/>
  <c r="P59" i="80"/>
  <c r="E59" i="80"/>
  <c r="S58" i="80"/>
  <c r="R58" i="80"/>
  <c r="Q58" i="80"/>
  <c r="P58" i="80"/>
  <c r="E58" i="80"/>
  <c r="S57" i="80"/>
  <c r="R57" i="80"/>
  <c r="Q57" i="80"/>
  <c r="P57" i="80"/>
  <c r="E57" i="80"/>
  <c r="U57" i="80" s="1"/>
  <c r="S56" i="80"/>
  <c r="R56" i="80"/>
  <c r="S55" i="80"/>
  <c r="R55" i="80"/>
  <c r="Q55" i="80"/>
  <c r="P55" i="80"/>
  <c r="E55" i="80"/>
  <c r="S54" i="80"/>
  <c r="R54" i="80"/>
  <c r="Q54" i="80"/>
  <c r="P54" i="80"/>
  <c r="E54" i="80"/>
  <c r="S53" i="80"/>
  <c r="R53" i="80"/>
  <c r="Q53" i="80"/>
  <c r="P53" i="80"/>
  <c r="E53" i="80"/>
  <c r="S52" i="80"/>
  <c r="R52" i="80"/>
  <c r="Q52" i="80"/>
  <c r="P52" i="80"/>
  <c r="E52" i="80"/>
  <c r="S51" i="80"/>
  <c r="R51" i="80"/>
  <c r="Q51" i="80"/>
  <c r="P51" i="80"/>
  <c r="E51" i="80"/>
  <c r="U51" i="80" s="1"/>
  <c r="S50" i="80"/>
  <c r="R50" i="80"/>
  <c r="Q50" i="80"/>
  <c r="P50" i="80"/>
  <c r="E50" i="80"/>
  <c r="U49" i="80"/>
  <c r="T49" i="80"/>
  <c r="S49" i="80"/>
  <c r="R49" i="80"/>
  <c r="Q49" i="80"/>
  <c r="P49" i="80"/>
  <c r="E49" i="80"/>
  <c r="T48" i="80"/>
  <c r="S48" i="80"/>
  <c r="R48" i="80"/>
  <c r="Q48" i="80"/>
  <c r="P48" i="80"/>
  <c r="E48" i="80"/>
  <c r="U48" i="80" s="1"/>
  <c r="S47" i="80"/>
  <c r="R47" i="80"/>
  <c r="Q47" i="80"/>
  <c r="P47" i="80"/>
  <c r="E47" i="80"/>
  <c r="U47" i="80" s="1"/>
  <c r="S46" i="80"/>
  <c r="R46" i="80"/>
  <c r="Q46" i="80"/>
  <c r="P46" i="80"/>
  <c r="E46" i="80"/>
  <c r="S45" i="80"/>
  <c r="R45" i="80"/>
  <c r="Q45" i="80"/>
  <c r="P45" i="80"/>
  <c r="E45" i="80"/>
  <c r="S44" i="80"/>
  <c r="R44" i="80"/>
  <c r="S43" i="80"/>
  <c r="S42" i="80"/>
  <c r="R42" i="80"/>
  <c r="Q42" i="80"/>
  <c r="P42" i="80"/>
  <c r="E42" i="80"/>
  <c r="T42" i="80" s="1"/>
  <c r="S41" i="80"/>
  <c r="R41" i="80"/>
  <c r="Q41" i="80"/>
  <c r="P41" i="80"/>
  <c r="E41" i="80"/>
  <c r="U41" i="80" s="1"/>
  <c r="S40" i="80"/>
  <c r="R40" i="80"/>
  <c r="Q40" i="80"/>
  <c r="P40" i="80"/>
  <c r="E40" i="80"/>
  <c r="U40" i="80" s="1"/>
  <c r="S39" i="80"/>
  <c r="R39" i="80"/>
  <c r="Q39" i="80"/>
  <c r="P39" i="80"/>
  <c r="E39" i="80"/>
  <c r="S38" i="80"/>
  <c r="R38" i="80"/>
  <c r="Q38" i="80"/>
  <c r="P38" i="80"/>
  <c r="E38" i="80"/>
  <c r="U37" i="80"/>
  <c r="S37" i="80"/>
  <c r="R37" i="80"/>
  <c r="Q37" i="80"/>
  <c r="P37" i="80"/>
  <c r="E37" i="80"/>
  <c r="T37" i="80" s="1"/>
  <c r="S36" i="80"/>
  <c r="R36" i="80"/>
  <c r="Q36" i="80"/>
  <c r="P36" i="80"/>
  <c r="E36" i="80"/>
  <c r="U36" i="80" s="1"/>
  <c r="S35" i="80"/>
  <c r="R35" i="80"/>
  <c r="Q35" i="80"/>
  <c r="P35" i="80"/>
  <c r="E35" i="80"/>
  <c r="S34" i="80"/>
  <c r="R34" i="80"/>
  <c r="Q34" i="80"/>
  <c r="P34" i="80"/>
  <c r="E34" i="80"/>
  <c r="U33" i="80"/>
  <c r="S33" i="80"/>
  <c r="R33" i="80"/>
  <c r="Q33" i="80"/>
  <c r="P33" i="80"/>
  <c r="E33" i="80"/>
  <c r="T33" i="80" s="1"/>
  <c r="U32" i="80"/>
  <c r="T32" i="80"/>
  <c r="S32" i="80"/>
  <c r="R32" i="80"/>
  <c r="Q32" i="80"/>
  <c r="P32" i="80"/>
  <c r="E32" i="80"/>
  <c r="S31" i="80"/>
  <c r="R31" i="80"/>
  <c r="Q31" i="80"/>
  <c r="U31" i="80" s="1"/>
  <c r="P31" i="80"/>
  <c r="E31" i="80"/>
  <c r="S30" i="80"/>
  <c r="R30" i="80"/>
  <c r="Q30" i="80"/>
  <c r="P30" i="80"/>
  <c r="E30" i="80"/>
  <c r="S29" i="80"/>
  <c r="R29" i="80"/>
  <c r="Q29" i="80"/>
  <c r="P29" i="80"/>
  <c r="E29" i="80"/>
  <c r="S28" i="80"/>
  <c r="R28" i="80"/>
  <c r="U27" i="80"/>
  <c r="S27" i="80"/>
  <c r="R27" i="80"/>
  <c r="Q27" i="80"/>
  <c r="P27" i="80"/>
  <c r="E27" i="80"/>
  <c r="T27" i="80" s="1"/>
  <c r="S26" i="80"/>
  <c r="R26" i="80"/>
  <c r="Q26" i="80"/>
  <c r="P26" i="80"/>
  <c r="E26" i="80"/>
  <c r="T25" i="80"/>
  <c r="S25" i="80"/>
  <c r="R25" i="80"/>
  <c r="Q25" i="80"/>
  <c r="P25" i="80"/>
  <c r="E25" i="80"/>
  <c r="U25" i="80" s="1"/>
  <c r="U24" i="80"/>
  <c r="T24" i="80"/>
  <c r="S24" i="80"/>
  <c r="R24" i="80"/>
  <c r="Q24" i="80"/>
  <c r="P24" i="80"/>
  <c r="E24" i="80"/>
  <c r="S23" i="80"/>
  <c r="R23" i="80"/>
  <c r="Q23" i="80"/>
  <c r="P23" i="80"/>
  <c r="T23" i="80" s="1"/>
  <c r="E23" i="80"/>
  <c r="S22" i="80"/>
  <c r="R22" i="80"/>
  <c r="Q22" i="80"/>
  <c r="P22" i="80"/>
  <c r="E22" i="80"/>
  <c r="S21" i="80"/>
  <c r="R21" i="80"/>
  <c r="Q21" i="80"/>
  <c r="P21" i="80"/>
  <c r="E21" i="80"/>
  <c r="T21" i="80" s="1"/>
  <c r="T20" i="80"/>
  <c r="S20" i="80"/>
  <c r="R20" i="80"/>
  <c r="Q20" i="80"/>
  <c r="P20" i="80"/>
  <c r="E20" i="80"/>
  <c r="U20" i="80" s="1"/>
  <c r="S19" i="80"/>
  <c r="R19" i="80"/>
  <c r="Q19" i="80"/>
  <c r="P19" i="80"/>
  <c r="E19" i="80"/>
  <c r="S18" i="80"/>
  <c r="R18" i="80"/>
  <c r="Q18" i="80"/>
  <c r="P18" i="80"/>
  <c r="E18" i="80"/>
  <c r="U18" i="80" s="1"/>
  <c r="U17" i="80"/>
  <c r="S17" i="80"/>
  <c r="R17" i="80"/>
  <c r="Q17" i="80"/>
  <c r="P17" i="80"/>
  <c r="E17" i="80"/>
  <c r="T17" i="80" s="1"/>
  <c r="U16" i="80"/>
  <c r="T16" i="80"/>
  <c r="S16" i="80"/>
  <c r="R16" i="80"/>
  <c r="Q16" i="80"/>
  <c r="P16" i="80"/>
  <c r="E16" i="80"/>
  <c r="S15" i="80"/>
  <c r="R15" i="80"/>
  <c r="Q15" i="80"/>
  <c r="P15" i="80"/>
  <c r="E15" i="80"/>
  <c r="U15" i="80" s="1"/>
  <c r="S14" i="80"/>
  <c r="R14" i="80"/>
  <c r="Q14" i="80"/>
  <c r="P14" i="80"/>
  <c r="E14" i="80"/>
  <c r="S13" i="80"/>
  <c r="R13" i="80"/>
  <c r="Q13" i="80"/>
  <c r="P13" i="80"/>
  <c r="E13" i="80"/>
  <c r="T13" i="80" s="1"/>
  <c r="U12" i="80"/>
  <c r="T12" i="80"/>
  <c r="S12" i="80"/>
  <c r="R12" i="80"/>
  <c r="Q12" i="80"/>
  <c r="P12" i="80"/>
  <c r="E12" i="80"/>
  <c r="S11" i="80"/>
  <c r="R11" i="80"/>
  <c r="Q11" i="80"/>
  <c r="P11" i="80"/>
  <c r="E11" i="80"/>
  <c r="U11" i="80" s="1"/>
  <c r="S10" i="80"/>
  <c r="R10" i="80"/>
  <c r="Q10" i="80"/>
  <c r="P10" i="80"/>
  <c r="E10" i="80"/>
  <c r="U10" i="80" s="1"/>
  <c r="S9" i="80"/>
  <c r="R9" i="80"/>
  <c r="S8" i="80"/>
  <c r="U64" i="79"/>
  <c r="S64" i="79"/>
  <c r="R64" i="79"/>
  <c r="Q64" i="79"/>
  <c r="P64" i="79"/>
  <c r="E64" i="79"/>
  <c r="T64" i="79" s="1"/>
  <c r="S63" i="79"/>
  <c r="R63" i="79"/>
  <c r="Q63" i="79"/>
  <c r="P63" i="79"/>
  <c r="P62" i="79" s="1"/>
  <c r="E63" i="79"/>
  <c r="S62" i="79"/>
  <c r="R62" i="79"/>
  <c r="S60" i="79"/>
  <c r="R60" i="79"/>
  <c r="Q60" i="79"/>
  <c r="P60" i="79"/>
  <c r="E60" i="79"/>
  <c r="U60" i="79" s="1"/>
  <c r="S59" i="79"/>
  <c r="R59" i="79"/>
  <c r="Q59" i="79"/>
  <c r="P59" i="79"/>
  <c r="E59" i="79"/>
  <c r="S58" i="79"/>
  <c r="R58" i="79"/>
  <c r="Q58" i="79"/>
  <c r="P58" i="79"/>
  <c r="E58" i="79"/>
  <c r="U58" i="79" s="1"/>
  <c r="S57" i="79"/>
  <c r="R57" i="79"/>
  <c r="Q57" i="79"/>
  <c r="P57" i="79"/>
  <c r="E57" i="79"/>
  <c r="S56" i="79"/>
  <c r="R56" i="79"/>
  <c r="S55" i="79"/>
  <c r="R55" i="79"/>
  <c r="Q55" i="79"/>
  <c r="P55" i="79"/>
  <c r="E55" i="79"/>
  <c r="T54" i="79"/>
  <c r="S54" i="79"/>
  <c r="R54" i="79"/>
  <c r="Q54" i="79"/>
  <c r="P54" i="79"/>
  <c r="E54" i="79"/>
  <c r="U54" i="79" s="1"/>
  <c r="S53" i="79"/>
  <c r="R53" i="79"/>
  <c r="Q53" i="79"/>
  <c r="P53" i="79"/>
  <c r="E53" i="79"/>
  <c r="S52" i="79"/>
  <c r="R52" i="79"/>
  <c r="Q52" i="79"/>
  <c r="P52" i="79"/>
  <c r="E52" i="79"/>
  <c r="T52" i="79" s="1"/>
  <c r="T51" i="79"/>
  <c r="S51" i="79"/>
  <c r="R51" i="79"/>
  <c r="Q51" i="79"/>
  <c r="P51" i="79"/>
  <c r="E51" i="79"/>
  <c r="U51" i="79" s="1"/>
  <c r="S50" i="79"/>
  <c r="R50" i="79"/>
  <c r="Q50" i="79"/>
  <c r="P50" i="79"/>
  <c r="E50" i="79"/>
  <c r="S49" i="79"/>
  <c r="R49" i="79"/>
  <c r="Q49" i="79"/>
  <c r="P49" i="79"/>
  <c r="E49" i="79"/>
  <c r="T49" i="79" s="1"/>
  <c r="S48" i="79"/>
  <c r="R48" i="79"/>
  <c r="Q48" i="79"/>
  <c r="P48" i="79"/>
  <c r="E48" i="79"/>
  <c r="U48" i="79" s="1"/>
  <c r="U47" i="79"/>
  <c r="S47" i="79"/>
  <c r="R47" i="79"/>
  <c r="Q47" i="79"/>
  <c r="P47" i="79"/>
  <c r="E47" i="79"/>
  <c r="S46" i="79"/>
  <c r="R46" i="79"/>
  <c r="Q46" i="79"/>
  <c r="P46" i="79"/>
  <c r="E46" i="79"/>
  <c r="S45" i="79"/>
  <c r="R45" i="79"/>
  <c r="Q45" i="79"/>
  <c r="P45" i="79"/>
  <c r="E45" i="79"/>
  <c r="S44" i="79"/>
  <c r="R44" i="79"/>
  <c r="U42" i="79"/>
  <c r="T42" i="79"/>
  <c r="S42" i="79"/>
  <c r="R42" i="79"/>
  <c r="Q42" i="79"/>
  <c r="P42" i="79"/>
  <c r="E42" i="79"/>
  <c r="S41" i="79"/>
  <c r="R41" i="79"/>
  <c r="Q41" i="79"/>
  <c r="P41" i="79"/>
  <c r="E41" i="79"/>
  <c r="U41" i="79" s="1"/>
  <c r="S40" i="79"/>
  <c r="R40" i="79"/>
  <c r="Q40" i="79"/>
  <c r="P40" i="79"/>
  <c r="E40" i="79"/>
  <c r="S39" i="79"/>
  <c r="R39" i="79"/>
  <c r="Q39" i="79"/>
  <c r="P39" i="79"/>
  <c r="E39" i="79"/>
  <c r="T39" i="79" s="1"/>
  <c r="S38" i="79"/>
  <c r="R38" i="79"/>
  <c r="Q38" i="79"/>
  <c r="P38" i="79"/>
  <c r="E38" i="79"/>
  <c r="U38" i="79" s="1"/>
  <c r="S37" i="79"/>
  <c r="R37" i="79"/>
  <c r="Q37" i="79"/>
  <c r="P37" i="79"/>
  <c r="E37" i="79"/>
  <c r="S36" i="79"/>
  <c r="R36" i="79"/>
  <c r="Q36" i="79"/>
  <c r="P36" i="79"/>
  <c r="E36" i="79"/>
  <c r="S35" i="79"/>
  <c r="R35" i="79"/>
  <c r="Q35" i="79"/>
  <c r="P35" i="79"/>
  <c r="E35" i="79"/>
  <c r="U35" i="79" s="1"/>
  <c r="U34" i="79"/>
  <c r="T34" i="79"/>
  <c r="S34" i="79"/>
  <c r="R34" i="79"/>
  <c r="Q34" i="79"/>
  <c r="P34" i="79"/>
  <c r="E34" i="79"/>
  <c r="S33" i="79"/>
  <c r="R33" i="79"/>
  <c r="Q33" i="79"/>
  <c r="P33" i="79"/>
  <c r="E33" i="79"/>
  <c r="T33" i="79" s="1"/>
  <c r="S32" i="79"/>
  <c r="R32" i="79"/>
  <c r="Q32" i="79"/>
  <c r="P32" i="79"/>
  <c r="E32" i="79"/>
  <c r="S31" i="79"/>
  <c r="R31" i="79"/>
  <c r="Q31" i="79"/>
  <c r="P31" i="79"/>
  <c r="E31" i="79"/>
  <c r="T31" i="79" s="1"/>
  <c r="U30" i="79"/>
  <c r="T30" i="79"/>
  <c r="S30" i="79"/>
  <c r="R30" i="79"/>
  <c r="Q30" i="79"/>
  <c r="P30" i="79"/>
  <c r="E30" i="79"/>
  <c r="T29" i="79"/>
  <c r="S29" i="79"/>
  <c r="R29" i="79"/>
  <c r="Q29" i="79"/>
  <c r="P29" i="79"/>
  <c r="E29" i="79"/>
  <c r="U29" i="79" s="1"/>
  <c r="S28" i="79"/>
  <c r="R28" i="79"/>
  <c r="S27" i="79"/>
  <c r="R27" i="79"/>
  <c r="Q27" i="79"/>
  <c r="P27" i="79"/>
  <c r="E27" i="79"/>
  <c r="U26" i="79"/>
  <c r="S26" i="79"/>
  <c r="R26" i="79"/>
  <c r="Q26" i="79"/>
  <c r="P26" i="79"/>
  <c r="E26" i="79"/>
  <c r="S25" i="79"/>
  <c r="R25" i="79"/>
  <c r="Q25" i="79"/>
  <c r="P25" i="79"/>
  <c r="E25" i="79"/>
  <c r="U25" i="79" s="1"/>
  <c r="T24" i="79"/>
  <c r="S24" i="79"/>
  <c r="R24" i="79"/>
  <c r="Q24" i="79"/>
  <c r="P24" i="79"/>
  <c r="E24" i="79"/>
  <c r="U24" i="79" s="1"/>
  <c r="S23" i="79"/>
  <c r="R23" i="79"/>
  <c r="Q23" i="79"/>
  <c r="P23" i="79"/>
  <c r="E23" i="79"/>
  <c r="U22" i="79"/>
  <c r="T22" i="79"/>
  <c r="S22" i="79"/>
  <c r="R22" i="79"/>
  <c r="Q22" i="79"/>
  <c r="P22" i="79"/>
  <c r="E22" i="79"/>
  <c r="S21" i="79"/>
  <c r="R21" i="79"/>
  <c r="Q21" i="79"/>
  <c r="P21" i="79"/>
  <c r="E21" i="79"/>
  <c r="S20" i="79"/>
  <c r="R20" i="79"/>
  <c r="Q20" i="79"/>
  <c r="P20" i="79"/>
  <c r="E20" i="79"/>
  <c r="U20" i="79" s="1"/>
  <c r="S19" i="79"/>
  <c r="R19" i="79"/>
  <c r="Q19" i="79"/>
  <c r="P19" i="79"/>
  <c r="E19" i="79"/>
  <c r="U18" i="79"/>
  <c r="S18" i="79"/>
  <c r="R18" i="79"/>
  <c r="Q18" i="79"/>
  <c r="P18" i="79"/>
  <c r="E18" i="79"/>
  <c r="T18" i="79" s="1"/>
  <c r="S17" i="79"/>
  <c r="R17" i="79"/>
  <c r="Q17" i="79"/>
  <c r="P17" i="79"/>
  <c r="E17" i="79"/>
  <c r="U16" i="79"/>
  <c r="T16" i="79"/>
  <c r="S16" i="79"/>
  <c r="R16" i="79"/>
  <c r="Q16" i="79"/>
  <c r="P16" i="79"/>
  <c r="E16" i="79"/>
  <c r="S15" i="79"/>
  <c r="R15" i="79"/>
  <c r="Q15" i="79"/>
  <c r="P15" i="79"/>
  <c r="E15" i="79"/>
  <c r="T15" i="79" s="1"/>
  <c r="S14" i="79"/>
  <c r="R14" i="79"/>
  <c r="Q14" i="79"/>
  <c r="P14" i="79"/>
  <c r="E14" i="79"/>
  <c r="U13" i="79"/>
  <c r="T13" i="79"/>
  <c r="S13" i="79"/>
  <c r="R13" i="79"/>
  <c r="Q13" i="79"/>
  <c r="P13" i="79"/>
  <c r="E13" i="79"/>
  <c r="S12" i="79"/>
  <c r="R12" i="79"/>
  <c r="Q12" i="79"/>
  <c r="P12" i="79"/>
  <c r="E12" i="79"/>
  <c r="S11" i="79"/>
  <c r="R11" i="79"/>
  <c r="Q11" i="79"/>
  <c r="P11" i="79"/>
  <c r="E11" i="79"/>
  <c r="S10" i="79"/>
  <c r="R10" i="79"/>
  <c r="Q10" i="79"/>
  <c r="P10" i="79"/>
  <c r="E10" i="79"/>
  <c r="U10" i="79" s="1"/>
  <c r="S9" i="79"/>
  <c r="R9" i="79"/>
  <c r="U64" i="78"/>
  <c r="T64" i="78"/>
  <c r="S64" i="78"/>
  <c r="R64" i="78"/>
  <c r="Q64" i="78"/>
  <c r="P64" i="78"/>
  <c r="E64" i="78"/>
  <c r="S63" i="78"/>
  <c r="R63" i="78"/>
  <c r="Q63" i="78"/>
  <c r="P63" i="78"/>
  <c r="E63" i="78"/>
  <c r="S62" i="78"/>
  <c r="R62" i="78"/>
  <c r="S60" i="78"/>
  <c r="R60" i="78"/>
  <c r="Q60" i="78"/>
  <c r="P60" i="78"/>
  <c r="E60" i="78"/>
  <c r="S59" i="78"/>
  <c r="R59" i="78"/>
  <c r="Q59" i="78"/>
  <c r="P59" i="78"/>
  <c r="E59" i="78"/>
  <c r="U58" i="78"/>
  <c r="S58" i="78"/>
  <c r="R58" i="78"/>
  <c r="Q58" i="78"/>
  <c r="P58" i="78"/>
  <c r="E58" i="78"/>
  <c r="T58" i="78" s="1"/>
  <c r="U57" i="78"/>
  <c r="T57" i="78"/>
  <c r="S57" i="78"/>
  <c r="R57" i="78"/>
  <c r="Q57" i="78"/>
  <c r="P57" i="78"/>
  <c r="E57" i="78"/>
  <c r="S56" i="78"/>
  <c r="R56" i="78"/>
  <c r="S55" i="78"/>
  <c r="R55" i="78"/>
  <c r="Q55" i="78"/>
  <c r="P55" i="78"/>
  <c r="E55" i="78"/>
  <c r="S54" i="78"/>
  <c r="R54" i="78"/>
  <c r="Q54" i="78"/>
  <c r="P54" i="78"/>
  <c r="E54" i="78"/>
  <c r="T54" i="78" s="1"/>
  <c r="T53" i="78"/>
  <c r="S53" i="78"/>
  <c r="R53" i="78"/>
  <c r="Q53" i="78"/>
  <c r="P53" i="78"/>
  <c r="E53" i="78"/>
  <c r="U53" i="78" s="1"/>
  <c r="S52" i="78"/>
  <c r="R52" i="78"/>
  <c r="Q52" i="78"/>
  <c r="P52" i="78"/>
  <c r="E52" i="78"/>
  <c r="S51" i="78"/>
  <c r="R51" i="78"/>
  <c r="Q51" i="78"/>
  <c r="P51" i="78"/>
  <c r="E51" i="78"/>
  <c r="S50" i="78"/>
  <c r="R50" i="78"/>
  <c r="Q50" i="78"/>
  <c r="P50" i="78"/>
  <c r="E50" i="78"/>
  <c r="U50" i="78" s="1"/>
  <c r="S49" i="78"/>
  <c r="R49" i="78"/>
  <c r="Q49" i="78"/>
  <c r="P49" i="78"/>
  <c r="E49" i="78"/>
  <c r="U49" i="78" s="1"/>
  <c r="S48" i="78"/>
  <c r="R48" i="78"/>
  <c r="Q48" i="78"/>
  <c r="P48" i="78"/>
  <c r="E48" i="78"/>
  <c r="U48" i="78" s="1"/>
  <c r="S47" i="78"/>
  <c r="R47" i="78"/>
  <c r="Q47" i="78"/>
  <c r="P47" i="78"/>
  <c r="E47" i="78"/>
  <c r="S46" i="78"/>
  <c r="R46" i="78"/>
  <c r="Q46" i="78"/>
  <c r="P46" i="78"/>
  <c r="E46" i="78"/>
  <c r="T46" i="78" s="1"/>
  <c r="U45" i="78"/>
  <c r="T45" i="78"/>
  <c r="S45" i="78"/>
  <c r="R45" i="78"/>
  <c r="Q45" i="78"/>
  <c r="P45" i="78"/>
  <c r="E45" i="78"/>
  <c r="S44" i="78"/>
  <c r="R44" i="78"/>
  <c r="R43" i="78"/>
  <c r="S42" i="78"/>
  <c r="R42" i="78"/>
  <c r="Q42" i="78"/>
  <c r="P42" i="78"/>
  <c r="E42" i="78"/>
  <c r="U42" i="78" s="1"/>
  <c r="S41" i="78"/>
  <c r="R41" i="78"/>
  <c r="Q41" i="78"/>
  <c r="P41" i="78"/>
  <c r="E41" i="78"/>
  <c r="U41" i="78" s="1"/>
  <c r="T40" i="78"/>
  <c r="S40" i="78"/>
  <c r="R40" i="78"/>
  <c r="Q40" i="78"/>
  <c r="P40" i="78"/>
  <c r="E40" i="78"/>
  <c r="U40" i="78" s="1"/>
  <c r="U39" i="78"/>
  <c r="S39" i="78"/>
  <c r="R39" i="78"/>
  <c r="Q39" i="78"/>
  <c r="P39" i="78"/>
  <c r="E39" i="78"/>
  <c r="T39" i="78" s="1"/>
  <c r="S38" i="78"/>
  <c r="R38" i="78"/>
  <c r="Q38" i="78"/>
  <c r="P38" i="78"/>
  <c r="E38" i="78"/>
  <c r="U38" i="78" s="1"/>
  <c r="S37" i="78"/>
  <c r="R37" i="78"/>
  <c r="Q37" i="78"/>
  <c r="P37" i="78"/>
  <c r="E37" i="78"/>
  <c r="U36" i="78"/>
  <c r="S36" i="78"/>
  <c r="R36" i="78"/>
  <c r="Q36" i="78"/>
  <c r="P36" i="78"/>
  <c r="E36" i="78"/>
  <c r="S35" i="78"/>
  <c r="R35" i="78"/>
  <c r="Q35" i="78"/>
  <c r="P35" i="78"/>
  <c r="E35" i="78"/>
  <c r="S34" i="78"/>
  <c r="R34" i="78"/>
  <c r="Q34" i="78"/>
  <c r="P34" i="78"/>
  <c r="E34" i="78"/>
  <c r="S33" i="78"/>
  <c r="R33" i="78"/>
  <c r="Q33" i="78"/>
  <c r="P33" i="78"/>
  <c r="E33" i="78"/>
  <c r="U32" i="78"/>
  <c r="T32" i="78"/>
  <c r="S32" i="78"/>
  <c r="R32" i="78"/>
  <c r="Q32" i="78"/>
  <c r="P32" i="78"/>
  <c r="E32" i="78"/>
  <c r="S31" i="78"/>
  <c r="R31" i="78"/>
  <c r="Q31" i="78"/>
  <c r="U31" i="78" s="1"/>
  <c r="P31" i="78"/>
  <c r="T31" i="78" s="1"/>
  <c r="E31" i="78"/>
  <c r="S30" i="78"/>
  <c r="R30" i="78"/>
  <c r="Q30" i="78"/>
  <c r="P30" i="78"/>
  <c r="E30" i="78"/>
  <c r="T30" i="78" s="1"/>
  <c r="S29" i="78"/>
  <c r="R29" i="78"/>
  <c r="Q29" i="78"/>
  <c r="P29" i="78"/>
  <c r="E29" i="78"/>
  <c r="S28" i="78"/>
  <c r="R28" i="78"/>
  <c r="U27" i="78"/>
  <c r="T27" i="78"/>
  <c r="S27" i="78"/>
  <c r="R27" i="78"/>
  <c r="Q27" i="78"/>
  <c r="P27" i="78"/>
  <c r="E27" i="78"/>
  <c r="S26" i="78"/>
  <c r="R26" i="78"/>
  <c r="Q26" i="78"/>
  <c r="P26" i="78"/>
  <c r="E26" i="78"/>
  <c r="S25" i="78"/>
  <c r="R25" i="78"/>
  <c r="Q25" i="78"/>
  <c r="P25" i="78"/>
  <c r="E25" i="78"/>
  <c r="U25" i="78" s="1"/>
  <c r="S24" i="78"/>
  <c r="R24" i="78"/>
  <c r="Q24" i="78"/>
  <c r="P24" i="78"/>
  <c r="E24" i="78"/>
  <c r="U23" i="78"/>
  <c r="S23" i="78"/>
  <c r="R23" i="78"/>
  <c r="Q23" i="78"/>
  <c r="P23" i="78"/>
  <c r="E23" i="78"/>
  <c r="T23" i="78" s="1"/>
  <c r="S22" i="78"/>
  <c r="R22" i="78"/>
  <c r="Q22" i="78"/>
  <c r="P22" i="78"/>
  <c r="E22" i="78"/>
  <c r="S21" i="78"/>
  <c r="R21" i="78"/>
  <c r="Q21" i="78"/>
  <c r="P21" i="78"/>
  <c r="E21" i="78"/>
  <c r="U21" i="78" s="1"/>
  <c r="U20" i="78"/>
  <c r="S20" i="78"/>
  <c r="R20" i="78"/>
  <c r="Q20" i="78"/>
  <c r="P20" i="78"/>
  <c r="E20" i="78"/>
  <c r="T20" i="78" s="1"/>
  <c r="T19" i="78"/>
  <c r="S19" i="78"/>
  <c r="R19" i="78"/>
  <c r="Q19" i="78"/>
  <c r="P19" i="78"/>
  <c r="E19" i="78"/>
  <c r="U19" i="78" s="1"/>
  <c r="S18" i="78"/>
  <c r="R18" i="78"/>
  <c r="Q18" i="78"/>
  <c r="P18" i="78"/>
  <c r="E18" i="78"/>
  <c r="U18" i="78" s="1"/>
  <c r="S17" i="78"/>
  <c r="R17" i="78"/>
  <c r="Q17" i="78"/>
  <c r="P17" i="78"/>
  <c r="E17" i="78"/>
  <c r="U17" i="78" s="1"/>
  <c r="S16" i="78"/>
  <c r="R16" i="78"/>
  <c r="Q16" i="78"/>
  <c r="P16" i="78"/>
  <c r="E16" i="78"/>
  <c r="S15" i="78"/>
  <c r="R15" i="78"/>
  <c r="Q15" i="78"/>
  <c r="P15" i="78"/>
  <c r="E15" i="78"/>
  <c r="T15" i="78" s="1"/>
  <c r="S14" i="78"/>
  <c r="R14" i="78"/>
  <c r="Q14" i="78"/>
  <c r="P14" i="78"/>
  <c r="E14" i="78"/>
  <c r="T14" i="78" s="1"/>
  <c r="S13" i="78"/>
  <c r="R13" i="78"/>
  <c r="Q13" i="78"/>
  <c r="P13" i="78"/>
  <c r="E13" i="78"/>
  <c r="U13" i="78" s="1"/>
  <c r="S12" i="78"/>
  <c r="R12" i="78"/>
  <c r="Q12" i="78"/>
  <c r="P12" i="78"/>
  <c r="E12" i="78"/>
  <c r="U12" i="78" s="1"/>
  <c r="U11" i="78"/>
  <c r="S11" i="78"/>
  <c r="R11" i="78"/>
  <c r="Q11" i="78"/>
  <c r="P11" i="78"/>
  <c r="E11" i="78"/>
  <c r="T11" i="78" s="1"/>
  <c r="S10" i="78"/>
  <c r="R10" i="78"/>
  <c r="Q10" i="78"/>
  <c r="P10" i="78"/>
  <c r="E10" i="78"/>
  <c r="S9" i="78"/>
  <c r="R9" i="78"/>
  <c r="S64" i="77"/>
  <c r="R64" i="77"/>
  <c r="Q64" i="77"/>
  <c r="P64" i="77"/>
  <c r="E64" i="77"/>
  <c r="U64" i="77" s="1"/>
  <c r="S63" i="77"/>
  <c r="R63" i="77"/>
  <c r="Q63" i="77"/>
  <c r="P63" i="77"/>
  <c r="E63" i="77"/>
  <c r="S62" i="77"/>
  <c r="R62" i="77"/>
  <c r="S60" i="77"/>
  <c r="R60" i="77"/>
  <c r="Q60" i="77"/>
  <c r="P60" i="77"/>
  <c r="E60" i="77"/>
  <c r="U59" i="77"/>
  <c r="T59" i="77"/>
  <c r="S59" i="77"/>
  <c r="R59" i="77"/>
  <c r="Q59" i="77"/>
  <c r="P59" i="77"/>
  <c r="E59" i="77"/>
  <c r="S58" i="77"/>
  <c r="R58" i="77"/>
  <c r="Q58" i="77"/>
  <c r="P58" i="77"/>
  <c r="E58" i="77"/>
  <c r="U58" i="77" s="1"/>
  <c r="S57" i="77"/>
  <c r="R57" i="77"/>
  <c r="Q57" i="77"/>
  <c r="P57" i="77"/>
  <c r="E57" i="77"/>
  <c r="S56" i="77"/>
  <c r="R56" i="77"/>
  <c r="T55" i="77"/>
  <c r="S55" i="77"/>
  <c r="R55" i="77"/>
  <c r="Q55" i="77"/>
  <c r="P55" i="77"/>
  <c r="E55" i="77"/>
  <c r="U55" i="77" s="1"/>
  <c r="S54" i="77"/>
  <c r="R54" i="77"/>
  <c r="Q54" i="77"/>
  <c r="P54" i="77"/>
  <c r="E54" i="77"/>
  <c r="U54" i="77" s="1"/>
  <c r="T53" i="77"/>
  <c r="S53" i="77"/>
  <c r="R53" i="77"/>
  <c r="Q53" i="77"/>
  <c r="P53" i="77"/>
  <c r="E53" i="77"/>
  <c r="U53" i="77" s="1"/>
  <c r="S52" i="77"/>
  <c r="R52" i="77"/>
  <c r="Q52" i="77"/>
  <c r="P52" i="77"/>
  <c r="E52" i="77"/>
  <c r="S51" i="77"/>
  <c r="R51" i="77"/>
  <c r="Q51" i="77"/>
  <c r="P51" i="77"/>
  <c r="E51" i="77"/>
  <c r="T51" i="77" s="1"/>
  <c r="S50" i="77"/>
  <c r="R50" i="77"/>
  <c r="Q50" i="77"/>
  <c r="P50" i="77"/>
  <c r="E50" i="77"/>
  <c r="U50" i="77" s="1"/>
  <c r="S49" i="77"/>
  <c r="R49" i="77"/>
  <c r="Q49" i="77"/>
  <c r="P49" i="77"/>
  <c r="E49" i="77"/>
  <c r="S48" i="77"/>
  <c r="R48" i="77"/>
  <c r="Q48" i="77"/>
  <c r="P48" i="77"/>
  <c r="E48" i="77"/>
  <c r="U47" i="77"/>
  <c r="T47" i="77"/>
  <c r="S47" i="77"/>
  <c r="R47" i="77"/>
  <c r="Q47" i="77"/>
  <c r="P47" i="77"/>
  <c r="E47" i="77"/>
  <c r="S46" i="77"/>
  <c r="R46" i="77"/>
  <c r="Q46" i="77"/>
  <c r="U46" i="77" s="1"/>
  <c r="P46" i="77"/>
  <c r="T46" i="77" s="1"/>
  <c r="E46" i="77"/>
  <c r="S45" i="77"/>
  <c r="R45" i="77"/>
  <c r="Q45" i="77"/>
  <c r="P45" i="77"/>
  <c r="E45" i="77"/>
  <c r="T45" i="77" s="1"/>
  <c r="S44" i="77"/>
  <c r="R44" i="77"/>
  <c r="R43" i="77"/>
  <c r="S42" i="77"/>
  <c r="R42" i="77"/>
  <c r="Q42" i="77"/>
  <c r="P42" i="77"/>
  <c r="E42" i="77"/>
  <c r="S41" i="77"/>
  <c r="R41" i="77"/>
  <c r="Q41" i="77"/>
  <c r="P41" i="77"/>
  <c r="E41" i="77"/>
  <c r="T41" i="77" s="1"/>
  <c r="U40" i="77"/>
  <c r="S40" i="77"/>
  <c r="R40" i="77"/>
  <c r="Q40" i="77"/>
  <c r="P40" i="77"/>
  <c r="E40" i="77"/>
  <c r="T40" i="77" s="1"/>
  <c r="S39" i="77"/>
  <c r="R39" i="77"/>
  <c r="Q39" i="77"/>
  <c r="P39" i="77"/>
  <c r="E39" i="77"/>
  <c r="U39" i="77" s="1"/>
  <c r="T38" i="77"/>
  <c r="S38" i="77"/>
  <c r="R38" i="77"/>
  <c r="Q38" i="77"/>
  <c r="P38" i="77"/>
  <c r="E38" i="77"/>
  <c r="U38" i="77" s="1"/>
  <c r="S37" i="77"/>
  <c r="R37" i="77"/>
  <c r="Q37" i="77"/>
  <c r="P37" i="77"/>
  <c r="E37" i="77"/>
  <c r="U37" i="77" s="1"/>
  <c r="S36" i="77"/>
  <c r="R36" i="77"/>
  <c r="Q36" i="77"/>
  <c r="P36" i="77"/>
  <c r="E36" i="77"/>
  <c r="S35" i="77"/>
  <c r="R35" i="77"/>
  <c r="Q35" i="77"/>
  <c r="P35" i="77"/>
  <c r="E35" i="77"/>
  <c r="S34" i="77"/>
  <c r="R34" i="77"/>
  <c r="Q34" i="77"/>
  <c r="P34" i="77"/>
  <c r="E34" i="77"/>
  <c r="S33" i="77"/>
  <c r="R33" i="77"/>
  <c r="Q33" i="77"/>
  <c r="P33" i="77"/>
  <c r="E33" i="77"/>
  <c r="S32" i="77"/>
  <c r="R32" i="77"/>
  <c r="Q32" i="77"/>
  <c r="P32" i="77"/>
  <c r="E32" i="77"/>
  <c r="S31" i="77"/>
  <c r="R31" i="77"/>
  <c r="Q31" i="77"/>
  <c r="P31" i="77"/>
  <c r="E31" i="77"/>
  <c r="U30" i="77"/>
  <c r="T30" i="77"/>
  <c r="S30" i="77"/>
  <c r="R30" i="77"/>
  <c r="Q30" i="77"/>
  <c r="P30" i="77"/>
  <c r="E30" i="77"/>
  <c r="U29" i="77"/>
  <c r="T29" i="77"/>
  <c r="S29" i="77"/>
  <c r="R29" i="77"/>
  <c r="Q29" i="77"/>
  <c r="P29" i="77"/>
  <c r="E29" i="77"/>
  <c r="S28" i="77"/>
  <c r="R28" i="77"/>
  <c r="S27" i="77"/>
  <c r="R27" i="77"/>
  <c r="Q27" i="77"/>
  <c r="P27" i="77"/>
  <c r="E27" i="77"/>
  <c r="U26" i="77"/>
  <c r="S26" i="77"/>
  <c r="R26" i="77"/>
  <c r="Q26" i="77"/>
  <c r="P26" i="77"/>
  <c r="E26" i="77"/>
  <c r="T26" i="77" s="1"/>
  <c r="U25" i="77"/>
  <c r="T25" i="77"/>
  <c r="S25" i="77"/>
  <c r="R25" i="77"/>
  <c r="Q25" i="77"/>
  <c r="P25" i="77"/>
  <c r="E25" i="77"/>
  <c r="S24" i="77"/>
  <c r="R24" i="77"/>
  <c r="Q24" i="77"/>
  <c r="P24" i="77"/>
  <c r="E24" i="77"/>
  <c r="S23" i="77"/>
  <c r="R23" i="77"/>
  <c r="Q23" i="77"/>
  <c r="P23" i="77"/>
  <c r="E23" i="77"/>
  <c r="T22" i="77"/>
  <c r="S22" i="77"/>
  <c r="R22" i="77"/>
  <c r="Q22" i="77"/>
  <c r="P22" i="77"/>
  <c r="E22" i="77"/>
  <c r="U22" i="77" s="1"/>
  <c r="S21" i="77"/>
  <c r="R21" i="77"/>
  <c r="Q21" i="77"/>
  <c r="P21" i="77"/>
  <c r="E21" i="77"/>
  <c r="S20" i="77"/>
  <c r="R20" i="77"/>
  <c r="Q20" i="77"/>
  <c r="P20" i="77"/>
  <c r="E20" i="77"/>
  <c r="T20" i="77" s="1"/>
  <c r="S19" i="77"/>
  <c r="R19" i="77"/>
  <c r="Q19" i="77"/>
  <c r="P19" i="77"/>
  <c r="E19" i="77"/>
  <c r="S18" i="77"/>
  <c r="R18" i="77"/>
  <c r="Q18" i="77"/>
  <c r="P18" i="77"/>
  <c r="E18" i="77"/>
  <c r="U18" i="77" s="1"/>
  <c r="S17" i="77"/>
  <c r="R17" i="77"/>
  <c r="Q17" i="77"/>
  <c r="P17" i="77"/>
  <c r="E17" i="77"/>
  <c r="U16" i="77"/>
  <c r="T16" i="77"/>
  <c r="S16" i="77"/>
  <c r="R16" i="77"/>
  <c r="Q16" i="77"/>
  <c r="P16" i="77"/>
  <c r="E16" i="77"/>
  <c r="S15" i="77"/>
  <c r="R15" i="77"/>
  <c r="Q15" i="77"/>
  <c r="P15" i="77"/>
  <c r="E15" i="77"/>
  <c r="U15" i="77" s="1"/>
  <c r="T14" i="77"/>
  <c r="S14" i="77"/>
  <c r="R14" i="77"/>
  <c r="Q14" i="77"/>
  <c r="P14" i="77"/>
  <c r="E14" i="77"/>
  <c r="U14" i="77" s="1"/>
  <c r="S13" i="77"/>
  <c r="R13" i="77"/>
  <c r="Q13" i="77"/>
  <c r="P13" i="77"/>
  <c r="E13" i="77"/>
  <c r="S12" i="77"/>
  <c r="R12" i="77"/>
  <c r="Q12" i="77"/>
  <c r="P12" i="77"/>
  <c r="E12" i="77"/>
  <c r="S11" i="77"/>
  <c r="R11" i="77"/>
  <c r="Q11" i="77"/>
  <c r="P11" i="77"/>
  <c r="E11" i="77"/>
  <c r="U11" i="77" s="1"/>
  <c r="U10" i="77"/>
  <c r="S10" i="77"/>
  <c r="R10" i="77"/>
  <c r="Q10" i="77"/>
  <c r="P10" i="77"/>
  <c r="E10" i="77"/>
  <c r="S9" i="77"/>
  <c r="R9" i="77"/>
  <c r="S64" i="76"/>
  <c r="R64" i="76"/>
  <c r="Q64" i="76"/>
  <c r="P64" i="76"/>
  <c r="E64" i="76"/>
  <c r="S63" i="76"/>
  <c r="R63" i="76"/>
  <c r="Q63" i="76"/>
  <c r="P63" i="76"/>
  <c r="E63" i="76"/>
  <c r="U63" i="76" s="1"/>
  <c r="S62" i="76"/>
  <c r="R62" i="76"/>
  <c r="S60" i="76"/>
  <c r="R60" i="76"/>
  <c r="Q60" i="76"/>
  <c r="P60" i="76"/>
  <c r="E60" i="76"/>
  <c r="U60" i="76" s="1"/>
  <c r="S59" i="76"/>
  <c r="R59" i="76"/>
  <c r="Q59" i="76"/>
  <c r="P59" i="76"/>
  <c r="E59" i="76"/>
  <c r="S58" i="76"/>
  <c r="R58" i="76"/>
  <c r="Q58" i="76"/>
  <c r="P58" i="76"/>
  <c r="E58" i="76"/>
  <c r="S57" i="76"/>
  <c r="R57" i="76"/>
  <c r="Q57" i="76"/>
  <c r="P57" i="76"/>
  <c r="E57" i="76"/>
  <c r="S56" i="76"/>
  <c r="R56" i="76"/>
  <c r="S55" i="76"/>
  <c r="R55" i="76"/>
  <c r="Q55" i="76"/>
  <c r="P55" i="76"/>
  <c r="E55" i="76"/>
  <c r="U55" i="76" s="1"/>
  <c r="S54" i="76"/>
  <c r="R54" i="76"/>
  <c r="Q54" i="76"/>
  <c r="P54" i="76"/>
  <c r="E54" i="76"/>
  <c r="S53" i="76"/>
  <c r="R53" i="76"/>
  <c r="Q53" i="76"/>
  <c r="P53" i="76"/>
  <c r="E53" i="76"/>
  <c r="S52" i="76"/>
  <c r="R52" i="76"/>
  <c r="Q52" i="76"/>
  <c r="P52" i="76"/>
  <c r="E52" i="76"/>
  <c r="S51" i="76"/>
  <c r="R51" i="76"/>
  <c r="Q51" i="76"/>
  <c r="P51" i="76"/>
  <c r="E51" i="76"/>
  <c r="U51" i="76" s="1"/>
  <c r="S50" i="76"/>
  <c r="R50" i="76"/>
  <c r="Q50" i="76"/>
  <c r="P50" i="76"/>
  <c r="E50" i="76"/>
  <c r="U50" i="76" s="1"/>
  <c r="S49" i="76"/>
  <c r="R49" i="76"/>
  <c r="Q49" i="76"/>
  <c r="P49" i="76"/>
  <c r="E49" i="76"/>
  <c r="S48" i="76"/>
  <c r="R48" i="76"/>
  <c r="Q48" i="76"/>
  <c r="P48" i="76"/>
  <c r="E48" i="76"/>
  <c r="U47" i="76"/>
  <c r="S47" i="76"/>
  <c r="R47" i="76"/>
  <c r="Q47" i="76"/>
  <c r="P47" i="76"/>
  <c r="E47" i="76"/>
  <c r="T47" i="76" s="1"/>
  <c r="T46" i="76"/>
  <c r="S46" i="76"/>
  <c r="R46" i="76"/>
  <c r="Q46" i="76"/>
  <c r="P46" i="76"/>
  <c r="E46" i="76"/>
  <c r="S45" i="76"/>
  <c r="R45" i="76"/>
  <c r="Q45" i="76"/>
  <c r="P45" i="76"/>
  <c r="E45" i="76"/>
  <c r="S44" i="76"/>
  <c r="R44" i="76"/>
  <c r="R43" i="76"/>
  <c r="S42" i="76"/>
  <c r="R42" i="76"/>
  <c r="Q42" i="76"/>
  <c r="P42" i="76"/>
  <c r="E42" i="76"/>
  <c r="S41" i="76"/>
  <c r="R41" i="76"/>
  <c r="Q41" i="76"/>
  <c r="P41" i="76"/>
  <c r="E41" i="76"/>
  <c r="S40" i="76"/>
  <c r="R40" i="76"/>
  <c r="Q40" i="76"/>
  <c r="P40" i="76"/>
  <c r="E40" i="76"/>
  <c r="U40" i="76" s="1"/>
  <c r="S39" i="76"/>
  <c r="R39" i="76"/>
  <c r="Q39" i="76"/>
  <c r="P39" i="76"/>
  <c r="E39" i="76"/>
  <c r="S38" i="76"/>
  <c r="R38" i="76"/>
  <c r="Q38" i="76"/>
  <c r="P38" i="76"/>
  <c r="E38" i="76"/>
  <c r="T38" i="76" s="1"/>
  <c r="S37" i="76"/>
  <c r="R37" i="76"/>
  <c r="Q37" i="76"/>
  <c r="P37" i="76"/>
  <c r="E37" i="76"/>
  <c r="S36" i="76"/>
  <c r="R36" i="76"/>
  <c r="Q36" i="76"/>
  <c r="P36" i="76"/>
  <c r="E36" i="76"/>
  <c r="S35" i="76"/>
  <c r="R35" i="76"/>
  <c r="Q35" i="76"/>
  <c r="P35" i="76"/>
  <c r="E35" i="76"/>
  <c r="U35" i="76" s="1"/>
  <c r="S34" i="76"/>
  <c r="R34" i="76"/>
  <c r="Q34" i="76"/>
  <c r="P34" i="76"/>
  <c r="E34" i="76"/>
  <c r="S33" i="76"/>
  <c r="R33" i="76"/>
  <c r="Q33" i="76"/>
  <c r="P33" i="76"/>
  <c r="E33" i="76"/>
  <c r="T32" i="76"/>
  <c r="S32" i="76"/>
  <c r="R32" i="76"/>
  <c r="Q32" i="76"/>
  <c r="P32" i="76"/>
  <c r="E32" i="76"/>
  <c r="U32" i="76" s="1"/>
  <c r="S31" i="76"/>
  <c r="R31" i="76"/>
  <c r="Q31" i="76"/>
  <c r="P31" i="76"/>
  <c r="E31" i="76"/>
  <c r="S30" i="76"/>
  <c r="R30" i="76"/>
  <c r="Q30" i="76"/>
  <c r="P30" i="76"/>
  <c r="E30" i="76"/>
  <c r="T30" i="76" s="1"/>
  <c r="S29" i="76"/>
  <c r="R29" i="76"/>
  <c r="Q29" i="76"/>
  <c r="P29" i="76"/>
  <c r="E29" i="76"/>
  <c r="S28" i="76"/>
  <c r="R28" i="76"/>
  <c r="T27" i="76"/>
  <c r="S27" i="76"/>
  <c r="R27" i="76"/>
  <c r="Q27" i="76"/>
  <c r="P27" i="76"/>
  <c r="E27" i="76"/>
  <c r="U27" i="76" s="1"/>
  <c r="S26" i="76"/>
  <c r="R26" i="76"/>
  <c r="Q26" i="76"/>
  <c r="P26" i="76"/>
  <c r="E26" i="76"/>
  <c r="S25" i="76"/>
  <c r="R25" i="76"/>
  <c r="Q25" i="76"/>
  <c r="P25" i="76"/>
  <c r="E25" i="76"/>
  <c r="T25" i="76" s="1"/>
  <c r="T24" i="76"/>
  <c r="S24" i="76"/>
  <c r="R24" i="76"/>
  <c r="Q24" i="76"/>
  <c r="P24" i="76"/>
  <c r="E24" i="76"/>
  <c r="U24" i="76" s="1"/>
  <c r="S23" i="76"/>
  <c r="R23" i="76"/>
  <c r="Q23" i="76"/>
  <c r="P23" i="76"/>
  <c r="E23" i="76"/>
  <c r="T22" i="76"/>
  <c r="S22" i="76"/>
  <c r="R22" i="76"/>
  <c r="Q22" i="76"/>
  <c r="P22" i="76"/>
  <c r="E22" i="76"/>
  <c r="U22" i="76" s="1"/>
  <c r="S21" i="76"/>
  <c r="R21" i="76"/>
  <c r="Q21" i="76"/>
  <c r="P21" i="76"/>
  <c r="E21" i="76"/>
  <c r="T21" i="76" s="1"/>
  <c r="U20" i="76"/>
  <c r="T20" i="76"/>
  <c r="S20" i="76"/>
  <c r="R20" i="76"/>
  <c r="Q20" i="76"/>
  <c r="P20" i="76"/>
  <c r="E20" i="76"/>
  <c r="U19" i="76"/>
  <c r="T19" i="76"/>
  <c r="S19" i="76"/>
  <c r="R19" i="76"/>
  <c r="Q19" i="76"/>
  <c r="P19" i="76"/>
  <c r="E19" i="76"/>
  <c r="S18" i="76"/>
  <c r="R18" i="76"/>
  <c r="Q18" i="76"/>
  <c r="P18" i="76"/>
  <c r="E18" i="76"/>
  <c r="U18" i="76" s="1"/>
  <c r="S17" i="76"/>
  <c r="R17" i="76"/>
  <c r="Q17" i="76"/>
  <c r="P17" i="76"/>
  <c r="E17" i="76"/>
  <c r="T16" i="76"/>
  <c r="S16" i="76"/>
  <c r="R16" i="76"/>
  <c r="Q16" i="76"/>
  <c r="P16" i="76"/>
  <c r="E16" i="76"/>
  <c r="U16" i="76" s="1"/>
  <c r="S15" i="76"/>
  <c r="R15" i="76"/>
  <c r="Q15" i="76"/>
  <c r="P15" i="76"/>
  <c r="E15" i="76"/>
  <c r="T15" i="76" s="1"/>
  <c r="S14" i="76"/>
  <c r="R14" i="76"/>
  <c r="Q14" i="76"/>
  <c r="P14" i="76"/>
  <c r="E14" i="76"/>
  <c r="S13" i="76"/>
  <c r="R13" i="76"/>
  <c r="Q13" i="76"/>
  <c r="U13" i="76" s="1"/>
  <c r="P13" i="76"/>
  <c r="E13" i="76"/>
  <c r="U12" i="76"/>
  <c r="T12" i="76"/>
  <c r="S12" i="76"/>
  <c r="R12" i="76"/>
  <c r="Q12" i="76"/>
  <c r="P12" i="76"/>
  <c r="E12" i="76"/>
  <c r="S11" i="76"/>
  <c r="R11" i="76"/>
  <c r="Q11" i="76"/>
  <c r="P11" i="76"/>
  <c r="E11" i="76"/>
  <c r="U11" i="76" s="1"/>
  <c r="S10" i="76"/>
  <c r="R10" i="76"/>
  <c r="Q10" i="76"/>
  <c r="P10" i="76"/>
  <c r="E10" i="76"/>
  <c r="S9" i="76"/>
  <c r="R9" i="76"/>
  <c r="S64" i="75"/>
  <c r="R64" i="75"/>
  <c r="Q64" i="75"/>
  <c r="P64" i="75"/>
  <c r="E64" i="75"/>
  <c r="U64" i="75" s="1"/>
  <c r="U63" i="75"/>
  <c r="T63" i="75"/>
  <c r="S63" i="75"/>
  <c r="R63" i="75"/>
  <c r="Q63" i="75"/>
  <c r="P63" i="75"/>
  <c r="E63" i="75"/>
  <c r="S62" i="75"/>
  <c r="R62" i="75"/>
  <c r="S60" i="75"/>
  <c r="R60" i="75"/>
  <c r="Q60" i="75"/>
  <c r="P60" i="75"/>
  <c r="E60" i="75"/>
  <c r="S59" i="75"/>
  <c r="R59" i="75"/>
  <c r="Q59" i="75"/>
  <c r="P59" i="75"/>
  <c r="E59" i="75"/>
  <c r="U58" i="75"/>
  <c r="S58" i="75"/>
  <c r="R58" i="75"/>
  <c r="Q58" i="75"/>
  <c r="P58" i="75"/>
  <c r="E58" i="75"/>
  <c r="T58" i="75" s="1"/>
  <c r="S57" i="75"/>
  <c r="R57" i="75"/>
  <c r="Q57" i="75"/>
  <c r="P57" i="75"/>
  <c r="E57" i="75"/>
  <c r="S56" i="75"/>
  <c r="R56" i="75"/>
  <c r="S55" i="75"/>
  <c r="R55" i="75"/>
  <c r="Q55" i="75"/>
  <c r="P55" i="75"/>
  <c r="E55" i="75"/>
  <c r="U55" i="75" s="1"/>
  <c r="T54" i="75"/>
  <c r="S54" i="75"/>
  <c r="R54" i="75"/>
  <c r="Q54" i="75"/>
  <c r="P54" i="75"/>
  <c r="E54" i="75"/>
  <c r="U54" i="75" s="1"/>
  <c r="U53" i="75"/>
  <c r="S53" i="75"/>
  <c r="R53" i="75"/>
  <c r="Q53" i="75"/>
  <c r="P53" i="75"/>
  <c r="E53" i="75"/>
  <c r="T53" i="75" s="1"/>
  <c r="S52" i="75"/>
  <c r="R52" i="75"/>
  <c r="Q52" i="75"/>
  <c r="P52" i="75"/>
  <c r="E52" i="75"/>
  <c r="S51" i="75"/>
  <c r="R51" i="75"/>
  <c r="Q51" i="75"/>
  <c r="P51" i="75"/>
  <c r="E51" i="75"/>
  <c r="S50" i="75"/>
  <c r="R50" i="75"/>
  <c r="Q50" i="75"/>
  <c r="P50" i="75"/>
  <c r="E50" i="75"/>
  <c r="T50" i="75" s="1"/>
  <c r="S49" i="75"/>
  <c r="R49" i="75"/>
  <c r="Q49" i="75"/>
  <c r="P49" i="75"/>
  <c r="E49" i="75"/>
  <c r="U49" i="75" s="1"/>
  <c r="S48" i="75"/>
  <c r="R48" i="75"/>
  <c r="Q48" i="75"/>
  <c r="P48" i="75"/>
  <c r="E48" i="75"/>
  <c r="U47" i="75"/>
  <c r="S47" i="75"/>
  <c r="R47" i="75"/>
  <c r="Q47" i="75"/>
  <c r="P47" i="75"/>
  <c r="E47" i="75"/>
  <c r="T47" i="75" s="1"/>
  <c r="S46" i="75"/>
  <c r="R46" i="75"/>
  <c r="Q46" i="75"/>
  <c r="P46" i="75"/>
  <c r="E46" i="75"/>
  <c r="S45" i="75"/>
  <c r="R45" i="75"/>
  <c r="Q45" i="75"/>
  <c r="P45" i="75"/>
  <c r="E45" i="75"/>
  <c r="U45" i="75" s="1"/>
  <c r="S44" i="75"/>
  <c r="R44" i="75"/>
  <c r="S42" i="75"/>
  <c r="R42" i="75"/>
  <c r="Q42" i="75"/>
  <c r="P42" i="75"/>
  <c r="E42" i="75"/>
  <c r="T42" i="75" s="1"/>
  <c r="S41" i="75"/>
  <c r="R41" i="75"/>
  <c r="Q41" i="75"/>
  <c r="P41" i="75"/>
  <c r="E41" i="75"/>
  <c r="S40" i="75"/>
  <c r="R40" i="75"/>
  <c r="Q40" i="75"/>
  <c r="P40" i="75"/>
  <c r="E40" i="75"/>
  <c r="U40" i="75" s="1"/>
  <c r="S39" i="75"/>
  <c r="R39" i="75"/>
  <c r="Q39" i="75"/>
  <c r="P39" i="75"/>
  <c r="E39" i="75"/>
  <c r="U39" i="75" s="1"/>
  <c r="S38" i="75"/>
  <c r="R38" i="75"/>
  <c r="Q38" i="75"/>
  <c r="P38" i="75"/>
  <c r="E38" i="75"/>
  <c r="T38" i="75" s="1"/>
  <c r="S37" i="75"/>
  <c r="R37" i="75"/>
  <c r="Q37" i="75"/>
  <c r="P37" i="75"/>
  <c r="E37" i="75"/>
  <c r="T36" i="75"/>
  <c r="S36" i="75"/>
  <c r="R36" i="75"/>
  <c r="Q36" i="75"/>
  <c r="P36" i="75"/>
  <c r="E36" i="75"/>
  <c r="U36" i="75" s="1"/>
  <c r="S35" i="75"/>
  <c r="R35" i="75"/>
  <c r="Q35" i="75"/>
  <c r="P35" i="75"/>
  <c r="E35" i="75"/>
  <c r="T35" i="75" s="1"/>
  <c r="T34" i="75"/>
  <c r="S34" i="75"/>
  <c r="R34" i="75"/>
  <c r="Q34" i="75"/>
  <c r="P34" i="75"/>
  <c r="E34" i="75"/>
  <c r="U34" i="75" s="1"/>
  <c r="U33" i="75"/>
  <c r="S33" i="75"/>
  <c r="R33" i="75"/>
  <c r="Q33" i="75"/>
  <c r="P33" i="75"/>
  <c r="T33" i="75" s="1"/>
  <c r="E33" i="75"/>
  <c r="S32" i="75"/>
  <c r="R32" i="75"/>
  <c r="Q32" i="75"/>
  <c r="P32" i="75"/>
  <c r="E32" i="75"/>
  <c r="U32" i="75" s="1"/>
  <c r="S31" i="75"/>
  <c r="R31" i="75"/>
  <c r="Q31" i="75"/>
  <c r="P31" i="75"/>
  <c r="E31" i="75"/>
  <c r="S30" i="75"/>
  <c r="R30" i="75"/>
  <c r="Q30" i="75"/>
  <c r="P30" i="75"/>
  <c r="E30" i="75"/>
  <c r="T29" i="75"/>
  <c r="S29" i="75"/>
  <c r="R29" i="75"/>
  <c r="Q29" i="75"/>
  <c r="P29" i="75"/>
  <c r="E29" i="75"/>
  <c r="S28" i="75"/>
  <c r="R28" i="75"/>
  <c r="S27" i="75"/>
  <c r="R27" i="75"/>
  <c r="Q27" i="75"/>
  <c r="P27" i="75"/>
  <c r="E27" i="75"/>
  <c r="S26" i="75"/>
  <c r="R26" i="75"/>
  <c r="Q26" i="75"/>
  <c r="P26" i="75"/>
  <c r="E26" i="75"/>
  <c r="U25" i="75"/>
  <c r="T25" i="75"/>
  <c r="S25" i="75"/>
  <c r="R25" i="75"/>
  <c r="Q25" i="75"/>
  <c r="P25" i="75"/>
  <c r="E25" i="75"/>
  <c r="S24" i="75"/>
  <c r="R24" i="75"/>
  <c r="Q24" i="75"/>
  <c r="P24" i="75"/>
  <c r="E24" i="75"/>
  <c r="S23" i="75"/>
  <c r="R23" i="75"/>
  <c r="Q23" i="75"/>
  <c r="P23" i="75"/>
  <c r="E23" i="75"/>
  <c r="U23" i="75" s="1"/>
  <c r="S22" i="75"/>
  <c r="R22" i="75"/>
  <c r="Q22" i="75"/>
  <c r="P22" i="75"/>
  <c r="E22" i="75"/>
  <c r="T22" i="75" s="1"/>
  <c r="T21" i="75"/>
  <c r="S21" i="75"/>
  <c r="R21" i="75"/>
  <c r="Q21" i="75"/>
  <c r="P21" i="75"/>
  <c r="E21" i="75"/>
  <c r="U21" i="75" s="1"/>
  <c r="S20" i="75"/>
  <c r="R20" i="75"/>
  <c r="Q20" i="75"/>
  <c r="P20" i="75"/>
  <c r="E20" i="75"/>
  <c r="S19" i="75"/>
  <c r="R19" i="75"/>
  <c r="Q19" i="75"/>
  <c r="P19" i="75"/>
  <c r="E19" i="75"/>
  <c r="U19" i="75" s="1"/>
  <c r="S18" i="75"/>
  <c r="R18" i="75"/>
  <c r="Q18" i="75"/>
  <c r="P18" i="75"/>
  <c r="E18" i="75"/>
  <c r="T18" i="75" s="1"/>
  <c r="U17" i="75"/>
  <c r="T17" i="75"/>
  <c r="S17" i="75"/>
  <c r="R17" i="75"/>
  <c r="Q17" i="75"/>
  <c r="P17" i="75"/>
  <c r="E17" i="75"/>
  <c r="S16" i="75"/>
  <c r="R16" i="75"/>
  <c r="Q16" i="75"/>
  <c r="P16" i="75"/>
  <c r="E16" i="75"/>
  <c r="S15" i="75"/>
  <c r="R15" i="75"/>
  <c r="Q15" i="75"/>
  <c r="P15" i="75"/>
  <c r="E15" i="75"/>
  <c r="U15" i="75" s="1"/>
  <c r="S14" i="75"/>
  <c r="R14" i="75"/>
  <c r="Q14" i="75"/>
  <c r="P14" i="75"/>
  <c r="E14" i="75"/>
  <c r="T13" i="75"/>
  <c r="S13" i="75"/>
  <c r="R13" i="75"/>
  <c r="Q13" i="75"/>
  <c r="P13" i="75"/>
  <c r="E13" i="75"/>
  <c r="U13" i="75" s="1"/>
  <c r="S12" i="75"/>
  <c r="R12" i="75"/>
  <c r="Q12" i="75"/>
  <c r="P12" i="75"/>
  <c r="E12" i="75"/>
  <c r="S11" i="75"/>
  <c r="R11" i="75"/>
  <c r="Q11" i="75"/>
  <c r="P11" i="75"/>
  <c r="E11" i="75"/>
  <c r="U11" i="75" s="1"/>
  <c r="T10" i="75"/>
  <c r="S10" i="75"/>
  <c r="R10" i="75"/>
  <c r="Q10" i="75"/>
  <c r="P10" i="75"/>
  <c r="E10" i="75"/>
  <c r="S9" i="75"/>
  <c r="R9" i="75"/>
  <c r="S64" i="74"/>
  <c r="R64" i="74"/>
  <c r="Q64" i="74"/>
  <c r="P64" i="74"/>
  <c r="E64" i="74"/>
  <c r="S63" i="74"/>
  <c r="R63" i="74"/>
  <c r="Q63" i="74"/>
  <c r="P63" i="74"/>
  <c r="E63" i="74"/>
  <c r="U63" i="74" s="1"/>
  <c r="S62" i="74"/>
  <c r="R62" i="74"/>
  <c r="S60" i="74"/>
  <c r="R60" i="74"/>
  <c r="Q60" i="74"/>
  <c r="P60" i="74"/>
  <c r="E60" i="74"/>
  <c r="U60" i="74" s="1"/>
  <c r="U59" i="74"/>
  <c r="S59" i="74"/>
  <c r="R59" i="74"/>
  <c r="Q59" i="74"/>
  <c r="P59" i="74"/>
  <c r="E59" i="74"/>
  <c r="T59" i="74" s="1"/>
  <c r="T58" i="74"/>
  <c r="S58" i="74"/>
  <c r="R58" i="74"/>
  <c r="Q58" i="74"/>
  <c r="P58" i="74"/>
  <c r="E58" i="74"/>
  <c r="U58" i="74" s="1"/>
  <c r="S57" i="74"/>
  <c r="R57" i="74"/>
  <c r="Q57" i="74"/>
  <c r="P57" i="74"/>
  <c r="E57" i="74"/>
  <c r="U57" i="74" s="1"/>
  <c r="S56" i="74"/>
  <c r="R56" i="74"/>
  <c r="U55" i="74"/>
  <c r="T55" i="74"/>
  <c r="S55" i="74"/>
  <c r="R55" i="74"/>
  <c r="Q55" i="74"/>
  <c r="P55" i="74"/>
  <c r="E55" i="74"/>
  <c r="S54" i="74"/>
  <c r="R54" i="74"/>
  <c r="Q54" i="74"/>
  <c r="P54" i="74"/>
  <c r="E54" i="74"/>
  <c r="U54" i="74" s="1"/>
  <c r="S53" i="74"/>
  <c r="R53" i="74"/>
  <c r="Q53" i="74"/>
  <c r="P53" i="74"/>
  <c r="E53" i="74"/>
  <c r="S52" i="74"/>
  <c r="R52" i="74"/>
  <c r="Q52" i="74"/>
  <c r="P52" i="74"/>
  <c r="E52" i="74"/>
  <c r="S51" i="74"/>
  <c r="R51" i="74"/>
  <c r="Q51" i="74"/>
  <c r="P51" i="74"/>
  <c r="E51" i="74"/>
  <c r="U51" i="74" s="1"/>
  <c r="S50" i="74"/>
  <c r="R50" i="74"/>
  <c r="Q50" i="74"/>
  <c r="P50" i="74"/>
  <c r="E50" i="74"/>
  <c r="S49" i="74"/>
  <c r="R49" i="74"/>
  <c r="Q49" i="74"/>
  <c r="P49" i="74"/>
  <c r="E49" i="74"/>
  <c r="S48" i="74"/>
  <c r="R48" i="74"/>
  <c r="Q48" i="74"/>
  <c r="P48" i="74"/>
  <c r="E48" i="74"/>
  <c r="U48" i="74" s="1"/>
  <c r="S47" i="74"/>
  <c r="R47" i="74"/>
  <c r="Q47" i="74"/>
  <c r="P47" i="74"/>
  <c r="E47" i="74"/>
  <c r="S46" i="74"/>
  <c r="R46" i="74"/>
  <c r="Q46" i="74"/>
  <c r="P46" i="74"/>
  <c r="E46" i="74"/>
  <c r="S45" i="74"/>
  <c r="R45" i="74"/>
  <c r="Q45" i="74"/>
  <c r="P45" i="74"/>
  <c r="E45" i="74"/>
  <c r="S44" i="74"/>
  <c r="R44" i="74"/>
  <c r="U42" i="74"/>
  <c r="S42" i="74"/>
  <c r="R42" i="74"/>
  <c r="Q42" i="74"/>
  <c r="P42" i="74"/>
  <c r="E42" i="74"/>
  <c r="T42" i="74" s="1"/>
  <c r="S41" i="74"/>
  <c r="R41" i="74"/>
  <c r="Q41" i="74"/>
  <c r="P41" i="74"/>
  <c r="E41" i="74"/>
  <c r="S40" i="74"/>
  <c r="R40" i="74"/>
  <c r="Q40" i="74"/>
  <c r="P40" i="74"/>
  <c r="E40" i="74"/>
  <c r="T40" i="74" s="1"/>
  <c r="T39" i="74"/>
  <c r="S39" i="74"/>
  <c r="R39" i="74"/>
  <c r="Q39" i="74"/>
  <c r="P39" i="74"/>
  <c r="E39" i="74"/>
  <c r="U39" i="74" s="1"/>
  <c r="S38" i="74"/>
  <c r="R38" i="74"/>
  <c r="Q38" i="74"/>
  <c r="P38" i="74"/>
  <c r="E38" i="74"/>
  <c r="S37" i="74"/>
  <c r="R37" i="74"/>
  <c r="Q37" i="74"/>
  <c r="P37" i="74"/>
  <c r="E37" i="74"/>
  <c r="S36" i="74"/>
  <c r="R36" i="74"/>
  <c r="Q36" i="74"/>
  <c r="P36" i="74"/>
  <c r="E36" i="74"/>
  <c r="S35" i="74"/>
  <c r="R35" i="74"/>
  <c r="Q35" i="74"/>
  <c r="P35" i="74"/>
  <c r="E35" i="74"/>
  <c r="U35" i="74" s="1"/>
  <c r="S34" i="74"/>
  <c r="R34" i="74"/>
  <c r="Q34" i="74"/>
  <c r="P34" i="74"/>
  <c r="E34" i="74"/>
  <c r="S33" i="74"/>
  <c r="R33" i="74"/>
  <c r="Q33" i="74"/>
  <c r="P33" i="74"/>
  <c r="E33" i="74"/>
  <c r="S32" i="74"/>
  <c r="R32" i="74"/>
  <c r="Q32" i="74"/>
  <c r="P32" i="74"/>
  <c r="E32" i="74"/>
  <c r="S31" i="74"/>
  <c r="R31" i="74"/>
  <c r="Q31" i="74"/>
  <c r="P31" i="74"/>
  <c r="T31" i="74" s="1"/>
  <c r="E31" i="74"/>
  <c r="S30" i="74"/>
  <c r="R30" i="74"/>
  <c r="Q30" i="74"/>
  <c r="P30" i="74"/>
  <c r="E30" i="74"/>
  <c r="U29" i="74"/>
  <c r="T29" i="74"/>
  <c r="S29" i="74"/>
  <c r="R29" i="74"/>
  <c r="Q29" i="74"/>
  <c r="P29" i="74"/>
  <c r="E29" i="74"/>
  <c r="S28" i="74"/>
  <c r="R28" i="74"/>
  <c r="S27" i="74"/>
  <c r="R27" i="74"/>
  <c r="Q27" i="74"/>
  <c r="P27" i="74"/>
  <c r="E27" i="74"/>
  <c r="S26" i="74"/>
  <c r="R26" i="74"/>
  <c r="Q26" i="74"/>
  <c r="P26" i="74"/>
  <c r="E26" i="74"/>
  <c r="T26" i="74" s="1"/>
  <c r="S25" i="74"/>
  <c r="R25" i="74"/>
  <c r="Q25" i="74"/>
  <c r="P25" i="74"/>
  <c r="E25" i="74"/>
  <c r="U25" i="74" s="1"/>
  <c r="U24" i="74"/>
  <c r="T24" i="74"/>
  <c r="S24" i="74"/>
  <c r="R24" i="74"/>
  <c r="Q24" i="74"/>
  <c r="P24" i="74"/>
  <c r="E24" i="74"/>
  <c r="U23" i="74"/>
  <c r="T23" i="74"/>
  <c r="S23" i="74"/>
  <c r="R23" i="74"/>
  <c r="Q23" i="74"/>
  <c r="P23" i="74"/>
  <c r="E23" i="74"/>
  <c r="T22" i="74"/>
  <c r="S22" i="74"/>
  <c r="R22" i="74"/>
  <c r="Q22" i="74"/>
  <c r="P22" i="74"/>
  <c r="E22" i="74"/>
  <c r="U22" i="74" s="1"/>
  <c r="T21" i="74"/>
  <c r="S21" i="74"/>
  <c r="R21" i="74"/>
  <c r="Q21" i="74"/>
  <c r="P21" i="74"/>
  <c r="E21" i="74"/>
  <c r="U21" i="74" s="1"/>
  <c r="S20" i="74"/>
  <c r="R20" i="74"/>
  <c r="Q20" i="74"/>
  <c r="P20" i="74"/>
  <c r="T20" i="74" s="1"/>
  <c r="E20" i="74"/>
  <c r="S19" i="74"/>
  <c r="R19" i="74"/>
  <c r="Q19" i="74"/>
  <c r="P19" i="74"/>
  <c r="E19" i="74"/>
  <c r="T19" i="74" s="1"/>
  <c r="S18" i="74"/>
  <c r="R18" i="74"/>
  <c r="Q18" i="74"/>
  <c r="P18" i="74"/>
  <c r="E18" i="74"/>
  <c r="U18" i="74" s="1"/>
  <c r="U17" i="74"/>
  <c r="T17" i="74"/>
  <c r="S17" i="74"/>
  <c r="R17" i="74"/>
  <c r="Q17" i="74"/>
  <c r="P17" i="74"/>
  <c r="E17" i="74"/>
  <c r="S16" i="74"/>
  <c r="R16" i="74"/>
  <c r="Q16" i="74"/>
  <c r="P16" i="74"/>
  <c r="E16" i="74"/>
  <c r="U16" i="74" s="1"/>
  <c r="S15" i="74"/>
  <c r="R15" i="74"/>
  <c r="Q15" i="74"/>
  <c r="P15" i="74"/>
  <c r="E15" i="74"/>
  <c r="U15" i="74" s="1"/>
  <c r="U14" i="74"/>
  <c r="T14" i="74"/>
  <c r="S14" i="74"/>
  <c r="R14" i="74"/>
  <c r="Q14" i="74"/>
  <c r="P14" i="74"/>
  <c r="E14" i="74"/>
  <c r="T13" i="74"/>
  <c r="S13" i="74"/>
  <c r="R13" i="74"/>
  <c r="Q13" i="74"/>
  <c r="P13" i="74"/>
  <c r="E13" i="74"/>
  <c r="U13" i="74" s="1"/>
  <c r="T12" i="74"/>
  <c r="S12" i="74"/>
  <c r="R12" i="74"/>
  <c r="Q12" i="74"/>
  <c r="P12" i="74"/>
  <c r="E12" i="74"/>
  <c r="U12" i="74" s="1"/>
  <c r="S11" i="74"/>
  <c r="R11" i="74"/>
  <c r="Q11" i="74"/>
  <c r="P11" i="74"/>
  <c r="E11" i="74"/>
  <c r="T11" i="74" s="1"/>
  <c r="S10" i="74"/>
  <c r="R10" i="74"/>
  <c r="Q10" i="74"/>
  <c r="P10" i="74"/>
  <c r="E10" i="74"/>
  <c r="S9" i="74"/>
  <c r="R9" i="74"/>
  <c r="S64" i="73"/>
  <c r="R64" i="73"/>
  <c r="Q64" i="73"/>
  <c r="P64" i="73"/>
  <c r="E64" i="73"/>
  <c r="U64" i="73" s="1"/>
  <c r="T63" i="73"/>
  <c r="S63" i="73"/>
  <c r="R63" i="73"/>
  <c r="Q63" i="73"/>
  <c r="P63" i="73"/>
  <c r="E63" i="73"/>
  <c r="S62" i="73"/>
  <c r="R62" i="73"/>
  <c r="S60" i="73"/>
  <c r="R60" i="73"/>
  <c r="Q60" i="73"/>
  <c r="P60" i="73"/>
  <c r="E60" i="73"/>
  <c r="T59" i="73"/>
  <c r="S59" i="73"/>
  <c r="R59" i="73"/>
  <c r="Q59" i="73"/>
  <c r="P59" i="73"/>
  <c r="E59" i="73"/>
  <c r="U59" i="73" s="1"/>
  <c r="S58" i="73"/>
  <c r="R58" i="73"/>
  <c r="Q58" i="73"/>
  <c r="P58" i="73"/>
  <c r="E58" i="73"/>
  <c r="T58" i="73" s="1"/>
  <c r="S57" i="73"/>
  <c r="R57" i="73"/>
  <c r="Q57" i="73"/>
  <c r="P57" i="73"/>
  <c r="E57" i="73"/>
  <c r="S56" i="73"/>
  <c r="R56" i="73"/>
  <c r="U55" i="73"/>
  <c r="S55" i="73"/>
  <c r="R55" i="73"/>
  <c r="Q55" i="73"/>
  <c r="P55" i="73"/>
  <c r="E55" i="73"/>
  <c r="T55" i="73" s="1"/>
  <c r="U54" i="73"/>
  <c r="S54" i="73"/>
  <c r="R54" i="73"/>
  <c r="Q54" i="73"/>
  <c r="P54" i="73"/>
  <c r="E54" i="73"/>
  <c r="T54" i="73" s="1"/>
  <c r="U53" i="73"/>
  <c r="S53" i="73"/>
  <c r="R53" i="73"/>
  <c r="Q53" i="73"/>
  <c r="P53" i="73"/>
  <c r="E53" i="73"/>
  <c r="T53" i="73" s="1"/>
  <c r="U52" i="73"/>
  <c r="T52" i="73"/>
  <c r="S52" i="73"/>
  <c r="R52" i="73"/>
  <c r="Q52" i="73"/>
  <c r="P52" i="73"/>
  <c r="E52" i="73"/>
  <c r="T51" i="73"/>
  <c r="S51" i="73"/>
  <c r="R51" i="73"/>
  <c r="Q51" i="73"/>
  <c r="P51" i="73"/>
  <c r="E51" i="73"/>
  <c r="U51" i="73" s="1"/>
  <c r="S50" i="73"/>
  <c r="R50" i="73"/>
  <c r="Q50" i="73"/>
  <c r="P50" i="73"/>
  <c r="E50" i="73"/>
  <c r="U50" i="73" s="1"/>
  <c r="S49" i="73"/>
  <c r="R49" i="73"/>
  <c r="Q49" i="73"/>
  <c r="P49" i="73"/>
  <c r="E49" i="73"/>
  <c r="U49" i="73" s="1"/>
  <c r="T48" i="73"/>
  <c r="S48" i="73"/>
  <c r="R48" i="73"/>
  <c r="Q48" i="73"/>
  <c r="P48" i="73"/>
  <c r="E48" i="73"/>
  <c r="U48" i="73" s="1"/>
  <c r="S47" i="73"/>
  <c r="R47" i="73"/>
  <c r="Q47" i="73"/>
  <c r="U47" i="73" s="1"/>
  <c r="P47" i="73"/>
  <c r="E47" i="73"/>
  <c r="T46" i="73"/>
  <c r="S46" i="73"/>
  <c r="R46" i="73"/>
  <c r="Q46" i="73"/>
  <c r="P46" i="73"/>
  <c r="E46" i="73"/>
  <c r="S45" i="73"/>
  <c r="R45" i="73"/>
  <c r="Q45" i="73"/>
  <c r="P45" i="73"/>
  <c r="E45" i="73"/>
  <c r="S44" i="73"/>
  <c r="R44" i="73"/>
  <c r="S42" i="73"/>
  <c r="R42" i="73"/>
  <c r="Q42" i="73"/>
  <c r="P42" i="73"/>
  <c r="E42" i="73"/>
  <c r="U42" i="73" s="1"/>
  <c r="S41" i="73"/>
  <c r="R41" i="73"/>
  <c r="Q41" i="73"/>
  <c r="P41" i="73"/>
  <c r="E41" i="73"/>
  <c r="S40" i="73"/>
  <c r="R40" i="73"/>
  <c r="Q40" i="73"/>
  <c r="P40" i="73"/>
  <c r="E40" i="73"/>
  <c r="T40" i="73" s="1"/>
  <c r="S39" i="73"/>
  <c r="R39" i="73"/>
  <c r="Q39" i="73"/>
  <c r="P39" i="73"/>
  <c r="E39" i="73"/>
  <c r="T39" i="73" s="1"/>
  <c r="T38" i="73"/>
  <c r="S38" i="73"/>
  <c r="R38" i="73"/>
  <c r="Q38" i="73"/>
  <c r="P38" i="73"/>
  <c r="E38" i="73"/>
  <c r="U38" i="73" s="1"/>
  <c r="S37" i="73"/>
  <c r="R37" i="73"/>
  <c r="Q37" i="73"/>
  <c r="P37" i="73"/>
  <c r="E37" i="73"/>
  <c r="T37" i="73" s="1"/>
  <c r="T36" i="73"/>
  <c r="S36" i="73"/>
  <c r="R36" i="73"/>
  <c r="Q36" i="73"/>
  <c r="P36" i="73"/>
  <c r="E36" i="73"/>
  <c r="U36" i="73" s="1"/>
  <c r="S35" i="73"/>
  <c r="R35" i="73"/>
  <c r="Q35" i="73"/>
  <c r="P35" i="73"/>
  <c r="E35" i="73"/>
  <c r="T34" i="73"/>
  <c r="S34" i="73"/>
  <c r="R34" i="73"/>
  <c r="Q34" i="73"/>
  <c r="P34" i="73"/>
  <c r="E34" i="73"/>
  <c r="S33" i="73"/>
  <c r="R33" i="73"/>
  <c r="Q33" i="73"/>
  <c r="U33" i="73" s="1"/>
  <c r="P33" i="73"/>
  <c r="E33" i="73"/>
  <c r="T33" i="73" s="1"/>
  <c r="S32" i="73"/>
  <c r="R32" i="73"/>
  <c r="Q32" i="73"/>
  <c r="P32" i="73"/>
  <c r="E32" i="73"/>
  <c r="T31" i="73"/>
  <c r="S31" i="73"/>
  <c r="R31" i="73"/>
  <c r="Q31" i="73"/>
  <c r="U31" i="73" s="1"/>
  <c r="P31" i="73"/>
  <c r="E31" i="73"/>
  <c r="S30" i="73"/>
  <c r="R30" i="73"/>
  <c r="Q30" i="73"/>
  <c r="P30" i="73"/>
  <c r="E30" i="73"/>
  <c r="U30" i="73" s="1"/>
  <c r="S29" i="73"/>
  <c r="R29" i="73"/>
  <c r="Q29" i="73"/>
  <c r="P29" i="73"/>
  <c r="E29" i="73"/>
  <c r="S28" i="73"/>
  <c r="R28" i="73"/>
  <c r="S27" i="73"/>
  <c r="R27" i="73"/>
  <c r="Q27" i="73"/>
  <c r="P27" i="73"/>
  <c r="E27" i="73"/>
  <c r="S26" i="73"/>
  <c r="R26" i="73"/>
  <c r="Q26" i="73"/>
  <c r="P26" i="73"/>
  <c r="E26" i="73"/>
  <c r="U26" i="73" s="1"/>
  <c r="S25" i="73"/>
  <c r="R25" i="73"/>
  <c r="Q25" i="73"/>
  <c r="P25" i="73"/>
  <c r="E25" i="73"/>
  <c r="S24" i="73"/>
  <c r="R24" i="73"/>
  <c r="Q24" i="73"/>
  <c r="P24" i="73"/>
  <c r="E24" i="73"/>
  <c r="T24" i="73" s="1"/>
  <c r="S23" i="73"/>
  <c r="R23" i="73"/>
  <c r="Q23" i="73"/>
  <c r="P23" i="73"/>
  <c r="E23" i="73"/>
  <c r="U22" i="73"/>
  <c r="T22" i="73"/>
  <c r="S22" i="73"/>
  <c r="R22" i="73"/>
  <c r="Q22" i="73"/>
  <c r="P22" i="73"/>
  <c r="E22" i="73"/>
  <c r="U21" i="73"/>
  <c r="T21" i="73"/>
  <c r="S21" i="73"/>
  <c r="R21" i="73"/>
  <c r="Q21" i="73"/>
  <c r="P21" i="73"/>
  <c r="E21" i="73"/>
  <c r="S20" i="73"/>
  <c r="R20" i="73"/>
  <c r="Q20" i="73"/>
  <c r="P20" i="73"/>
  <c r="E20" i="73"/>
  <c r="U20" i="73" s="1"/>
  <c r="S19" i="73"/>
  <c r="R19" i="73"/>
  <c r="Q19" i="73"/>
  <c r="P19" i="73"/>
  <c r="E19" i="73"/>
  <c r="S18" i="73"/>
  <c r="R18" i="73"/>
  <c r="Q18" i="73"/>
  <c r="P18" i="73"/>
  <c r="E18" i="73"/>
  <c r="S17" i="73"/>
  <c r="R17" i="73"/>
  <c r="Q17" i="73"/>
  <c r="P17" i="73"/>
  <c r="E17" i="73"/>
  <c r="U17" i="73" s="1"/>
  <c r="S16" i="73"/>
  <c r="R16" i="73"/>
  <c r="Q16" i="73"/>
  <c r="P16" i="73"/>
  <c r="E16" i="73"/>
  <c r="S15" i="73"/>
  <c r="R15" i="73"/>
  <c r="Q15" i="73"/>
  <c r="P15" i="73"/>
  <c r="E15" i="73"/>
  <c r="S14" i="73"/>
  <c r="R14" i="73"/>
  <c r="Q14" i="73"/>
  <c r="P14" i="73"/>
  <c r="E14" i="73"/>
  <c r="U14" i="73" s="1"/>
  <c r="S13" i="73"/>
  <c r="R13" i="73"/>
  <c r="Q13" i="73"/>
  <c r="P13" i="73"/>
  <c r="E13" i="73"/>
  <c r="U13" i="73" s="1"/>
  <c r="S12" i="73"/>
  <c r="R12" i="73"/>
  <c r="Q12" i="73"/>
  <c r="P12" i="73"/>
  <c r="E12" i="73"/>
  <c r="S11" i="73"/>
  <c r="R11" i="73"/>
  <c r="Q11" i="73"/>
  <c r="P11" i="73"/>
  <c r="E11" i="73"/>
  <c r="S10" i="73"/>
  <c r="R10" i="73"/>
  <c r="Q10" i="73"/>
  <c r="P10" i="73"/>
  <c r="E10" i="73"/>
  <c r="S9" i="73"/>
  <c r="R9" i="73"/>
  <c r="S64" i="72"/>
  <c r="R64" i="72"/>
  <c r="Q64" i="72"/>
  <c r="P64" i="72"/>
  <c r="E64" i="72"/>
  <c r="U64" i="72" s="1"/>
  <c r="S63" i="72"/>
  <c r="R63" i="72"/>
  <c r="Q63" i="72"/>
  <c r="P63" i="72"/>
  <c r="E63" i="72"/>
  <c r="S62" i="72"/>
  <c r="R62" i="72"/>
  <c r="S60" i="72"/>
  <c r="R60" i="72"/>
  <c r="Q60" i="72"/>
  <c r="P60" i="72"/>
  <c r="E60" i="72"/>
  <c r="U59" i="72"/>
  <c r="T59" i="72"/>
  <c r="S59" i="72"/>
  <c r="R59" i="72"/>
  <c r="Q59" i="72"/>
  <c r="P59" i="72"/>
  <c r="E59" i="72"/>
  <c r="S58" i="72"/>
  <c r="R58" i="72"/>
  <c r="Q58" i="72"/>
  <c r="P58" i="72"/>
  <c r="E58" i="72"/>
  <c r="U58" i="72" s="1"/>
  <c r="S57" i="72"/>
  <c r="R57" i="72"/>
  <c r="Q57" i="72"/>
  <c r="P57" i="72"/>
  <c r="E57" i="72"/>
  <c r="S56" i="72"/>
  <c r="R56" i="72"/>
  <c r="U55" i="72"/>
  <c r="T55" i="72"/>
  <c r="S55" i="72"/>
  <c r="R55" i="72"/>
  <c r="Q55" i="72"/>
  <c r="P55" i="72"/>
  <c r="E55" i="72"/>
  <c r="S54" i="72"/>
  <c r="R54" i="72"/>
  <c r="Q54" i="72"/>
  <c r="P54" i="72"/>
  <c r="E54" i="72"/>
  <c r="U54" i="72" s="1"/>
  <c r="S53" i="72"/>
  <c r="R53" i="72"/>
  <c r="Q53" i="72"/>
  <c r="P53" i="72"/>
  <c r="E53" i="72"/>
  <c r="S52" i="72"/>
  <c r="R52" i="72"/>
  <c r="Q52" i="72"/>
  <c r="P52" i="72"/>
  <c r="E52" i="72"/>
  <c r="T52" i="72" s="1"/>
  <c r="S51" i="72"/>
  <c r="R51" i="72"/>
  <c r="Q51" i="72"/>
  <c r="P51" i="72"/>
  <c r="E51" i="72"/>
  <c r="T51" i="72" s="1"/>
  <c r="S50" i="72"/>
  <c r="R50" i="72"/>
  <c r="Q50" i="72"/>
  <c r="P50" i="72"/>
  <c r="E50" i="72"/>
  <c r="U50" i="72" s="1"/>
  <c r="S49" i="72"/>
  <c r="R49" i="72"/>
  <c r="Q49" i="72"/>
  <c r="P49" i="72"/>
  <c r="E49" i="72"/>
  <c r="U49" i="72" s="1"/>
  <c r="S48" i="72"/>
  <c r="R48" i="72"/>
  <c r="Q48" i="72"/>
  <c r="P48" i="72"/>
  <c r="E48" i="72"/>
  <c r="U48" i="72" s="1"/>
  <c r="S47" i="72"/>
  <c r="R47" i="72"/>
  <c r="Q47" i="72"/>
  <c r="P47" i="72"/>
  <c r="E47" i="72"/>
  <c r="S46" i="72"/>
  <c r="R46" i="72"/>
  <c r="Q46" i="72"/>
  <c r="P46" i="72"/>
  <c r="E46" i="72"/>
  <c r="S45" i="72"/>
  <c r="R45" i="72"/>
  <c r="Q45" i="72"/>
  <c r="P45" i="72"/>
  <c r="E45" i="72"/>
  <c r="S44" i="72"/>
  <c r="R44" i="72"/>
  <c r="S42" i="72"/>
  <c r="R42" i="72"/>
  <c r="Q42" i="72"/>
  <c r="P42" i="72"/>
  <c r="E42" i="72"/>
  <c r="T42" i="72" s="1"/>
  <c r="S41" i="72"/>
  <c r="R41" i="72"/>
  <c r="Q41" i="72"/>
  <c r="P41" i="72"/>
  <c r="E41" i="72"/>
  <c r="U41" i="72" s="1"/>
  <c r="S40" i="72"/>
  <c r="R40" i="72"/>
  <c r="Q40" i="72"/>
  <c r="P40" i="72"/>
  <c r="E40" i="72"/>
  <c r="U40" i="72" s="1"/>
  <c r="S39" i="72"/>
  <c r="R39" i="72"/>
  <c r="Q39" i="72"/>
  <c r="P39" i="72"/>
  <c r="E39" i="72"/>
  <c r="S38" i="72"/>
  <c r="R38" i="72"/>
  <c r="Q38" i="72"/>
  <c r="P38" i="72"/>
  <c r="E38" i="72"/>
  <c r="U37" i="72"/>
  <c r="T37" i="72"/>
  <c r="S37" i="72"/>
  <c r="R37" i="72"/>
  <c r="Q37" i="72"/>
  <c r="P37" i="72"/>
  <c r="E37" i="72"/>
  <c r="S36" i="72"/>
  <c r="R36" i="72"/>
  <c r="Q36" i="72"/>
  <c r="P36" i="72"/>
  <c r="E36" i="72"/>
  <c r="S35" i="72"/>
  <c r="R35" i="72"/>
  <c r="Q35" i="72"/>
  <c r="P35" i="72"/>
  <c r="E35" i="72"/>
  <c r="U35" i="72" s="1"/>
  <c r="S34" i="72"/>
  <c r="R34" i="72"/>
  <c r="Q34" i="72"/>
  <c r="P34" i="72"/>
  <c r="E34" i="72"/>
  <c r="T34" i="72" s="1"/>
  <c r="S33" i="72"/>
  <c r="R33" i="72"/>
  <c r="Q33" i="72"/>
  <c r="P33" i="72"/>
  <c r="E33" i="72"/>
  <c r="S32" i="72"/>
  <c r="R32" i="72"/>
  <c r="Q32" i="72"/>
  <c r="P32" i="72"/>
  <c r="E32" i="72"/>
  <c r="S31" i="72"/>
  <c r="R31" i="72"/>
  <c r="Q31" i="72"/>
  <c r="U31" i="72" s="1"/>
  <c r="P31" i="72"/>
  <c r="E31" i="72"/>
  <c r="S30" i="72"/>
  <c r="R30" i="72"/>
  <c r="Q30" i="72"/>
  <c r="P30" i="72"/>
  <c r="E30" i="72"/>
  <c r="T30" i="72" s="1"/>
  <c r="U29" i="72"/>
  <c r="T29" i="72"/>
  <c r="S29" i="72"/>
  <c r="R29" i="72"/>
  <c r="Q29" i="72"/>
  <c r="P29" i="72"/>
  <c r="E29" i="72"/>
  <c r="S28" i="72"/>
  <c r="R28" i="72"/>
  <c r="T27" i="72"/>
  <c r="S27" i="72"/>
  <c r="R27" i="72"/>
  <c r="Q27" i="72"/>
  <c r="P27" i="72"/>
  <c r="E27" i="72"/>
  <c r="U27" i="72" s="1"/>
  <c r="S26" i="72"/>
  <c r="R26" i="72"/>
  <c r="Q26" i="72"/>
  <c r="P26" i="72"/>
  <c r="E26" i="72"/>
  <c r="T26" i="72" s="1"/>
  <c r="U25" i="72"/>
  <c r="T25" i="72"/>
  <c r="S25" i="72"/>
  <c r="R25" i="72"/>
  <c r="Q25" i="72"/>
  <c r="P25" i="72"/>
  <c r="E25" i="72"/>
  <c r="T24" i="72"/>
  <c r="S24" i="72"/>
  <c r="R24" i="72"/>
  <c r="Q24" i="72"/>
  <c r="P24" i="72"/>
  <c r="E24" i="72"/>
  <c r="U24" i="72" s="1"/>
  <c r="S23" i="72"/>
  <c r="R23" i="72"/>
  <c r="Q23" i="72"/>
  <c r="P23" i="72"/>
  <c r="E23" i="72"/>
  <c r="T22" i="72"/>
  <c r="S22" i="72"/>
  <c r="R22" i="72"/>
  <c r="Q22" i="72"/>
  <c r="P22" i="72"/>
  <c r="E22" i="72"/>
  <c r="U22" i="72" s="1"/>
  <c r="S21" i="72"/>
  <c r="R21" i="72"/>
  <c r="Q21" i="72"/>
  <c r="P21" i="72"/>
  <c r="E21" i="72"/>
  <c r="U20" i="72"/>
  <c r="S20" i="72"/>
  <c r="R20" i="72"/>
  <c r="Q20" i="72"/>
  <c r="P20" i="72"/>
  <c r="E20" i="72"/>
  <c r="T20" i="72" s="1"/>
  <c r="S19" i="72"/>
  <c r="R19" i="72"/>
  <c r="Q19" i="72"/>
  <c r="P19" i="72"/>
  <c r="E19" i="72"/>
  <c r="U19" i="72" s="1"/>
  <c r="S18" i="72"/>
  <c r="R18" i="72"/>
  <c r="Q18" i="72"/>
  <c r="P18" i="72"/>
  <c r="E18" i="72"/>
  <c r="U18" i="72" s="1"/>
  <c r="S17" i="72"/>
  <c r="R17" i="72"/>
  <c r="Q17" i="72"/>
  <c r="P17" i="72"/>
  <c r="E17" i="72"/>
  <c r="U16" i="72"/>
  <c r="T16" i="72"/>
  <c r="S16" i="72"/>
  <c r="R16" i="72"/>
  <c r="Q16" i="72"/>
  <c r="P16" i="72"/>
  <c r="E16" i="72"/>
  <c r="S15" i="72"/>
  <c r="R15" i="72"/>
  <c r="Q15" i="72"/>
  <c r="P15" i="72"/>
  <c r="E15" i="72"/>
  <c r="U15" i="72" s="1"/>
  <c r="T14" i="72"/>
  <c r="S14" i="72"/>
  <c r="R14" i="72"/>
  <c r="Q14" i="72"/>
  <c r="P14" i="72"/>
  <c r="E14" i="72"/>
  <c r="U14" i="72" s="1"/>
  <c r="S13" i="72"/>
  <c r="R13" i="72"/>
  <c r="Q13" i="72"/>
  <c r="P13" i="72"/>
  <c r="E13" i="72"/>
  <c r="U13" i="72" s="1"/>
  <c r="S12" i="72"/>
  <c r="R12" i="72"/>
  <c r="Q12" i="72"/>
  <c r="P12" i="72"/>
  <c r="E12" i="72"/>
  <c r="U11" i="72"/>
  <c r="T11" i="72"/>
  <c r="S11" i="72"/>
  <c r="R11" i="72"/>
  <c r="Q11" i="72"/>
  <c r="P11" i="72"/>
  <c r="E11" i="72"/>
  <c r="S10" i="72"/>
  <c r="R10" i="72"/>
  <c r="Q10" i="72"/>
  <c r="P10" i="72"/>
  <c r="E10" i="72"/>
  <c r="S9" i="72"/>
  <c r="R9" i="72"/>
  <c r="S64" i="71"/>
  <c r="R64" i="71"/>
  <c r="Q64" i="71"/>
  <c r="P64" i="71"/>
  <c r="E64" i="71"/>
  <c r="T64" i="71" s="1"/>
  <c r="S63" i="71"/>
  <c r="R63" i="71"/>
  <c r="Q63" i="71"/>
  <c r="P63" i="71"/>
  <c r="E63" i="71"/>
  <c r="E62" i="71" s="1"/>
  <c r="U62" i="71" s="1"/>
  <c r="S62" i="71"/>
  <c r="R62" i="71"/>
  <c r="S60" i="71"/>
  <c r="R60" i="71"/>
  <c r="Q60" i="71"/>
  <c r="P60" i="71"/>
  <c r="E60" i="71"/>
  <c r="U60" i="71" s="1"/>
  <c r="S59" i="71"/>
  <c r="R59" i="71"/>
  <c r="Q59" i="71"/>
  <c r="P59" i="71"/>
  <c r="E59" i="71"/>
  <c r="T58" i="71"/>
  <c r="S58" i="71"/>
  <c r="R58" i="71"/>
  <c r="Q58" i="71"/>
  <c r="P58" i="71"/>
  <c r="E58" i="71"/>
  <c r="U58" i="71" s="1"/>
  <c r="U57" i="71"/>
  <c r="T57" i="71"/>
  <c r="S57" i="71"/>
  <c r="R57" i="71"/>
  <c r="Q57" i="71"/>
  <c r="P57" i="71"/>
  <c r="E57" i="71"/>
  <c r="S56" i="71"/>
  <c r="R56" i="71"/>
  <c r="S55" i="71"/>
  <c r="R55" i="71"/>
  <c r="Q55" i="71"/>
  <c r="P55" i="71"/>
  <c r="E55" i="71"/>
  <c r="S54" i="71"/>
  <c r="R54" i="71"/>
  <c r="Q54" i="71"/>
  <c r="P54" i="71"/>
  <c r="E54" i="71"/>
  <c r="S53" i="71"/>
  <c r="R53" i="71"/>
  <c r="Q53" i="71"/>
  <c r="P53" i="71"/>
  <c r="E53" i="71"/>
  <c r="S52" i="71"/>
  <c r="R52" i="71"/>
  <c r="Q52" i="71"/>
  <c r="P52" i="71"/>
  <c r="E52" i="71"/>
  <c r="U52" i="71" s="1"/>
  <c r="S51" i="71"/>
  <c r="R51" i="71"/>
  <c r="Q51" i="71"/>
  <c r="P51" i="71"/>
  <c r="E51" i="71"/>
  <c r="S50" i="71"/>
  <c r="R50" i="71"/>
  <c r="Q50" i="71"/>
  <c r="P50" i="71"/>
  <c r="E50" i="71"/>
  <c r="U50" i="71" s="1"/>
  <c r="S49" i="71"/>
  <c r="R49" i="71"/>
  <c r="Q49" i="71"/>
  <c r="P49" i="71"/>
  <c r="E49" i="71"/>
  <c r="S48" i="71"/>
  <c r="R48" i="71"/>
  <c r="Q48" i="71"/>
  <c r="P48" i="71"/>
  <c r="E48" i="71"/>
  <c r="S47" i="71"/>
  <c r="R47" i="71"/>
  <c r="Q47" i="71"/>
  <c r="P47" i="71"/>
  <c r="E47" i="71"/>
  <c r="S46" i="71"/>
  <c r="R46" i="71"/>
  <c r="Q46" i="71"/>
  <c r="U46" i="71" s="1"/>
  <c r="P46" i="71"/>
  <c r="E46" i="71"/>
  <c r="U45" i="71"/>
  <c r="T45" i="71"/>
  <c r="S45" i="71"/>
  <c r="R45" i="71"/>
  <c r="Q45" i="71"/>
  <c r="P45" i="71"/>
  <c r="E45" i="71"/>
  <c r="S44" i="71"/>
  <c r="R44" i="71"/>
  <c r="S42" i="71"/>
  <c r="R42" i="71"/>
  <c r="Q42" i="71"/>
  <c r="P42" i="71"/>
  <c r="E42" i="71"/>
  <c r="U42" i="71" s="1"/>
  <c r="S41" i="71"/>
  <c r="R41" i="71"/>
  <c r="Q41" i="71"/>
  <c r="P41" i="71"/>
  <c r="E41" i="71"/>
  <c r="U41" i="71" s="1"/>
  <c r="T40" i="71"/>
  <c r="S40" i="71"/>
  <c r="R40" i="71"/>
  <c r="Q40" i="71"/>
  <c r="P40" i="71"/>
  <c r="E40" i="71"/>
  <c r="U40" i="71" s="1"/>
  <c r="U39" i="71"/>
  <c r="S39" i="71"/>
  <c r="R39" i="71"/>
  <c r="Q39" i="71"/>
  <c r="P39" i="71"/>
  <c r="E39" i="71"/>
  <c r="T39" i="71" s="1"/>
  <c r="S38" i="71"/>
  <c r="R38" i="71"/>
  <c r="Q38" i="71"/>
  <c r="P38" i="71"/>
  <c r="E38" i="71"/>
  <c r="U37" i="71"/>
  <c r="S37" i="71"/>
  <c r="R37" i="71"/>
  <c r="Q37" i="71"/>
  <c r="P37" i="71"/>
  <c r="E37" i="71"/>
  <c r="T37" i="71" s="1"/>
  <c r="U36" i="71"/>
  <c r="T36" i="71"/>
  <c r="S36" i="71"/>
  <c r="R36" i="71"/>
  <c r="Q36" i="71"/>
  <c r="P36" i="71"/>
  <c r="E36" i="71"/>
  <c r="S35" i="71"/>
  <c r="R35" i="71"/>
  <c r="Q35" i="71"/>
  <c r="P35" i="71"/>
  <c r="E35" i="71"/>
  <c r="S34" i="71"/>
  <c r="R34" i="71"/>
  <c r="Q34" i="71"/>
  <c r="P34" i="71"/>
  <c r="E34" i="71"/>
  <c r="T34" i="71" s="1"/>
  <c r="S33" i="71"/>
  <c r="R33" i="71"/>
  <c r="Q33" i="71"/>
  <c r="P33" i="71"/>
  <c r="E33" i="71"/>
  <c r="T32" i="71"/>
  <c r="S32" i="71"/>
  <c r="R32" i="71"/>
  <c r="Q32" i="71"/>
  <c r="P32" i="71"/>
  <c r="E32" i="71"/>
  <c r="U32" i="71" s="1"/>
  <c r="S31" i="71"/>
  <c r="R31" i="71"/>
  <c r="Q31" i="71"/>
  <c r="P31" i="71"/>
  <c r="E31" i="71"/>
  <c r="T30" i="71"/>
  <c r="S30" i="71"/>
  <c r="R30" i="71"/>
  <c r="Q30" i="71"/>
  <c r="P30" i="71"/>
  <c r="E30" i="71"/>
  <c r="U30" i="71" s="1"/>
  <c r="U29" i="71"/>
  <c r="S29" i="71"/>
  <c r="R29" i="71"/>
  <c r="Q29" i="71"/>
  <c r="P29" i="71"/>
  <c r="E29" i="71"/>
  <c r="T29" i="71" s="1"/>
  <c r="S28" i="71"/>
  <c r="R28" i="71"/>
  <c r="S27" i="71"/>
  <c r="R27" i="71"/>
  <c r="Q27" i="71"/>
  <c r="P27" i="71"/>
  <c r="E27" i="71"/>
  <c r="S26" i="71"/>
  <c r="R26" i="71"/>
  <c r="Q26" i="71"/>
  <c r="P26" i="71"/>
  <c r="E26" i="71"/>
  <c r="T26" i="71" s="1"/>
  <c r="S25" i="71"/>
  <c r="R25" i="71"/>
  <c r="Q25" i="71"/>
  <c r="P25" i="71"/>
  <c r="E25" i="71"/>
  <c r="U25" i="71" s="1"/>
  <c r="T24" i="71"/>
  <c r="S24" i="71"/>
  <c r="R24" i="71"/>
  <c r="Q24" i="71"/>
  <c r="P24" i="71"/>
  <c r="E24" i="71"/>
  <c r="U24" i="71" s="1"/>
  <c r="S23" i="71"/>
  <c r="R23" i="71"/>
  <c r="Q23" i="71"/>
  <c r="P23" i="71"/>
  <c r="E23" i="71"/>
  <c r="S22" i="71"/>
  <c r="R22" i="71"/>
  <c r="Q22" i="71"/>
  <c r="P22" i="71"/>
  <c r="E22" i="71"/>
  <c r="U22" i="71" s="1"/>
  <c r="U21" i="71"/>
  <c r="T21" i="71"/>
  <c r="S21" i="71"/>
  <c r="R21" i="71"/>
  <c r="Q21" i="71"/>
  <c r="P21" i="71"/>
  <c r="E21" i="71"/>
  <c r="U20" i="71"/>
  <c r="S20" i="71"/>
  <c r="R20" i="71"/>
  <c r="Q20" i="71"/>
  <c r="P20" i="71"/>
  <c r="T20" i="71" s="1"/>
  <c r="E20" i="71"/>
  <c r="S19" i="71"/>
  <c r="R19" i="71"/>
  <c r="Q19" i="71"/>
  <c r="P19" i="71"/>
  <c r="E19" i="71"/>
  <c r="U19" i="71" s="1"/>
  <c r="S18" i="71"/>
  <c r="R18" i="71"/>
  <c r="Q18" i="71"/>
  <c r="P18" i="71"/>
  <c r="E18" i="71"/>
  <c r="T18" i="71" s="1"/>
  <c r="S17" i="71"/>
  <c r="R17" i="71"/>
  <c r="Q17" i="71"/>
  <c r="P17" i="71"/>
  <c r="E17" i="71"/>
  <c r="T16" i="71"/>
  <c r="S16" i="71"/>
  <c r="R16" i="71"/>
  <c r="Q16" i="71"/>
  <c r="P16" i="71"/>
  <c r="E16" i="71"/>
  <c r="U16" i="71" s="1"/>
  <c r="S15" i="71"/>
  <c r="R15" i="71"/>
  <c r="Q15" i="71"/>
  <c r="P15" i="71"/>
  <c r="E15" i="71"/>
  <c r="T15" i="71" s="1"/>
  <c r="S14" i="71"/>
  <c r="R14" i="71"/>
  <c r="Q14" i="71"/>
  <c r="P14" i="71"/>
  <c r="E14" i="71"/>
  <c r="T14" i="71" s="1"/>
  <c r="T13" i="71"/>
  <c r="S13" i="71"/>
  <c r="R13" i="71"/>
  <c r="Q13" i="71"/>
  <c r="U13" i="71" s="1"/>
  <c r="P13" i="71"/>
  <c r="E13" i="71"/>
  <c r="S12" i="71"/>
  <c r="R12" i="71"/>
  <c r="Q12" i="71"/>
  <c r="P12" i="71"/>
  <c r="E12" i="71"/>
  <c r="S11" i="71"/>
  <c r="R11" i="71"/>
  <c r="Q11" i="71"/>
  <c r="P11" i="71"/>
  <c r="E11" i="71"/>
  <c r="U11" i="71" s="1"/>
  <c r="S10" i="71"/>
  <c r="R10" i="71"/>
  <c r="Q10" i="71"/>
  <c r="P10" i="71"/>
  <c r="E10" i="71"/>
  <c r="U10" i="71" s="1"/>
  <c r="S9" i="71"/>
  <c r="R9" i="71"/>
  <c r="S64" i="70"/>
  <c r="R64" i="70"/>
  <c r="Q64" i="70"/>
  <c r="P64" i="70"/>
  <c r="E64" i="70"/>
  <c r="U64" i="70" s="1"/>
  <c r="S63" i="70"/>
  <c r="R63" i="70"/>
  <c r="Q63" i="70"/>
  <c r="P63" i="70"/>
  <c r="P62" i="70" s="1"/>
  <c r="E63" i="70"/>
  <c r="T63" i="70" s="1"/>
  <c r="S62" i="70"/>
  <c r="R62" i="70"/>
  <c r="S60" i="70"/>
  <c r="R60" i="70"/>
  <c r="Q60" i="70"/>
  <c r="P60" i="70"/>
  <c r="E60" i="70"/>
  <c r="U60" i="70" s="1"/>
  <c r="U59" i="70"/>
  <c r="S59" i="70"/>
  <c r="R59" i="70"/>
  <c r="Q59" i="70"/>
  <c r="P59" i="70"/>
  <c r="E59" i="70"/>
  <c r="T59" i="70" s="1"/>
  <c r="S58" i="70"/>
  <c r="R58" i="70"/>
  <c r="Q58" i="70"/>
  <c r="P58" i="70"/>
  <c r="E58" i="70"/>
  <c r="U58" i="70" s="1"/>
  <c r="S57" i="70"/>
  <c r="R57" i="70"/>
  <c r="Q57" i="70"/>
  <c r="P57" i="70"/>
  <c r="E57" i="70"/>
  <c r="R56" i="70"/>
  <c r="S55" i="70"/>
  <c r="R55" i="70"/>
  <c r="Q55" i="70"/>
  <c r="P55" i="70"/>
  <c r="E55" i="70"/>
  <c r="U55" i="70" s="1"/>
  <c r="S54" i="70"/>
  <c r="R54" i="70"/>
  <c r="Q54" i="70"/>
  <c r="P54" i="70"/>
  <c r="E54" i="70"/>
  <c r="T54" i="70" s="1"/>
  <c r="S53" i="70"/>
  <c r="R53" i="70"/>
  <c r="Q53" i="70"/>
  <c r="P53" i="70"/>
  <c r="E53" i="70"/>
  <c r="S52" i="70"/>
  <c r="R52" i="70"/>
  <c r="Q52" i="70"/>
  <c r="P52" i="70"/>
  <c r="E52" i="70"/>
  <c r="S51" i="70"/>
  <c r="R51" i="70"/>
  <c r="Q51" i="70"/>
  <c r="P51" i="70"/>
  <c r="E51" i="70"/>
  <c r="U51" i="70" s="1"/>
  <c r="S50" i="70"/>
  <c r="R50" i="70"/>
  <c r="Q50" i="70"/>
  <c r="P50" i="70"/>
  <c r="E50" i="70"/>
  <c r="T50" i="70" s="1"/>
  <c r="T49" i="70"/>
  <c r="S49" i="70"/>
  <c r="R49" i="70"/>
  <c r="Q49" i="70"/>
  <c r="P49" i="70"/>
  <c r="E49" i="70"/>
  <c r="U49" i="70" s="1"/>
  <c r="S48" i="70"/>
  <c r="R48" i="70"/>
  <c r="Q48" i="70"/>
  <c r="P48" i="70"/>
  <c r="E48" i="70"/>
  <c r="U48" i="70" s="1"/>
  <c r="S47" i="70"/>
  <c r="R47" i="70"/>
  <c r="Q47" i="70"/>
  <c r="P47" i="70"/>
  <c r="E47" i="70"/>
  <c r="U47" i="70" s="1"/>
  <c r="S46" i="70"/>
  <c r="R46" i="70"/>
  <c r="Q46" i="70"/>
  <c r="P46" i="70"/>
  <c r="E46" i="70"/>
  <c r="T45" i="70"/>
  <c r="S45" i="70"/>
  <c r="R45" i="70"/>
  <c r="Q45" i="70"/>
  <c r="P45" i="70"/>
  <c r="E45" i="70"/>
  <c r="S44" i="70"/>
  <c r="R44" i="70"/>
  <c r="S42" i="70"/>
  <c r="R42" i="70"/>
  <c r="Q42" i="70"/>
  <c r="P42" i="70"/>
  <c r="E42" i="70"/>
  <c r="T42" i="70" s="1"/>
  <c r="S41" i="70"/>
  <c r="R41" i="70"/>
  <c r="Q41" i="70"/>
  <c r="P41" i="70"/>
  <c r="E41" i="70"/>
  <c r="S40" i="70"/>
  <c r="R40" i="70"/>
  <c r="Q40" i="70"/>
  <c r="P40" i="70"/>
  <c r="E40" i="70"/>
  <c r="U40" i="70" s="1"/>
  <c r="S39" i="70"/>
  <c r="R39" i="70"/>
  <c r="Q39" i="70"/>
  <c r="P39" i="70"/>
  <c r="E39" i="70"/>
  <c r="S38" i="70"/>
  <c r="R38" i="70"/>
  <c r="Q38" i="70"/>
  <c r="P38" i="70"/>
  <c r="E38" i="70"/>
  <c r="U38" i="70" s="1"/>
  <c r="S37" i="70"/>
  <c r="R37" i="70"/>
  <c r="Q37" i="70"/>
  <c r="P37" i="70"/>
  <c r="E37" i="70"/>
  <c r="S36" i="70"/>
  <c r="R36" i="70"/>
  <c r="Q36" i="70"/>
  <c r="P36" i="70"/>
  <c r="E36" i="70"/>
  <c r="T36" i="70" s="1"/>
  <c r="S35" i="70"/>
  <c r="R35" i="70"/>
  <c r="Q35" i="70"/>
  <c r="P35" i="70"/>
  <c r="E35" i="70"/>
  <c r="S34" i="70"/>
  <c r="R34" i="70"/>
  <c r="Q34" i="70"/>
  <c r="P34" i="70"/>
  <c r="E34" i="70"/>
  <c r="S33" i="70"/>
  <c r="R33" i="70"/>
  <c r="Q33" i="70"/>
  <c r="U33" i="70" s="1"/>
  <c r="P33" i="70"/>
  <c r="T33" i="70" s="1"/>
  <c r="E33" i="70"/>
  <c r="S32" i="70"/>
  <c r="R32" i="70"/>
  <c r="Q32" i="70"/>
  <c r="P32" i="70"/>
  <c r="E32" i="70"/>
  <c r="U32" i="70" s="1"/>
  <c r="S31" i="70"/>
  <c r="R31" i="70"/>
  <c r="Q31" i="70"/>
  <c r="P31" i="70"/>
  <c r="T31" i="70" s="1"/>
  <c r="E31" i="70"/>
  <c r="S30" i="70"/>
  <c r="R30" i="70"/>
  <c r="Q30" i="70"/>
  <c r="P30" i="70"/>
  <c r="E30" i="70"/>
  <c r="S29" i="70"/>
  <c r="R29" i="70"/>
  <c r="Q29" i="70"/>
  <c r="P29" i="70"/>
  <c r="E29" i="70"/>
  <c r="S27" i="70"/>
  <c r="R27" i="70"/>
  <c r="Q27" i="70"/>
  <c r="P27" i="70"/>
  <c r="E27" i="70"/>
  <c r="S26" i="70"/>
  <c r="R26" i="70"/>
  <c r="Q26" i="70"/>
  <c r="P26" i="70"/>
  <c r="E26" i="70"/>
  <c r="S25" i="70"/>
  <c r="R25" i="70"/>
  <c r="Q25" i="70"/>
  <c r="P25" i="70"/>
  <c r="E25" i="70"/>
  <c r="T24" i="70"/>
  <c r="S24" i="70"/>
  <c r="R24" i="70"/>
  <c r="Q24" i="70"/>
  <c r="P24" i="70"/>
  <c r="E24" i="70"/>
  <c r="U24" i="70" s="1"/>
  <c r="S23" i="70"/>
  <c r="R23" i="70"/>
  <c r="Q23" i="70"/>
  <c r="P23" i="70"/>
  <c r="E23" i="70"/>
  <c r="T23" i="70" s="1"/>
  <c r="S22" i="70"/>
  <c r="R22" i="70"/>
  <c r="Q22" i="70"/>
  <c r="P22" i="70"/>
  <c r="E22" i="70"/>
  <c r="S21" i="70"/>
  <c r="R21" i="70"/>
  <c r="Q21" i="70"/>
  <c r="P21" i="70"/>
  <c r="E21" i="70"/>
  <c r="S20" i="70"/>
  <c r="R20" i="70"/>
  <c r="Q20" i="70"/>
  <c r="P20" i="70"/>
  <c r="T20" i="70" s="1"/>
  <c r="E20" i="70"/>
  <c r="U19" i="70"/>
  <c r="S19" i="70"/>
  <c r="R19" i="70"/>
  <c r="Q19" i="70"/>
  <c r="P19" i="70"/>
  <c r="E19" i="70"/>
  <c r="T19" i="70" s="1"/>
  <c r="S18" i="70"/>
  <c r="R18" i="70"/>
  <c r="Q18" i="70"/>
  <c r="P18" i="70"/>
  <c r="E18" i="70"/>
  <c r="U18" i="70" s="1"/>
  <c r="S17" i="70"/>
  <c r="R17" i="70"/>
  <c r="Q17" i="70"/>
  <c r="P17" i="70"/>
  <c r="E17" i="70"/>
  <c r="S16" i="70"/>
  <c r="R16" i="70"/>
  <c r="Q16" i="70"/>
  <c r="P16" i="70"/>
  <c r="E16" i="70"/>
  <c r="U16" i="70" s="1"/>
  <c r="S15" i="70"/>
  <c r="R15" i="70"/>
  <c r="Q15" i="70"/>
  <c r="P15" i="70"/>
  <c r="E15" i="70"/>
  <c r="S14" i="70"/>
  <c r="R14" i="70"/>
  <c r="Q14" i="70"/>
  <c r="P14" i="70"/>
  <c r="E14" i="70"/>
  <c r="S13" i="70"/>
  <c r="R13" i="70"/>
  <c r="Q13" i="70"/>
  <c r="U13" i="70" s="1"/>
  <c r="P13" i="70"/>
  <c r="E13" i="70"/>
  <c r="U12" i="70"/>
  <c r="T12" i="70"/>
  <c r="S12" i="70"/>
  <c r="R12" i="70"/>
  <c r="Q12" i="70"/>
  <c r="P12" i="70"/>
  <c r="E12" i="70"/>
  <c r="S11" i="70"/>
  <c r="R11" i="70"/>
  <c r="Q11" i="70"/>
  <c r="P11" i="70"/>
  <c r="E11" i="70"/>
  <c r="U11" i="70" s="1"/>
  <c r="S10" i="70"/>
  <c r="R10" i="70"/>
  <c r="Q10" i="70"/>
  <c r="P10" i="70"/>
  <c r="T10" i="70" s="1"/>
  <c r="E10" i="70"/>
  <c r="S9" i="70"/>
  <c r="R9" i="70"/>
  <c r="S64" i="69"/>
  <c r="R64" i="69"/>
  <c r="Q64" i="69"/>
  <c r="P64" i="69"/>
  <c r="E64" i="69"/>
  <c r="T64" i="69" s="1"/>
  <c r="U63" i="69"/>
  <c r="T63" i="69"/>
  <c r="S63" i="69"/>
  <c r="R63" i="69"/>
  <c r="Q63" i="69"/>
  <c r="P63" i="69"/>
  <c r="E63" i="69"/>
  <c r="S62" i="69"/>
  <c r="R62" i="69"/>
  <c r="S60" i="69"/>
  <c r="R60" i="69"/>
  <c r="Q60" i="69"/>
  <c r="P60" i="69"/>
  <c r="E60" i="69"/>
  <c r="S59" i="69"/>
  <c r="R59" i="69"/>
  <c r="Q59" i="69"/>
  <c r="P59" i="69"/>
  <c r="E59" i="69"/>
  <c r="S58" i="69"/>
  <c r="R58" i="69"/>
  <c r="Q58" i="69"/>
  <c r="P58" i="69"/>
  <c r="E58" i="69"/>
  <c r="U58" i="69" s="1"/>
  <c r="S57" i="69"/>
  <c r="R57" i="69"/>
  <c r="Q57" i="69"/>
  <c r="P57" i="69"/>
  <c r="E57" i="69"/>
  <c r="T57" i="69" s="1"/>
  <c r="S56" i="69"/>
  <c r="R56" i="69"/>
  <c r="T55" i="69"/>
  <c r="S55" i="69"/>
  <c r="R55" i="69"/>
  <c r="Q55" i="69"/>
  <c r="P55" i="69"/>
  <c r="E55" i="69"/>
  <c r="U55" i="69" s="1"/>
  <c r="S54" i="69"/>
  <c r="R54" i="69"/>
  <c r="Q54" i="69"/>
  <c r="P54" i="69"/>
  <c r="E54" i="69"/>
  <c r="S53" i="69"/>
  <c r="R53" i="69"/>
  <c r="Q53" i="69"/>
  <c r="P53" i="69"/>
  <c r="E53" i="69"/>
  <c r="U53" i="69" s="1"/>
  <c r="S52" i="69"/>
  <c r="R52" i="69"/>
  <c r="Q52" i="69"/>
  <c r="P52" i="69"/>
  <c r="E52" i="69"/>
  <c r="U52" i="69" s="1"/>
  <c r="S51" i="69"/>
  <c r="R51" i="69"/>
  <c r="Q51" i="69"/>
  <c r="P51" i="69"/>
  <c r="E51" i="69"/>
  <c r="T51" i="69" s="1"/>
  <c r="S50" i="69"/>
  <c r="R50" i="69"/>
  <c r="Q50" i="69"/>
  <c r="P50" i="69"/>
  <c r="E50" i="69"/>
  <c r="U50" i="69" s="1"/>
  <c r="T49" i="69"/>
  <c r="S49" i="69"/>
  <c r="R49" i="69"/>
  <c r="Q49" i="69"/>
  <c r="P49" i="69"/>
  <c r="E49" i="69"/>
  <c r="U49" i="69" s="1"/>
  <c r="S48" i="69"/>
  <c r="R48" i="69"/>
  <c r="Q48" i="69"/>
  <c r="P48" i="69"/>
  <c r="E48" i="69"/>
  <c r="T47" i="69"/>
  <c r="S47" i="69"/>
  <c r="R47" i="69"/>
  <c r="Q47" i="69"/>
  <c r="P47" i="69"/>
  <c r="E47" i="69"/>
  <c r="U47" i="69" s="1"/>
  <c r="S46" i="69"/>
  <c r="R46" i="69"/>
  <c r="Q46" i="69"/>
  <c r="P46" i="69"/>
  <c r="T46" i="69" s="1"/>
  <c r="E46" i="69"/>
  <c r="U46" i="69" s="1"/>
  <c r="S45" i="69"/>
  <c r="R45" i="69"/>
  <c r="Q45" i="69"/>
  <c r="P45" i="69"/>
  <c r="E45" i="69"/>
  <c r="S44" i="69"/>
  <c r="R44" i="69"/>
  <c r="S43" i="69"/>
  <c r="S42" i="69"/>
  <c r="R42" i="69"/>
  <c r="Q42" i="69"/>
  <c r="P42" i="69"/>
  <c r="E42" i="69"/>
  <c r="U42" i="69" s="1"/>
  <c r="S41" i="69"/>
  <c r="R41" i="69"/>
  <c r="Q41" i="69"/>
  <c r="P41" i="69"/>
  <c r="E41" i="69"/>
  <c r="T40" i="69"/>
  <c r="S40" i="69"/>
  <c r="R40" i="69"/>
  <c r="Q40" i="69"/>
  <c r="P40" i="69"/>
  <c r="E40" i="69"/>
  <c r="U40" i="69" s="1"/>
  <c r="S39" i="69"/>
  <c r="R39" i="69"/>
  <c r="Q39" i="69"/>
  <c r="P39" i="69"/>
  <c r="E39" i="69"/>
  <c r="T39" i="69" s="1"/>
  <c r="S38" i="69"/>
  <c r="R38" i="69"/>
  <c r="Q38" i="69"/>
  <c r="P38" i="69"/>
  <c r="E38" i="69"/>
  <c r="U38" i="69" s="1"/>
  <c r="U37" i="69"/>
  <c r="T37" i="69"/>
  <c r="S37" i="69"/>
  <c r="R37" i="69"/>
  <c r="Q37" i="69"/>
  <c r="P37" i="69"/>
  <c r="E37" i="69"/>
  <c r="U36" i="69"/>
  <c r="S36" i="69"/>
  <c r="R36" i="69"/>
  <c r="Q36" i="69"/>
  <c r="P36" i="69"/>
  <c r="E36" i="69"/>
  <c r="T36" i="69" s="1"/>
  <c r="S35" i="69"/>
  <c r="R35" i="69"/>
  <c r="Q35" i="69"/>
  <c r="P35" i="69"/>
  <c r="E35" i="69"/>
  <c r="U35" i="69" s="1"/>
  <c r="S34" i="69"/>
  <c r="R34" i="69"/>
  <c r="Q34" i="69"/>
  <c r="P34" i="69"/>
  <c r="E34" i="69"/>
  <c r="S33" i="69"/>
  <c r="R33" i="69"/>
  <c r="Q33" i="69"/>
  <c r="P33" i="69"/>
  <c r="E33" i="69"/>
  <c r="T33" i="69" s="1"/>
  <c r="U32" i="69"/>
  <c r="S32" i="69"/>
  <c r="R32" i="69"/>
  <c r="Q32" i="69"/>
  <c r="P32" i="69"/>
  <c r="E32" i="69"/>
  <c r="T32" i="69" s="1"/>
  <c r="S31" i="69"/>
  <c r="R31" i="69"/>
  <c r="Q31" i="69"/>
  <c r="U31" i="69" s="1"/>
  <c r="P31" i="69"/>
  <c r="T31" i="69" s="1"/>
  <c r="E31" i="69"/>
  <c r="U30" i="69"/>
  <c r="T30" i="69"/>
  <c r="S30" i="69"/>
  <c r="R30" i="69"/>
  <c r="Q30" i="69"/>
  <c r="P30" i="69"/>
  <c r="E30" i="69"/>
  <c r="S29" i="69"/>
  <c r="R29" i="69"/>
  <c r="Q29" i="69"/>
  <c r="P29" i="69"/>
  <c r="E29" i="69"/>
  <c r="U29" i="69" s="1"/>
  <c r="S28" i="69"/>
  <c r="R28" i="69"/>
  <c r="S27" i="69"/>
  <c r="R27" i="69"/>
  <c r="Q27" i="69"/>
  <c r="P27" i="69"/>
  <c r="E27" i="69"/>
  <c r="U26" i="69"/>
  <c r="T26" i="69"/>
  <c r="S26" i="69"/>
  <c r="R26" i="69"/>
  <c r="Q26" i="69"/>
  <c r="P26" i="69"/>
  <c r="E26" i="69"/>
  <c r="U25" i="69"/>
  <c r="T25" i="69"/>
  <c r="S25" i="69"/>
  <c r="R25" i="69"/>
  <c r="Q25" i="69"/>
  <c r="P25" i="69"/>
  <c r="E25" i="69"/>
  <c r="S24" i="69"/>
  <c r="R24" i="69"/>
  <c r="Q24" i="69"/>
  <c r="P24" i="69"/>
  <c r="E24" i="69"/>
  <c r="U24" i="69" s="1"/>
  <c r="U23" i="69"/>
  <c r="T23" i="69"/>
  <c r="S23" i="69"/>
  <c r="R23" i="69"/>
  <c r="Q23" i="69"/>
  <c r="P23" i="69"/>
  <c r="E23" i="69"/>
  <c r="S22" i="69"/>
  <c r="R22" i="69"/>
  <c r="Q22" i="69"/>
  <c r="P22" i="69"/>
  <c r="E22" i="69"/>
  <c r="S21" i="69"/>
  <c r="R21" i="69"/>
  <c r="Q21" i="69"/>
  <c r="P21" i="69"/>
  <c r="E21" i="69"/>
  <c r="U21" i="69" s="1"/>
  <c r="S20" i="69"/>
  <c r="R20" i="69"/>
  <c r="Q20" i="69"/>
  <c r="P20" i="69"/>
  <c r="E20" i="69"/>
  <c r="T20" i="69" s="1"/>
  <c r="U19" i="69"/>
  <c r="S19" i="69"/>
  <c r="R19" i="69"/>
  <c r="Q19" i="69"/>
  <c r="P19" i="69"/>
  <c r="E19" i="69"/>
  <c r="T19" i="69" s="1"/>
  <c r="S18" i="69"/>
  <c r="R18" i="69"/>
  <c r="Q18" i="69"/>
  <c r="P18" i="69"/>
  <c r="E18" i="69"/>
  <c r="U18" i="69" s="1"/>
  <c r="T17" i="69"/>
  <c r="S17" i="69"/>
  <c r="R17" i="69"/>
  <c r="Q17" i="69"/>
  <c r="P17" i="69"/>
  <c r="E17" i="69"/>
  <c r="U17" i="69" s="1"/>
  <c r="S16" i="69"/>
  <c r="R16" i="69"/>
  <c r="Q16" i="69"/>
  <c r="P16" i="69"/>
  <c r="E16" i="69"/>
  <c r="S15" i="69"/>
  <c r="R15" i="69"/>
  <c r="Q15" i="69"/>
  <c r="P15" i="69"/>
  <c r="E15" i="69"/>
  <c r="U15" i="69" s="1"/>
  <c r="U14" i="69"/>
  <c r="S14" i="69"/>
  <c r="R14" i="69"/>
  <c r="Q14" i="69"/>
  <c r="P14" i="69"/>
  <c r="E14" i="69"/>
  <c r="T14" i="69" s="1"/>
  <c r="S13" i="69"/>
  <c r="R13" i="69"/>
  <c r="Q13" i="69"/>
  <c r="P13" i="69"/>
  <c r="T13" i="69" s="1"/>
  <c r="E13" i="69"/>
  <c r="S12" i="69"/>
  <c r="R12" i="69"/>
  <c r="Q12" i="69"/>
  <c r="P12" i="69"/>
  <c r="E12" i="69"/>
  <c r="T12" i="69" s="1"/>
  <c r="T11" i="69"/>
  <c r="S11" i="69"/>
  <c r="R11" i="69"/>
  <c r="Q11" i="69"/>
  <c r="P11" i="69"/>
  <c r="E11" i="69"/>
  <c r="U11" i="69" s="1"/>
  <c r="S10" i="69"/>
  <c r="R10" i="69"/>
  <c r="Q10" i="69"/>
  <c r="P10" i="69"/>
  <c r="E10" i="69"/>
  <c r="S9" i="69"/>
  <c r="S64" i="68"/>
  <c r="R64" i="68"/>
  <c r="Q64" i="68"/>
  <c r="P64" i="68"/>
  <c r="E64" i="68"/>
  <c r="S63" i="68"/>
  <c r="R63" i="68"/>
  <c r="Q63" i="68"/>
  <c r="P63" i="68"/>
  <c r="E63" i="68"/>
  <c r="U63" i="68" s="1"/>
  <c r="S62" i="68"/>
  <c r="R62" i="68"/>
  <c r="S60" i="68"/>
  <c r="R60" i="68"/>
  <c r="Q60" i="68"/>
  <c r="P60" i="68"/>
  <c r="E60" i="68"/>
  <c r="T60" i="68" s="1"/>
  <c r="U59" i="68"/>
  <c r="T59" i="68"/>
  <c r="S59" i="68"/>
  <c r="R59" i="68"/>
  <c r="Q59" i="68"/>
  <c r="P59" i="68"/>
  <c r="E59" i="68"/>
  <c r="S58" i="68"/>
  <c r="R58" i="68"/>
  <c r="Q58" i="68"/>
  <c r="P58" i="68"/>
  <c r="E58" i="68"/>
  <c r="T57" i="68"/>
  <c r="S57" i="68"/>
  <c r="R57" i="68"/>
  <c r="Q57" i="68"/>
  <c r="P57" i="68"/>
  <c r="E57" i="68"/>
  <c r="U57" i="68" s="1"/>
  <c r="S56" i="68"/>
  <c r="R56" i="68"/>
  <c r="U55" i="68"/>
  <c r="S55" i="68"/>
  <c r="R55" i="68"/>
  <c r="Q55" i="68"/>
  <c r="P55" i="68"/>
  <c r="E55" i="68"/>
  <c r="T55" i="68" s="1"/>
  <c r="S54" i="68"/>
  <c r="R54" i="68"/>
  <c r="Q54" i="68"/>
  <c r="P54" i="68"/>
  <c r="E54" i="68"/>
  <c r="S53" i="68"/>
  <c r="R53" i="68"/>
  <c r="Q53" i="68"/>
  <c r="P53" i="68"/>
  <c r="E53" i="68"/>
  <c r="S52" i="68"/>
  <c r="R52" i="68"/>
  <c r="Q52" i="68"/>
  <c r="P52" i="68"/>
  <c r="E52" i="68"/>
  <c r="U52" i="68" s="1"/>
  <c r="S51" i="68"/>
  <c r="R51" i="68"/>
  <c r="Q51" i="68"/>
  <c r="P51" i="68"/>
  <c r="E51" i="68"/>
  <c r="S50" i="68"/>
  <c r="R50" i="68"/>
  <c r="Q50" i="68"/>
  <c r="P50" i="68"/>
  <c r="E50" i="68"/>
  <c r="U50" i="68" s="1"/>
  <c r="S49" i="68"/>
  <c r="R49" i="68"/>
  <c r="Q49" i="68"/>
  <c r="P49" i="68"/>
  <c r="E49" i="68"/>
  <c r="U48" i="68"/>
  <c r="S48" i="68"/>
  <c r="R48" i="68"/>
  <c r="Q48" i="68"/>
  <c r="P48" i="68"/>
  <c r="E48" i="68"/>
  <c r="T48" i="68" s="1"/>
  <c r="S47" i="68"/>
  <c r="R47" i="68"/>
  <c r="Q47" i="68"/>
  <c r="P47" i="68"/>
  <c r="E47" i="68"/>
  <c r="S46" i="68"/>
  <c r="R46" i="68"/>
  <c r="Q46" i="68"/>
  <c r="P46" i="68"/>
  <c r="E46" i="68"/>
  <c r="T46" i="68" s="1"/>
  <c r="S45" i="68"/>
  <c r="R45" i="68"/>
  <c r="Q45" i="68"/>
  <c r="P45" i="68"/>
  <c r="E45" i="68"/>
  <c r="S44" i="68"/>
  <c r="R44" i="68"/>
  <c r="S42" i="68"/>
  <c r="R42" i="68"/>
  <c r="Q42" i="68"/>
  <c r="P42" i="68"/>
  <c r="E42" i="68"/>
  <c r="S41" i="68"/>
  <c r="R41" i="68"/>
  <c r="Q41" i="68"/>
  <c r="P41" i="68"/>
  <c r="E41" i="68"/>
  <c r="T41" i="68" s="1"/>
  <c r="U40" i="68"/>
  <c r="S40" i="68"/>
  <c r="R40" i="68"/>
  <c r="Q40" i="68"/>
  <c r="P40" i="68"/>
  <c r="E40" i="68"/>
  <c r="T40" i="68" s="1"/>
  <c r="T39" i="68"/>
  <c r="S39" i="68"/>
  <c r="R39" i="68"/>
  <c r="Q39" i="68"/>
  <c r="P39" i="68"/>
  <c r="E39" i="68"/>
  <c r="U39" i="68" s="1"/>
  <c r="S38" i="68"/>
  <c r="R38" i="68"/>
  <c r="Q38" i="68"/>
  <c r="P38" i="68"/>
  <c r="E38" i="68"/>
  <c r="T38" i="68" s="1"/>
  <c r="S37" i="68"/>
  <c r="R37" i="68"/>
  <c r="Q37" i="68"/>
  <c r="P37" i="68"/>
  <c r="E37" i="68"/>
  <c r="S36" i="68"/>
  <c r="R36" i="68"/>
  <c r="Q36" i="68"/>
  <c r="P36" i="68"/>
  <c r="E36" i="68"/>
  <c r="T35" i="68"/>
  <c r="S35" i="68"/>
  <c r="R35" i="68"/>
  <c r="Q35" i="68"/>
  <c r="P35" i="68"/>
  <c r="E35" i="68"/>
  <c r="U35" i="68" s="1"/>
  <c r="S34" i="68"/>
  <c r="R34" i="68"/>
  <c r="Q34" i="68"/>
  <c r="P34" i="68"/>
  <c r="E34" i="68"/>
  <c r="S33" i="68"/>
  <c r="R33" i="68"/>
  <c r="Q33" i="68"/>
  <c r="P33" i="68"/>
  <c r="E33" i="68"/>
  <c r="U33" i="68" s="1"/>
  <c r="S32" i="68"/>
  <c r="R32" i="68"/>
  <c r="Q32" i="68"/>
  <c r="P32" i="68"/>
  <c r="E32" i="68"/>
  <c r="S31" i="68"/>
  <c r="R31" i="68"/>
  <c r="Q31" i="68"/>
  <c r="P31" i="68"/>
  <c r="E31" i="68"/>
  <c r="T31" i="68" s="1"/>
  <c r="S30" i="68"/>
  <c r="R30" i="68"/>
  <c r="Q30" i="68"/>
  <c r="P30" i="68"/>
  <c r="E30" i="68"/>
  <c r="S29" i="68"/>
  <c r="R29" i="68"/>
  <c r="Q29" i="68"/>
  <c r="P29" i="68"/>
  <c r="E29" i="68"/>
  <c r="T29" i="68" s="1"/>
  <c r="S28" i="68"/>
  <c r="R28" i="68"/>
  <c r="S27" i="68"/>
  <c r="R27" i="68"/>
  <c r="Q27" i="68"/>
  <c r="P27" i="68"/>
  <c r="E27" i="68"/>
  <c r="U27" i="68" s="1"/>
  <c r="S26" i="68"/>
  <c r="R26" i="68"/>
  <c r="Q26" i="68"/>
  <c r="P26" i="68"/>
  <c r="E26" i="68"/>
  <c r="S25" i="68"/>
  <c r="R25" i="68"/>
  <c r="Q25" i="68"/>
  <c r="P25" i="68"/>
  <c r="E25" i="68"/>
  <c r="T25" i="68" s="1"/>
  <c r="S24" i="68"/>
  <c r="R24" i="68"/>
  <c r="Q24" i="68"/>
  <c r="P24" i="68"/>
  <c r="E24" i="68"/>
  <c r="U24" i="68" s="1"/>
  <c r="U23" i="68"/>
  <c r="T23" i="68"/>
  <c r="S23" i="68"/>
  <c r="R23" i="68"/>
  <c r="Q23" i="68"/>
  <c r="P23" i="68"/>
  <c r="E23" i="68"/>
  <c r="S22" i="68"/>
  <c r="R22" i="68"/>
  <c r="Q22" i="68"/>
  <c r="P22" i="68"/>
  <c r="E22" i="68"/>
  <c r="S21" i="68"/>
  <c r="R21" i="68"/>
  <c r="Q21" i="68"/>
  <c r="P21" i="68"/>
  <c r="E21" i="68"/>
  <c r="U21" i="68" s="1"/>
  <c r="T20" i="68"/>
  <c r="S20" i="68"/>
  <c r="R20" i="68"/>
  <c r="Q20" i="68"/>
  <c r="P20" i="68"/>
  <c r="E20" i="68"/>
  <c r="U20" i="68" s="1"/>
  <c r="S19" i="68"/>
  <c r="R19" i="68"/>
  <c r="Q19" i="68"/>
  <c r="P19" i="68"/>
  <c r="E19" i="68"/>
  <c r="S18" i="68"/>
  <c r="R18" i="68"/>
  <c r="Q18" i="68"/>
  <c r="P18" i="68"/>
  <c r="E18" i="68"/>
  <c r="U18" i="68" s="1"/>
  <c r="S17" i="68"/>
  <c r="R17" i="68"/>
  <c r="Q17" i="68"/>
  <c r="P17" i="68"/>
  <c r="E17" i="68"/>
  <c r="T17" i="68" s="1"/>
  <c r="S16" i="68"/>
  <c r="R16" i="68"/>
  <c r="Q16" i="68"/>
  <c r="P16" i="68"/>
  <c r="E16" i="68"/>
  <c r="T16" i="68" s="1"/>
  <c r="S15" i="68"/>
  <c r="R15" i="68"/>
  <c r="Q15" i="68"/>
  <c r="P15" i="68"/>
  <c r="E15" i="68"/>
  <c r="U15" i="68" s="1"/>
  <c r="S14" i="68"/>
  <c r="R14" i="68"/>
  <c r="Q14" i="68"/>
  <c r="P14" i="68"/>
  <c r="E14" i="68"/>
  <c r="S13" i="68"/>
  <c r="R13" i="68"/>
  <c r="Q13" i="68"/>
  <c r="P13" i="68"/>
  <c r="E13" i="68"/>
  <c r="U12" i="68"/>
  <c r="T12" i="68"/>
  <c r="S12" i="68"/>
  <c r="R12" i="68"/>
  <c r="Q12" i="68"/>
  <c r="P12" i="68"/>
  <c r="E12" i="68"/>
  <c r="S11" i="68"/>
  <c r="R11" i="68"/>
  <c r="Q11" i="68"/>
  <c r="P11" i="68"/>
  <c r="E11" i="68"/>
  <c r="T11" i="68" s="1"/>
  <c r="T10" i="68"/>
  <c r="S10" i="68"/>
  <c r="R10" i="68"/>
  <c r="Q10" i="68"/>
  <c r="P10" i="68"/>
  <c r="E10" i="68"/>
  <c r="S9" i="68"/>
  <c r="S64" i="67"/>
  <c r="R64" i="67"/>
  <c r="Q64" i="67"/>
  <c r="P64" i="67"/>
  <c r="E64" i="67"/>
  <c r="U64" i="67" s="1"/>
  <c r="U63" i="67"/>
  <c r="T63" i="67"/>
  <c r="S63" i="67"/>
  <c r="R63" i="67"/>
  <c r="Q63" i="67"/>
  <c r="P63" i="67"/>
  <c r="E63" i="67"/>
  <c r="S62" i="67"/>
  <c r="R62" i="67"/>
  <c r="S60" i="67"/>
  <c r="R60" i="67"/>
  <c r="Q60" i="67"/>
  <c r="P60" i="67"/>
  <c r="E60" i="67"/>
  <c r="S59" i="67"/>
  <c r="R59" i="67"/>
  <c r="Q59" i="67"/>
  <c r="P59" i="67"/>
  <c r="E59" i="67"/>
  <c r="U59" i="67" s="1"/>
  <c r="S58" i="67"/>
  <c r="R58" i="67"/>
  <c r="Q58" i="67"/>
  <c r="P58" i="67"/>
  <c r="E58" i="67"/>
  <c r="T58" i="67" s="1"/>
  <c r="U57" i="67"/>
  <c r="S57" i="67"/>
  <c r="R57" i="67"/>
  <c r="Q57" i="67"/>
  <c r="P57" i="67"/>
  <c r="E57" i="67"/>
  <c r="S56" i="67"/>
  <c r="R56" i="67"/>
  <c r="T55" i="67"/>
  <c r="S55" i="67"/>
  <c r="R55" i="67"/>
  <c r="Q55" i="67"/>
  <c r="P55" i="67"/>
  <c r="E55" i="67"/>
  <c r="U55" i="67" s="1"/>
  <c r="S54" i="67"/>
  <c r="R54" i="67"/>
  <c r="Q54" i="67"/>
  <c r="P54" i="67"/>
  <c r="E54" i="67"/>
  <c r="U54" i="67" s="1"/>
  <c r="U53" i="67"/>
  <c r="S53" i="67"/>
  <c r="R53" i="67"/>
  <c r="Q53" i="67"/>
  <c r="P53" i="67"/>
  <c r="E53" i="67"/>
  <c r="T53" i="67" s="1"/>
  <c r="S52" i="67"/>
  <c r="R52" i="67"/>
  <c r="Q52" i="67"/>
  <c r="P52" i="67"/>
  <c r="E52" i="67"/>
  <c r="U52" i="67" s="1"/>
  <c r="U51" i="67"/>
  <c r="S51" i="67"/>
  <c r="R51" i="67"/>
  <c r="Q51" i="67"/>
  <c r="P51" i="67"/>
  <c r="E51" i="67"/>
  <c r="T51" i="67" s="1"/>
  <c r="S50" i="67"/>
  <c r="R50" i="67"/>
  <c r="Q50" i="67"/>
  <c r="P50" i="67"/>
  <c r="E50" i="67"/>
  <c r="U50" i="67" s="1"/>
  <c r="T49" i="67"/>
  <c r="S49" i="67"/>
  <c r="R49" i="67"/>
  <c r="Q49" i="67"/>
  <c r="P49" i="67"/>
  <c r="E49" i="67"/>
  <c r="U49" i="67" s="1"/>
  <c r="S48" i="67"/>
  <c r="R48" i="67"/>
  <c r="Q48" i="67"/>
  <c r="P48" i="67"/>
  <c r="E48" i="67"/>
  <c r="U48" i="67" s="1"/>
  <c r="T47" i="67"/>
  <c r="S47" i="67"/>
  <c r="R47" i="67"/>
  <c r="Q47" i="67"/>
  <c r="P47" i="67"/>
  <c r="E47" i="67"/>
  <c r="U47" i="67" s="1"/>
  <c r="S46" i="67"/>
  <c r="R46" i="67"/>
  <c r="Q46" i="67"/>
  <c r="P46" i="67"/>
  <c r="E46" i="67"/>
  <c r="U46" i="67" s="1"/>
  <c r="U45" i="67"/>
  <c r="S45" i="67"/>
  <c r="R45" i="67"/>
  <c r="Q45" i="67"/>
  <c r="P45" i="67"/>
  <c r="E45" i="67"/>
  <c r="S44" i="67"/>
  <c r="R44" i="67"/>
  <c r="S42" i="67"/>
  <c r="R42" i="67"/>
  <c r="Q42" i="67"/>
  <c r="P42" i="67"/>
  <c r="E42" i="67"/>
  <c r="U42" i="67" s="1"/>
  <c r="S41" i="67"/>
  <c r="R41" i="67"/>
  <c r="Q41" i="67"/>
  <c r="P41" i="67"/>
  <c r="E41" i="67"/>
  <c r="S40" i="67"/>
  <c r="R40" i="67"/>
  <c r="Q40" i="67"/>
  <c r="P40" i="67"/>
  <c r="E40" i="67"/>
  <c r="S39" i="67"/>
  <c r="R39" i="67"/>
  <c r="Q39" i="67"/>
  <c r="P39" i="67"/>
  <c r="E39" i="67"/>
  <c r="T38" i="67"/>
  <c r="S38" i="67"/>
  <c r="R38" i="67"/>
  <c r="Q38" i="67"/>
  <c r="P38" i="67"/>
  <c r="E38" i="67"/>
  <c r="U38" i="67" s="1"/>
  <c r="S37" i="67"/>
  <c r="R37" i="67"/>
  <c r="Q37" i="67"/>
  <c r="P37" i="67"/>
  <c r="E37" i="67"/>
  <c r="U37" i="67" s="1"/>
  <c r="T36" i="67"/>
  <c r="S36" i="67"/>
  <c r="R36" i="67"/>
  <c r="Q36" i="67"/>
  <c r="P36" i="67"/>
  <c r="E36" i="67"/>
  <c r="U36" i="67" s="1"/>
  <c r="S35" i="67"/>
  <c r="R35" i="67"/>
  <c r="Q35" i="67"/>
  <c r="P35" i="67"/>
  <c r="E35" i="67"/>
  <c r="T35" i="67" s="1"/>
  <c r="S34" i="67"/>
  <c r="R34" i="67"/>
  <c r="Q34" i="67"/>
  <c r="P34" i="67"/>
  <c r="E34" i="67"/>
  <c r="S33" i="67"/>
  <c r="R33" i="67"/>
  <c r="Q33" i="67"/>
  <c r="P33" i="67"/>
  <c r="E33" i="67"/>
  <c r="U33" i="67" s="1"/>
  <c r="U32" i="67"/>
  <c r="S32" i="67"/>
  <c r="R32" i="67"/>
  <c r="Q32" i="67"/>
  <c r="P32" i="67"/>
  <c r="E32" i="67"/>
  <c r="T32" i="67" s="1"/>
  <c r="S31" i="67"/>
  <c r="R31" i="67"/>
  <c r="Q31" i="67"/>
  <c r="P31" i="67"/>
  <c r="E31" i="67"/>
  <c r="U30" i="67"/>
  <c r="T30" i="67"/>
  <c r="S30" i="67"/>
  <c r="R30" i="67"/>
  <c r="Q30" i="67"/>
  <c r="P30" i="67"/>
  <c r="E30" i="67"/>
  <c r="U29" i="67"/>
  <c r="T29" i="67"/>
  <c r="S29" i="67"/>
  <c r="R29" i="67"/>
  <c r="Q29" i="67"/>
  <c r="P29" i="67"/>
  <c r="E29" i="67"/>
  <c r="S28" i="67"/>
  <c r="R28" i="67"/>
  <c r="S27" i="67"/>
  <c r="R27" i="67"/>
  <c r="Q27" i="67"/>
  <c r="P27" i="67"/>
  <c r="E27" i="67"/>
  <c r="U26" i="67"/>
  <c r="T26" i="67"/>
  <c r="S26" i="67"/>
  <c r="R26" i="67"/>
  <c r="Q26" i="67"/>
  <c r="P26" i="67"/>
  <c r="E26" i="67"/>
  <c r="U25" i="67"/>
  <c r="T25" i="67"/>
  <c r="S25" i="67"/>
  <c r="R25" i="67"/>
  <c r="Q25" i="67"/>
  <c r="P25" i="67"/>
  <c r="E25" i="67"/>
  <c r="S24" i="67"/>
  <c r="R24" i="67"/>
  <c r="Q24" i="67"/>
  <c r="P24" i="67"/>
  <c r="E24" i="67"/>
  <c r="S23" i="67"/>
  <c r="R23" i="67"/>
  <c r="Q23" i="67"/>
  <c r="P23" i="67"/>
  <c r="E23" i="67"/>
  <c r="U23" i="67" s="1"/>
  <c r="T22" i="67"/>
  <c r="S22" i="67"/>
  <c r="R22" i="67"/>
  <c r="Q22" i="67"/>
  <c r="P22" i="67"/>
  <c r="E22" i="67"/>
  <c r="U22" i="67" s="1"/>
  <c r="S21" i="67"/>
  <c r="R21" i="67"/>
  <c r="Q21" i="67"/>
  <c r="P21" i="67"/>
  <c r="E21" i="67"/>
  <c r="S20" i="67"/>
  <c r="R20" i="67"/>
  <c r="Q20" i="67"/>
  <c r="P20" i="67"/>
  <c r="E20" i="67"/>
  <c r="U20" i="67" s="1"/>
  <c r="S19" i="67"/>
  <c r="R19" i="67"/>
  <c r="Q19" i="67"/>
  <c r="P19" i="67"/>
  <c r="E19" i="67"/>
  <c r="T19" i="67" s="1"/>
  <c r="U18" i="67"/>
  <c r="T18" i="67"/>
  <c r="S18" i="67"/>
  <c r="R18" i="67"/>
  <c r="Q18" i="67"/>
  <c r="P18" i="67"/>
  <c r="E18" i="67"/>
  <c r="U17" i="67"/>
  <c r="T17" i="67"/>
  <c r="S17" i="67"/>
  <c r="R17" i="67"/>
  <c r="Q17" i="67"/>
  <c r="P17" i="67"/>
  <c r="E17" i="67"/>
  <c r="S16" i="67"/>
  <c r="R16" i="67"/>
  <c r="Q16" i="67"/>
  <c r="P16" i="67"/>
  <c r="E16" i="67"/>
  <c r="S15" i="67"/>
  <c r="R15" i="67"/>
  <c r="Q15" i="67"/>
  <c r="P15" i="67"/>
  <c r="E15" i="67"/>
  <c r="U15" i="67" s="1"/>
  <c r="T14" i="67"/>
  <c r="S14" i="67"/>
  <c r="R14" i="67"/>
  <c r="Q14" i="67"/>
  <c r="P14" i="67"/>
  <c r="E14" i="67"/>
  <c r="U14" i="67" s="1"/>
  <c r="S13" i="67"/>
  <c r="R13" i="67"/>
  <c r="Q13" i="67"/>
  <c r="P13" i="67"/>
  <c r="E13" i="67"/>
  <c r="S12" i="67"/>
  <c r="R12" i="67"/>
  <c r="Q12" i="67"/>
  <c r="P12" i="67"/>
  <c r="E12" i="67"/>
  <c r="S11" i="67"/>
  <c r="R11" i="67"/>
  <c r="Q11" i="67"/>
  <c r="P11" i="67"/>
  <c r="E11" i="67"/>
  <c r="T11" i="67" s="1"/>
  <c r="U10" i="67"/>
  <c r="T10" i="67"/>
  <c r="S10" i="67"/>
  <c r="R10" i="67"/>
  <c r="Q10" i="67"/>
  <c r="P10" i="67"/>
  <c r="E10" i="67"/>
  <c r="S9" i="67"/>
  <c r="R9" i="67"/>
  <c r="S64" i="66"/>
  <c r="R64" i="66"/>
  <c r="Q64" i="66"/>
  <c r="P64" i="66"/>
  <c r="E64" i="66"/>
  <c r="T63" i="66"/>
  <c r="S63" i="66"/>
  <c r="R63" i="66"/>
  <c r="Q63" i="66"/>
  <c r="P63" i="66"/>
  <c r="E63" i="66"/>
  <c r="S62" i="66"/>
  <c r="R62" i="66"/>
  <c r="S60" i="66"/>
  <c r="R60" i="66"/>
  <c r="Q60" i="66"/>
  <c r="P60" i="66"/>
  <c r="E60" i="66"/>
  <c r="T60" i="66" s="1"/>
  <c r="S59" i="66"/>
  <c r="R59" i="66"/>
  <c r="Q59" i="66"/>
  <c r="P59" i="66"/>
  <c r="E59" i="66"/>
  <c r="S58" i="66"/>
  <c r="R58" i="66"/>
  <c r="Q58" i="66"/>
  <c r="P58" i="66"/>
  <c r="E58" i="66"/>
  <c r="U57" i="66"/>
  <c r="T57" i="66"/>
  <c r="S57" i="66"/>
  <c r="R57" i="66"/>
  <c r="Q57" i="66"/>
  <c r="P57" i="66"/>
  <c r="E57" i="66"/>
  <c r="S56" i="66"/>
  <c r="R56" i="66"/>
  <c r="U55" i="66"/>
  <c r="S55" i="66"/>
  <c r="R55" i="66"/>
  <c r="Q55" i="66"/>
  <c r="P55" i="66"/>
  <c r="E55" i="66"/>
  <c r="T55" i="66" s="1"/>
  <c r="S54" i="66"/>
  <c r="R54" i="66"/>
  <c r="Q54" i="66"/>
  <c r="P54" i="66"/>
  <c r="E54" i="66"/>
  <c r="U53" i="66"/>
  <c r="T53" i="66"/>
  <c r="S53" i="66"/>
  <c r="R53" i="66"/>
  <c r="Q53" i="66"/>
  <c r="P53" i="66"/>
  <c r="E53" i="66"/>
  <c r="U52" i="66"/>
  <c r="T52" i="66"/>
  <c r="S52" i="66"/>
  <c r="R52" i="66"/>
  <c r="Q52" i="66"/>
  <c r="P52" i="66"/>
  <c r="E52" i="66"/>
  <c r="S51" i="66"/>
  <c r="R51" i="66"/>
  <c r="Q51" i="66"/>
  <c r="P51" i="66"/>
  <c r="E51" i="66"/>
  <c r="U51" i="66" s="1"/>
  <c r="S50" i="66"/>
  <c r="R50" i="66"/>
  <c r="Q50" i="66"/>
  <c r="P50" i="66"/>
  <c r="E50" i="66"/>
  <c r="U50" i="66" s="1"/>
  <c r="S49" i="66"/>
  <c r="R49" i="66"/>
  <c r="Q49" i="66"/>
  <c r="P49" i="66"/>
  <c r="E49" i="66"/>
  <c r="S48" i="66"/>
  <c r="R48" i="66"/>
  <c r="Q48" i="66"/>
  <c r="P48" i="66"/>
  <c r="E48" i="66"/>
  <c r="U48" i="66" s="1"/>
  <c r="S47" i="66"/>
  <c r="R47" i="66"/>
  <c r="Q47" i="66"/>
  <c r="P47" i="66"/>
  <c r="E47" i="66"/>
  <c r="S46" i="66"/>
  <c r="R46" i="66"/>
  <c r="Q46" i="66"/>
  <c r="P46" i="66"/>
  <c r="T46" i="66" s="1"/>
  <c r="E46" i="66"/>
  <c r="U45" i="66"/>
  <c r="T45" i="66"/>
  <c r="S45" i="66"/>
  <c r="R45" i="66"/>
  <c r="Q45" i="66"/>
  <c r="P45" i="66"/>
  <c r="E45" i="66"/>
  <c r="S44" i="66"/>
  <c r="R44" i="66"/>
  <c r="S43" i="66"/>
  <c r="S42" i="66"/>
  <c r="R42" i="66"/>
  <c r="Q42" i="66"/>
  <c r="P42" i="66"/>
  <c r="E42" i="66"/>
  <c r="S41" i="66"/>
  <c r="R41" i="66"/>
  <c r="Q41" i="66"/>
  <c r="P41" i="66"/>
  <c r="E41" i="66"/>
  <c r="U41" i="66" s="1"/>
  <c r="S40" i="66"/>
  <c r="R40" i="66"/>
  <c r="Q40" i="66"/>
  <c r="P40" i="66"/>
  <c r="E40" i="66"/>
  <c r="U40" i="66" s="1"/>
  <c r="S39" i="66"/>
  <c r="R39" i="66"/>
  <c r="Q39" i="66"/>
  <c r="P39" i="66"/>
  <c r="E39" i="66"/>
  <c r="S38" i="66"/>
  <c r="R38" i="66"/>
  <c r="Q38" i="66"/>
  <c r="P38" i="66"/>
  <c r="E38" i="66"/>
  <c r="S37" i="66"/>
  <c r="R37" i="66"/>
  <c r="Q37" i="66"/>
  <c r="P37" i="66"/>
  <c r="E37" i="66"/>
  <c r="U36" i="66"/>
  <c r="T36" i="66"/>
  <c r="S36" i="66"/>
  <c r="R36" i="66"/>
  <c r="Q36" i="66"/>
  <c r="P36" i="66"/>
  <c r="E36" i="66"/>
  <c r="S35" i="66"/>
  <c r="R35" i="66"/>
  <c r="Q35" i="66"/>
  <c r="P35" i="66"/>
  <c r="E35" i="66"/>
  <c r="U35" i="66" s="1"/>
  <c r="S34" i="66"/>
  <c r="R34" i="66"/>
  <c r="Q34" i="66"/>
  <c r="P34" i="66"/>
  <c r="E34" i="66"/>
  <c r="U34" i="66" s="1"/>
  <c r="S33" i="66"/>
  <c r="R33" i="66"/>
  <c r="Q33" i="66"/>
  <c r="P33" i="66"/>
  <c r="E33" i="66"/>
  <c r="U33" i="66" s="1"/>
  <c r="T32" i="66"/>
  <c r="S32" i="66"/>
  <c r="R32" i="66"/>
  <c r="Q32" i="66"/>
  <c r="P32" i="66"/>
  <c r="E32" i="66"/>
  <c r="U32" i="66" s="1"/>
  <c r="S31" i="66"/>
  <c r="R31" i="66"/>
  <c r="Q31" i="66"/>
  <c r="P31" i="66"/>
  <c r="E31" i="66"/>
  <c r="S30" i="66"/>
  <c r="R30" i="66"/>
  <c r="Q30" i="66"/>
  <c r="P30" i="66"/>
  <c r="E30" i="66"/>
  <c r="U30" i="66" s="1"/>
  <c r="S29" i="66"/>
  <c r="R29" i="66"/>
  <c r="Q29" i="66"/>
  <c r="P29" i="66"/>
  <c r="E29" i="66"/>
  <c r="U29" i="66" s="1"/>
  <c r="S28" i="66"/>
  <c r="R28" i="66"/>
  <c r="T27" i="66"/>
  <c r="S27" i="66"/>
  <c r="R27" i="66"/>
  <c r="Q27" i="66"/>
  <c r="P27" i="66"/>
  <c r="E27" i="66"/>
  <c r="U27" i="66" s="1"/>
  <c r="S26" i="66"/>
  <c r="R26" i="66"/>
  <c r="Q26" i="66"/>
  <c r="P26" i="66"/>
  <c r="E26" i="66"/>
  <c r="T25" i="66"/>
  <c r="S25" i="66"/>
  <c r="R25" i="66"/>
  <c r="Q25" i="66"/>
  <c r="P25" i="66"/>
  <c r="E25" i="66"/>
  <c r="U25" i="66" s="1"/>
  <c r="U24" i="66"/>
  <c r="S24" i="66"/>
  <c r="R24" i="66"/>
  <c r="Q24" i="66"/>
  <c r="P24" i="66"/>
  <c r="E24" i="66"/>
  <c r="T24" i="66" s="1"/>
  <c r="U23" i="66"/>
  <c r="T23" i="66"/>
  <c r="S23" i="66"/>
  <c r="R23" i="66"/>
  <c r="Q23" i="66"/>
  <c r="P23" i="66"/>
  <c r="E23" i="66"/>
  <c r="S22" i="66"/>
  <c r="R22" i="66"/>
  <c r="Q22" i="66"/>
  <c r="P22" i="66"/>
  <c r="E22" i="66"/>
  <c r="U22" i="66" s="1"/>
  <c r="S21" i="66"/>
  <c r="R21" i="66"/>
  <c r="Q21" i="66"/>
  <c r="P21" i="66"/>
  <c r="E21" i="66"/>
  <c r="S20" i="66"/>
  <c r="R20" i="66"/>
  <c r="Q20" i="66"/>
  <c r="P20" i="66"/>
  <c r="E20" i="66"/>
  <c r="U20" i="66" s="1"/>
  <c r="S19" i="66"/>
  <c r="R19" i="66"/>
  <c r="Q19" i="66"/>
  <c r="P19" i="66"/>
  <c r="E19" i="66"/>
  <c r="U19" i="66" s="1"/>
  <c r="S18" i="66"/>
  <c r="R18" i="66"/>
  <c r="Q18" i="66"/>
  <c r="P18" i="66"/>
  <c r="E18" i="66"/>
  <c r="S17" i="66"/>
  <c r="R17" i="66"/>
  <c r="Q17" i="66"/>
  <c r="P17" i="66"/>
  <c r="E17" i="66"/>
  <c r="U16" i="66"/>
  <c r="S16" i="66"/>
  <c r="R16" i="66"/>
  <c r="Q16" i="66"/>
  <c r="P16" i="66"/>
  <c r="E16" i="66"/>
  <c r="T16" i="66" s="1"/>
  <c r="S15" i="66"/>
  <c r="R15" i="66"/>
  <c r="Q15" i="66"/>
  <c r="P15" i="66"/>
  <c r="E15" i="66"/>
  <c r="U15" i="66" s="1"/>
  <c r="T14" i="66"/>
  <c r="S14" i="66"/>
  <c r="R14" i="66"/>
  <c r="Q14" i="66"/>
  <c r="P14" i="66"/>
  <c r="E14" i="66"/>
  <c r="U14" i="66" s="1"/>
  <c r="U13" i="66"/>
  <c r="T13" i="66"/>
  <c r="S13" i="66"/>
  <c r="R13" i="66"/>
  <c r="Q13" i="66"/>
  <c r="P13" i="66"/>
  <c r="E13" i="66"/>
  <c r="S12" i="66"/>
  <c r="R12" i="66"/>
  <c r="Q12" i="66"/>
  <c r="P12" i="66"/>
  <c r="E12" i="66"/>
  <c r="U12" i="66" s="1"/>
  <c r="S11" i="66"/>
  <c r="R11" i="66"/>
  <c r="Q11" i="66"/>
  <c r="P11" i="66"/>
  <c r="E11" i="66"/>
  <c r="U11" i="66" s="1"/>
  <c r="S10" i="66"/>
  <c r="R10" i="66"/>
  <c r="Q10" i="66"/>
  <c r="P10" i="66"/>
  <c r="E10" i="66"/>
  <c r="S9" i="66"/>
  <c r="R9" i="66"/>
  <c r="S64" i="65"/>
  <c r="R64" i="65"/>
  <c r="Q64" i="65"/>
  <c r="P64" i="65"/>
  <c r="E64" i="65"/>
  <c r="U64" i="65" s="1"/>
  <c r="S63" i="65"/>
  <c r="R63" i="65"/>
  <c r="Q63" i="65"/>
  <c r="P63" i="65"/>
  <c r="E63" i="65"/>
  <c r="S62" i="65"/>
  <c r="R62" i="65"/>
  <c r="S60" i="65"/>
  <c r="R60" i="65"/>
  <c r="Q60" i="65"/>
  <c r="P60" i="65"/>
  <c r="E60" i="65"/>
  <c r="U60" i="65" s="1"/>
  <c r="S59" i="65"/>
  <c r="R59" i="65"/>
  <c r="Q59" i="65"/>
  <c r="P59" i="65"/>
  <c r="E59" i="65"/>
  <c r="S58" i="65"/>
  <c r="R58" i="65"/>
  <c r="Q58" i="65"/>
  <c r="P58" i="65"/>
  <c r="E58" i="65"/>
  <c r="U58" i="65" s="1"/>
  <c r="U57" i="65"/>
  <c r="S57" i="65"/>
  <c r="R57" i="65"/>
  <c r="Q57" i="65"/>
  <c r="P57" i="65"/>
  <c r="E57" i="65"/>
  <c r="S56" i="65"/>
  <c r="R56" i="65"/>
  <c r="T55" i="65"/>
  <c r="S55" i="65"/>
  <c r="R55" i="65"/>
  <c r="Q55" i="65"/>
  <c r="P55" i="65"/>
  <c r="E55" i="65"/>
  <c r="U55" i="65" s="1"/>
  <c r="S54" i="65"/>
  <c r="R54" i="65"/>
  <c r="Q54" i="65"/>
  <c r="P54" i="65"/>
  <c r="E54" i="65"/>
  <c r="T53" i="65"/>
  <c r="S53" i="65"/>
  <c r="R53" i="65"/>
  <c r="Q53" i="65"/>
  <c r="P53" i="65"/>
  <c r="E53" i="65"/>
  <c r="U53" i="65" s="1"/>
  <c r="S52" i="65"/>
  <c r="R52" i="65"/>
  <c r="Q52" i="65"/>
  <c r="P52" i="65"/>
  <c r="E52" i="65"/>
  <c r="T52" i="65" s="1"/>
  <c r="S51" i="65"/>
  <c r="R51" i="65"/>
  <c r="Q51" i="65"/>
  <c r="P51" i="65"/>
  <c r="E51" i="65"/>
  <c r="U51" i="65" s="1"/>
  <c r="S50" i="65"/>
  <c r="R50" i="65"/>
  <c r="Q50" i="65"/>
  <c r="P50" i="65"/>
  <c r="E50" i="65"/>
  <c r="T49" i="65"/>
  <c r="S49" i="65"/>
  <c r="R49" i="65"/>
  <c r="Q49" i="65"/>
  <c r="P49" i="65"/>
  <c r="E49" i="65"/>
  <c r="U49" i="65" s="1"/>
  <c r="S48" i="65"/>
  <c r="R48" i="65"/>
  <c r="Q48" i="65"/>
  <c r="P48" i="65"/>
  <c r="E48" i="65"/>
  <c r="U48" i="65" s="1"/>
  <c r="T47" i="65"/>
  <c r="S47" i="65"/>
  <c r="R47" i="65"/>
  <c r="Q47" i="65"/>
  <c r="P47" i="65"/>
  <c r="E47" i="65"/>
  <c r="U47" i="65" s="1"/>
  <c r="S46" i="65"/>
  <c r="R46" i="65"/>
  <c r="Q46" i="65"/>
  <c r="P46" i="65"/>
  <c r="E46" i="65"/>
  <c r="T45" i="65"/>
  <c r="S45" i="65"/>
  <c r="R45" i="65"/>
  <c r="Q45" i="65"/>
  <c r="P45" i="65"/>
  <c r="E45" i="65"/>
  <c r="S44" i="65"/>
  <c r="R44" i="65"/>
  <c r="S43" i="65"/>
  <c r="S42" i="65"/>
  <c r="R42" i="65"/>
  <c r="Q42" i="65"/>
  <c r="P42" i="65"/>
  <c r="E42" i="65"/>
  <c r="T42" i="65" s="1"/>
  <c r="S41" i="65"/>
  <c r="R41" i="65"/>
  <c r="Q41" i="65"/>
  <c r="P41" i="65"/>
  <c r="E41" i="65"/>
  <c r="U41" i="65" s="1"/>
  <c r="U40" i="65"/>
  <c r="T40" i="65"/>
  <c r="S40" i="65"/>
  <c r="R40" i="65"/>
  <c r="Q40" i="65"/>
  <c r="P40" i="65"/>
  <c r="E40" i="65"/>
  <c r="S39" i="65"/>
  <c r="R39" i="65"/>
  <c r="Q39" i="65"/>
  <c r="P39" i="65"/>
  <c r="E39" i="65"/>
  <c r="S38" i="65"/>
  <c r="R38" i="65"/>
  <c r="Q38" i="65"/>
  <c r="P38" i="65"/>
  <c r="E38" i="65"/>
  <c r="U38" i="65" s="1"/>
  <c r="S37" i="65"/>
  <c r="R37" i="65"/>
  <c r="Q37" i="65"/>
  <c r="P37" i="65"/>
  <c r="E37" i="65"/>
  <c r="S36" i="65"/>
  <c r="R36" i="65"/>
  <c r="Q36" i="65"/>
  <c r="P36" i="65"/>
  <c r="E36" i="65"/>
  <c r="S35" i="65"/>
  <c r="R35" i="65"/>
  <c r="Q35" i="65"/>
  <c r="P35" i="65"/>
  <c r="E35" i="65"/>
  <c r="S34" i="65"/>
  <c r="R34" i="65"/>
  <c r="Q34" i="65"/>
  <c r="P34" i="65"/>
  <c r="E34" i="65"/>
  <c r="T34" i="65" s="1"/>
  <c r="S33" i="65"/>
  <c r="R33" i="65"/>
  <c r="Q33" i="65"/>
  <c r="P33" i="65"/>
  <c r="E33" i="65"/>
  <c r="S32" i="65"/>
  <c r="R32" i="65"/>
  <c r="Q32" i="65"/>
  <c r="P32" i="65"/>
  <c r="E32" i="65"/>
  <c r="S31" i="65"/>
  <c r="R31" i="65"/>
  <c r="Q31" i="65"/>
  <c r="P31" i="65"/>
  <c r="E31" i="65"/>
  <c r="U31" i="65" s="1"/>
  <c r="S30" i="65"/>
  <c r="R30" i="65"/>
  <c r="Q30" i="65"/>
  <c r="P30" i="65"/>
  <c r="E30" i="65"/>
  <c r="U30" i="65" s="1"/>
  <c r="S29" i="65"/>
  <c r="R29" i="65"/>
  <c r="Q29" i="65"/>
  <c r="P29" i="65"/>
  <c r="E29" i="65"/>
  <c r="U29" i="65" s="1"/>
  <c r="S28" i="65"/>
  <c r="R28" i="65"/>
  <c r="S27" i="65"/>
  <c r="R27" i="65"/>
  <c r="Q27" i="65"/>
  <c r="P27" i="65"/>
  <c r="E27" i="65"/>
  <c r="S26" i="65"/>
  <c r="R26" i="65"/>
  <c r="Q26" i="65"/>
  <c r="P26" i="65"/>
  <c r="E26" i="65"/>
  <c r="U26" i="65" s="1"/>
  <c r="S25" i="65"/>
  <c r="R25" i="65"/>
  <c r="Q25" i="65"/>
  <c r="P25" i="65"/>
  <c r="E25" i="65"/>
  <c r="U25" i="65" s="1"/>
  <c r="S24" i="65"/>
  <c r="R24" i="65"/>
  <c r="Q24" i="65"/>
  <c r="P24" i="65"/>
  <c r="E24" i="65"/>
  <c r="S23" i="65"/>
  <c r="R23" i="65"/>
  <c r="Q23" i="65"/>
  <c r="P23" i="65"/>
  <c r="E23" i="65"/>
  <c r="S22" i="65"/>
  <c r="R22" i="65"/>
  <c r="Q22" i="65"/>
  <c r="P22" i="65"/>
  <c r="E22" i="65"/>
  <c r="U21" i="65"/>
  <c r="S21" i="65"/>
  <c r="R21" i="65"/>
  <c r="Q21" i="65"/>
  <c r="P21" i="65"/>
  <c r="E21" i="65"/>
  <c r="T21" i="65" s="1"/>
  <c r="S20" i="65"/>
  <c r="R20" i="65"/>
  <c r="Q20" i="65"/>
  <c r="P20" i="65"/>
  <c r="E20" i="65"/>
  <c r="S19" i="65"/>
  <c r="R19" i="65"/>
  <c r="Q19" i="65"/>
  <c r="P19" i="65"/>
  <c r="E19" i="65"/>
  <c r="U19" i="65" s="1"/>
  <c r="S18" i="65"/>
  <c r="R18" i="65"/>
  <c r="Q18" i="65"/>
  <c r="P18" i="65"/>
  <c r="E18" i="65"/>
  <c r="U18" i="65" s="1"/>
  <c r="S17" i="65"/>
  <c r="R17" i="65"/>
  <c r="Q17" i="65"/>
  <c r="P17" i="65"/>
  <c r="E17" i="65"/>
  <c r="U17" i="65" s="1"/>
  <c r="S16" i="65"/>
  <c r="R16" i="65"/>
  <c r="Q16" i="65"/>
  <c r="P16" i="65"/>
  <c r="E16" i="65"/>
  <c r="S15" i="65"/>
  <c r="R15" i="65"/>
  <c r="Q15" i="65"/>
  <c r="P15" i="65"/>
  <c r="E15" i="65"/>
  <c r="S14" i="65"/>
  <c r="R14" i="65"/>
  <c r="Q14" i="65"/>
  <c r="P14" i="65"/>
  <c r="E14" i="65"/>
  <c r="U14" i="65" s="1"/>
  <c r="U13" i="65"/>
  <c r="S13" i="65"/>
  <c r="R13" i="65"/>
  <c r="Q13" i="65"/>
  <c r="P13" i="65"/>
  <c r="E13" i="65"/>
  <c r="S12" i="65"/>
  <c r="R12" i="65"/>
  <c r="Q12" i="65"/>
  <c r="P12" i="65"/>
  <c r="E12" i="65"/>
  <c r="S11" i="65"/>
  <c r="R11" i="65"/>
  <c r="Q11" i="65"/>
  <c r="P11" i="65"/>
  <c r="E11" i="65"/>
  <c r="U11" i="65" s="1"/>
  <c r="S10" i="65"/>
  <c r="R10" i="65"/>
  <c r="Q10" i="65"/>
  <c r="P10" i="65"/>
  <c r="E10" i="65"/>
  <c r="U10" i="65" s="1"/>
  <c r="S9" i="65"/>
  <c r="S64" i="64"/>
  <c r="R64" i="64"/>
  <c r="Q64" i="64"/>
  <c r="P64" i="64"/>
  <c r="E64" i="64"/>
  <c r="T64" i="64" s="1"/>
  <c r="U63" i="64"/>
  <c r="T63" i="64"/>
  <c r="S63" i="64"/>
  <c r="R63" i="64"/>
  <c r="Q63" i="64"/>
  <c r="P63" i="64"/>
  <c r="P62" i="64" s="1"/>
  <c r="E63" i="64"/>
  <c r="S62" i="64"/>
  <c r="R62" i="64"/>
  <c r="S60" i="64"/>
  <c r="R60" i="64"/>
  <c r="Q60" i="64"/>
  <c r="P60" i="64"/>
  <c r="E60" i="64"/>
  <c r="U60" i="64" s="1"/>
  <c r="U59" i="64"/>
  <c r="T59" i="64"/>
  <c r="S59" i="64"/>
  <c r="R59" i="64"/>
  <c r="Q59" i="64"/>
  <c r="P59" i="64"/>
  <c r="E59" i="64"/>
  <c r="S58" i="64"/>
  <c r="R58" i="64"/>
  <c r="Q58" i="64"/>
  <c r="P58" i="64"/>
  <c r="E58" i="64"/>
  <c r="U58" i="64" s="1"/>
  <c r="T57" i="64"/>
  <c r="S57" i="64"/>
  <c r="R57" i="64"/>
  <c r="Q57" i="64"/>
  <c r="P57" i="64"/>
  <c r="E57" i="64"/>
  <c r="U57" i="64" s="1"/>
  <c r="S56" i="64"/>
  <c r="R56" i="64"/>
  <c r="U55" i="64"/>
  <c r="T55" i="64"/>
  <c r="S55" i="64"/>
  <c r="R55" i="64"/>
  <c r="Q55" i="64"/>
  <c r="P55" i="64"/>
  <c r="E55" i="64"/>
  <c r="S54" i="64"/>
  <c r="R54" i="64"/>
  <c r="Q54" i="64"/>
  <c r="P54" i="64"/>
  <c r="E54" i="64"/>
  <c r="S53" i="64"/>
  <c r="R53" i="64"/>
  <c r="Q53" i="64"/>
  <c r="P53" i="64"/>
  <c r="E53" i="64"/>
  <c r="U53" i="64" s="1"/>
  <c r="S52" i="64"/>
  <c r="R52" i="64"/>
  <c r="Q52" i="64"/>
  <c r="P52" i="64"/>
  <c r="E52" i="64"/>
  <c r="U52" i="64" s="1"/>
  <c r="S51" i="64"/>
  <c r="R51" i="64"/>
  <c r="Q51" i="64"/>
  <c r="P51" i="64"/>
  <c r="E51" i="64"/>
  <c r="S50" i="64"/>
  <c r="R50" i="64"/>
  <c r="Q50" i="64"/>
  <c r="P50" i="64"/>
  <c r="E50" i="64"/>
  <c r="U49" i="64"/>
  <c r="S49" i="64"/>
  <c r="R49" i="64"/>
  <c r="Q49" i="64"/>
  <c r="P49" i="64"/>
  <c r="E49" i="64"/>
  <c r="T49" i="64" s="1"/>
  <c r="S48" i="64"/>
  <c r="R48" i="64"/>
  <c r="Q48" i="64"/>
  <c r="P48" i="64"/>
  <c r="E48" i="64"/>
  <c r="U48" i="64" s="1"/>
  <c r="U47" i="64"/>
  <c r="T47" i="64"/>
  <c r="S47" i="64"/>
  <c r="R47" i="64"/>
  <c r="Q47" i="64"/>
  <c r="P47" i="64"/>
  <c r="E47" i="64"/>
  <c r="S46" i="64"/>
  <c r="R46" i="64"/>
  <c r="Q46" i="64"/>
  <c r="P46" i="64"/>
  <c r="E46" i="64"/>
  <c r="S45" i="64"/>
  <c r="R45" i="64"/>
  <c r="Q45" i="64"/>
  <c r="P45" i="64"/>
  <c r="E45" i="64"/>
  <c r="U45" i="64" s="1"/>
  <c r="R44" i="64"/>
  <c r="T42" i="64"/>
  <c r="S42" i="64"/>
  <c r="R42" i="64"/>
  <c r="Q42" i="64"/>
  <c r="P42" i="64"/>
  <c r="E42" i="64"/>
  <c r="U42" i="64" s="1"/>
  <c r="S41" i="64"/>
  <c r="R41" i="64"/>
  <c r="Q41" i="64"/>
  <c r="P41" i="64"/>
  <c r="E41" i="64"/>
  <c r="S40" i="64"/>
  <c r="R40" i="64"/>
  <c r="Q40" i="64"/>
  <c r="P40" i="64"/>
  <c r="E40" i="64"/>
  <c r="U40" i="64" s="1"/>
  <c r="S39" i="64"/>
  <c r="R39" i="64"/>
  <c r="Q39" i="64"/>
  <c r="P39" i="64"/>
  <c r="E39" i="64"/>
  <c r="T39" i="64" s="1"/>
  <c r="U38" i="64"/>
  <c r="S38" i="64"/>
  <c r="R38" i="64"/>
  <c r="Q38" i="64"/>
  <c r="P38" i="64"/>
  <c r="E38" i="64"/>
  <c r="T38" i="64" s="1"/>
  <c r="S37" i="64"/>
  <c r="R37" i="64"/>
  <c r="Q37" i="64"/>
  <c r="P37" i="64"/>
  <c r="E37" i="64"/>
  <c r="S36" i="64"/>
  <c r="R36" i="64"/>
  <c r="Q36" i="64"/>
  <c r="P36" i="64"/>
  <c r="E36" i="64"/>
  <c r="S35" i="64"/>
  <c r="R35" i="64"/>
  <c r="Q35" i="64"/>
  <c r="P35" i="64"/>
  <c r="E35" i="64"/>
  <c r="U35" i="64" s="1"/>
  <c r="T34" i="64"/>
  <c r="S34" i="64"/>
  <c r="R34" i="64"/>
  <c r="Q34" i="64"/>
  <c r="P34" i="64"/>
  <c r="E34" i="64"/>
  <c r="U34" i="64" s="1"/>
  <c r="S33" i="64"/>
  <c r="R33" i="64"/>
  <c r="Q33" i="64"/>
  <c r="P33" i="64"/>
  <c r="E33" i="64"/>
  <c r="S32" i="64"/>
  <c r="R32" i="64"/>
  <c r="Q32" i="64"/>
  <c r="P32" i="64"/>
  <c r="E32" i="64"/>
  <c r="U31" i="64"/>
  <c r="S31" i="64"/>
  <c r="R31" i="64"/>
  <c r="Q31" i="64"/>
  <c r="P31" i="64"/>
  <c r="E31" i="64"/>
  <c r="U30" i="64"/>
  <c r="T30" i="64"/>
  <c r="S30" i="64"/>
  <c r="R30" i="64"/>
  <c r="Q30" i="64"/>
  <c r="P30" i="64"/>
  <c r="E30" i="64"/>
  <c r="S29" i="64"/>
  <c r="R29" i="64"/>
  <c r="Q29" i="64"/>
  <c r="P29" i="64"/>
  <c r="E29" i="64"/>
  <c r="T29" i="64" s="1"/>
  <c r="S28" i="64"/>
  <c r="R28" i="64"/>
  <c r="T27" i="64"/>
  <c r="S27" i="64"/>
  <c r="R27" i="64"/>
  <c r="Q27" i="64"/>
  <c r="P27" i="64"/>
  <c r="E27" i="64"/>
  <c r="U27" i="64" s="1"/>
  <c r="U26" i="64"/>
  <c r="S26" i="64"/>
  <c r="R26" i="64"/>
  <c r="Q26" i="64"/>
  <c r="P26" i="64"/>
  <c r="E26" i="64"/>
  <c r="T26" i="64" s="1"/>
  <c r="T25" i="64"/>
  <c r="S25" i="64"/>
  <c r="R25" i="64"/>
  <c r="Q25" i="64"/>
  <c r="P25" i="64"/>
  <c r="E25" i="64"/>
  <c r="U25" i="64" s="1"/>
  <c r="U24" i="64"/>
  <c r="T24" i="64"/>
  <c r="S24" i="64"/>
  <c r="R24" i="64"/>
  <c r="Q24" i="64"/>
  <c r="P24" i="64"/>
  <c r="E24" i="64"/>
  <c r="U23" i="64"/>
  <c r="T23" i="64"/>
  <c r="S23" i="64"/>
  <c r="R23" i="64"/>
  <c r="Q23" i="64"/>
  <c r="P23" i="64"/>
  <c r="E23" i="64"/>
  <c r="S22" i="64"/>
  <c r="R22" i="64"/>
  <c r="Q22" i="64"/>
  <c r="P22" i="64"/>
  <c r="E22" i="64"/>
  <c r="U22" i="64" s="1"/>
  <c r="S21" i="64"/>
  <c r="R21" i="64"/>
  <c r="Q21" i="64"/>
  <c r="P21" i="64"/>
  <c r="E21" i="64"/>
  <c r="S20" i="64"/>
  <c r="R20" i="64"/>
  <c r="Q20" i="64"/>
  <c r="P20" i="64"/>
  <c r="E20" i="64"/>
  <c r="S19" i="64"/>
  <c r="R19" i="64"/>
  <c r="Q19" i="64"/>
  <c r="P19" i="64"/>
  <c r="E19" i="64"/>
  <c r="U19" i="64" s="1"/>
  <c r="S18" i="64"/>
  <c r="R18" i="64"/>
  <c r="Q18" i="64"/>
  <c r="P18" i="64"/>
  <c r="E18" i="64"/>
  <c r="T18" i="64" s="1"/>
  <c r="S17" i="64"/>
  <c r="R17" i="64"/>
  <c r="Q17" i="64"/>
  <c r="P17" i="64"/>
  <c r="E17" i="64"/>
  <c r="U16" i="64"/>
  <c r="T16" i="64"/>
  <c r="S16" i="64"/>
  <c r="R16" i="64"/>
  <c r="Q16" i="64"/>
  <c r="P16" i="64"/>
  <c r="E16" i="64"/>
  <c r="T15" i="64"/>
  <c r="S15" i="64"/>
  <c r="R15" i="64"/>
  <c r="Q15" i="64"/>
  <c r="P15" i="64"/>
  <c r="E15" i="64"/>
  <c r="U15" i="64" s="1"/>
  <c r="S14" i="64"/>
  <c r="R14" i="64"/>
  <c r="Q14" i="64"/>
  <c r="P14" i="64"/>
  <c r="E14" i="64"/>
  <c r="U14" i="64" s="1"/>
  <c r="S13" i="64"/>
  <c r="R13" i="64"/>
  <c r="Q13" i="64"/>
  <c r="P13" i="64"/>
  <c r="T13" i="64" s="1"/>
  <c r="E13" i="64"/>
  <c r="S12" i="64"/>
  <c r="R12" i="64"/>
  <c r="Q12" i="64"/>
  <c r="P12" i="64"/>
  <c r="E12" i="64"/>
  <c r="S11" i="64"/>
  <c r="R11" i="64"/>
  <c r="Q11" i="64"/>
  <c r="P11" i="64"/>
  <c r="E11" i="64"/>
  <c r="U11" i="64" s="1"/>
  <c r="S10" i="64"/>
  <c r="R10" i="64"/>
  <c r="Q10" i="64"/>
  <c r="P10" i="64"/>
  <c r="E10" i="64"/>
  <c r="R9" i="64"/>
  <c r="R8" i="64"/>
  <c r="S64" i="63"/>
  <c r="R64" i="63"/>
  <c r="Q64" i="63"/>
  <c r="P64" i="63"/>
  <c r="E64" i="63"/>
  <c r="U64" i="63" s="1"/>
  <c r="S63" i="63"/>
  <c r="R63" i="63"/>
  <c r="Q63" i="63"/>
  <c r="P63" i="63"/>
  <c r="E63" i="63"/>
  <c r="S62" i="63"/>
  <c r="R62" i="63"/>
  <c r="S60" i="63"/>
  <c r="R60" i="63"/>
  <c r="Q60" i="63"/>
  <c r="P60" i="63"/>
  <c r="E60" i="63"/>
  <c r="U60" i="63" s="1"/>
  <c r="U59" i="63"/>
  <c r="S59" i="63"/>
  <c r="R59" i="63"/>
  <c r="Q59" i="63"/>
  <c r="P59" i="63"/>
  <c r="E59" i="63"/>
  <c r="T59" i="63" s="1"/>
  <c r="S58" i="63"/>
  <c r="R58" i="63"/>
  <c r="Q58" i="63"/>
  <c r="P58" i="63"/>
  <c r="E58" i="63"/>
  <c r="U58" i="63" s="1"/>
  <c r="U57" i="63"/>
  <c r="T57" i="63"/>
  <c r="S57" i="63"/>
  <c r="R57" i="63"/>
  <c r="Q57" i="63"/>
  <c r="P57" i="63"/>
  <c r="E57" i="63"/>
  <c r="S56" i="63"/>
  <c r="R56" i="63"/>
  <c r="S55" i="63"/>
  <c r="R55" i="63"/>
  <c r="Q55" i="63"/>
  <c r="P55" i="63"/>
  <c r="E55" i="63"/>
  <c r="S54" i="63"/>
  <c r="R54" i="63"/>
  <c r="Q54" i="63"/>
  <c r="P54" i="63"/>
  <c r="E54" i="63"/>
  <c r="U53" i="63"/>
  <c r="T53" i="63"/>
  <c r="S53" i="63"/>
  <c r="R53" i="63"/>
  <c r="Q53" i="63"/>
  <c r="P53" i="63"/>
  <c r="E53" i="63"/>
  <c r="S52" i="63"/>
  <c r="R52" i="63"/>
  <c r="Q52" i="63"/>
  <c r="P52" i="63"/>
  <c r="E52" i="63"/>
  <c r="T51" i="63"/>
  <c r="S51" i="63"/>
  <c r="R51" i="63"/>
  <c r="Q51" i="63"/>
  <c r="P51" i="63"/>
  <c r="E51" i="63"/>
  <c r="U51" i="63" s="1"/>
  <c r="S50" i="63"/>
  <c r="R50" i="63"/>
  <c r="Q50" i="63"/>
  <c r="P50" i="63"/>
  <c r="E50" i="63"/>
  <c r="U50" i="63" s="1"/>
  <c r="S49" i="63"/>
  <c r="R49" i="63"/>
  <c r="Q49" i="63"/>
  <c r="P49" i="63"/>
  <c r="E49" i="63"/>
  <c r="U49" i="63" s="1"/>
  <c r="S48" i="63"/>
  <c r="R48" i="63"/>
  <c r="Q48" i="63"/>
  <c r="P48" i="63"/>
  <c r="E48" i="63"/>
  <c r="S47" i="63"/>
  <c r="R47" i="63"/>
  <c r="Q47" i="63"/>
  <c r="P47" i="63"/>
  <c r="E47" i="63"/>
  <c r="U47" i="63" s="1"/>
  <c r="S46" i="63"/>
  <c r="R46" i="63"/>
  <c r="Q46" i="63"/>
  <c r="P46" i="63"/>
  <c r="E46" i="63"/>
  <c r="U45" i="63"/>
  <c r="T45" i="63"/>
  <c r="S45" i="63"/>
  <c r="R45" i="63"/>
  <c r="Q45" i="63"/>
  <c r="P45" i="63"/>
  <c r="E45" i="63"/>
  <c r="S44" i="63"/>
  <c r="S42" i="63"/>
  <c r="R42" i="63"/>
  <c r="Q42" i="63"/>
  <c r="P42" i="63"/>
  <c r="E42" i="63"/>
  <c r="U42" i="63" s="1"/>
  <c r="S41" i="63"/>
  <c r="R41" i="63"/>
  <c r="Q41" i="63"/>
  <c r="P41" i="63"/>
  <c r="E41" i="63"/>
  <c r="S40" i="63"/>
  <c r="R40" i="63"/>
  <c r="Q40" i="63"/>
  <c r="P40" i="63"/>
  <c r="E40" i="63"/>
  <c r="U40" i="63" s="1"/>
  <c r="S39" i="63"/>
  <c r="R39" i="63"/>
  <c r="Q39" i="63"/>
  <c r="P39" i="63"/>
  <c r="E39" i="63"/>
  <c r="S38" i="63"/>
  <c r="R38" i="63"/>
  <c r="Q38" i="63"/>
  <c r="P38" i="63"/>
  <c r="E38" i="63"/>
  <c r="S37" i="63"/>
  <c r="R37" i="63"/>
  <c r="Q37" i="63"/>
  <c r="P37" i="63"/>
  <c r="E37" i="63"/>
  <c r="U37" i="63" s="1"/>
  <c r="U36" i="63"/>
  <c r="S36" i="63"/>
  <c r="R36" i="63"/>
  <c r="Q36" i="63"/>
  <c r="P36" i="63"/>
  <c r="E36" i="63"/>
  <c r="T36" i="63" s="1"/>
  <c r="S35" i="63"/>
  <c r="R35" i="63"/>
  <c r="Q35" i="63"/>
  <c r="P35" i="63"/>
  <c r="E35" i="63"/>
  <c r="S34" i="63"/>
  <c r="R34" i="63"/>
  <c r="Q34" i="63"/>
  <c r="P34" i="63"/>
  <c r="E34" i="63"/>
  <c r="U34" i="63" s="1"/>
  <c r="S33" i="63"/>
  <c r="R33" i="63"/>
  <c r="Q33" i="63"/>
  <c r="U33" i="63" s="1"/>
  <c r="P33" i="63"/>
  <c r="T33" i="63" s="1"/>
  <c r="E33" i="63"/>
  <c r="S32" i="63"/>
  <c r="R32" i="63"/>
  <c r="Q32" i="63"/>
  <c r="P32" i="63"/>
  <c r="E32" i="63"/>
  <c r="U32" i="63" s="1"/>
  <c r="S31" i="63"/>
  <c r="R31" i="63"/>
  <c r="Q31" i="63"/>
  <c r="P31" i="63"/>
  <c r="E31" i="63"/>
  <c r="U31" i="63" s="1"/>
  <c r="S30" i="63"/>
  <c r="R30" i="63"/>
  <c r="Q30" i="63"/>
  <c r="P30" i="63"/>
  <c r="E30" i="63"/>
  <c r="S29" i="63"/>
  <c r="R29" i="63"/>
  <c r="Q29" i="63"/>
  <c r="P29" i="63"/>
  <c r="E29" i="63"/>
  <c r="T29" i="63" s="1"/>
  <c r="S28" i="63"/>
  <c r="S27" i="63"/>
  <c r="R27" i="63"/>
  <c r="Q27" i="63"/>
  <c r="P27" i="63"/>
  <c r="E27" i="63"/>
  <c r="U27" i="63" s="1"/>
  <c r="S26" i="63"/>
  <c r="R26" i="63"/>
  <c r="Q26" i="63"/>
  <c r="P26" i="63"/>
  <c r="E26" i="63"/>
  <c r="S25" i="63"/>
  <c r="R25" i="63"/>
  <c r="Q25" i="63"/>
  <c r="P25" i="63"/>
  <c r="E25" i="63"/>
  <c r="S24" i="63"/>
  <c r="R24" i="63"/>
  <c r="Q24" i="63"/>
  <c r="P24" i="63"/>
  <c r="E24" i="63"/>
  <c r="U23" i="63"/>
  <c r="S23" i="63"/>
  <c r="R23" i="63"/>
  <c r="Q23" i="63"/>
  <c r="P23" i="63"/>
  <c r="E23" i="63"/>
  <c r="T23" i="63" s="1"/>
  <c r="U22" i="63"/>
  <c r="T22" i="63"/>
  <c r="S22" i="63"/>
  <c r="R22" i="63"/>
  <c r="Q22" i="63"/>
  <c r="P22" i="63"/>
  <c r="E22" i="63"/>
  <c r="T21" i="63"/>
  <c r="S21" i="63"/>
  <c r="R21" i="63"/>
  <c r="Q21" i="63"/>
  <c r="P21" i="63"/>
  <c r="E21" i="63"/>
  <c r="U21" i="63" s="1"/>
  <c r="U20" i="63"/>
  <c r="T20" i="63"/>
  <c r="S20" i="63"/>
  <c r="R20" i="63"/>
  <c r="Q20" i="63"/>
  <c r="P20" i="63"/>
  <c r="E20" i="63"/>
  <c r="S19" i="63"/>
  <c r="R19" i="63"/>
  <c r="Q19" i="63"/>
  <c r="P19" i="63"/>
  <c r="E19" i="63"/>
  <c r="U19" i="63" s="1"/>
  <c r="S18" i="63"/>
  <c r="R18" i="63"/>
  <c r="Q18" i="63"/>
  <c r="P18" i="63"/>
  <c r="E18" i="63"/>
  <c r="U18" i="63" s="1"/>
  <c r="S17" i="63"/>
  <c r="R17" i="63"/>
  <c r="Q17" i="63"/>
  <c r="P17" i="63"/>
  <c r="E17" i="63"/>
  <c r="T16" i="63"/>
  <c r="S16" i="63"/>
  <c r="R16" i="63"/>
  <c r="Q16" i="63"/>
  <c r="P16" i="63"/>
  <c r="E16" i="63"/>
  <c r="U16" i="63" s="1"/>
  <c r="S15" i="63"/>
  <c r="R15" i="63"/>
  <c r="Q15" i="63"/>
  <c r="P15" i="63"/>
  <c r="E15" i="63"/>
  <c r="T15" i="63" s="1"/>
  <c r="S14" i="63"/>
  <c r="R14" i="63"/>
  <c r="Q14" i="63"/>
  <c r="P14" i="63"/>
  <c r="E14" i="63"/>
  <c r="S13" i="63"/>
  <c r="R13" i="63"/>
  <c r="Q13" i="63"/>
  <c r="U13" i="63" s="1"/>
  <c r="P13" i="63"/>
  <c r="T13" i="63" s="1"/>
  <c r="E13" i="63"/>
  <c r="S12" i="63"/>
  <c r="R12" i="63"/>
  <c r="Q12" i="63"/>
  <c r="P12" i="63"/>
  <c r="E12" i="63"/>
  <c r="S11" i="63"/>
  <c r="R11" i="63"/>
  <c r="Q11" i="63"/>
  <c r="P11" i="63"/>
  <c r="E11" i="63"/>
  <c r="U11" i="63" s="1"/>
  <c r="S10" i="63"/>
  <c r="R10" i="63"/>
  <c r="Q10" i="63"/>
  <c r="P10" i="63"/>
  <c r="E10" i="63"/>
  <c r="U10" i="63" s="1"/>
  <c r="S9" i="63"/>
  <c r="R9" i="63"/>
  <c r="S64" i="62"/>
  <c r="R64" i="62"/>
  <c r="Q64" i="62"/>
  <c r="P64" i="62"/>
  <c r="E64" i="62"/>
  <c r="U64" i="62" s="1"/>
  <c r="S63" i="62"/>
  <c r="R63" i="62"/>
  <c r="Q63" i="62"/>
  <c r="P63" i="62"/>
  <c r="P62" i="62" s="1"/>
  <c r="E63" i="62"/>
  <c r="S62" i="62"/>
  <c r="R62" i="62"/>
  <c r="S60" i="62"/>
  <c r="R60" i="62"/>
  <c r="Q60" i="62"/>
  <c r="P60" i="62"/>
  <c r="E60" i="62"/>
  <c r="U60" i="62" s="1"/>
  <c r="T59" i="62"/>
  <c r="S59" i="62"/>
  <c r="R59" i="62"/>
  <c r="Q59" i="62"/>
  <c r="P59" i="62"/>
  <c r="E59" i="62"/>
  <c r="U59" i="62" s="1"/>
  <c r="S58" i="62"/>
  <c r="R58" i="62"/>
  <c r="Q58" i="62"/>
  <c r="P58" i="62"/>
  <c r="E58" i="62"/>
  <c r="T57" i="62"/>
  <c r="S57" i="62"/>
  <c r="R57" i="62"/>
  <c r="Q57" i="62"/>
  <c r="P57" i="62"/>
  <c r="E57" i="62"/>
  <c r="S56" i="62"/>
  <c r="R56" i="62"/>
  <c r="S55" i="62"/>
  <c r="R55" i="62"/>
  <c r="Q55" i="62"/>
  <c r="P55" i="62"/>
  <c r="E55" i="62"/>
  <c r="U55" i="62" s="1"/>
  <c r="T54" i="62"/>
  <c r="S54" i="62"/>
  <c r="R54" i="62"/>
  <c r="Q54" i="62"/>
  <c r="P54" i="62"/>
  <c r="E54" i="62"/>
  <c r="U54" i="62" s="1"/>
  <c r="S53" i="62"/>
  <c r="R53" i="62"/>
  <c r="Q53" i="62"/>
  <c r="P53" i="62"/>
  <c r="E53" i="62"/>
  <c r="T52" i="62"/>
  <c r="S52" i="62"/>
  <c r="R52" i="62"/>
  <c r="Q52" i="62"/>
  <c r="P52" i="62"/>
  <c r="E52" i="62"/>
  <c r="U52" i="62" s="1"/>
  <c r="S51" i="62"/>
  <c r="R51" i="62"/>
  <c r="Q51" i="62"/>
  <c r="P51" i="62"/>
  <c r="E51" i="62"/>
  <c r="T51" i="62" s="1"/>
  <c r="U50" i="62"/>
  <c r="S50" i="62"/>
  <c r="R50" i="62"/>
  <c r="Q50" i="62"/>
  <c r="P50" i="62"/>
  <c r="E50" i="62"/>
  <c r="T50" i="62" s="1"/>
  <c r="S49" i="62"/>
  <c r="R49" i="62"/>
  <c r="Q49" i="62"/>
  <c r="P49" i="62"/>
  <c r="E49" i="62"/>
  <c r="U49" i="62" s="1"/>
  <c r="S48" i="62"/>
  <c r="R48" i="62"/>
  <c r="Q48" i="62"/>
  <c r="P48" i="62"/>
  <c r="E48" i="62"/>
  <c r="U48" i="62" s="1"/>
  <c r="S47" i="62"/>
  <c r="R47" i="62"/>
  <c r="Q47" i="62"/>
  <c r="P47" i="62"/>
  <c r="E47" i="62"/>
  <c r="U47" i="62" s="1"/>
  <c r="S46" i="62"/>
  <c r="R46" i="62"/>
  <c r="Q46" i="62"/>
  <c r="P46" i="62"/>
  <c r="T46" i="62" s="1"/>
  <c r="E46" i="62"/>
  <c r="S45" i="62"/>
  <c r="R45" i="62"/>
  <c r="Q45" i="62"/>
  <c r="P45" i="62"/>
  <c r="E45" i="62"/>
  <c r="S44" i="62"/>
  <c r="R44" i="62"/>
  <c r="S42" i="62"/>
  <c r="R42" i="62"/>
  <c r="Q42" i="62"/>
  <c r="P42" i="62"/>
  <c r="E42" i="62"/>
  <c r="U42" i="62" s="1"/>
  <c r="S41" i="62"/>
  <c r="R41" i="62"/>
  <c r="Q41" i="62"/>
  <c r="P41" i="62"/>
  <c r="E41" i="62"/>
  <c r="T41" i="62" s="1"/>
  <c r="S40" i="62"/>
  <c r="R40" i="62"/>
  <c r="Q40" i="62"/>
  <c r="P40" i="62"/>
  <c r="E40" i="62"/>
  <c r="U40" i="62" s="1"/>
  <c r="S39" i="62"/>
  <c r="R39" i="62"/>
  <c r="Q39" i="62"/>
  <c r="P39" i="62"/>
  <c r="E39" i="62"/>
  <c r="U38" i="62"/>
  <c r="T38" i="62"/>
  <c r="S38" i="62"/>
  <c r="R38" i="62"/>
  <c r="Q38" i="62"/>
  <c r="P38" i="62"/>
  <c r="E38" i="62"/>
  <c r="S37" i="62"/>
  <c r="R37" i="62"/>
  <c r="Q37" i="62"/>
  <c r="P37" i="62"/>
  <c r="E37" i="62"/>
  <c r="U37" i="62" s="1"/>
  <c r="T36" i="62"/>
  <c r="S36" i="62"/>
  <c r="R36" i="62"/>
  <c r="Q36" i="62"/>
  <c r="P36" i="62"/>
  <c r="E36" i="62"/>
  <c r="U36" i="62" s="1"/>
  <c r="S35" i="62"/>
  <c r="R35" i="62"/>
  <c r="Q35" i="62"/>
  <c r="P35" i="62"/>
  <c r="E35" i="62"/>
  <c r="T34" i="62"/>
  <c r="S34" i="62"/>
  <c r="R34" i="62"/>
  <c r="Q34" i="62"/>
  <c r="P34" i="62"/>
  <c r="E34" i="62"/>
  <c r="U34" i="62" s="1"/>
  <c r="S33" i="62"/>
  <c r="R33" i="62"/>
  <c r="Q33" i="62"/>
  <c r="P33" i="62"/>
  <c r="E33" i="62"/>
  <c r="T33" i="62" s="1"/>
  <c r="U32" i="62"/>
  <c r="T32" i="62"/>
  <c r="S32" i="62"/>
  <c r="R32" i="62"/>
  <c r="Q32" i="62"/>
  <c r="P32" i="62"/>
  <c r="E32" i="62"/>
  <c r="T31" i="62"/>
  <c r="S31" i="62"/>
  <c r="R31" i="62"/>
  <c r="Q31" i="62"/>
  <c r="U31" i="62" s="1"/>
  <c r="P31" i="62"/>
  <c r="E31" i="62"/>
  <c r="S30" i="62"/>
  <c r="R30" i="62"/>
  <c r="Q30" i="62"/>
  <c r="P30" i="62"/>
  <c r="E30" i="62"/>
  <c r="U30" i="62" s="1"/>
  <c r="S29" i="62"/>
  <c r="R29" i="62"/>
  <c r="Q29" i="62"/>
  <c r="P29" i="62"/>
  <c r="E29" i="62"/>
  <c r="U29" i="62" s="1"/>
  <c r="S28" i="62"/>
  <c r="R28" i="62"/>
  <c r="T27" i="62"/>
  <c r="S27" i="62"/>
  <c r="R27" i="62"/>
  <c r="Q27" i="62"/>
  <c r="P27" i="62"/>
  <c r="E27" i="62"/>
  <c r="U27" i="62" s="1"/>
  <c r="U26" i="62"/>
  <c r="T26" i="62"/>
  <c r="S26" i="62"/>
  <c r="R26" i="62"/>
  <c r="Q26" i="62"/>
  <c r="P26" i="62"/>
  <c r="E26" i="62"/>
  <c r="U25" i="62"/>
  <c r="T25" i="62"/>
  <c r="S25" i="62"/>
  <c r="R25" i="62"/>
  <c r="Q25" i="62"/>
  <c r="P25" i="62"/>
  <c r="E25" i="62"/>
  <c r="S24" i="62"/>
  <c r="R24" i="62"/>
  <c r="Q24" i="62"/>
  <c r="P24" i="62"/>
  <c r="E24" i="62"/>
  <c r="U24" i="62" s="1"/>
  <c r="T23" i="62"/>
  <c r="S23" i="62"/>
  <c r="R23" i="62"/>
  <c r="Q23" i="62"/>
  <c r="P23" i="62"/>
  <c r="E23" i="62"/>
  <c r="U23" i="62" s="1"/>
  <c r="S22" i="62"/>
  <c r="R22" i="62"/>
  <c r="Q22" i="62"/>
  <c r="P22" i="62"/>
  <c r="E22" i="62"/>
  <c r="T21" i="62"/>
  <c r="S21" i="62"/>
  <c r="R21" i="62"/>
  <c r="Q21" i="62"/>
  <c r="P21" i="62"/>
  <c r="E21" i="62"/>
  <c r="U21" i="62" s="1"/>
  <c r="S20" i="62"/>
  <c r="R20" i="62"/>
  <c r="Q20" i="62"/>
  <c r="P20" i="62"/>
  <c r="E20" i="62"/>
  <c r="T19" i="62"/>
  <c r="S19" i="62"/>
  <c r="R19" i="62"/>
  <c r="Q19" i="62"/>
  <c r="P19" i="62"/>
  <c r="E19" i="62"/>
  <c r="U19" i="62" s="1"/>
  <c r="S18" i="62"/>
  <c r="R18" i="62"/>
  <c r="Q18" i="62"/>
  <c r="P18" i="62"/>
  <c r="E18" i="62"/>
  <c r="U18" i="62" s="1"/>
  <c r="S17" i="62"/>
  <c r="R17" i="62"/>
  <c r="Q17" i="62"/>
  <c r="P17" i="62"/>
  <c r="E17" i="62"/>
  <c r="S16" i="62"/>
  <c r="R16" i="62"/>
  <c r="Q16" i="62"/>
  <c r="P16" i="62"/>
  <c r="E16" i="62"/>
  <c r="U16" i="62" s="1"/>
  <c r="S15" i="62"/>
  <c r="R15" i="62"/>
  <c r="Q15" i="62"/>
  <c r="P15" i="62"/>
  <c r="E15" i="62"/>
  <c r="U15" i="62" s="1"/>
  <c r="S14" i="62"/>
  <c r="R14" i="62"/>
  <c r="Q14" i="62"/>
  <c r="P14" i="62"/>
  <c r="E14" i="62"/>
  <c r="S13" i="62"/>
  <c r="R13" i="62"/>
  <c r="Q13" i="62"/>
  <c r="P13" i="62"/>
  <c r="E13" i="62"/>
  <c r="U13" i="62" s="1"/>
  <c r="S12" i="62"/>
  <c r="R12" i="62"/>
  <c r="Q12" i="62"/>
  <c r="P12" i="62"/>
  <c r="E12" i="62"/>
  <c r="S11" i="62"/>
  <c r="R11" i="62"/>
  <c r="Q11" i="62"/>
  <c r="P11" i="62"/>
  <c r="E11" i="62"/>
  <c r="U11" i="62" s="1"/>
  <c r="U10" i="62"/>
  <c r="T10" i="62"/>
  <c r="S10" i="62"/>
  <c r="R10" i="62"/>
  <c r="Q10" i="62"/>
  <c r="P10" i="62"/>
  <c r="E10" i="62"/>
  <c r="S9" i="62"/>
  <c r="R9" i="62"/>
  <c r="S8" i="62"/>
  <c r="S64" i="61"/>
  <c r="R64" i="61"/>
  <c r="Q64" i="61"/>
  <c r="P64" i="61"/>
  <c r="E64" i="61"/>
  <c r="U64" i="61" s="1"/>
  <c r="U63" i="61"/>
  <c r="S63" i="61"/>
  <c r="R63" i="61"/>
  <c r="Q63" i="61"/>
  <c r="Q62" i="61" s="1"/>
  <c r="P63" i="61"/>
  <c r="E63" i="61"/>
  <c r="E62" i="61" s="1"/>
  <c r="U62" i="61" s="1"/>
  <c r="S62" i="61"/>
  <c r="R62" i="61"/>
  <c r="S60" i="61"/>
  <c r="R60" i="61"/>
  <c r="Q60" i="61"/>
  <c r="P60" i="61"/>
  <c r="E60" i="61"/>
  <c r="U60" i="61" s="1"/>
  <c r="S59" i="61"/>
  <c r="R59" i="61"/>
  <c r="Q59" i="61"/>
  <c r="P59" i="61"/>
  <c r="E59" i="61"/>
  <c r="S58" i="61"/>
  <c r="R58" i="61"/>
  <c r="Q58" i="61"/>
  <c r="P58" i="61"/>
  <c r="E58" i="61"/>
  <c r="U58" i="61" s="1"/>
  <c r="S57" i="61"/>
  <c r="R57" i="61"/>
  <c r="Q57" i="61"/>
  <c r="P57" i="61"/>
  <c r="E57" i="61"/>
  <c r="S56" i="61"/>
  <c r="R56" i="61"/>
  <c r="U55" i="61"/>
  <c r="T55" i="61"/>
  <c r="S55" i="61"/>
  <c r="R55" i="61"/>
  <c r="Q55" i="61"/>
  <c r="P55" i="61"/>
  <c r="E55" i="61"/>
  <c r="S54" i="61"/>
  <c r="R54" i="61"/>
  <c r="Q54" i="61"/>
  <c r="P54" i="61"/>
  <c r="E54" i="61"/>
  <c r="S53" i="61"/>
  <c r="R53" i="61"/>
  <c r="Q53" i="61"/>
  <c r="P53" i="61"/>
  <c r="E53" i="61"/>
  <c r="S52" i="61"/>
  <c r="R52" i="61"/>
  <c r="Q52" i="61"/>
  <c r="P52" i="61"/>
  <c r="E52" i="61"/>
  <c r="U52" i="61" s="1"/>
  <c r="S51" i="61"/>
  <c r="R51" i="61"/>
  <c r="Q51" i="61"/>
  <c r="P51" i="61"/>
  <c r="E51" i="61"/>
  <c r="S50" i="61"/>
  <c r="R50" i="61"/>
  <c r="Q50" i="61"/>
  <c r="P50" i="61"/>
  <c r="E50" i="61"/>
  <c r="S49" i="61"/>
  <c r="R49" i="61"/>
  <c r="Q49" i="61"/>
  <c r="P49" i="61"/>
  <c r="E49" i="61"/>
  <c r="U49" i="61" s="1"/>
  <c r="S48" i="61"/>
  <c r="R48" i="61"/>
  <c r="Q48" i="61"/>
  <c r="P48" i="61"/>
  <c r="E48" i="61"/>
  <c r="T48" i="61" s="1"/>
  <c r="S47" i="61"/>
  <c r="R47" i="61"/>
  <c r="Q47" i="61"/>
  <c r="P47" i="61"/>
  <c r="E47" i="61"/>
  <c r="S46" i="61"/>
  <c r="R46" i="61"/>
  <c r="Q46" i="61"/>
  <c r="P46" i="61"/>
  <c r="E46" i="61"/>
  <c r="S45" i="61"/>
  <c r="R45" i="61"/>
  <c r="Q45" i="61"/>
  <c r="P45" i="61"/>
  <c r="E45" i="61"/>
  <c r="S44" i="61"/>
  <c r="R44" i="61"/>
  <c r="S42" i="61"/>
  <c r="R42" i="61"/>
  <c r="Q42" i="61"/>
  <c r="P42" i="61"/>
  <c r="E42" i="61"/>
  <c r="U42" i="61" s="1"/>
  <c r="S41" i="61"/>
  <c r="R41" i="61"/>
  <c r="Q41" i="61"/>
  <c r="P41" i="61"/>
  <c r="E41" i="61"/>
  <c r="U41" i="61" s="1"/>
  <c r="S40" i="61"/>
  <c r="R40" i="61"/>
  <c r="Q40" i="61"/>
  <c r="P40" i="61"/>
  <c r="E40" i="61"/>
  <c r="S39" i="61"/>
  <c r="R39" i="61"/>
  <c r="Q39" i="61"/>
  <c r="P39" i="61"/>
  <c r="E39" i="61"/>
  <c r="U39" i="61" s="1"/>
  <c r="U38" i="61"/>
  <c r="S38" i="61"/>
  <c r="R38" i="61"/>
  <c r="Q38" i="61"/>
  <c r="P38" i="61"/>
  <c r="E38" i="61"/>
  <c r="T38" i="61" s="1"/>
  <c r="S37" i="61"/>
  <c r="R37" i="61"/>
  <c r="Q37" i="61"/>
  <c r="P37" i="61"/>
  <c r="E37" i="61"/>
  <c r="U37" i="61" s="1"/>
  <c r="S36" i="61"/>
  <c r="R36" i="61"/>
  <c r="Q36" i="61"/>
  <c r="P36" i="61"/>
  <c r="E36" i="61"/>
  <c r="S35" i="61"/>
  <c r="R35" i="61"/>
  <c r="Q35" i="61"/>
  <c r="P35" i="61"/>
  <c r="E35" i="61"/>
  <c r="U35" i="61" s="1"/>
  <c r="S34" i="61"/>
  <c r="R34" i="61"/>
  <c r="Q34" i="61"/>
  <c r="P34" i="61"/>
  <c r="E34" i="61"/>
  <c r="U34" i="61" s="1"/>
  <c r="S33" i="61"/>
  <c r="R33" i="61"/>
  <c r="Q33" i="61"/>
  <c r="P33" i="61"/>
  <c r="T33" i="61" s="1"/>
  <c r="E33" i="61"/>
  <c r="S32" i="61"/>
  <c r="R32" i="61"/>
  <c r="Q32" i="61"/>
  <c r="P32" i="61"/>
  <c r="E32" i="61"/>
  <c r="S31" i="61"/>
  <c r="R31" i="61"/>
  <c r="Q31" i="61"/>
  <c r="P31" i="61"/>
  <c r="T31" i="61" s="1"/>
  <c r="E31" i="61"/>
  <c r="S30" i="61"/>
  <c r="R30" i="61"/>
  <c r="Q30" i="61"/>
  <c r="P30" i="61"/>
  <c r="E30" i="61"/>
  <c r="S29" i="61"/>
  <c r="R29" i="61"/>
  <c r="Q29" i="61"/>
  <c r="P29" i="61"/>
  <c r="E29" i="61"/>
  <c r="S28" i="61"/>
  <c r="R28" i="61"/>
  <c r="S27" i="61"/>
  <c r="R27" i="61"/>
  <c r="Q27" i="61"/>
  <c r="P27" i="61"/>
  <c r="E27" i="61"/>
  <c r="T26" i="61"/>
  <c r="S26" i="61"/>
  <c r="R26" i="61"/>
  <c r="Q26" i="61"/>
  <c r="P26" i="61"/>
  <c r="E26" i="61"/>
  <c r="U26" i="61" s="1"/>
  <c r="S25" i="61"/>
  <c r="R25" i="61"/>
  <c r="Q25" i="61"/>
  <c r="P25" i="61"/>
  <c r="E25" i="61"/>
  <c r="S24" i="61"/>
  <c r="R24" i="61"/>
  <c r="Q24" i="61"/>
  <c r="P24" i="61"/>
  <c r="E24" i="61"/>
  <c r="T24" i="61" s="1"/>
  <c r="U23" i="61"/>
  <c r="T23" i="61"/>
  <c r="S23" i="61"/>
  <c r="R23" i="61"/>
  <c r="Q23" i="61"/>
  <c r="P23" i="61"/>
  <c r="E23" i="61"/>
  <c r="S22" i="61"/>
  <c r="R22" i="61"/>
  <c r="Q22" i="61"/>
  <c r="P22" i="61"/>
  <c r="E22" i="61"/>
  <c r="S21" i="61"/>
  <c r="R21" i="61"/>
  <c r="Q21" i="61"/>
  <c r="P21" i="61"/>
  <c r="E21" i="61"/>
  <c r="U21" i="61" s="1"/>
  <c r="S20" i="61"/>
  <c r="R20" i="61"/>
  <c r="Q20" i="61"/>
  <c r="P20" i="61"/>
  <c r="E20" i="61"/>
  <c r="U20" i="61" s="1"/>
  <c r="S19" i="61"/>
  <c r="R19" i="61"/>
  <c r="Q19" i="61"/>
  <c r="P19" i="61"/>
  <c r="E19" i="61"/>
  <c r="S18" i="61"/>
  <c r="R18" i="61"/>
  <c r="Q18" i="61"/>
  <c r="P18" i="61"/>
  <c r="E18" i="61"/>
  <c r="U18" i="61" s="1"/>
  <c r="U17" i="61"/>
  <c r="S17" i="61"/>
  <c r="R17" i="61"/>
  <c r="Q17" i="61"/>
  <c r="P17" i="61"/>
  <c r="E17" i="61"/>
  <c r="T17" i="61" s="1"/>
  <c r="T16" i="61"/>
  <c r="S16" i="61"/>
  <c r="R16" i="61"/>
  <c r="Q16" i="61"/>
  <c r="P16" i="61"/>
  <c r="E16" i="61"/>
  <c r="U16" i="61" s="1"/>
  <c r="S15" i="61"/>
  <c r="R15" i="61"/>
  <c r="Q15" i="61"/>
  <c r="P15" i="61"/>
  <c r="E15" i="61"/>
  <c r="U15" i="61" s="1"/>
  <c r="S14" i="61"/>
  <c r="R14" i="61"/>
  <c r="Q14" i="61"/>
  <c r="P14" i="61"/>
  <c r="E14" i="61"/>
  <c r="S13" i="61"/>
  <c r="R13" i="61"/>
  <c r="Q13" i="61"/>
  <c r="P13" i="61"/>
  <c r="E13" i="61"/>
  <c r="S12" i="61"/>
  <c r="R12" i="61"/>
  <c r="Q12" i="61"/>
  <c r="P12" i="61"/>
  <c r="E12" i="61"/>
  <c r="U12" i="61" s="1"/>
  <c r="S11" i="61"/>
  <c r="R11" i="61"/>
  <c r="Q11" i="61"/>
  <c r="P11" i="61"/>
  <c r="E11" i="61"/>
  <c r="S10" i="61"/>
  <c r="R10" i="61"/>
  <c r="Q10" i="61"/>
  <c r="P10" i="61"/>
  <c r="E10" i="61"/>
  <c r="S9" i="61"/>
  <c r="S64" i="60"/>
  <c r="R64" i="60"/>
  <c r="Q64" i="60"/>
  <c r="P64" i="60"/>
  <c r="E64" i="60"/>
  <c r="U64" i="60" s="1"/>
  <c r="S63" i="60"/>
  <c r="R63" i="60"/>
  <c r="Q63" i="60"/>
  <c r="P63" i="60"/>
  <c r="P62" i="60" s="1"/>
  <c r="E63" i="60"/>
  <c r="U63" i="60" s="1"/>
  <c r="S62" i="60"/>
  <c r="R62" i="60"/>
  <c r="S60" i="60"/>
  <c r="R60" i="60"/>
  <c r="Q60" i="60"/>
  <c r="P60" i="60"/>
  <c r="E60" i="60"/>
  <c r="T59" i="60"/>
  <c r="S59" i="60"/>
  <c r="R59" i="60"/>
  <c r="Q59" i="60"/>
  <c r="P59" i="60"/>
  <c r="E59" i="60"/>
  <c r="U59" i="60" s="1"/>
  <c r="S58" i="60"/>
  <c r="R58" i="60"/>
  <c r="Q58" i="60"/>
  <c r="P58" i="60"/>
  <c r="E58" i="60"/>
  <c r="T58" i="60" s="1"/>
  <c r="U57" i="60"/>
  <c r="T57" i="60"/>
  <c r="S57" i="60"/>
  <c r="R57" i="60"/>
  <c r="Q57" i="60"/>
  <c r="P57" i="60"/>
  <c r="E57" i="60"/>
  <c r="S56" i="60"/>
  <c r="R56" i="60"/>
  <c r="S55" i="60"/>
  <c r="R55" i="60"/>
  <c r="Q55" i="60"/>
  <c r="P55" i="60"/>
  <c r="E55" i="60"/>
  <c r="T54" i="60"/>
  <c r="S54" i="60"/>
  <c r="R54" i="60"/>
  <c r="Q54" i="60"/>
  <c r="P54" i="60"/>
  <c r="E54" i="60"/>
  <c r="U54" i="60" s="1"/>
  <c r="S53" i="60"/>
  <c r="R53" i="60"/>
  <c r="Q53" i="60"/>
  <c r="P53" i="60"/>
  <c r="E53" i="60"/>
  <c r="T53" i="60" s="1"/>
  <c r="S52" i="60"/>
  <c r="R52" i="60"/>
  <c r="Q52" i="60"/>
  <c r="P52" i="60"/>
  <c r="E52" i="60"/>
  <c r="U52" i="60" s="1"/>
  <c r="S51" i="60"/>
  <c r="R51" i="60"/>
  <c r="Q51" i="60"/>
  <c r="P51" i="60"/>
  <c r="E51" i="60"/>
  <c r="S50" i="60"/>
  <c r="R50" i="60"/>
  <c r="Q50" i="60"/>
  <c r="P50" i="60"/>
  <c r="E50" i="60"/>
  <c r="T50" i="60" s="1"/>
  <c r="S49" i="60"/>
  <c r="R49" i="60"/>
  <c r="Q49" i="60"/>
  <c r="P49" i="60"/>
  <c r="E49" i="60"/>
  <c r="U49" i="60" s="1"/>
  <c r="S48" i="60"/>
  <c r="R48" i="60"/>
  <c r="Q48" i="60"/>
  <c r="P48" i="60"/>
  <c r="E48" i="60"/>
  <c r="U48" i="60" s="1"/>
  <c r="S47" i="60"/>
  <c r="R47" i="60"/>
  <c r="Q47" i="60"/>
  <c r="P47" i="60"/>
  <c r="E47" i="60"/>
  <c r="T46" i="60"/>
  <c r="S46" i="60"/>
  <c r="R46" i="60"/>
  <c r="Q46" i="60"/>
  <c r="P46" i="60"/>
  <c r="E46" i="60"/>
  <c r="U46" i="60" s="1"/>
  <c r="S45" i="60"/>
  <c r="R45" i="60"/>
  <c r="Q45" i="60"/>
  <c r="P45" i="60"/>
  <c r="E45" i="60"/>
  <c r="U45" i="60" s="1"/>
  <c r="S44" i="60"/>
  <c r="R44" i="60"/>
  <c r="S42" i="60"/>
  <c r="R42" i="60"/>
  <c r="Q42" i="60"/>
  <c r="P42" i="60"/>
  <c r="E42" i="60"/>
  <c r="U41" i="60"/>
  <c r="T41" i="60"/>
  <c r="S41" i="60"/>
  <c r="R41" i="60"/>
  <c r="Q41" i="60"/>
  <c r="P41" i="60"/>
  <c r="E41" i="60"/>
  <c r="S40" i="60"/>
  <c r="R40" i="60"/>
  <c r="Q40" i="60"/>
  <c r="P40" i="60"/>
  <c r="E40" i="60"/>
  <c r="S39" i="60"/>
  <c r="R39" i="60"/>
  <c r="Q39" i="60"/>
  <c r="P39" i="60"/>
  <c r="E39" i="60"/>
  <c r="U39" i="60" s="1"/>
  <c r="S38" i="60"/>
  <c r="R38" i="60"/>
  <c r="Q38" i="60"/>
  <c r="P38" i="60"/>
  <c r="E38" i="60"/>
  <c r="U38" i="60" s="1"/>
  <c r="S37" i="60"/>
  <c r="R37" i="60"/>
  <c r="Q37" i="60"/>
  <c r="P37" i="60"/>
  <c r="E37" i="60"/>
  <c r="S36" i="60"/>
  <c r="R36" i="60"/>
  <c r="Q36" i="60"/>
  <c r="P36" i="60"/>
  <c r="E36" i="60"/>
  <c r="U36" i="60" s="1"/>
  <c r="S35" i="60"/>
  <c r="R35" i="60"/>
  <c r="Q35" i="60"/>
  <c r="P35" i="60"/>
  <c r="E35" i="60"/>
  <c r="T35" i="60" s="1"/>
  <c r="S34" i="60"/>
  <c r="R34" i="60"/>
  <c r="Q34" i="60"/>
  <c r="P34" i="60"/>
  <c r="E34" i="60"/>
  <c r="U33" i="60"/>
  <c r="T33" i="60"/>
  <c r="S33" i="60"/>
  <c r="R33" i="60"/>
  <c r="Q33" i="60"/>
  <c r="P33" i="60"/>
  <c r="E33" i="60"/>
  <c r="U32" i="60"/>
  <c r="T32" i="60"/>
  <c r="S32" i="60"/>
  <c r="R32" i="60"/>
  <c r="Q32" i="60"/>
  <c r="P32" i="60"/>
  <c r="E32" i="60"/>
  <c r="S31" i="60"/>
  <c r="R31" i="60"/>
  <c r="Q31" i="60"/>
  <c r="P31" i="60"/>
  <c r="E31" i="60"/>
  <c r="T30" i="60"/>
  <c r="S30" i="60"/>
  <c r="R30" i="60"/>
  <c r="Q30" i="60"/>
  <c r="P30" i="60"/>
  <c r="E30" i="60"/>
  <c r="U30" i="60" s="1"/>
  <c r="S29" i="60"/>
  <c r="R29" i="60"/>
  <c r="Q29" i="60"/>
  <c r="P29" i="60"/>
  <c r="E29" i="60"/>
  <c r="S28" i="60"/>
  <c r="R28" i="60"/>
  <c r="U27" i="60"/>
  <c r="T27" i="60"/>
  <c r="S27" i="60"/>
  <c r="R27" i="60"/>
  <c r="Q27" i="60"/>
  <c r="P27" i="60"/>
  <c r="E27" i="60"/>
  <c r="S26" i="60"/>
  <c r="R26" i="60"/>
  <c r="Q26" i="60"/>
  <c r="P26" i="60"/>
  <c r="E26" i="60"/>
  <c r="U26" i="60" s="1"/>
  <c r="T25" i="60"/>
  <c r="S25" i="60"/>
  <c r="R25" i="60"/>
  <c r="Q25" i="60"/>
  <c r="P25" i="60"/>
  <c r="E25" i="60"/>
  <c r="U25" i="60" s="1"/>
  <c r="S24" i="60"/>
  <c r="R24" i="60"/>
  <c r="Q24" i="60"/>
  <c r="P24" i="60"/>
  <c r="E24" i="60"/>
  <c r="T23" i="60"/>
  <c r="S23" i="60"/>
  <c r="R23" i="60"/>
  <c r="Q23" i="60"/>
  <c r="P23" i="60"/>
  <c r="E23" i="60"/>
  <c r="U23" i="60" s="1"/>
  <c r="S22" i="60"/>
  <c r="R22" i="60"/>
  <c r="Q22" i="60"/>
  <c r="P22" i="60"/>
  <c r="E22" i="60"/>
  <c r="U21" i="60"/>
  <c r="T21" i="60"/>
  <c r="S21" i="60"/>
  <c r="R21" i="60"/>
  <c r="Q21" i="60"/>
  <c r="P21" i="60"/>
  <c r="E21" i="60"/>
  <c r="U20" i="60"/>
  <c r="T20" i="60"/>
  <c r="S20" i="60"/>
  <c r="R20" i="60"/>
  <c r="Q20" i="60"/>
  <c r="P20" i="60"/>
  <c r="E20" i="60"/>
  <c r="S19" i="60"/>
  <c r="R19" i="60"/>
  <c r="Q19" i="60"/>
  <c r="P19" i="60"/>
  <c r="E19" i="60"/>
  <c r="S18" i="60"/>
  <c r="R18" i="60"/>
  <c r="Q18" i="60"/>
  <c r="P18" i="60"/>
  <c r="E18" i="60"/>
  <c r="U18" i="60" s="1"/>
  <c r="T17" i="60"/>
  <c r="S17" i="60"/>
  <c r="R17" i="60"/>
  <c r="Q17" i="60"/>
  <c r="P17" i="60"/>
  <c r="E17" i="60"/>
  <c r="U17" i="60" s="1"/>
  <c r="S16" i="60"/>
  <c r="R16" i="60"/>
  <c r="Q16" i="60"/>
  <c r="P16" i="60"/>
  <c r="E16" i="60"/>
  <c r="S15" i="60"/>
  <c r="R15" i="60"/>
  <c r="Q15" i="60"/>
  <c r="P15" i="60"/>
  <c r="E15" i="60"/>
  <c r="U14" i="60"/>
  <c r="S14" i="60"/>
  <c r="R14" i="60"/>
  <c r="Q14" i="60"/>
  <c r="P14" i="60"/>
  <c r="E14" i="60"/>
  <c r="T14" i="60" s="1"/>
  <c r="U13" i="60"/>
  <c r="T13" i="60"/>
  <c r="S13" i="60"/>
  <c r="R13" i="60"/>
  <c r="Q13" i="60"/>
  <c r="P13" i="60"/>
  <c r="E13" i="60"/>
  <c r="S12" i="60"/>
  <c r="R12" i="60"/>
  <c r="Q12" i="60"/>
  <c r="P12" i="60"/>
  <c r="E12" i="60"/>
  <c r="S11" i="60"/>
  <c r="R11" i="60"/>
  <c r="Q11" i="60"/>
  <c r="P11" i="60"/>
  <c r="E11" i="60"/>
  <c r="U11" i="60" s="1"/>
  <c r="S10" i="60"/>
  <c r="R10" i="60"/>
  <c r="Q10" i="60"/>
  <c r="P10" i="60"/>
  <c r="E10" i="60"/>
  <c r="U10" i="60" s="1"/>
  <c r="S9" i="60"/>
  <c r="R9" i="60"/>
  <c r="S8" i="60"/>
  <c r="S64" i="59"/>
  <c r="R64" i="59"/>
  <c r="Q64" i="59"/>
  <c r="P64" i="59"/>
  <c r="E64" i="59"/>
  <c r="U64" i="59" s="1"/>
  <c r="S63" i="59"/>
  <c r="R63" i="59"/>
  <c r="Q63" i="59"/>
  <c r="P63" i="59"/>
  <c r="E63" i="59"/>
  <c r="S62" i="59"/>
  <c r="R62" i="59"/>
  <c r="U60" i="59"/>
  <c r="T60" i="59"/>
  <c r="S60" i="59"/>
  <c r="R60" i="59"/>
  <c r="Q60" i="59"/>
  <c r="P60" i="59"/>
  <c r="E60" i="59"/>
  <c r="S59" i="59"/>
  <c r="R59" i="59"/>
  <c r="Q59" i="59"/>
  <c r="P59" i="59"/>
  <c r="E59" i="59"/>
  <c r="U59" i="59" s="1"/>
  <c r="S58" i="59"/>
  <c r="R58" i="59"/>
  <c r="Q58" i="59"/>
  <c r="P58" i="59"/>
  <c r="E58" i="59"/>
  <c r="U58" i="59" s="1"/>
  <c r="S57" i="59"/>
  <c r="R57" i="59"/>
  <c r="Q57" i="59"/>
  <c r="P57" i="59"/>
  <c r="E57" i="59"/>
  <c r="S56" i="59"/>
  <c r="R56" i="59"/>
  <c r="U55" i="59"/>
  <c r="T55" i="59"/>
  <c r="S55" i="59"/>
  <c r="R55" i="59"/>
  <c r="Q55" i="59"/>
  <c r="P55" i="59"/>
  <c r="E55" i="59"/>
  <c r="S54" i="59"/>
  <c r="R54" i="59"/>
  <c r="Q54" i="59"/>
  <c r="P54" i="59"/>
  <c r="E54" i="59"/>
  <c r="U54" i="59" s="1"/>
  <c r="S53" i="59"/>
  <c r="R53" i="59"/>
  <c r="Q53" i="59"/>
  <c r="P53" i="59"/>
  <c r="E53" i="59"/>
  <c r="S52" i="59"/>
  <c r="R52" i="59"/>
  <c r="Q52" i="59"/>
  <c r="P52" i="59"/>
  <c r="E52" i="59"/>
  <c r="S51" i="59"/>
  <c r="R51" i="59"/>
  <c r="Q51" i="59"/>
  <c r="P51" i="59"/>
  <c r="E51" i="59"/>
  <c r="U51" i="59" s="1"/>
  <c r="S50" i="59"/>
  <c r="R50" i="59"/>
  <c r="Q50" i="59"/>
  <c r="P50" i="59"/>
  <c r="E50" i="59"/>
  <c r="T50" i="59" s="1"/>
  <c r="S49" i="59"/>
  <c r="R49" i="59"/>
  <c r="Q49" i="59"/>
  <c r="P49" i="59"/>
  <c r="E49" i="59"/>
  <c r="S48" i="59"/>
  <c r="R48" i="59"/>
  <c r="Q48" i="59"/>
  <c r="P48" i="59"/>
  <c r="E48" i="59"/>
  <c r="T48" i="59" s="1"/>
  <c r="U47" i="59"/>
  <c r="T47" i="59"/>
  <c r="S47" i="59"/>
  <c r="R47" i="59"/>
  <c r="Q47" i="59"/>
  <c r="P47" i="59"/>
  <c r="E47" i="59"/>
  <c r="S46" i="59"/>
  <c r="R46" i="59"/>
  <c r="Q46" i="59"/>
  <c r="P46" i="59"/>
  <c r="E46" i="59"/>
  <c r="U46" i="59" s="1"/>
  <c r="S45" i="59"/>
  <c r="R45" i="59"/>
  <c r="Q45" i="59"/>
  <c r="P45" i="59"/>
  <c r="E45" i="59"/>
  <c r="U45" i="59" s="1"/>
  <c r="S44" i="59"/>
  <c r="R44" i="59"/>
  <c r="S42" i="59"/>
  <c r="R42" i="59"/>
  <c r="Q42" i="59"/>
  <c r="P42" i="59"/>
  <c r="E42" i="59"/>
  <c r="T41" i="59"/>
  <c r="S41" i="59"/>
  <c r="R41" i="59"/>
  <c r="Q41" i="59"/>
  <c r="P41" i="59"/>
  <c r="E41" i="59"/>
  <c r="U41" i="59" s="1"/>
  <c r="S40" i="59"/>
  <c r="R40" i="59"/>
  <c r="Q40" i="59"/>
  <c r="P40" i="59"/>
  <c r="E40" i="59"/>
  <c r="T39" i="59"/>
  <c r="S39" i="59"/>
  <c r="R39" i="59"/>
  <c r="Q39" i="59"/>
  <c r="P39" i="59"/>
  <c r="E39" i="59"/>
  <c r="U39" i="59" s="1"/>
  <c r="U38" i="59"/>
  <c r="T38" i="59"/>
  <c r="S38" i="59"/>
  <c r="R38" i="59"/>
  <c r="Q38" i="59"/>
  <c r="P38" i="59"/>
  <c r="E38" i="59"/>
  <c r="S37" i="59"/>
  <c r="R37" i="59"/>
  <c r="Q37" i="59"/>
  <c r="P37" i="59"/>
  <c r="E37" i="59"/>
  <c r="S36" i="59"/>
  <c r="R36" i="59"/>
  <c r="Q36" i="59"/>
  <c r="P36" i="59"/>
  <c r="E36" i="59"/>
  <c r="U36" i="59" s="1"/>
  <c r="S35" i="59"/>
  <c r="R35" i="59"/>
  <c r="Q35" i="59"/>
  <c r="P35" i="59"/>
  <c r="E35" i="59"/>
  <c r="U35" i="59" s="1"/>
  <c r="S34" i="59"/>
  <c r="R34" i="59"/>
  <c r="Q34" i="59"/>
  <c r="P34" i="59"/>
  <c r="E34" i="59"/>
  <c r="S33" i="59"/>
  <c r="R33" i="59"/>
  <c r="Q33" i="59"/>
  <c r="P33" i="59"/>
  <c r="E33" i="59"/>
  <c r="U33" i="59" s="1"/>
  <c r="S32" i="59"/>
  <c r="R32" i="59"/>
  <c r="Q32" i="59"/>
  <c r="P32" i="59"/>
  <c r="E32" i="59"/>
  <c r="T32" i="59" s="1"/>
  <c r="S31" i="59"/>
  <c r="R31" i="59"/>
  <c r="Q31" i="59"/>
  <c r="P31" i="59"/>
  <c r="E31" i="59"/>
  <c r="T31" i="59" s="1"/>
  <c r="U30" i="59"/>
  <c r="T30" i="59"/>
  <c r="S30" i="59"/>
  <c r="R30" i="59"/>
  <c r="Q30" i="59"/>
  <c r="P30" i="59"/>
  <c r="E30" i="59"/>
  <c r="S29" i="59"/>
  <c r="R29" i="59"/>
  <c r="Q29" i="59"/>
  <c r="P29" i="59"/>
  <c r="E29" i="59"/>
  <c r="U29" i="59" s="1"/>
  <c r="S28" i="59"/>
  <c r="R28" i="59"/>
  <c r="U27" i="59"/>
  <c r="S27" i="59"/>
  <c r="R27" i="59"/>
  <c r="Q27" i="59"/>
  <c r="P27" i="59"/>
  <c r="E27" i="59"/>
  <c r="T27" i="59" s="1"/>
  <c r="U26" i="59"/>
  <c r="T26" i="59"/>
  <c r="S26" i="59"/>
  <c r="R26" i="59"/>
  <c r="Q26" i="59"/>
  <c r="P26" i="59"/>
  <c r="E26" i="59"/>
  <c r="S25" i="59"/>
  <c r="R25" i="59"/>
  <c r="Q25" i="59"/>
  <c r="P25" i="59"/>
  <c r="E25" i="59"/>
  <c r="S24" i="59"/>
  <c r="R24" i="59"/>
  <c r="Q24" i="59"/>
  <c r="P24" i="59"/>
  <c r="E24" i="59"/>
  <c r="U24" i="59" s="1"/>
  <c r="S23" i="59"/>
  <c r="R23" i="59"/>
  <c r="Q23" i="59"/>
  <c r="P23" i="59"/>
  <c r="E23" i="59"/>
  <c r="U23" i="59" s="1"/>
  <c r="T22" i="59"/>
  <c r="S22" i="59"/>
  <c r="R22" i="59"/>
  <c r="Q22" i="59"/>
  <c r="P22" i="59"/>
  <c r="E22" i="59"/>
  <c r="U22" i="59" s="1"/>
  <c r="S21" i="59"/>
  <c r="R21" i="59"/>
  <c r="Q21" i="59"/>
  <c r="P21" i="59"/>
  <c r="E21" i="59"/>
  <c r="S20" i="59"/>
  <c r="R20" i="59"/>
  <c r="Q20" i="59"/>
  <c r="P20" i="59"/>
  <c r="E20" i="59"/>
  <c r="U20" i="59" s="1"/>
  <c r="S19" i="59"/>
  <c r="R19" i="59"/>
  <c r="Q19" i="59"/>
  <c r="P19" i="59"/>
  <c r="E19" i="59"/>
  <c r="T19" i="59" s="1"/>
  <c r="S18" i="59"/>
  <c r="R18" i="59"/>
  <c r="Q18" i="59"/>
  <c r="P18" i="59"/>
  <c r="E18" i="59"/>
  <c r="U18" i="59" s="1"/>
  <c r="S17" i="59"/>
  <c r="R17" i="59"/>
  <c r="Q17" i="59"/>
  <c r="P17" i="59"/>
  <c r="E17" i="59"/>
  <c r="S16" i="59"/>
  <c r="R16" i="59"/>
  <c r="Q16" i="59"/>
  <c r="P16" i="59"/>
  <c r="E16" i="59"/>
  <c r="S15" i="59"/>
  <c r="R15" i="59"/>
  <c r="Q15" i="59"/>
  <c r="P15" i="59"/>
  <c r="E15" i="59"/>
  <c r="U15" i="59" s="1"/>
  <c r="S14" i="59"/>
  <c r="R14" i="59"/>
  <c r="Q14" i="59"/>
  <c r="P14" i="59"/>
  <c r="E14" i="59"/>
  <c r="S13" i="59"/>
  <c r="R13" i="59"/>
  <c r="Q13" i="59"/>
  <c r="P13" i="59"/>
  <c r="E13" i="59"/>
  <c r="S12" i="59"/>
  <c r="R12" i="59"/>
  <c r="Q12" i="59"/>
  <c r="P12" i="59"/>
  <c r="E12" i="59"/>
  <c r="U12" i="59" s="1"/>
  <c r="U11" i="59"/>
  <c r="S11" i="59"/>
  <c r="R11" i="59"/>
  <c r="Q11" i="59"/>
  <c r="P11" i="59"/>
  <c r="E11" i="59"/>
  <c r="T11" i="59" s="1"/>
  <c r="S10" i="59"/>
  <c r="R10" i="59"/>
  <c r="Q10" i="59"/>
  <c r="P10" i="59"/>
  <c r="E10" i="59"/>
  <c r="S9" i="59"/>
  <c r="R9" i="59"/>
  <c r="S64" i="58"/>
  <c r="R64" i="58"/>
  <c r="Q64" i="58"/>
  <c r="P64" i="58"/>
  <c r="E64" i="58"/>
  <c r="S63" i="58"/>
  <c r="R63" i="58"/>
  <c r="Q63" i="58"/>
  <c r="P63" i="58"/>
  <c r="P62" i="58" s="1"/>
  <c r="E63" i="58"/>
  <c r="T63" i="58" s="1"/>
  <c r="S62" i="58"/>
  <c r="R62" i="58"/>
  <c r="S60" i="58"/>
  <c r="R60" i="58"/>
  <c r="Q60" i="58"/>
  <c r="P60" i="58"/>
  <c r="E60" i="58"/>
  <c r="U59" i="58"/>
  <c r="T59" i="58"/>
  <c r="S59" i="58"/>
  <c r="R59" i="58"/>
  <c r="Q59" i="58"/>
  <c r="P59" i="58"/>
  <c r="E59" i="58"/>
  <c r="S58" i="58"/>
  <c r="R58" i="58"/>
  <c r="Q58" i="58"/>
  <c r="P58" i="58"/>
  <c r="E58" i="58"/>
  <c r="U58" i="58" s="1"/>
  <c r="U57" i="58"/>
  <c r="T57" i="58"/>
  <c r="S57" i="58"/>
  <c r="R57" i="58"/>
  <c r="Q57" i="58"/>
  <c r="P57" i="58"/>
  <c r="E57" i="58"/>
  <c r="S56" i="58"/>
  <c r="R56" i="58"/>
  <c r="U55" i="58"/>
  <c r="S55" i="58"/>
  <c r="R55" i="58"/>
  <c r="Q55" i="58"/>
  <c r="P55" i="58"/>
  <c r="E55" i="58"/>
  <c r="T55" i="58" s="1"/>
  <c r="S54" i="58"/>
  <c r="R54" i="58"/>
  <c r="Q54" i="58"/>
  <c r="P54" i="58"/>
  <c r="E54" i="58"/>
  <c r="U54" i="58" s="1"/>
  <c r="U53" i="58"/>
  <c r="T53" i="58"/>
  <c r="S53" i="58"/>
  <c r="R53" i="58"/>
  <c r="Q53" i="58"/>
  <c r="P53" i="58"/>
  <c r="E53" i="58"/>
  <c r="S52" i="58"/>
  <c r="R52" i="58"/>
  <c r="Q52" i="58"/>
  <c r="P52" i="58"/>
  <c r="E52" i="58"/>
  <c r="U52" i="58" s="1"/>
  <c r="S51" i="58"/>
  <c r="R51" i="58"/>
  <c r="Q51" i="58"/>
  <c r="P51" i="58"/>
  <c r="E51" i="58"/>
  <c r="U51" i="58" s="1"/>
  <c r="S50" i="58"/>
  <c r="R50" i="58"/>
  <c r="Q50" i="58"/>
  <c r="P50" i="58"/>
  <c r="E50" i="58"/>
  <c r="U50" i="58" s="1"/>
  <c r="S49" i="58"/>
  <c r="R49" i="58"/>
  <c r="Q49" i="58"/>
  <c r="P49" i="58"/>
  <c r="E49" i="58"/>
  <c r="S48" i="58"/>
  <c r="R48" i="58"/>
  <c r="Q48" i="58"/>
  <c r="P48" i="58"/>
  <c r="E48" i="58"/>
  <c r="U48" i="58" s="1"/>
  <c r="U47" i="58"/>
  <c r="S47" i="58"/>
  <c r="R47" i="58"/>
  <c r="Q47" i="58"/>
  <c r="P47" i="58"/>
  <c r="E47" i="58"/>
  <c r="T47" i="58" s="1"/>
  <c r="S46" i="58"/>
  <c r="R46" i="58"/>
  <c r="Q46" i="58"/>
  <c r="P46" i="58"/>
  <c r="E46" i="58"/>
  <c r="U46" i="58" s="1"/>
  <c r="U45" i="58"/>
  <c r="T45" i="58"/>
  <c r="S45" i="58"/>
  <c r="R45" i="58"/>
  <c r="Q45" i="58"/>
  <c r="P45" i="58"/>
  <c r="E45" i="58"/>
  <c r="S44" i="58"/>
  <c r="R44" i="58"/>
  <c r="S43" i="58"/>
  <c r="R43" i="58"/>
  <c r="U42" i="58"/>
  <c r="T42" i="58"/>
  <c r="S42" i="58"/>
  <c r="R42" i="58"/>
  <c r="Q42" i="58"/>
  <c r="P42" i="58"/>
  <c r="E42" i="58"/>
  <c r="S41" i="58"/>
  <c r="R41" i="58"/>
  <c r="Q41" i="58"/>
  <c r="P41" i="58"/>
  <c r="E41" i="58"/>
  <c r="U41" i="58" s="1"/>
  <c r="S40" i="58"/>
  <c r="R40" i="58"/>
  <c r="Q40" i="58"/>
  <c r="P40" i="58"/>
  <c r="E40" i="58"/>
  <c r="U40" i="58" s="1"/>
  <c r="S39" i="58"/>
  <c r="R39" i="58"/>
  <c r="Q39" i="58"/>
  <c r="P39" i="58"/>
  <c r="E39" i="58"/>
  <c r="T38" i="58"/>
  <c r="S38" i="58"/>
  <c r="R38" i="58"/>
  <c r="Q38" i="58"/>
  <c r="P38" i="58"/>
  <c r="E38" i="58"/>
  <c r="U38" i="58" s="1"/>
  <c r="S37" i="58"/>
  <c r="R37" i="58"/>
  <c r="Q37" i="58"/>
  <c r="P37" i="58"/>
  <c r="E37" i="58"/>
  <c r="S36" i="58"/>
  <c r="R36" i="58"/>
  <c r="Q36" i="58"/>
  <c r="P36" i="58"/>
  <c r="E36" i="58"/>
  <c r="S35" i="58"/>
  <c r="R35" i="58"/>
  <c r="Q35" i="58"/>
  <c r="P35" i="58"/>
  <c r="E35" i="58"/>
  <c r="U35" i="58" s="1"/>
  <c r="U34" i="58"/>
  <c r="T34" i="58"/>
  <c r="S34" i="58"/>
  <c r="R34" i="58"/>
  <c r="Q34" i="58"/>
  <c r="P34" i="58"/>
  <c r="E34" i="58"/>
  <c r="S33" i="58"/>
  <c r="R33" i="58"/>
  <c r="Q33" i="58"/>
  <c r="P33" i="58"/>
  <c r="E33" i="58"/>
  <c r="S32" i="58"/>
  <c r="R32" i="58"/>
  <c r="Q32" i="58"/>
  <c r="P32" i="58"/>
  <c r="E32" i="58"/>
  <c r="S31" i="58"/>
  <c r="R31" i="58"/>
  <c r="Q31" i="58"/>
  <c r="P31" i="58"/>
  <c r="E31" i="58"/>
  <c r="T30" i="58"/>
  <c r="S30" i="58"/>
  <c r="R30" i="58"/>
  <c r="Q30" i="58"/>
  <c r="P30" i="58"/>
  <c r="E30" i="58"/>
  <c r="U30" i="58" s="1"/>
  <c r="S29" i="58"/>
  <c r="R29" i="58"/>
  <c r="Q29" i="58"/>
  <c r="P29" i="58"/>
  <c r="E29" i="58"/>
  <c r="U29" i="58" s="1"/>
  <c r="S28" i="58"/>
  <c r="R28" i="58"/>
  <c r="S27" i="58"/>
  <c r="R27" i="58"/>
  <c r="Q27" i="58"/>
  <c r="P27" i="58"/>
  <c r="E27" i="58"/>
  <c r="S26" i="58"/>
  <c r="R26" i="58"/>
  <c r="Q26" i="58"/>
  <c r="P26" i="58"/>
  <c r="E26" i="58"/>
  <c r="T25" i="58"/>
  <c r="S25" i="58"/>
  <c r="R25" i="58"/>
  <c r="Q25" i="58"/>
  <c r="P25" i="58"/>
  <c r="E25" i="58"/>
  <c r="U25" i="58" s="1"/>
  <c r="U24" i="58"/>
  <c r="S24" i="58"/>
  <c r="R24" i="58"/>
  <c r="Q24" i="58"/>
  <c r="P24" i="58"/>
  <c r="E24" i="58"/>
  <c r="T24" i="58" s="1"/>
  <c r="S23" i="58"/>
  <c r="R23" i="58"/>
  <c r="Q23" i="58"/>
  <c r="P23" i="58"/>
  <c r="E23" i="58"/>
  <c r="U22" i="58"/>
  <c r="T22" i="58"/>
  <c r="S22" i="58"/>
  <c r="R22" i="58"/>
  <c r="Q22" i="58"/>
  <c r="P22" i="58"/>
  <c r="E22" i="58"/>
  <c r="U21" i="58"/>
  <c r="T21" i="58"/>
  <c r="S21" i="58"/>
  <c r="R21" i="58"/>
  <c r="Q21" i="58"/>
  <c r="P21" i="58"/>
  <c r="E21" i="58"/>
  <c r="S20" i="58"/>
  <c r="R20" i="58"/>
  <c r="Q20" i="58"/>
  <c r="P20" i="58"/>
  <c r="E20" i="58"/>
  <c r="S19" i="58"/>
  <c r="R19" i="58"/>
  <c r="Q19" i="58"/>
  <c r="P19" i="58"/>
  <c r="E19" i="58"/>
  <c r="U19" i="58" s="1"/>
  <c r="S18" i="58"/>
  <c r="R18" i="58"/>
  <c r="Q18" i="58"/>
  <c r="P18" i="58"/>
  <c r="E18" i="58"/>
  <c r="T17" i="58"/>
  <c r="S17" i="58"/>
  <c r="R17" i="58"/>
  <c r="Q17" i="58"/>
  <c r="P17" i="58"/>
  <c r="E17" i="58"/>
  <c r="U17" i="58" s="1"/>
  <c r="S16" i="58"/>
  <c r="R16" i="58"/>
  <c r="Q16" i="58"/>
  <c r="P16" i="58"/>
  <c r="E16" i="58"/>
  <c r="S15" i="58"/>
  <c r="R15" i="58"/>
  <c r="Q15" i="58"/>
  <c r="P15" i="58"/>
  <c r="E15" i="58"/>
  <c r="U14" i="58"/>
  <c r="T14" i="58"/>
  <c r="S14" i="58"/>
  <c r="R14" i="58"/>
  <c r="Q14" i="58"/>
  <c r="P14" i="58"/>
  <c r="E14" i="58"/>
  <c r="S13" i="58"/>
  <c r="R13" i="58"/>
  <c r="Q13" i="58"/>
  <c r="P13" i="58"/>
  <c r="E13" i="58"/>
  <c r="S12" i="58"/>
  <c r="R12" i="58"/>
  <c r="Q12" i="58"/>
  <c r="P12" i="58"/>
  <c r="E12" i="58"/>
  <c r="U12" i="58" s="1"/>
  <c r="S11" i="58"/>
  <c r="R11" i="58"/>
  <c r="Q11" i="58"/>
  <c r="P11" i="58"/>
  <c r="E11" i="58"/>
  <c r="U11" i="58" s="1"/>
  <c r="S10" i="58"/>
  <c r="R10" i="58"/>
  <c r="Q10" i="58"/>
  <c r="P10" i="58"/>
  <c r="E10" i="58"/>
  <c r="S9" i="58"/>
  <c r="R9" i="58"/>
  <c r="S64" i="57"/>
  <c r="R64" i="57"/>
  <c r="Q64" i="57"/>
  <c r="P64" i="57"/>
  <c r="E64" i="57"/>
  <c r="U64" i="57" s="1"/>
  <c r="S63" i="57"/>
  <c r="R63" i="57"/>
  <c r="Q63" i="57"/>
  <c r="Q62" i="57" s="1"/>
  <c r="P63" i="57"/>
  <c r="E63" i="57"/>
  <c r="S62" i="57"/>
  <c r="R62" i="57"/>
  <c r="S60" i="57"/>
  <c r="R60" i="57"/>
  <c r="Q60" i="57"/>
  <c r="P60" i="57"/>
  <c r="E60" i="57"/>
  <c r="U60" i="57" s="1"/>
  <c r="S59" i="57"/>
  <c r="R59" i="57"/>
  <c r="Q59" i="57"/>
  <c r="P59" i="57"/>
  <c r="E59" i="57"/>
  <c r="S58" i="57"/>
  <c r="R58" i="57"/>
  <c r="Q58" i="57"/>
  <c r="P58" i="57"/>
  <c r="E58" i="57"/>
  <c r="U58" i="57" s="1"/>
  <c r="U57" i="57"/>
  <c r="S57" i="57"/>
  <c r="R57" i="57"/>
  <c r="Q57" i="57"/>
  <c r="P57" i="57"/>
  <c r="E57" i="57"/>
  <c r="S56" i="57"/>
  <c r="R56" i="57"/>
  <c r="T55" i="57"/>
  <c r="S55" i="57"/>
  <c r="R55" i="57"/>
  <c r="Q55" i="57"/>
  <c r="P55" i="57"/>
  <c r="E55" i="57"/>
  <c r="U55" i="57" s="1"/>
  <c r="S54" i="57"/>
  <c r="R54" i="57"/>
  <c r="Q54" i="57"/>
  <c r="P54" i="57"/>
  <c r="E54" i="57"/>
  <c r="S53" i="57"/>
  <c r="R53" i="57"/>
  <c r="Q53" i="57"/>
  <c r="P53" i="57"/>
  <c r="E53" i="57"/>
  <c r="S52" i="57"/>
  <c r="R52" i="57"/>
  <c r="Q52" i="57"/>
  <c r="P52" i="57"/>
  <c r="E52" i="57"/>
  <c r="S51" i="57"/>
  <c r="R51" i="57"/>
  <c r="Q51" i="57"/>
  <c r="P51" i="57"/>
  <c r="E51" i="57"/>
  <c r="U51" i="57" s="1"/>
  <c r="S50" i="57"/>
  <c r="R50" i="57"/>
  <c r="Q50" i="57"/>
  <c r="P50" i="57"/>
  <c r="E50" i="57"/>
  <c r="T50" i="57" s="1"/>
  <c r="S49" i="57"/>
  <c r="R49" i="57"/>
  <c r="Q49" i="57"/>
  <c r="P49" i="57"/>
  <c r="E49" i="57"/>
  <c r="S48" i="57"/>
  <c r="R48" i="57"/>
  <c r="Q48" i="57"/>
  <c r="P48" i="57"/>
  <c r="E48" i="57"/>
  <c r="U48" i="57" s="1"/>
  <c r="T47" i="57"/>
  <c r="S47" i="57"/>
  <c r="R47" i="57"/>
  <c r="Q47" i="57"/>
  <c r="P47" i="57"/>
  <c r="E47" i="57"/>
  <c r="U47" i="57" s="1"/>
  <c r="S46" i="57"/>
  <c r="R46" i="57"/>
  <c r="Q46" i="57"/>
  <c r="P46" i="57"/>
  <c r="E46" i="57"/>
  <c r="S45" i="57"/>
  <c r="R45" i="57"/>
  <c r="Q45" i="57"/>
  <c r="P45" i="57"/>
  <c r="E45" i="57"/>
  <c r="T45" i="57" s="1"/>
  <c r="S44" i="57"/>
  <c r="R44" i="57"/>
  <c r="R43" i="57"/>
  <c r="S42" i="57"/>
  <c r="R42" i="57"/>
  <c r="Q42" i="57"/>
  <c r="P42" i="57"/>
  <c r="E42" i="57"/>
  <c r="U41" i="57"/>
  <c r="T41" i="57"/>
  <c r="S41" i="57"/>
  <c r="R41" i="57"/>
  <c r="Q41" i="57"/>
  <c r="P41" i="57"/>
  <c r="E41" i="57"/>
  <c r="S40" i="57"/>
  <c r="R40" i="57"/>
  <c r="Q40" i="57"/>
  <c r="P40" i="57"/>
  <c r="E40" i="57"/>
  <c r="S39" i="57"/>
  <c r="R39" i="57"/>
  <c r="Q39" i="57"/>
  <c r="P39" i="57"/>
  <c r="E39" i="57"/>
  <c r="U39" i="57" s="1"/>
  <c r="S38" i="57"/>
  <c r="R38" i="57"/>
  <c r="Q38" i="57"/>
  <c r="P38" i="57"/>
  <c r="E38" i="57"/>
  <c r="U38" i="57" s="1"/>
  <c r="T37" i="57"/>
  <c r="S37" i="57"/>
  <c r="R37" i="57"/>
  <c r="Q37" i="57"/>
  <c r="P37" i="57"/>
  <c r="E37" i="57"/>
  <c r="U37" i="57" s="1"/>
  <c r="S36" i="57"/>
  <c r="R36" i="57"/>
  <c r="Q36" i="57"/>
  <c r="P36" i="57"/>
  <c r="E36" i="57"/>
  <c r="S35" i="57"/>
  <c r="R35" i="57"/>
  <c r="Q35" i="57"/>
  <c r="P35" i="57"/>
  <c r="E35" i="57"/>
  <c r="U35" i="57" s="1"/>
  <c r="S34" i="57"/>
  <c r="R34" i="57"/>
  <c r="Q34" i="57"/>
  <c r="P34" i="57"/>
  <c r="E34" i="57"/>
  <c r="S33" i="57"/>
  <c r="R33" i="57"/>
  <c r="Q33" i="57"/>
  <c r="P33" i="57"/>
  <c r="E33" i="57"/>
  <c r="S32" i="57"/>
  <c r="R32" i="57"/>
  <c r="Q32" i="57"/>
  <c r="P32" i="57"/>
  <c r="E32" i="57"/>
  <c r="U32" i="57" s="1"/>
  <c r="S31" i="57"/>
  <c r="R31" i="57"/>
  <c r="Q31" i="57"/>
  <c r="P31" i="57"/>
  <c r="E31" i="57"/>
  <c r="S30" i="57"/>
  <c r="R30" i="57"/>
  <c r="Q30" i="57"/>
  <c r="P30" i="57"/>
  <c r="E30" i="57"/>
  <c r="U30" i="57" s="1"/>
  <c r="S29" i="57"/>
  <c r="R29" i="57"/>
  <c r="Q29" i="57"/>
  <c r="P29" i="57"/>
  <c r="E29" i="57"/>
  <c r="S28" i="57"/>
  <c r="R28" i="57"/>
  <c r="S27" i="57"/>
  <c r="R27" i="57"/>
  <c r="Q27" i="57"/>
  <c r="P27" i="57"/>
  <c r="E27" i="57"/>
  <c r="T27" i="57" s="1"/>
  <c r="U26" i="57"/>
  <c r="T26" i="57"/>
  <c r="S26" i="57"/>
  <c r="R26" i="57"/>
  <c r="Q26" i="57"/>
  <c r="P26" i="57"/>
  <c r="E26" i="57"/>
  <c r="S25" i="57"/>
  <c r="R25" i="57"/>
  <c r="Q25" i="57"/>
  <c r="P25" i="57"/>
  <c r="E25" i="57"/>
  <c r="U25" i="57" s="1"/>
  <c r="S24" i="57"/>
  <c r="R24" i="57"/>
  <c r="Q24" i="57"/>
  <c r="P24" i="57"/>
  <c r="E24" i="57"/>
  <c r="U24" i="57" s="1"/>
  <c r="S23" i="57"/>
  <c r="R23" i="57"/>
  <c r="Q23" i="57"/>
  <c r="P23" i="57"/>
  <c r="E23" i="57"/>
  <c r="T22" i="57"/>
  <c r="S22" i="57"/>
  <c r="R22" i="57"/>
  <c r="Q22" i="57"/>
  <c r="P22" i="57"/>
  <c r="E22" i="57"/>
  <c r="U22" i="57" s="1"/>
  <c r="S21" i="57"/>
  <c r="R21" i="57"/>
  <c r="Q21" i="57"/>
  <c r="P21" i="57"/>
  <c r="E21" i="57"/>
  <c r="S20" i="57"/>
  <c r="R20" i="57"/>
  <c r="Q20" i="57"/>
  <c r="P20" i="57"/>
  <c r="E20" i="57"/>
  <c r="T19" i="57"/>
  <c r="S19" i="57"/>
  <c r="R19" i="57"/>
  <c r="Q19" i="57"/>
  <c r="P19" i="57"/>
  <c r="E19" i="57"/>
  <c r="U19" i="57" s="1"/>
  <c r="S18" i="57"/>
  <c r="R18" i="57"/>
  <c r="Q18" i="57"/>
  <c r="P18" i="57"/>
  <c r="E18" i="57"/>
  <c r="U18" i="57" s="1"/>
  <c r="S17" i="57"/>
  <c r="R17" i="57"/>
  <c r="Q17" i="57"/>
  <c r="P17" i="57"/>
  <c r="E17" i="57"/>
  <c r="U17" i="57" s="1"/>
  <c r="S16" i="57"/>
  <c r="R16" i="57"/>
  <c r="Q16" i="57"/>
  <c r="P16" i="57"/>
  <c r="E16" i="57"/>
  <c r="S15" i="57"/>
  <c r="R15" i="57"/>
  <c r="Q15" i="57"/>
  <c r="P15" i="57"/>
  <c r="E15" i="57"/>
  <c r="T14" i="57"/>
  <c r="S14" i="57"/>
  <c r="R14" i="57"/>
  <c r="Q14" i="57"/>
  <c r="P14" i="57"/>
  <c r="E14" i="57"/>
  <c r="U14" i="57" s="1"/>
  <c r="U13" i="57"/>
  <c r="S13" i="57"/>
  <c r="R13" i="57"/>
  <c r="Q13" i="57"/>
  <c r="P13" i="57"/>
  <c r="E13" i="57"/>
  <c r="S12" i="57"/>
  <c r="R12" i="57"/>
  <c r="Q12" i="57"/>
  <c r="P12" i="57"/>
  <c r="E12" i="57"/>
  <c r="U12" i="57" s="1"/>
  <c r="U11" i="57"/>
  <c r="S11" i="57"/>
  <c r="R11" i="57"/>
  <c r="Q11" i="57"/>
  <c r="P11" i="57"/>
  <c r="E11" i="57"/>
  <c r="T11" i="57" s="1"/>
  <c r="S10" i="57"/>
  <c r="R10" i="57"/>
  <c r="Q10" i="57"/>
  <c r="P10" i="57"/>
  <c r="E10" i="57"/>
  <c r="S9" i="57"/>
  <c r="R9" i="57"/>
  <c r="S8" i="57"/>
  <c r="S64" i="56"/>
  <c r="R64" i="56"/>
  <c r="Q64" i="56"/>
  <c r="P64" i="56"/>
  <c r="E64" i="56"/>
  <c r="U63" i="56"/>
  <c r="T63" i="56"/>
  <c r="S63" i="56"/>
  <c r="R63" i="56"/>
  <c r="Q63" i="56"/>
  <c r="P63" i="56"/>
  <c r="E63" i="56"/>
  <c r="S62" i="56"/>
  <c r="R62" i="56"/>
  <c r="U60" i="56"/>
  <c r="T60" i="56"/>
  <c r="S60" i="56"/>
  <c r="R60" i="56"/>
  <c r="Q60" i="56"/>
  <c r="P60" i="56"/>
  <c r="E60" i="56"/>
  <c r="S59" i="56"/>
  <c r="R59" i="56"/>
  <c r="Q59" i="56"/>
  <c r="P59" i="56"/>
  <c r="E59" i="56"/>
  <c r="U59" i="56" s="1"/>
  <c r="S58" i="56"/>
  <c r="R58" i="56"/>
  <c r="Q58" i="56"/>
  <c r="P58" i="56"/>
  <c r="E58" i="56"/>
  <c r="U58" i="56" s="1"/>
  <c r="S57" i="56"/>
  <c r="R57" i="56"/>
  <c r="Q57" i="56"/>
  <c r="P57" i="56"/>
  <c r="E57" i="56"/>
  <c r="S56" i="56"/>
  <c r="R56" i="56"/>
  <c r="S55" i="56"/>
  <c r="R55" i="56"/>
  <c r="Q55" i="56"/>
  <c r="P55" i="56"/>
  <c r="E55" i="56"/>
  <c r="U55" i="56" s="1"/>
  <c r="U54" i="56"/>
  <c r="T54" i="56"/>
  <c r="S54" i="56"/>
  <c r="R54" i="56"/>
  <c r="Q54" i="56"/>
  <c r="P54" i="56"/>
  <c r="E54" i="56"/>
  <c r="S53" i="56"/>
  <c r="R53" i="56"/>
  <c r="Q53" i="56"/>
  <c r="P53" i="56"/>
  <c r="E53" i="56"/>
  <c r="U53" i="56" s="1"/>
  <c r="S52" i="56"/>
  <c r="R52" i="56"/>
  <c r="Q52" i="56"/>
  <c r="P52" i="56"/>
  <c r="E52" i="56"/>
  <c r="U52" i="56" s="1"/>
  <c r="S51" i="56"/>
  <c r="R51" i="56"/>
  <c r="Q51" i="56"/>
  <c r="P51" i="56"/>
  <c r="E51" i="56"/>
  <c r="T50" i="56"/>
  <c r="S50" i="56"/>
  <c r="R50" i="56"/>
  <c r="Q50" i="56"/>
  <c r="P50" i="56"/>
  <c r="E50" i="56"/>
  <c r="U50" i="56" s="1"/>
  <c r="S49" i="56"/>
  <c r="R49" i="56"/>
  <c r="Q49" i="56"/>
  <c r="P49" i="56"/>
  <c r="E49" i="56"/>
  <c r="T49" i="56" s="1"/>
  <c r="U48" i="56"/>
  <c r="S48" i="56"/>
  <c r="R48" i="56"/>
  <c r="Q48" i="56"/>
  <c r="P48" i="56"/>
  <c r="E48" i="56"/>
  <c r="T48" i="56" s="1"/>
  <c r="S47" i="56"/>
  <c r="R47" i="56"/>
  <c r="Q47" i="56"/>
  <c r="P47" i="56"/>
  <c r="E47" i="56"/>
  <c r="U46" i="56"/>
  <c r="T46" i="56"/>
  <c r="S46" i="56"/>
  <c r="R46" i="56"/>
  <c r="Q46" i="56"/>
  <c r="P46" i="56"/>
  <c r="E46" i="56"/>
  <c r="S45" i="56"/>
  <c r="R45" i="56"/>
  <c r="Q45" i="56"/>
  <c r="P45" i="56"/>
  <c r="E45" i="56"/>
  <c r="U45" i="56" s="1"/>
  <c r="S44" i="56"/>
  <c r="R44" i="56"/>
  <c r="S42" i="56"/>
  <c r="R42" i="56"/>
  <c r="Q42" i="56"/>
  <c r="P42" i="56"/>
  <c r="E42" i="56"/>
  <c r="U42" i="56" s="1"/>
  <c r="S41" i="56"/>
  <c r="R41" i="56"/>
  <c r="Q41" i="56"/>
  <c r="P41" i="56"/>
  <c r="E41" i="56"/>
  <c r="S40" i="56"/>
  <c r="R40" i="56"/>
  <c r="Q40" i="56"/>
  <c r="P40" i="56"/>
  <c r="E40" i="56"/>
  <c r="U40" i="56" s="1"/>
  <c r="U39" i="56"/>
  <c r="S39" i="56"/>
  <c r="R39" i="56"/>
  <c r="Q39" i="56"/>
  <c r="P39" i="56"/>
  <c r="E39" i="56"/>
  <c r="T39" i="56" s="1"/>
  <c r="S38" i="56"/>
  <c r="R38" i="56"/>
  <c r="Q38" i="56"/>
  <c r="P38" i="56"/>
  <c r="E38" i="56"/>
  <c r="U38" i="56" s="1"/>
  <c r="U37" i="56"/>
  <c r="T37" i="56"/>
  <c r="S37" i="56"/>
  <c r="R37" i="56"/>
  <c r="Q37" i="56"/>
  <c r="P37" i="56"/>
  <c r="E37" i="56"/>
  <c r="S36" i="56"/>
  <c r="R36" i="56"/>
  <c r="Q36" i="56"/>
  <c r="P36" i="56"/>
  <c r="E36" i="56"/>
  <c r="S35" i="56"/>
  <c r="R35" i="56"/>
  <c r="Q35" i="56"/>
  <c r="P35" i="56"/>
  <c r="E35" i="56"/>
  <c r="U35" i="56" s="1"/>
  <c r="S34" i="56"/>
  <c r="R34" i="56"/>
  <c r="Q34" i="56"/>
  <c r="P34" i="56"/>
  <c r="E34" i="56"/>
  <c r="S33" i="56"/>
  <c r="R33" i="56"/>
  <c r="Q33" i="56"/>
  <c r="P33" i="56"/>
  <c r="E33" i="56"/>
  <c r="S32" i="56"/>
  <c r="R32" i="56"/>
  <c r="Q32" i="56"/>
  <c r="P32" i="56"/>
  <c r="E32" i="56"/>
  <c r="U31" i="56"/>
  <c r="S31" i="56"/>
  <c r="R31" i="56"/>
  <c r="Q31" i="56"/>
  <c r="P31" i="56"/>
  <c r="E31" i="56"/>
  <c r="T31" i="56" s="1"/>
  <c r="U30" i="56"/>
  <c r="T30" i="56"/>
  <c r="S30" i="56"/>
  <c r="R30" i="56"/>
  <c r="Q30" i="56"/>
  <c r="P30" i="56"/>
  <c r="E30" i="56"/>
  <c r="S29" i="56"/>
  <c r="R29" i="56"/>
  <c r="Q29" i="56"/>
  <c r="P29" i="56"/>
  <c r="E29" i="56"/>
  <c r="S28" i="56"/>
  <c r="T27" i="56"/>
  <c r="S27" i="56"/>
  <c r="R27" i="56"/>
  <c r="Q27" i="56"/>
  <c r="P27" i="56"/>
  <c r="E27" i="56"/>
  <c r="U27" i="56" s="1"/>
  <c r="U26" i="56"/>
  <c r="S26" i="56"/>
  <c r="R26" i="56"/>
  <c r="Q26" i="56"/>
  <c r="P26" i="56"/>
  <c r="E26" i="56"/>
  <c r="T26" i="56" s="1"/>
  <c r="S25" i="56"/>
  <c r="R25" i="56"/>
  <c r="Q25" i="56"/>
  <c r="P25" i="56"/>
  <c r="E25" i="56"/>
  <c r="S24" i="56"/>
  <c r="R24" i="56"/>
  <c r="Q24" i="56"/>
  <c r="P24" i="56"/>
  <c r="E24" i="56"/>
  <c r="U23" i="56"/>
  <c r="T23" i="56"/>
  <c r="S23" i="56"/>
  <c r="R23" i="56"/>
  <c r="Q23" i="56"/>
  <c r="P23" i="56"/>
  <c r="E23" i="56"/>
  <c r="S22" i="56"/>
  <c r="R22" i="56"/>
  <c r="Q22" i="56"/>
  <c r="P22" i="56"/>
  <c r="E22" i="56"/>
  <c r="U22" i="56" s="1"/>
  <c r="S21" i="56"/>
  <c r="R21" i="56"/>
  <c r="Q21" i="56"/>
  <c r="P21" i="56"/>
  <c r="E21" i="56"/>
  <c r="S20" i="56"/>
  <c r="R20" i="56"/>
  <c r="Q20" i="56"/>
  <c r="P20" i="56"/>
  <c r="E20" i="56"/>
  <c r="S19" i="56"/>
  <c r="R19" i="56"/>
  <c r="Q19" i="56"/>
  <c r="P19" i="56"/>
  <c r="E19" i="56"/>
  <c r="U19" i="56" s="1"/>
  <c r="U18" i="56"/>
  <c r="S18" i="56"/>
  <c r="R18" i="56"/>
  <c r="Q18" i="56"/>
  <c r="P18" i="56"/>
  <c r="E18" i="56"/>
  <c r="T18" i="56" s="1"/>
  <c r="S17" i="56"/>
  <c r="R17" i="56"/>
  <c r="Q17" i="56"/>
  <c r="P17" i="56"/>
  <c r="E17" i="56"/>
  <c r="T16" i="56"/>
  <c r="S16" i="56"/>
  <c r="R16" i="56"/>
  <c r="Q16" i="56"/>
  <c r="P16" i="56"/>
  <c r="E16" i="56"/>
  <c r="U16" i="56" s="1"/>
  <c r="U15" i="56"/>
  <c r="T15" i="56"/>
  <c r="S15" i="56"/>
  <c r="R15" i="56"/>
  <c r="Q15" i="56"/>
  <c r="P15" i="56"/>
  <c r="E15" i="56"/>
  <c r="S14" i="56"/>
  <c r="R14" i="56"/>
  <c r="Q14" i="56"/>
  <c r="P14" i="56"/>
  <c r="E14" i="56"/>
  <c r="U14" i="56" s="1"/>
  <c r="S13" i="56"/>
  <c r="R13" i="56"/>
  <c r="Q13" i="56"/>
  <c r="P13" i="56"/>
  <c r="E13" i="56"/>
  <c r="S12" i="56"/>
  <c r="R12" i="56"/>
  <c r="Q12" i="56"/>
  <c r="P12" i="56"/>
  <c r="E12" i="56"/>
  <c r="S11" i="56"/>
  <c r="R11" i="56"/>
  <c r="Q11" i="56"/>
  <c r="P11" i="56"/>
  <c r="E11" i="56"/>
  <c r="U11" i="56" s="1"/>
  <c r="S10" i="56"/>
  <c r="R10" i="56"/>
  <c r="Q10" i="56"/>
  <c r="P10" i="56"/>
  <c r="E10" i="56"/>
  <c r="U10" i="56" s="1"/>
  <c r="S9" i="56"/>
  <c r="R9" i="56"/>
  <c r="S64" i="55"/>
  <c r="R64" i="55"/>
  <c r="Q64" i="55"/>
  <c r="P64" i="55"/>
  <c r="E64" i="55"/>
  <c r="S63" i="55"/>
  <c r="R63" i="55"/>
  <c r="Q63" i="55"/>
  <c r="P63" i="55"/>
  <c r="E63" i="55"/>
  <c r="S62" i="55"/>
  <c r="R62" i="55"/>
  <c r="S60" i="55"/>
  <c r="R60" i="55"/>
  <c r="Q60" i="55"/>
  <c r="P60" i="55"/>
  <c r="E60" i="55"/>
  <c r="S59" i="55"/>
  <c r="R59" i="55"/>
  <c r="Q59" i="55"/>
  <c r="P59" i="55"/>
  <c r="E59" i="55"/>
  <c r="T59" i="55" s="1"/>
  <c r="S58" i="55"/>
  <c r="R58" i="55"/>
  <c r="Q58" i="55"/>
  <c r="P58" i="55"/>
  <c r="E58" i="55"/>
  <c r="U57" i="55"/>
  <c r="T57" i="55"/>
  <c r="S57" i="55"/>
  <c r="R57" i="55"/>
  <c r="Q57" i="55"/>
  <c r="P57" i="55"/>
  <c r="E57" i="55"/>
  <c r="S56" i="55"/>
  <c r="R56" i="55"/>
  <c r="S55" i="55"/>
  <c r="R55" i="55"/>
  <c r="Q55" i="55"/>
  <c r="P55" i="55"/>
  <c r="E55" i="55"/>
  <c r="U55" i="55" s="1"/>
  <c r="S54" i="55"/>
  <c r="R54" i="55"/>
  <c r="Q54" i="55"/>
  <c r="P54" i="55"/>
  <c r="E54" i="55"/>
  <c r="U53" i="55"/>
  <c r="T53" i="55"/>
  <c r="S53" i="55"/>
  <c r="R53" i="55"/>
  <c r="Q53" i="55"/>
  <c r="P53" i="55"/>
  <c r="E53" i="55"/>
  <c r="S52" i="55"/>
  <c r="R52" i="55"/>
  <c r="Q52" i="55"/>
  <c r="P52" i="55"/>
  <c r="E52" i="55"/>
  <c r="T52" i="55" s="1"/>
  <c r="S51" i="55"/>
  <c r="R51" i="55"/>
  <c r="Q51" i="55"/>
  <c r="P51" i="55"/>
  <c r="E51" i="55"/>
  <c r="U51" i="55" s="1"/>
  <c r="S50" i="55"/>
  <c r="R50" i="55"/>
  <c r="Q50" i="55"/>
  <c r="P50" i="55"/>
  <c r="E50" i="55"/>
  <c r="U50" i="55" s="1"/>
  <c r="S49" i="55"/>
  <c r="R49" i="55"/>
  <c r="Q49" i="55"/>
  <c r="P49" i="55"/>
  <c r="E49" i="55"/>
  <c r="U49" i="55" s="1"/>
  <c r="S48" i="55"/>
  <c r="R48" i="55"/>
  <c r="Q48" i="55"/>
  <c r="P48" i="55"/>
  <c r="E48" i="55"/>
  <c r="T47" i="55"/>
  <c r="S47" i="55"/>
  <c r="R47" i="55"/>
  <c r="Q47" i="55"/>
  <c r="P47" i="55"/>
  <c r="E47" i="55"/>
  <c r="U47" i="55" s="1"/>
  <c r="S46" i="55"/>
  <c r="R46" i="55"/>
  <c r="Q46" i="55"/>
  <c r="P46" i="55"/>
  <c r="E46" i="55"/>
  <c r="T46" i="55" s="1"/>
  <c r="U45" i="55"/>
  <c r="T45" i="55"/>
  <c r="S45" i="55"/>
  <c r="R45" i="55"/>
  <c r="Q45" i="55"/>
  <c r="P45" i="55"/>
  <c r="E45" i="55"/>
  <c r="S44" i="55"/>
  <c r="R44" i="55"/>
  <c r="R43" i="55"/>
  <c r="S42" i="55"/>
  <c r="R42" i="55"/>
  <c r="Q42" i="55"/>
  <c r="P42" i="55"/>
  <c r="E42" i="55"/>
  <c r="U42" i="55" s="1"/>
  <c r="S41" i="55"/>
  <c r="R41" i="55"/>
  <c r="Q41" i="55"/>
  <c r="P41" i="55"/>
  <c r="E41" i="55"/>
  <c r="U41" i="55" s="1"/>
  <c r="S40" i="55"/>
  <c r="R40" i="55"/>
  <c r="Q40" i="55"/>
  <c r="P40" i="55"/>
  <c r="E40" i="55"/>
  <c r="U40" i="55" s="1"/>
  <c r="S39" i="55"/>
  <c r="R39" i="55"/>
  <c r="Q39" i="55"/>
  <c r="P39" i="55"/>
  <c r="E39" i="55"/>
  <c r="S38" i="55"/>
  <c r="R38" i="55"/>
  <c r="Q38" i="55"/>
  <c r="P38" i="55"/>
  <c r="E38" i="55"/>
  <c r="T37" i="55"/>
  <c r="S37" i="55"/>
  <c r="R37" i="55"/>
  <c r="Q37" i="55"/>
  <c r="P37" i="55"/>
  <c r="E37" i="55"/>
  <c r="U37" i="55" s="1"/>
  <c r="U36" i="55"/>
  <c r="S36" i="55"/>
  <c r="R36" i="55"/>
  <c r="Q36" i="55"/>
  <c r="P36" i="55"/>
  <c r="E36" i="55"/>
  <c r="T36" i="55" s="1"/>
  <c r="S35" i="55"/>
  <c r="R35" i="55"/>
  <c r="Q35" i="55"/>
  <c r="P35" i="55"/>
  <c r="E35" i="55"/>
  <c r="S34" i="55"/>
  <c r="R34" i="55"/>
  <c r="Q34" i="55"/>
  <c r="P34" i="55"/>
  <c r="E34" i="55"/>
  <c r="U33" i="55"/>
  <c r="T33" i="55"/>
  <c r="S33" i="55"/>
  <c r="R33" i="55"/>
  <c r="Q33" i="55"/>
  <c r="P33" i="55"/>
  <c r="E33" i="55"/>
  <c r="S32" i="55"/>
  <c r="R32" i="55"/>
  <c r="Q32" i="55"/>
  <c r="P32" i="55"/>
  <c r="E32" i="55"/>
  <c r="U32" i="55" s="1"/>
  <c r="S31" i="55"/>
  <c r="R31" i="55"/>
  <c r="Q31" i="55"/>
  <c r="U31" i="55" s="1"/>
  <c r="P31" i="55"/>
  <c r="T31" i="55" s="1"/>
  <c r="E31" i="55"/>
  <c r="S30" i="55"/>
  <c r="R30" i="55"/>
  <c r="Q30" i="55"/>
  <c r="P30" i="55"/>
  <c r="E30" i="55"/>
  <c r="S29" i="55"/>
  <c r="R29" i="55"/>
  <c r="Q29" i="55"/>
  <c r="P29" i="55"/>
  <c r="E29" i="55"/>
  <c r="T29" i="55" s="1"/>
  <c r="S28" i="55"/>
  <c r="R28" i="55"/>
  <c r="S27" i="55"/>
  <c r="R27" i="55"/>
  <c r="Q27" i="55"/>
  <c r="P27" i="55"/>
  <c r="E27" i="55"/>
  <c r="U27" i="55" s="1"/>
  <c r="T26" i="55"/>
  <c r="S26" i="55"/>
  <c r="R26" i="55"/>
  <c r="Q26" i="55"/>
  <c r="P26" i="55"/>
  <c r="E26" i="55"/>
  <c r="U26" i="55" s="1"/>
  <c r="S25" i="55"/>
  <c r="R25" i="55"/>
  <c r="Q25" i="55"/>
  <c r="P25" i="55"/>
  <c r="E25" i="55"/>
  <c r="T24" i="55"/>
  <c r="S24" i="55"/>
  <c r="R24" i="55"/>
  <c r="Q24" i="55"/>
  <c r="P24" i="55"/>
  <c r="E24" i="55"/>
  <c r="U24" i="55" s="1"/>
  <c r="S23" i="55"/>
  <c r="R23" i="55"/>
  <c r="Q23" i="55"/>
  <c r="P23" i="55"/>
  <c r="E23" i="55"/>
  <c r="T22" i="55"/>
  <c r="S22" i="55"/>
  <c r="R22" i="55"/>
  <c r="Q22" i="55"/>
  <c r="P22" i="55"/>
  <c r="E22" i="55"/>
  <c r="U22" i="55" s="1"/>
  <c r="U21" i="55"/>
  <c r="T21" i="55"/>
  <c r="S21" i="55"/>
  <c r="R21" i="55"/>
  <c r="Q21" i="55"/>
  <c r="P21" i="55"/>
  <c r="E21" i="55"/>
  <c r="S20" i="55"/>
  <c r="R20" i="55"/>
  <c r="Q20" i="55"/>
  <c r="P20" i="55"/>
  <c r="E20" i="55"/>
  <c r="S19" i="55"/>
  <c r="R19" i="55"/>
  <c r="Q19" i="55"/>
  <c r="P19" i="55"/>
  <c r="E19" i="55"/>
  <c r="U19" i="55" s="1"/>
  <c r="S18" i="55"/>
  <c r="R18" i="55"/>
  <c r="Q18" i="55"/>
  <c r="P18" i="55"/>
  <c r="E18" i="55"/>
  <c r="U18" i="55" s="1"/>
  <c r="S17" i="55"/>
  <c r="R17" i="55"/>
  <c r="Q17" i="55"/>
  <c r="P17" i="55"/>
  <c r="E17" i="55"/>
  <c r="S16" i="55"/>
  <c r="R16" i="55"/>
  <c r="Q16" i="55"/>
  <c r="P16" i="55"/>
  <c r="E16" i="55"/>
  <c r="S15" i="55"/>
  <c r="R15" i="55"/>
  <c r="Q15" i="55"/>
  <c r="P15" i="55"/>
  <c r="E15" i="55"/>
  <c r="T15" i="55" s="1"/>
  <c r="U14" i="55"/>
  <c r="S14" i="55"/>
  <c r="R14" i="55"/>
  <c r="Q14" i="55"/>
  <c r="P14" i="55"/>
  <c r="E14" i="55"/>
  <c r="T14" i="55" s="1"/>
  <c r="S13" i="55"/>
  <c r="R13" i="55"/>
  <c r="Q13" i="55"/>
  <c r="P13" i="55"/>
  <c r="E13" i="55"/>
  <c r="U12" i="55"/>
  <c r="T12" i="55"/>
  <c r="S12" i="55"/>
  <c r="R12" i="55"/>
  <c r="Q12" i="55"/>
  <c r="P12" i="55"/>
  <c r="E12" i="55"/>
  <c r="S11" i="55"/>
  <c r="R11" i="55"/>
  <c r="Q11" i="55"/>
  <c r="P11" i="55"/>
  <c r="E11" i="55"/>
  <c r="U11" i="55" s="1"/>
  <c r="S10" i="55"/>
  <c r="R10" i="55"/>
  <c r="Q10" i="55"/>
  <c r="P10" i="55"/>
  <c r="E10" i="55"/>
  <c r="S9" i="55"/>
  <c r="R9" i="55"/>
  <c r="S64" i="54"/>
  <c r="R64" i="54"/>
  <c r="Q64" i="54"/>
  <c r="P64" i="54"/>
  <c r="E64" i="54"/>
  <c r="S63" i="54"/>
  <c r="R63" i="54"/>
  <c r="Q63" i="54"/>
  <c r="P63" i="54"/>
  <c r="E63" i="54"/>
  <c r="U63" i="54" s="1"/>
  <c r="S62" i="54"/>
  <c r="R62" i="54"/>
  <c r="S60" i="54"/>
  <c r="R60" i="54"/>
  <c r="Q60" i="54"/>
  <c r="P60" i="54"/>
  <c r="E60" i="54"/>
  <c r="U60" i="54" s="1"/>
  <c r="S59" i="54"/>
  <c r="R59" i="54"/>
  <c r="Q59" i="54"/>
  <c r="P59" i="54"/>
  <c r="E59" i="54"/>
  <c r="S58" i="54"/>
  <c r="R58" i="54"/>
  <c r="Q58" i="54"/>
  <c r="P58" i="54"/>
  <c r="E58" i="54"/>
  <c r="S57" i="54"/>
  <c r="R57" i="54"/>
  <c r="Q57" i="54"/>
  <c r="P57" i="54"/>
  <c r="E57" i="54"/>
  <c r="T57" i="54" s="1"/>
  <c r="S56" i="54"/>
  <c r="R56" i="54"/>
  <c r="S55" i="54"/>
  <c r="R55" i="54"/>
  <c r="Q55" i="54"/>
  <c r="P55" i="54"/>
  <c r="E55" i="54"/>
  <c r="U55" i="54" s="1"/>
  <c r="S54" i="54"/>
  <c r="R54" i="54"/>
  <c r="Q54" i="54"/>
  <c r="P54" i="54"/>
  <c r="E54" i="54"/>
  <c r="S53" i="54"/>
  <c r="R53" i="54"/>
  <c r="Q53" i="54"/>
  <c r="P53" i="54"/>
  <c r="E53" i="54"/>
  <c r="S52" i="54"/>
  <c r="R52" i="54"/>
  <c r="Q52" i="54"/>
  <c r="P52" i="54"/>
  <c r="E52" i="54"/>
  <c r="U52" i="54" s="1"/>
  <c r="S51" i="54"/>
  <c r="R51" i="54"/>
  <c r="Q51" i="54"/>
  <c r="P51" i="54"/>
  <c r="E51" i="54"/>
  <c r="T51" i="54" s="1"/>
  <c r="S50" i="54"/>
  <c r="R50" i="54"/>
  <c r="Q50" i="54"/>
  <c r="P50" i="54"/>
  <c r="E50" i="54"/>
  <c r="U49" i="54"/>
  <c r="T49" i="54"/>
  <c r="S49" i="54"/>
  <c r="R49" i="54"/>
  <c r="Q49" i="54"/>
  <c r="P49" i="54"/>
  <c r="E49" i="54"/>
  <c r="S48" i="54"/>
  <c r="R48" i="54"/>
  <c r="Q48" i="54"/>
  <c r="P48" i="54"/>
  <c r="E48" i="54"/>
  <c r="U48" i="54" s="1"/>
  <c r="S47" i="54"/>
  <c r="R47" i="54"/>
  <c r="Q47" i="54"/>
  <c r="P47" i="54"/>
  <c r="E47" i="54"/>
  <c r="U47" i="54" s="1"/>
  <c r="S46" i="54"/>
  <c r="R46" i="54"/>
  <c r="Q46" i="54"/>
  <c r="P46" i="54"/>
  <c r="E46" i="54"/>
  <c r="U46" i="54" s="1"/>
  <c r="S45" i="54"/>
  <c r="R45" i="54"/>
  <c r="Q45" i="54"/>
  <c r="P45" i="54"/>
  <c r="E45" i="54"/>
  <c r="S44" i="54"/>
  <c r="R44" i="54"/>
  <c r="S43" i="54"/>
  <c r="R43" i="54"/>
  <c r="S42" i="54"/>
  <c r="R42" i="54"/>
  <c r="Q42" i="54"/>
  <c r="P42" i="54"/>
  <c r="E42" i="54"/>
  <c r="U42" i="54" s="1"/>
  <c r="S41" i="54"/>
  <c r="R41" i="54"/>
  <c r="Q41" i="54"/>
  <c r="P41" i="54"/>
  <c r="E41" i="54"/>
  <c r="S40" i="54"/>
  <c r="R40" i="54"/>
  <c r="Q40" i="54"/>
  <c r="P40" i="54"/>
  <c r="E40" i="54"/>
  <c r="U40" i="54" s="1"/>
  <c r="U39" i="54"/>
  <c r="T39" i="54"/>
  <c r="S39" i="54"/>
  <c r="R39" i="54"/>
  <c r="Q39" i="54"/>
  <c r="P39" i="54"/>
  <c r="E39" i="54"/>
  <c r="U38" i="54"/>
  <c r="S38" i="54"/>
  <c r="R38" i="54"/>
  <c r="Q38" i="54"/>
  <c r="P38" i="54"/>
  <c r="E38" i="54"/>
  <c r="T38" i="54" s="1"/>
  <c r="S37" i="54"/>
  <c r="R37" i="54"/>
  <c r="Q37" i="54"/>
  <c r="P37" i="54"/>
  <c r="E37" i="54"/>
  <c r="U37" i="54" s="1"/>
  <c r="T36" i="54"/>
  <c r="S36" i="54"/>
  <c r="R36" i="54"/>
  <c r="Q36" i="54"/>
  <c r="P36" i="54"/>
  <c r="E36" i="54"/>
  <c r="U36" i="54" s="1"/>
  <c r="S35" i="54"/>
  <c r="R35" i="54"/>
  <c r="Q35" i="54"/>
  <c r="P35" i="54"/>
  <c r="E35" i="54"/>
  <c r="T34" i="54"/>
  <c r="S34" i="54"/>
  <c r="R34" i="54"/>
  <c r="Q34" i="54"/>
  <c r="P34" i="54"/>
  <c r="E34" i="54"/>
  <c r="U34" i="54" s="1"/>
  <c r="S33" i="54"/>
  <c r="R33" i="54"/>
  <c r="Q33" i="54"/>
  <c r="P33" i="54"/>
  <c r="E33" i="54"/>
  <c r="U32" i="54"/>
  <c r="T32" i="54"/>
  <c r="S32" i="54"/>
  <c r="R32" i="54"/>
  <c r="Q32" i="54"/>
  <c r="P32" i="54"/>
  <c r="E32" i="54"/>
  <c r="U31" i="54"/>
  <c r="T31" i="54"/>
  <c r="S31" i="54"/>
  <c r="R31" i="54"/>
  <c r="Q31" i="54"/>
  <c r="P31" i="54"/>
  <c r="E31" i="54"/>
  <c r="S30" i="54"/>
  <c r="R30" i="54"/>
  <c r="Q30" i="54"/>
  <c r="P30" i="54"/>
  <c r="E30" i="54"/>
  <c r="S29" i="54"/>
  <c r="R29" i="54"/>
  <c r="Q29" i="54"/>
  <c r="P29" i="54"/>
  <c r="E29" i="54"/>
  <c r="U29" i="54" s="1"/>
  <c r="S28" i="54"/>
  <c r="R28" i="54"/>
  <c r="U27" i="54"/>
  <c r="T27" i="54"/>
  <c r="S27" i="54"/>
  <c r="R27" i="54"/>
  <c r="Q27" i="54"/>
  <c r="P27" i="54"/>
  <c r="E27" i="54"/>
  <c r="S26" i="54"/>
  <c r="R26" i="54"/>
  <c r="Q26" i="54"/>
  <c r="P26" i="54"/>
  <c r="E26" i="54"/>
  <c r="S25" i="54"/>
  <c r="R25" i="54"/>
  <c r="Q25" i="54"/>
  <c r="P25" i="54"/>
  <c r="E25" i="54"/>
  <c r="S24" i="54"/>
  <c r="R24" i="54"/>
  <c r="Q24" i="54"/>
  <c r="P24" i="54"/>
  <c r="E24" i="54"/>
  <c r="U24" i="54" s="1"/>
  <c r="T23" i="54"/>
  <c r="S23" i="54"/>
  <c r="R23" i="54"/>
  <c r="Q23" i="54"/>
  <c r="P23" i="54"/>
  <c r="E23" i="54"/>
  <c r="U23" i="54" s="1"/>
  <c r="S22" i="54"/>
  <c r="R22" i="54"/>
  <c r="Q22" i="54"/>
  <c r="P22" i="54"/>
  <c r="E22" i="54"/>
  <c r="S21" i="54"/>
  <c r="R21" i="54"/>
  <c r="Q21" i="54"/>
  <c r="P21" i="54"/>
  <c r="E21" i="54"/>
  <c r="U20" i="54"/>
  <c r="S20" i="54"/>
  <c r="R20" i="54"/>
  <c r="Q20" i="54"/>
  <c r="P20" i="54"/>
  <c r="E20" i="54"/>
  <c r="S19" i="54"/>
  <c r="R19" i="54"/>
  <c r="Q19" i="54"/>
  <c r="P19" i="54"/>
  <c r="E19" i="54"/>
  <c r="U19" i="54" s="1"/>
  <c r="S18" i="54"/>
  <c r="R18" i="54"/>
  <c r="Q18" i="54"/>
  <c r="P18" i="54"/>
  <c r="E18" i="54"/>
  <c r="U18" i="54" s="1"/>
  <c r="S17" i="54"/>
  <c r="R17" i="54"/>
  <c r="Q17" i="54"/>
  <c r="P17" i="54"/>
  <c r="E17" i="54"/>
  <c r="S16" i="54"/>
  <c r="R16" i="54"/>
  <c r="Q16" i="54"/>
  <c r="P16" i="54"/>
  <c r="E16" i="54"/>
  <c r="U16" i="54" s="1"/>
  <c r="S15" i="54"/>
  <c r="R15" i="54"/>
  <c r="Q15" i="54"/>
  <c r="P15" i="54"/>
  <c r="E15" i="54"/>
  <c r="U15" i="54" s="1"/>
  <c r="S14" i="54"/>
  <c r="R14" i="54"/>
  <c r="Q14" i="54"/>
  <c r="P14" i="54"/>
  <c r="E14" i="54"/>
  <c r="S13" i="54"/>
  <c r="R13" i="54"/>
  <c r="Q13" i="54"/>
  <c r="P13" i="54"/>
  <c r="T13" i="54" s="1"/>
  <c r="E13" i="54"/>
  <c r="U12" i="54"/>
  <c r="S12" i="54"/>
  <c r="R12" i="54"/>
  <c r="Q12" i="54"/>
  <c r="P12" i="54"/>
  <c r="E12" i="54"/>
  <c r="T12" i="54" s="1"/>
  <c r="T11" i="54"/>
  <c r="S11" i="54"/>
  <c r="R11" i="54"/>
  <c r="Q11" i="54"/>
  <c r="P11" i="54"/>
  <c r="E11" i="54"/>
  <c r="U11" i="54" s="1"/>
  <c r="S10" i="54"/>
  <c r="R10" i="54"/>
  <c r="Q10" i="54"/>
  <c r="P10" i="54"/>
  <c r="E10" i="54"/>
  <c r="S9" i="54"/>
  <c r="R9" i="54"/>
  <c r="T64" i="53"/>
  <c r="S64" i="53"/>
  <c r="R64" i="53"/>
  <c r="Q64" i="53"/>
  <c r="P64" i="53"/>
  <c r="E64" i="53"/>
  <c r="U64" i="53" s="1"/>
  <c r="U63" i="53"/>
  <c r="S63" i="53"/>
  <c r="R63" i="53"/>
  <c r="Q63" i="53"/>
  <c r="P63" i="53"/>
  <c r="E63" i="53"/>
  <c r="S62" i="53"/>
  <c r="R62" i="53"/>
  <c r="S60" i="53"/>
  <c r="R60" i="53"/>
  <c r="Q60" i="53"/>
  <c r="P60" i="53"/>
  <c r="E60" i="53"/>
  <c r="S59" i="53"/>
  <c r="R59" i="53"/>
  <c r="Q59" i="53"/>
  <c r="P59" i="53"/>
  <c r="E59" i="53"/>
  <c r="S58" i="53"/>
  <c r="R58" i="53"/>
  <c r="Q58" i="53"/>
  <c r="P58" i="53"/>
  <c r="E58" i="53"/>
  <c r="U58" i="53" s="1"/>
  <c r="S57" i="53"/>
  <c r="R57" i="53"/>
  <c r="Q57" i="53"/>
  <c r="P57" i="53"/>
  <c r="E57" i="53"/>
  <c r="S56" i="53"/>
  <c r="R56" i="53"/>
  <c r="T55" i="53"/>
  <c r="S55" i="53"/>
  <c r="R55" i="53"/>
  <c r="Q55" i="53"/>
  <c r="P55" i="53"/>
  <c r="E55" i="53"/>
  <c r="U55" i="53" s="1"/>
  <c r="U54" i="53"/>
  <c r="T54" i="53"/>
  <c r="S54" i="53"/>
  <c r="R54" i="53"/>
  <c r="Q54" i="53"/>
  <c r="P54" i="53"/>
  <c r="E54" i="53"/>
  <c r="S53" i="53"/>
  <c r="R53" i="53"/>
  <c r="Q53" i="53"/>
  <c r="P53" i="53"/>
  <c r="E53" i="53"/>
  <c r="S52" i="53"/>
  <c r="R52" i="53"/>
  <c r="Q52" i="53"/>
  <c r="P52" i="53"/>
  <c r="E52" i="53"/>
  <c r="U52" i="53" s="1"/>
  <c r="S51" i="53"/>
  <c r="R51" i="53"/>
  <c r="Q51" i="53"/>
  <c r="P51" i="53"/>
  <c r="E51" i="53"/>
  <c r="S50" i="53"/>
  <c r="R50" i="53"/>
  <c r="Q50" i="53"/>
  <c r="P50" i="53"/>
  <c r="E50" i="53"/>
  <c r="S49" i="53"/>
  <c r="R49" i="53"/>
  <c r="Q49" i="53"/>
  <c r="P49" i="53"/>
  <c r="E49" i="53"/>
  <c r="U49" i="53" s="1"/>
  <c r="S48" i="53"/>
  <c r="R48" i="53"/>
  <c r="Q48" i="53"/>
  <c r="P48" i="53"/>
  <c r="E48" i="53"/>
  <c r="T48" i="53" s="1"/>
  <c r="S47" i="53"/>
  <c r="R47" i="53"/>
  <c r="Q47" i="53"/>
  <c r="P47" i="53"/>
  <c r="E47" i="53"/>
  <c r="T47" i="53" s="1"/>
  <c r="U46" i="53"/>
  <c r="T46" i="53"/>
  <c r="S46" i="53"/>
  <c r="R46" i="53"/>
  <c r="Q46" i="53"/>
  <c r="P46" i="53"/>
  <c r="E46" i="53"/>
  <c r="S45" i="53"/>
  <c r="R45" i="53"/>
  <c r="Q45" i="53"/>
  <c r="P45" i="53"/>
  <c r="E45" i="53"/>
  <c r="S44" i="53"/>
  <c r="R44" i="53"/>
  <c r="S42" i="53"/>
  <c r="R42" i="53"/>
  <c r="Q42" i="53"/>
  <c r="P42" i="53"/>
  <c r="E42" i="53"/>
  <c r="U42" i="53" s="1"/>
  <c r="S41" i="53"/>
  <c r="R41" i="53"/>
  <c r="Q41" i="53"/>
  <c r="P41" i="53"/>
  <c r="E41" i="53"/>
  <c r="U41" i="53" s="1"/>
  <c r="S40" i="53"/>
  <c r="R40" i="53"/>
  <c r="Q40" i="53"/>
  <c r="P40" i="53"/>
  <c r="E40" i="53"/>
  <c r="S39" i="53"/>
  <c r="R39" i="53"/>
  <c r="Q39" i="53"/>
  <c r="P39" i="53"/>
  <c r="E39" i="53"/>
  <c r="S38" i="53"/>
  <c r="R38" i="53"/>
  <c r="Q38" i="53"/>
  <c r="P38" i="53"/>
  <c r="E38" i="53"/>
  <c r="T38" i="53" s="1"/>
  <c r="U37" i="53"/>
  <c r="T37" i="53"/>
  <c r="S37" i="53"/>
  <c r="R37" i="53"/>
  <c r="Q37" i="53"/>
  <c r="P37" i="53"/>
  <c r="E37" i="53"/>
  <c r="S36" i="53"/>
  <c r="R36" i="53"/>
  <c r="Q36" i="53"/>
  <c r="P36" i="53"/>
  <c r="E36" i="53"/>
  <c r="S35" i="53"/>
  <c r="R35" i="53"/>
  <c r="Q35" i="53"/>
  <c r="P35" i="53"/>
  <c r="E35" i="53"/>
  <c r="U35" i="53" s="1"/>
  <c r="S34" i="53"/>
  <c r="R34" i="53"/>
  <c r="Q34" i="53"/>
  <c r="P34" i="53"/>
  <c r="E34" i="53"/>
  <c r="U34" i="53" s="1"/>
  <c r="S33" i="53"/>
  <c r="R33" i="53"/>
  <c r="Q33" i="53"/>
  <c r="P33" i="53"/>
  <c r="T33" i="53" s="1"/>
  <c r="E33" i="53"/>
  <c r="U33" i="53" s="1"/>
  <c r="S32" i="53"/>
  <c r="R32" i="53"/>
  <c r="Q32" i="53"/>
  <c r="P32" i="53"/>
  <c r="E32" i="53"/>
  <c r="S31" i="53"/>
  <c r="R31" i="53"/>
  <c r="Q31" i="53"/>
  <c r="P31" i="53"/>
  <c r="E31" i="53"/>
  <c r="U31" i="53" s="1"/>
  <c r="S30" i="53"/>
  <c r="R30" i="53"/>
  <c r="Q30" i="53"/>
  <c r="P30" i="53"/>
  <c r="E30" i="53"/>
  <c r="T30" i="53" s="1"/>
  <c r="U29" i="53"/>
  <c r="T29" i="53"/>
  <c r="S29" i="53"/>
  <c r="R29" i="53"/>
  <c r="Q29" i="53"/>
  <c r="P29" i="53"/>
  <c r="E29" i="53"/>
  <c r="S28" i="53"/>
  <c r="R28" i="53"/>
  <c r="S27" i="53"/>
  <c r="R27" i="53"/>
  <c r="Q27" i="53"/>
  <c r="P27" i="53"/>
  <c r="E27" i="53"/>
  <c r="S26" i="53"/>
  <c r="R26" i="53"/>
  <c r="Q26" i="53"/>
  <c r="P26" i="53"/>
  <c r="E26" i="53"/>
  <c r="U25" i="53"/>
  <c r="S25" i="53"/>
  <c r="R25" i="53"/>
  <c r="Q25" i="53"/>
  <c r="P25" i="53"/>
  <c r="E25" i="53"/>
  <c r="T25" i="53" s="1"/>
  <c r="S24" i="53"/>
  <c r="R24" i="53"/>
  <c r="Q24" i="53"/>
  <c r="P24" i="53"/>
  <c r="E24" i="53"/>
  <c r="U23" i="53"/>
  <c r="T23" i="53"/>
  <c r="S23" i="53"/>
  <c r="R23" i="53"/>
  <c r="Q23" i="53"/>
  <c r="P23" i="53"/>
  <c r="E23" i="53"/>
  <c r="S22" i="53"/>
  <c r="R22" i="53"/>
  <c r="Q22" i="53"/>
  <c r="P22" i="53"/>
  <c r="E22" i="53"/>
  <c r="T22" i="53" s="1"/>
  <c r="S21" i="53"/>
  <c r="R21" i="53"/>
  <c r="Q21" i="53"/>
  <c r="P21" i="53"/>
  <c r="E21" i="53"/>
  <c r="U21" i="53" s="1"/>
  <c r="S20" i="53"/>
  <c r="R20" i="53"/>
  <c r="Q20" i="53"/>
  <c r="P20" i="53"/>
  <c r="T20" i="53" s="1"/>
  <c r="E20" i="53"/>
  <c r="S19" i="53"/>
  <c r="R19" i="53"/>
  <c r="Q19" i="53"/>
  <c r="P19" i="53"/>
  <c r="E19" i="53"/>
  <c r="S18" i="53"/>
  <c r="R18" i="53"/>
  <c r="Q18" i="53"/>
  <c r="P18" i="53"/>
  <c r="E18" i="53"/>
  <c r="U18" i="53" s="1"/>
  <c r="U17" i="53"/>
  <c r="S17" i="53"/>
  <c r="R17" i="53"/>
  <c r="Q17" i="53"/>
  <c r="P17" i="53"/>
  <c r="E17" i="53"/>
  <c r="T17" i="53" s="1"/>
  <c r="T16" i="53"/>
  <c r="S16" i="53"/>
  <c r="R16" i="53"/>
  <c r="Q16" i="53"/>
  <c r="P16" i="53"/>
  <c r="E16" i="53"/>
  <c r="U16" i="53" s="1"/>
  <c r="S15" i="53"/>
  <c r="R15" i="53"/>
  <c r="Q15" i="53"/>
  <c r="P15" i="53"/>
  <c r="E15" i="53"/>
  <c r="U15" i="53" s="1"/>
  <c r="U14" i="53"/>
  <c r="T14" i="53"/>
  <c r="S14" i="53"/>
  <c r="R14" i="53"/>
  <c r="Q14" i="53"/>
  <c r="P14" i="53"/>
  <c r="E14" i="53"/>
  <c r="S13" i="53"/>
  <c r="R13" i="53"/>
  <c r="Q13" i="53"/>
  <c r="P13" i="53"/>
  <c r="E13" i="53"/>
  <c r="U13" i="53" s="1"/>
  <c r="T12" i="53"/>
  <c r="S12" i="53"/>
  <c r="R12" i="53"/>
  <c r="Q12" i="53"/>
  <c r="P12" i="53"/>
  <c r="E12" i="53"/>
  <c r="U12" i="53" s="1"/>
  <c r="S11" i="53"/>
  <c r="R11" i="53"/>
  <c r="Q11" i="53"/>
  <c r="P11" i="53"/>
  <c r="E11" i="53"/>
  <c r="S10" i="53"/>
  <c r="R10" i="53"/>
  <c r="Q10" i="53"/>
  <c r="P10" i="53"/>
  <c r="E10" i="53"/>
  <c r="S9" i="53"/>
  <c r="R9" i="53"/>
  <c r="R65" i="52"/>
  <c r="S64" i="52"/>
  <c r="R64" i="52"/>
  <c r="Q64" i="52"/>
  <c r="P64" i="52"/>
  <c r="E64" i="52"/>
  <c r="U64" i="52" s="1"/>
  <c r="T63" i="52"/>
  <c r="S63" i="52"/>
  <c r="R63" i="52"/>
  <c r="Q63" i="52"/>
  <c r="P63" i="52"/>
  <c r="E63" i="52"/>
  <c r="U63" i="52" s="1"/>
  <c r="S62" i="52"/>
  <c r="R62" i="52"/>
  <c r="R61" i="52"/>
  <c r="S60" i="52"/>
  <c r="R60" i="52"/>
  <c r="Q60" i="52"/>
  <c r="P60" i="52"/>
  <c r="E60" i="52"/>
  <c r="S59" i="52"/>
  <c r="R59" i="52"/>
  <c r="Q59" i="52"/>
  <c r="P59" i="52"/>
  <c r="E59" i="52"/>
  <c r="S58" i="52"/>
  <c r="R58" i="52"/>
  <c r="Q58" i="52"/>
  <c r="P58" i="52"/>
  <c r="E58" i="52"/>
  <c r="T58" i="52" s="1"/>
  <c r="S57" i="52"/>
  <c r="R57" i="52"/>
  <c r="Q57" i="52"/>
  <c r="P57" i="52"/>
  <c r="E57" i="52"/>
  <c r="U57" i="52" s="1"/>
  <c r="S56" i="52"/>
  <c r="R56" i="52"/>
  <c r="S55" i="52"/>
  <c r="R55" i="52"/>
  <c r="Q55" i="52"/>
  <c r="P55" i="52"/>
  <c r="E55" i="52"/>
  <c r="S54" i="52"/>
  <c r="R54" i="52"/>
  <c r="Q54" i="52"/>
  <c r="P54" i="52"/>
  <c r="E54" i="52"/>
  <c r="U53" i="52"/>
  <c r="S53" i="52"/>
  <c r="R53" i="52"/>
  <c r="Q53" i="52"/>
  <c r="P53" i="52"/>
  <c r="E53" i="52"/>
  <c r="T53" i="52" s="1"/>
  <c r="T52" i="52"/>
  <c r="S52" i="52"/>
  <c r="R52" i="52"/>
  <c r="Q52" i="52"/>
  <c r="P52" i="52"/>
  <c r="E52" i="52"/>
  <c r="U52" i="52" s="1"/>
  <c r="S51" i="52"/>
  <c r="R51" i="52"/>
  <c r="Q51" i="52"/>
  <c r="P51" i="52"/>
  <c r="E51" i="52"/>
  <c r="S50" i="52"/>
  <c r="R50" i="52"/>
  <c r="Q50" i="52"/>
  <c r="P50" i="52"/>
  <c r="E50" i="52"/>
  <c r="U50" i="52" s="1"/>
  <c r="S49" i="52"/>
  <c r="R49" i="52"/>
  <c r="Q49" i="52"/>
  <c r="P49" i="52"/>
  <c r="E49" i="52"/>
  <c r="U49" i="52" s="1"/>
  <c r="T48" i="52"/>
  <c r="S48" i="52"/>
  <c r="R48" i="52"/>
  <c r="Q48" i="52"/>
  <c r="P48" i="52"/>
  <c r="E48" i="52"/>
  <c r="U48" i="52" s="1"/>
  <c r="S47" i="52"/>
  <c r="R47" i="52"/>
  <c r="Q47" i="52"/>
  <c r="P47" i="52"/>
  <c r="E47" i="52"/>
  <c r="T46" i="52"/>
  <c r="S46" i="52"/>
  <c r="R46" i="52"/>
  <c r="Q46" i="52"/>
  <c r="P46" i="52"/>
  <c r="E46" i="52"/>
  <c r="U46" i="52" s="1"/>
  <c r="U45" i="52"/>
  <c r="S45" i="52"/>
  <c r="R45" i="52"/>
  <c r="Q45" i="52"/>
  <c r="P45" i="52"/>
  <c r="E45" i="52"/>
  <c r="S44" i="52"/>
  <c r="R44" i="52"/>
  <c r="S43" i="52"/>
  <c r="R43" i="52"/>
  <c r="S42" i="52"/>
  <c r="R42" i="52"/>
  <c r="Q42" i="52"/>
  <c r="P42" i="52"/>
  <c r="E42" i="52"/>
  <c r="S41" i="52"/>
  <c r="R41" i="52"/>
  <c r="Q41" i="52"/>
  <c r="P41" i="52"/>
  <c r="E41" i="52"/>
  <c r="U41" i="52" s="1"/>
  <c r="S40" i="52"/>
  <c r="R40" i="52"/>
  <c r="Q40" i="52"/>
  <c r="P40" i="52"/>
  <c r="E40" i="52"/>
  <c r="U40" i="52" s="1"/>
  <c r="S39" i="52"/>
  <c r="R39" i="52"/>
  <c r="Q39" i="52"/>
  <c r="P39" i="52"/>
  <c r="E39" i="52"/>
  <c r="U39" i="52" s="1"/>
  <c r="S38" i="52"/>
  <c r="R38" i="52"/>
  <c r="Q38" i="52"/>
  <c r="P38" i="52"/>
  <c r="E38" i="52"/>
  <c r="T38" i="52" s="1"/>
  <c r="S37" i="52"/>
  <c r="R37" i="52"/>
  <c r="Q37" i="52"/>
  <c r="P37" i="52"/>
  <c r="E37" i="52"/>
  <c r="T36" i="52"/>
  <c r="S36" i="52"/>
  <c r="R36" i="52"/>
  <c r="Q36" i="52"/>
  <c r="P36" i="52"/>
  <c r="E36" i="52"/>
  <c r="U36" i="52" s="1"/>
  <c r="U35" i="52"/>
  <c r="S35" i="52"/>
  <c r="R35" i="52"/>
  <c r="Q35" i="52"/>
  <c r="P35" i="52"/>
  <c r="E35" i="52"/>
  <c r="T35" i="52" s="1"/>
  <c r="S34" i="52"/>
  <c r="R34" i="52"/>
  <c r="Q34" i="52"/>
  <c r="P34" i="52"/>
  <c r="E34" i="52"/>
  <c r="S33" i="52"/>
  <c r="R33" i="52"/>
  <c r="Q33" i="52"/>
  <c r="P33" i="52"/>
  <c r="E33" i="52"/>
  <c r="U32" i="52"/>
  <c r="T32" i="52"/>
  <c r="S32" i="52"/>
  <c r="R32" i="52"/>
  <c r="Q32" i="52"/>
  <c r="P32" i="52"/>
  <c r="E32" i="52"/>
  <c r="S31" i="52"/>
  <c r="R31" i="52"/>
  <c r="Q31" i="52"/>
  <c r="P31" i="52"/>
  <c r="E31" i="52"/>
  <c r="S30" i="52"/>
  <c r="R30" i="52"/>
  <c r="Q30" i="52"/>
  <c r="P30" i="52"/>
  <c r="E30" i="52"/>
  <c r="S29" i="52"/>
  <c r="R29" i="52"/>
  <c r="Q29" i="52"/>
  <c r="P29" i="52"/>
  <c r="E29" i="52"/>
  <c r="S28" i="52"/>
  <c r="R28" i="52"/>
  <c r="U27" i="52"/>
  <c r="T27" i="52"/>
  <c r="S27" i="52"/>
  <c r="R27" i="52"/>
  <c r="Q27" i="52"/>
  <c r="P27" i="52"/>
  <c r="E27" i="52"/>
  <c r="S26" i="52"/>
  <c r="R26" i="52"/>
  <c r="Q26" i="52"/>
  <c r="P26" i="52"/>
  <c r="E26" i="52"/>
  <c r="U26" i="52" s="1"/>
  <c r="S25" i="52"/>
  <c r="R25" i="52"/>
  <c r="Q25" i="52"/>
  <c r="P25" i="52"/>
  <c r="E25" i="52"/>
  <c r="S24" i="52"/>
  <c r="R24" i="52"/>
  <c r="Q24" i="52"/>
  <c r="P24" i="52"/>
  <c r="E24" i="52"/>
  <c r="S23" i="52"/>
  <c r="R23" i="52"/>
  <c r="Q23" i="52"/>
  <c r="P23" i="52"/>
  <c r="T23" i="52" s="1"/>
  <c r="E23" i="52"/>
  <c r="S22" i="52"/>
  <c r="R22" i="52"/>
  <c r="Q22" i="52"/>
  <c r="P22" i="52"/>
  <c r="E22" i="52"/>
  <c r="S21" i="52"/>
  <c r="R21" i="52"/>
  <c r="Q21" i="52"/>
  <c r="P21" i="52"/>
  <c r="E21" i="52"/>
  <c r="U20" i="52"/>
  <c r="T20" i="52"/>
  <c r="S20" i="52"/>
  <c r="R20" i="52"/>
  <c r="Q20" i="52"/>
  <c r="P20" i="52"/>
  <c r="E20" i="52"/>
  <c r="S19" i="52"/>
  <c r="R19" i="52"/>
  <c r="Q19" i="52"/>
  <c r="P19" i="52"/>
  <c r="E19" i="52"/>
  <c r="T19" i="52" s="1"/>
  <c r="S18" i="52"/>
  <c r="R18" i="52"/>
  <c r="Q18" i="52"/>
  <c r="P18" i="52"/>
  <c r="E18" i="52"/>
  <c r="U18" i="52" s="1"/>
  <c r="S17" i="52"/>
  <c r="R17" i="52"/>
  <c r="Q17" i="52"/>
  <c r="P17" i="52"/>
  <c r="E17" i="52"/>
  <c r="S16" i="52"/>
  <c r="R16" i="52"/>
  <c r="Q16" i="52"/>
  <c r="P16" i="52"/>
  <c r="E16" i="52"/>
  <c r="S15" i="52"/>
  <c r="R15" i="52"/>
  <c r="Q15" i="52"/>
  <c r="P15" i="52"/>
  <c r="E15" i="52"/>
  <c r="U15" i="52" s="1"/>
  <c r="S14" i="52"/>
  <c r="R14" i="52"/>
  <c r="Q14" i="52"/>
  <c r="P14" i="52"/>
  <c r="E14" i="52"/>
  <c r="S13" i="52"/>
  <c r="R13" i="52"/>
  <c r="Q13" i="52"/>
  <c r="P13" i="52"/>
  <c r="E13" i="52"/>
  <c r="U12" i="52"/>
  <c r="T12" i="52"/>
  <c r="S12" i="52"/>
  <c r="R12" i="52"/>
  <c r="Q12" i="52"/>
  <c r="P12" i="52"/>
  <c r="E12" i="52"/>
  <c r="S11" i="52"/>
  <c r="R11" i="52"/>
  <c r="Q11" i="52"/>
  <c r="P11" i="52"/>
  <c r="E11" i="52"/>
  <c r="U11" i="52" s="1"/>
  <c r="S10" i="52"/>
  <c r="R10" i="52"/>
  <c r="Q10" i="52"/>
  <c r="P10" i="52"/>
  <c r="E10" i="52"/>
  <c r="S9" i="52"/>
  <c r="R9" i="52"/>
  <c r="R8" i="52"/>
  <c r="S64" i="51"/>
  <c r="R64" i="51"/>
  <c r="Q64" i="51"/>
  <c r="P64" i="51"/>
  <c r="E64" i="51"/>
  <c r="U64" i="51" s="1"/>
  <c r="U63" i="51"/>
  <c r="T63" i="51"/>
  <c r="S63" i="51"/>
  <c r="R63" i="51"/>
  <c r="Q63" i="51"/>
  <c r="P63" i="51"/>
  <c r="E63" i="51"/>
  <c r="S62" i="51"/>
  <c r="R62" i="51"/>
  <c r="U60" i="51"/>
  <c r="S60" i="51"/>
  <c r="R60" i="51"/>
  <c r="Q60" i="51"/>
  <c r="P60" i="51"/>
  <c r="E60" i="51"/>
  <c r="T60" i="51" s="1"/>
  <c r="S59" i="51"/>
  <c r="R59" i="51"/>
  <c r="Q59" i="51"/>
  <c r="P59" i="51"/>
  <c r="E59" i="51"/>
  <c r="U59" i="51" s="1"/>
  <c r="S58" i="51"/>
  <c r="R58" i="51"/>
  <c r="Q58" i="51"/>
  <c r="P58" i="51"/>
  <c r="E58" i="51"/>
  <c r="U58" i="51" s="1"/>
  <c r="S57" i="51"/>
  <c r="R57" i="51"/>
  <c r="Q57" i="51"/>
  <c r="P57" i="51"/>
  <c r="E57" i="51"/>
  <c r="S56" i="51"/>
  <c r="R56" i="51"/>
  <c r="S55" i="51"/>
  <c r="R55" i="51"/>
  <c r="Q55" i="51"/>
  <c r="P55" i="51"/>
  <c r="E55" i="51"/>
  <c r="T55" i="51" s="1"/>
  <c r="S54" i="51"/>
  <c r="R54" i="51"/>
  <c r="Q54" i="51"/>
  <c r="P54" i="51"/>
  <c r="E54" i="51"/>
  <c r="U54" i="51" s="1"/>
  <c r="T53" i="51"/>
  <c r="S53" i="51"/>
  <c r="R53" i="51"/>
  <c r="Q53" i="51"/>
  <c r="P53" i="51"/>
  <c r="E53" i="51"/>
  <c r="U53" i="51" s="1"/>
  <c r="S52" i="51"/>
  <c r="R52" i="51"/>
  <c r="Q52" i="51"/>
  <c r="P52" i="51"/>
  <c r="E52" i="51"/>
  <c r="S51" i="51"/>
  <c r="R51" i="51"/>
  <c r="Q51" i="51"/>
  <c r="P51" i="51"/>
  <c r="E51" i="51"/>
  <c r="U51" i="51" s="1"/>
  <c r="U50" i="51"/>
  <c r="S50" i="51"/>
  <c r="R50" i="51"/>
  <c r="Q50" i="51"/>
  <c r="P50" i="51"/>
  <c r="E50" i="51"/>
  <c r="T50" i="51" s="1"/>
  <c r="S49" i="51"/>
  <c r="R49" i="51"/>
  <c r="Q49" i="51"/>
  <c r="P49" i="51"/>
  <c r="E49" i="51"/>
  <c r="U49" i="51" s="1"/>
  <c r="S48" i="51"/>
  <c r="R48" i="51"/>
  <c r="Q48" i="51"/>
  <c r="P48" i="51"/>
  <c r="E48" i="51"/>
  <c r="U48" i="51" s="1"/>
  <c r="U47" i="51"/>
  <c r="S47" i="51"/>
  <c r="R47" i="51"/>
  <c r="Q47" i="51"/>
  <c r="P47" i="51"/>
  <c r="E47" i="51"/>
  <c r="T47" i="51" s="1"/>
  <c r="S46" i="51"/>
  <c r="R46" i="51"/>
  <c r="Q46" i="51"/>
  <c r="P46" i="51"/>
  <c r="E46" i="51"/>
  <c r="S45" i="51"/>
  <c r="R45" i="51"/>
  <c r="Q45" i="51"/>
  <c r="P45" i="51"/>
  <c r="E45" i="51"/>
  <c r="R44" i="51"/>
  <c r="R43" i="51"/>
  <c r="S42" i="51"/>
  <c r="R42" i="51"/>
  <c r="Q42" i="51"/>
  <c r="P42" i="51"/>
  <c r="E42" i="51"/>
  <c r="S41" i="51"/>
  <c r="R41" i="51"/>
  <c r="Q41" i="51"/>
  <c r="P41" i="51"/>
  <c r="E41" i="51"/>
  <c r="S40" i="51"/>
  <c r="R40" i="51"/>
  <c r="Q40" i="51"/>
  <c r="P40" i="51"/>
  <c r="E40" i="51"/>
  <c r="T40" i="51" s="1"/>
  <c r="S39" i="51"/>
  <c r="R39" i="51"/>
  <c r="Q39" i="51"/>
  <c r="P39" i="51"/>
  <c r="E39" i="51"/>
  <c r="U39" i="51" s="1"/>
  <c r="S38" i="51"/>
  <c r="R38" i="51"/>
  <c r="Q38" i="51"/>
  <c r="P38" i="51"/>
  <c r="E38" i="51"/>
  <c r="S37" i="51"/>
  <c r="R37" i="51"/>
  <c r="Q37" i="51"/>
  <c r="P37" i="51"/>
  <c r="E37" i="51"/>
  <c r="S36" i="51"/>
  <c r="R36" i="51"/>
  <c r="Q36" i="51"/>
  <c r="P36" i="51"/>
  <c r="E36" i="51"/>
  <c r="T35" i="51"/>
  <c r="S35" i="51"/>
  <c r="R35" i="51"/>
  <c r="Q35" i="51"/>
  <c r="P35" i="51"/>
  <c r="E35" i="51"/>
  <c r="U35" i="51" s="1"/>
  <c r="S34" i="51"/>
  <c r="R34" i="51"/>
  <c r="Q34" i="51"/>
  <c r="P34" i="51"/>
  <c r="E34" i="51"/>
  <c r="S33" i="51"/>
  <c r="R33" i="51"/>
  <c r="Q33" i="51"/>
  <c r="P33" i="51"/>
  <c r="E33" i="51"/>
  <c r="U33" i="51" s="1"/>
  <c r="U32" i="51"/>
  <c r="S32" i="51"/>
  <c r="R32" i="51"/>
  <c r="Q32" i="51"/>
  <c r="P32" i="51"/>
  <c r="E32" i="51"/>
  <c r="T32" i="51" s="1"/>
  <c r="U31" i="51"/>
  <c r="S31" i="51"/>
  <c r="R31" i="51"/>
  <c r="Q31" i="51"/>
  <c r="P31" i="51"/>
  <c r="T31" i="51" s="1"/>
  <c r="E31" i="51"/>
  <c r="S30" i="51"/>
  <c r="R30" i="51"/>
  <c r="Q30" i="51"/>
  <c r="P30" i="51"/>
  <c r="E30" i="51"/>
  <c r="T30" i="51" s="1"/>
  <c r="S29" i="51"/>
  <c r="R29" i="51"/>
  <c r="Q29" i="51"/>
  <c r="P29" i="51"/>
  <c r="E29" i="51"/>
  <c r="S28" i="51"/>
  <c r="R28" i="51"/>
  <c r="U27" i="51"/>
  <c r="S27" i="51"/>
  <c r="R27" i="51"/>
  <c r="Q27" i="51"/>
  <c r="P27" i="51"/>
  <c r="E27" i="51"/>
  <c r="T27" i="51" s="1"/>
  <c r="S26" i="51"/>
  <c r="R26" i="51"/>
  <c r="Q26" i="51"/>
  <c r="P26" i="51"/>
  <c r="E26" i="51"/>
  <c r="U26" i="51" s="1"/>
  <c r="S25" i="51"/>
  <c r="R25" i="51"/>
  <c r="Q25" i="51"/>
  <c r="P25" i="51"/>
  <c r="E25" i="51"/>
  <c r="U24" i="51"/>
  <c r="T24" i="51"/>
  <c r="S24" i="51"/>
  <c r="R24" i="51"/>
  <c r="Q24" i="51"/>
  <c r="P24" i="51"/>
  <c r="E24" i="51"/>
  <c r="S23" i="51"/>
  <c r="R23" i="51"/>
  <c r="Q23" i="51"/>
  <c r="P23" i="51"/>
  <c r="E23" i="51"/>
  <c r="T22" i="51"/>
  <c r="S22" i="51"/>
  <c r="R22" i="51"/>
  <c r="Q22" i="51"/>
  <c r="P22" i="51"/>
  <c r="E22" i="51"/>
  <c r="U22" i="51" s="1"/>
  <c r="S21" i="51"/>
  <c r="R21" i="51"/>
  <c r="Q21" i="51"/>
  <c r="P21" i="51"/>
  <c r="E21" i="51"/>
  <c r="T20" i="51"/>
  <c r="S20" i="51"/>
  <c r="R20" i="51"/>
  <c r="Q20" i="51"/>
  <c r="P20" i="51"/>
  <c r="E20" i="51"/>
  <c r="U20" i="51" s="1"/>
  <c r="S19" i="51"/>
  <c r="R19" i="51"/>
  <c r="Q19" i="51"/>
  <c r="P19" i="51"/>
  <c r="E19" i="51"/>
  <c r="T19" i="51" s="1"/>
  <c r="T18" i="51"/>
  <c r="S18" i="51"/>
  <c r="R18" i="51"/>
  <c r="Q18" i="51"/>
  <c r="P18" i="51"/>
  <c r="E18" i="51"/>
  <c r="U18" i="51" s="1"/>
  <c r="S17" i="51"/>
  <c r="R17" i="51"/>
  <c r="Q17" i="51"/>
  <c r="P17" i="51"/>
  <c r="E17" i="51"/>
  <c r="U17" i="51" s="1"/>
  <c r="S16" i="51"/>
  <c r="R16" i="51"/>
  <c r="Q16" i="51"/>
  <c r="P16" i="51"/>
  <c r="E16" i="51"/>
  <c r="S15" i="51"/>
  <c r="R15" i="51"/>
  <c r="Q15" i="51"/>
  <c r="P15" i="51"/>
  <c r="E15" i="51"/>
  <c r="U15" i="51" s="1"/>
  <c r="T14" i="51"/>
  <c r="S14" i="51"/>
  <c r="R14" i="51"/>
  <c r="Q14" i="51"/>
  <c r="P14" i="51"/>
  <c r="E14" i="51"/>
  <c r="U14" i="51" s="1"/>
  <c r="S13" i="51"/>
  <c r="R13" i="51"/>
  <c r="Q13" i="51"/>
  <c r="P13" i="51"/>
  <c r="E13" i="51"/>
  <c r="S12" i="51"/>
  <c r="R12" i="51"/>
  <c r="Q12" i="51"/>
  <c r="P12" i="51"/>
  <c r="E12" i="51"/>
  <c r="S11" i="51"/>
  <c r="R11" i="51"/>
  <c r="Q11" i="51"/>
  <c r="P11" i="51"/>
  <c r="E11" i="51"/>
  <c r="T11" i="51" s="1"/>
  <c r="T10" i="51"/>
  <c r="S10" i="51"/>
  <c r="R10" i="51"/>
  <c r="Q10" i="51"/>
  <c r="P10" i="51"/>
  <c r="E10" i="51"/>
  <c r="U10" i="51" s="1"/>
  <c r="S9" i="51"/>
  <c r="R9" i="51"/>
  <c r="S64" i="50"/>
  <c r="R64" i="50"/>
  <c r="Q64" i="50"/>
  <c r="P64" i="50"/>
  <c r="E64" i="50"/>
  <c r="S63" i="50"/>
  <c r="R63" i="50"/>
  <c r="Q63" i="50"/>
  <c r="P63" i="50"/>
  <c r="E63" i="50"/>
  <c r="T63" i="50" s="1"/>
  <c r="S62" i="50"/>
  <c r="R62" i="50"/>
  <c r="S60" i="50"/>
  <c r="R60" i="50"/>
  <c r="Q60" i="50"/>
  <c r="P60" i="50"/>
  <c r="E60" i="50"/>
  <c r="T60" i="50" s="1"/>
  <c r="U59" i="50"/>
  <c r="T59" i="50"/>
  <c r="S59" i="50"/>
  <c r="R59" i="50"/>
  <c r="Q59" i="50"/>
  <c r="P59" i="50"/>
  <c r="E59" i="50"/>
  <c r="S58" i="50"/>
  <c r="R58" i="50"/>
  <c r="Q58" i="50"/>
  <c r="P58" i="50"/>
  <c r="E58" i="50"/>
  <c r="U58" i="50" s="1"/>
  <c r="S57" i="50"/>
  <c r="R57" i="50"/>
  <c r="Q57" i="50"/>
  <c r="P57" i="50"/>
  <c r="P56" i="50" s="1"/>
  <c r="E57" i="50"/>
  <c r="S56" i="50"/>
  <c r="R56" i="50"/>
  <c r="U55" i="50"/>
  <c r="S55" i="50"/>
  <c r="R55" i="50"/>
  <c r="Q55" i="50"/>
  <c r="P55" i="50"/>
  <c r="E55" i="50"/>
  <c r="T55" i="50" s="1"/>
  <c r="S54" i="50"/>
  <c r="R54" i="50"/>
  <c r="Q54" i="50"/>
  <c r="P54" i="50"/>
  <c r="E54" i="50"/>
  <c r="S53" i="50"/>
  <c r="R53" i="50"/>
  <c r="Q53" i="50"/>
  <c r="P53" i="50"/>
  <c r="E53" i="50"/>
  <c r="U53" i="50" s="1"/>
  <c r="S52" i="50"/>
  <c r="R52" i="50"/>
  <c r="Q52" i="50"/>
  <c r="P52" i="50"/>
  <c r="E52" i="50"/>
  <c r="U52" i="50" s="1"/>
  <c r="S51" i="50"/>
  <c r="R51" i="50"/>
  <c r="Q51" i="50"/>
  <c r="P51" i="50"/>
  <c r="E51" i="50"/>
  <c r="U51" i="50" s="1"/>
  <c r="S50" i="50"/>
  <c r="R50" i="50"/>
  <c r="Q50" i="50"/>
  <c r="P50" i="50"/>
  <c r="E50" i="50"/>
  <c r="U50" i="50" s="1"/>
  <c r="S49" i="50"/>
  <c r="R49" i="50"/>
  <c r="Q49" i="50"/>
  <c r="P49" i="50"/>
  <c r="E49" i="50"/>
  <c r="S48" i="50"/>
  <c r="R48" i="50"/>
  <c r="Q48" i="50"/>
  <c r="P48" i="50"/>
  <c r="E48" i="50"/>
  <c r="U48" i="50" s="1"/>
  <c r="U47" i="50"/>
  <c r="S47" i="50"/>
  <c r="R47" i="50"/>
  <c r="Q47" i="50"/>
  <c r="P47" i="50"/>
  <c r="E47" i="50"/>
  <c r="T47" i="50" s="1"/>
  <c r="S46" i="50"/>
  <c r="R46" i="50"/>
  <c r="Q46" i="50"/>
  <c r="P46" i="50"/>
  <c r="E46" i="50"/>
  <c r="S45" i="50"/>
  <c r="R45" i="50"/>
  <c r="Q45" i="50"/>
  <c r="P45" i="50"/>
  <c r="E45" i="50"/>
  <c r="U45" i="50" s="1"/>
  <c r="S44" i="50"/>
  <c r="R44" i="50"/>
  <c r="S42" i="50"/>
  <c r="R42" i="50"/>
  <c r="Q42" i="50"/>
  <c r="P42" i="50"/>
  <c r="E42" i="50"/>
  <c r="U42" i="50" s="1"/>
  <c r="S41" i="50"/>
  <c r="R41" i="50"/>
  <c r="Q41" i="50"/>
  <c r="P41" i="50"/>
  <c r="E41" i="50"/>
  <c r="U41" i="50" s="1"/>
  <c r="S40" i="50"/>
  <c r="R40" i="50"/>
  <c r="Q40" i="50"/>
  <c r="P40" i="50"/>
  <c r="E40" i="50"/>
  <c r="U40" i="50" s="1"/>
  <c r="S39" i="50"/>
  <c r="R39" i="50"/>
  <c r="Q39" i="50"/>
  <c r="P39" i="50"/>
  <c r="E39" i="50"/>
  <c r="S38" i="50"/>
  <c r="R38" i="50"/>
  <c r="Q38" i="50"/>
  <c r="P38" i="50"/>
  <c r="E38" i="50"/>
  <c r="U38" i="50" s="1"/>
  <c r="U37" i="50"/>
  <c r="S37" i="50"/>
  <c r="R37" i="50"/>
  <c r="Q37" i="50"/>
  <c r="P37" i="50"/>
  <c r="E37" i="50"/>
  <c r="T37" i="50" s="1"/>
  <c r="U36" i="50"/>
  <c r="T36" i="50"/>
  <c r="S36" i="50"/>
  <c r="R36" i="50"/>
  <c r="Q36" i="50"/>
  <c r="P36" i="50"/>
  <c r="E36" i="50"/>
  <c r="S35" i="50"/>
  <c r="R35" i="50"/>
  <c r="Q35" i="50"/>
  <c r="P35" i="50"/>
  <c r="E35" i="50"/>
  <c r="U34" i="50"/>
  <c r="T34" i="50"/>
  <c r="S34" i="50"/>
  <c r="R34" i="50"/>
  <c r="Q34" i="50"/>
  <c r="P34" i="50"/>
  <c r="E34" i="50"/>
  <c r="S33" i="50"/>
  <c r="R33" i="50"/>
  <c r="Q33" i="50"/>
  <c r="P33" i="50"/>
  <c r="E33" i="50"/>
  <c r="T32" i="50"/>
  <c r="S32" i="50"/>
  <c r="R32" i="50"/>
  <c r="Q32" i="50"/>
  <c r="P32" i="50"/>
  <c r="E32" i="50"/>
  <c r="U32" i="50" s="1"/>
  <c r="S31" i="50"/>
  <c r="R31" i="50"/>
  <c r="Q31" i="50"/>
  <c r="P31" i="50"/>
  <c r="E31" i="50"/>
  <c r="T30" i="50"/>
  <c r="S30" i="50"/>
  <c r="R30" i="50"/>
  <c r="Q30" i="50"/>
  <c r="P30" i="50"/>
  <c r="E30" i="50"/>
  <c r="U30" i="50" s="1"/>
  <c r="S29" i="50"/>
  <c r="R29" i="50"/>
  <c r="Q29" i="50"/>
  <c r="P29" i="50"/>
  <c r="E29" i="50"/>
  <c r="U29" i="50" s="1"/>
  <c r="R28" i="50"/>
  <c r="T27" i="50"/>
  <c r="S27" i="50"/>
  <c r="R27" i="50"/>
  <c r="Q27" i="50"/>
  <c r="P27" i="50"/>
  <c r="E27" i="50"/>
  <c r="U27" i="50" s="1"/>
  <c r="S26" i="50"/>
  <c r="R26" i="50"/>
  <c r="Q26" i="50"/>
  <c r="P26" i="50"/>
  <c r="E26" i="50"/>
  <c r="T25" i="50"/>
  <c r="S25" i="50"/>
  <c r="R25" i="50"/>
  <c r="Q25" i="50"/>
  <c r="P25" i="50"/>
  <c r="E25" i="50"/>
  <c r="U25" i="50" s="1"/>
  <c r="U24" i="50"/>
  <c r="S24" i="50"/>
  <c r="R24" i="50"/>
  <c r="Q24" i="50"/>
  <c r="P24" i="50"/>
  <c r="E24" i="50"/>
  <c r="T24" i="50" s="1"/>
  <c r="S23" i="50"/>
  <c r="R23" i="50"/>
  <c r="Q23" i="50"/>
  <c r="P23" i="50"/>
  <c r="E23" i="50"/>
  <c r="U23" i="50" s="1"/>
  <c r="U22" i="50"/>
  <c r="T22" i="50"/>
  <c r="S22" i="50"/>
  <c r="R22" i="50"/>
  <c r="Q22" i="50"/>
  <c r="P22" i="50"/>
  <c r="E22" i="50"/>
  <c r="S21" i="50"/>
  <c r="R21" i="50"/>
  <c r="Q21" i="50"/>
  <c r="P21" i="50"/>
  <c r="E21" i="50"/>
  <c r="S20" i="50"/>
  <c r="R20" i="50"/>
  <c r="Q20" i="50"/>
  <c r="P20" i="50"/>
  <c r="E20" i="50"/>
  <c r="U20" i="50" s="1"/>
  <c r="S19" i="50"/>
  <c r="R19" i="50"/>
  <c r="Q19" i="50"/>
  <c r="P19" i="50"/>
  <c r="E19" i="50"/>
  <c r="U19" i="50" s="1"/>
  <c r="S18" i="50"/>
  <c r="R18" i="50"/>
  <c r="Q18" i="50"/>
  <c r="P18" i="50"/>
  <c r="E18" i="50"/>
  <c r="S17" i="50"/>
  <c r="R17" i="50"/>
  <c r="Q17" i="50"/>
  <c r="P17" i="50"/>
  <c r="E17" i="50"/>
  <c r="U16" i="50"/>
  <c r="S16" i="50"/>
  <c r="R16" i="50"/>
  <c r="Q16" i="50"/>
  <c r="P16" i="50"/>
  <c r="E16" i="50"/>
  <c r="T16" i="50" s="1"/>
  <c r="S15" i="50"/>
  <c r="R15" i="50"/>
  <c r="Q15" i="50"/>
  <c r="P15" i="50"/>
  <c r="E15" i="50"/>
  <c r="U15" i="50" s="1"/>
  <c r="U14" i="50"/>
  <c r="T14" i="50"/>
  <c r="S14" i="50"/>
  <c r="R14" i="50"/>
  <c r="Q14" i="50"/>
  <c r="P14" i="50"/>
  <c r="E14" i="50"/>
  <c r="U13" i="50"/>
  <c r="T13" i="50"/>
  <c r="S13" i="50"/>
  <c r="R13" i="50"/>
  <c r="Q13" i="50"/>
  <c r="P13" i="50"/>
  <c r="E13" i="50"/>
  <c r="S12" i="50"/>
  <c r="R12" i="50"/>
  <c r="Q12" i="50"/>
  <c r="P12" i="50"/>
  <c r="E12" i="50"/>
  <c r="U12" i="50" s="1"/>
  <c r="S11" i="50"/>
  <c r="R11" i="50"/>
  <c r="Q11" i="50"/>
  <c r="P11" i="50"/>
  <c r="E11" i="50"/>
  <c r="U11" i="50" s="1"/>
  <c r="S10" i="50"/>
  <c r="R10" i="50"/>
  <c r="Q10" i="50"/>
  <c r="P10" i="50"/>
  <c r="E10" i="50"/>
  <c r="S9" i="50"/>
  <c r="R9" i="50"/>
  <c r="S64" i="49"/>
  <c r="R64" i="49"/>
  <c r="Q64" i="49"/>
  <c r="P64" i="49"/>
  <c r="E64" i="49"/>
  <c r="U64" i="49" s="1"/>
  <c r="S63" i="49"/>
  <c r="R63" i="49"/>
  <c r="Q63" i="49"/>
  <c r="P63" i="49"/>
  <c r="E63" i="49"/>
  <c r="R62" i="49"/>
  <c r="S60" i="49"/>
  <c r="R60" i="49"/>
  <c r="Q60" i="49"/>
  <c r="P60" i="49"/>
  <c r="E60" i="49"/>
  <c r="U60" i="49" s="1"/>
  <c r="S59" i="49"/>
  <c r="R59" i="49"/>
  <c r="Q59" i="49"/>
  <c r="P59" i="49"/>
  <c r="E59" i="49"/>
  <c r="T58" i="49"/>
  <c r="S58" i="49"/>
  <c r="R58" i="49"/>
  <c r="Q58" i="49"/>
  <c r="P58" i="49"/>
  <c r="E58" i="49"/>
  <c r="U58" i="49" s="1"/>
  <c r="U57" i="49"/>
  <c r="S57" i="49"/>
  <c r="R57" i="49"/>
  <c r="Q57" i="49"/>
  <c r="P57" i="49"/>
  <c r="E57" i="49"/>
  <c r="S56" i="49"/>
  <c r="S55" i="49"/>
  <c r="R55" i="49"/>
  <c r="Q55" i="49"/>
  <c r="P55" i="49"/>
  <c r="E55" i="49"/>
  <c r="S54" i="49"/>
  <c r="R54" i="49"/>
  <c r="Q54" i="49"/>
  <c r="P54" i="49"/>
  <c r="E54" i="49"/>
  <c r="S53" i="49"/>
  <c r="R53" i="49"/>
  <c r="Q53" i="49"/>
  <c r="P53" i="49"/>
  <c r="T53" i="49" s="1"/>
  <c r="E53" i="49"/>
  <c r="S52" i="49"/>
  <c r="R52" i="49"/>
  <c r="Q52" i="49"/>
  <c r="P52" i="49"/>
  <c r="E52" i="49"/>
  <c r="T52" i="49" s="1"/>
  <c r="U51" i="49"/>
  <c r="T51" i="49"/>
  <c r="S51" i="49"/>
  <c r="R51" i="49"/>
  <c r="Q51" i="49"/>
  <c r="P51" i="49"/>
  <c r="E51" i="49"/>
  <c r="S50" i="49"/>
  <c r="R50" i="49"/>
  <c r="Q50" i="49"/>
  <c r="P50" i="49"/>
  <c r="E50" i="49"/>
  <c r="T49" i="49"/>
  <c r="S49" i="49"/>
  <c r="R49" i="49"/>
  <c r="Q49" i="49"/>
  <c r="P49" i="49"/>
  <c r="E49" i="49"/>
  <c r="U49" i="49" s="1"/>
  <c r="S48" i="49"/>
  <c r="R48" i="49"/>
  <c r="Q48" i="49"/>
  <c r="P48" i="49"/>
  <c r="E48" i="49"/>
  <c r="U48" i="49" s="1"/>
  <c r="T47" i="49"/>
  <c r="S47" i="49"/>
  <c r="R47" i="49"/>
  <c r="Q47" i="49"/>
  <c r="P47" i="49"/>
  <c r="E47" i="49"/>
  <c r="U47" i="49" s="1"/>
  <c r="S46" i="49"/>
  <c r="R46" i="49"/>
  <c r="Q46" i="49"/>
  <c r="P46" i="49"/>
  <c r="E46" i="49"/>
  <c r="S45" i="49"/>
  <c r="R45" i="49"/>
  <c r="Q45" i="49"/>
  <c r="P45" i="49"/>
  <c r="E45" i="49"/>
  <c r="S44" i="49"/>
  <c r="R44" i="49"/>
  <c r="S43" i="49"/>
  <c r="U42" i="49"/>
  <c r="S42" i="49"/>
  <c r="R42" i="49"/>
  <c r="Q42" i="49"/>
  <c r="P42" i="49"/>
  <c r="E42" i="49"/>
  <c r="T42" i="49" s="1"/>
  <c r="S41" i="49"/>
  <c r="R41" i="49"/>
  <c r="Q41" i="49"/>
  <c r="P41" i="49"/>
  <c r="E41" i="49"/>
  <c r="U41" i="49" s="1"/>
  <c r="U40" i="49"/>
  <c r="T40" i="49"/>
  <c r="S40" i="49"/>
  <c r="R40" i="49"/>
  <c r="Q40" i="49"/>
  <c r="P40" i="49"/>
  <c r="E40" i="49"/>
  <c r="S39" i="49"/>
  <c r="R39" i="49"/>
  <c r="Q39" i="49"/>
  <c r="P39" i="49"/>
  <c r="E39" i="49"/>
  <c r="U39" i="49" s="1"/>
  <c r="S38" i="49"/>
  <c r="R38" i="49"/>
  <c r="Q38" i="49"/>
  <c r="P38" i="49"/>
  <c r="E38" i="49"/>
  <c r="U38" i="49" s="1"/>
  <c r="S37" i="49"/>
  <c r="R37" i="49"/>
  <c r="Q37" i="49"/>
  <c r="P37" i="49"/>
  <c r="E37" i="49"/>
  <c r="S36" i="49"/>
  <c r="R36" i="49"/>
  <c r="Q36" i="49"/>
  <c r="P36" i="49"/>
  <c r="E36" i="49"/>
  <c r="S35" i="49"/>
  <c r="R35" i="49"/>
  <c r="Q35" i="49"/>
  <c r="P35" i="49"/>
  <c r="E35" i="49"/>
  <c r="U35" i="49" s="1"/>
  <c r="U34" i="49"/>
  <c r="S34" i="49"/>
  <c r="R34" i="49"/>
  <c r="Q34" i="49"/>
  <c r="P34" i="49"/>
  <c r="E34" i="49"/>
  <c r="T34" i="49" s="1"/>
  <c r="S33" i="49"/>
  <c r="R33" i="49"/>
  <c r="Q33" i="49"/>
  <c r="P33" i="49"/>
  <c r="E33" i="49"/>
  <c r="S32" i="49"/>
  <c r="R32" i="49"/>
  <c r="Q32" i="49"/>
  <c r="P32" i="49"/>
  <c r="E32" i="49"/>
  <c r="U32" i="49" s="1"/>
  <c r="U31" i="49"/>
  <c r="T31" i="49"/>
  <c r="S31" i="49"/>
  <c r="R31" i="49"/>
  <c r="Q31" i="49"/>
  <c r="P31" i="49"/>
  <c r="E31" i="49"/>
  <c r="S30" i="49"/>
  <c r="R30" i="49"/>
  <c r="Q30" i="49"/>
  <c r="P30" i="49"/>
  <c r="E30" i="49"/>
  <c r="U30" i="49" s="1"/>
  <c r="S29" i="49"/>
  <c r="R29" i="49"/>
  <c r="Q29" i="49"/>
  <c r="P29" i="49"/>
  <c r="E29" i="49"/>
  <c r="S28" i="49"/>
  <c r="R28" i="49"/>
  <c r="U27" i="49"/>
  <c r="T27" i="49"/>
  <c r="S27" i="49"/>
  <c r="R27" i="49"/>
  <c r="Q27" i="49"/>
  <c r="P27" i="49"/>
  <c r="E27" i="49"/>
  <c r="U26" i="49"/>
  <c r="T26" i="49"/>
  <c r="S26" i="49"/>
  <c r="R26" i="49"/>
  <c r="Q26" i="49"/>
  <c r="P26" i="49"/>
  <c r="E26" i="49"/>
  <c r="S25" i="49"/>
  <c r="R25" i="49"/>
  <c r="Q25" i="49"/>
  <c r="P25" i="49"/>
  <c r="E25" i="49"/>
  <c r="U25" i="49" s="1"/>
  <c r="S24" i="49"/>
  <c r="R24" i="49"/>
  <c r="Q24" i="49"/>
  <c r="P24" i="49"/>
  <c r="E24" i="49"/>
  <c r="U24" i="49" s="1"/>
  <c r="S23" i="49"/>
  <c r="R23" i="49"/>
  <c r="Q23" i="49"/>
  <c r="P23" i="49"/>
  <c r="E23" i="49"/>
  <c r="T22" i="49"/>
  <c r="S22" i="49"/>
  <c r="R22" i="49"/>
  <c r="Q22" i="49"/>
  <c r="P22" i="49"/>
  <c r="E22" i="49"/>
  <c r="U22" i="49" s="1"/>
  <c r="S21" i="49"/>
  <c r="R21" i="49"/>
  <c r="Q21" i="49"/>
  <c r="P21" i="49"/>
  <c r="E21" i="49"/>
  <c r="T20" i="49"/>
  <c r="S20" i="49"/>
  <c r="R20" i="49"/>
  <c r="Q20" i="49"/>
  <c r="U20" i="49" s="1"/>
  <c r="P20" i="49"/>
  <c r="E20" i="49"/>
  <c r="S19" i="49"/>
  <c r="R19" i="49"/>
  <c r="Q19" i="49"/>
  <c r="P19" i="49"/>
  <c r="E19" i="49"/>
  <c r="U19" i="49" s="1"/>
  <c r="S18" i="49"/>
  <c r="R18" i="49"/>
  <c r="Q18" i="49"/>
  <c r="P18" i="49"/>
  <c r="E18" i="49"/>
  <c r="U18" i="49" s="1"/>
  <c r="S17" i="49"/>
  <c r="R17" i="49"/>
  <c r="Q17" i="49"/>
  <c r="P17" i="49"/>
  <c r="E17" i="49"/>
  <c r="U17" i="49" s="1"/>
  <c r="T16" i="49"/>
  <c r="S16" i="49"/>
  <c r="R16" i="49"/>
  <c r="Q16" i="49"/>
  <c r="P16" i="49"/>
  <c r="E16" i="49"/>
  <c r="U16" i="49" s="1"/>
  <c r="S15" i="49"/>
  <c r="R15" i="49"/>
  <c r="Q15" i="49"/>
  <c r="P15" i="49"/>
  <c r="E15" i="49"/>
  <c r="S14" i="49"/>
  <c r="R14" i="49"/>
  <c r="Q14" i="49"/>
  <c r="P14" i="49"/>
  <c r="E14" i="49"/>
  <c r="U14" i="49" s="1"/>
  <c r="S13" i="49"/>
  <c r="R13" i="49"/>
  <c r="Q13" i="49"/>
  <c r="P13" i="49"/>
  <c r="E13" i="49"/>
  <c r="U12" i="49"/>
  <c r="T12" i="49"/>
  <c r="S12" i="49"/>
  <c r="R12" i="49"/>
  <c r="Q12" i="49"/>
  <c r="P12" i="49"/>
  <c r="E12" i="49"/>
  <c r="S11" i="49"/>
  <c r="R11" i="49"/>
  <c r="Q11" i="49"/>
  <c r="P11" i="49"/>
  <c r="E11" i="49"/>
  <c r="U11" i="49" s="1"/>
  <c r="S10" i="49"/>
  <c r="R10" i="49"/>
  <c r="Q10" i="49"/>
  <c r="P10" i="49"/>
  <c r="E10" i="49"/>
  <c r="S9" i="49"/>
  <c r="R9" i="49"/>
  <c r="U64" i="48"/>
  <c r="S64" i="48"/>
  <c r="R64" i="48"/>
  <c r="Q64" i="48"/>
  <c r="P64" i="48"/>
  <c r="E64" i="48"/>
  <c r="T64" i="48" s="1"/>
  <c r="U63" i="48"/>
  <c r="T63" i="48"/>
  <c r="S63" i="48"/>
  <c r="R63" i="48"/>
  <c r="Q63" i="48"/>
  <c r="P63" i="48"/>
  <c r="E63" i="48"/>
  <c r="S62" i="48"/>
  <c r="R62" i="48"/>
  <c r="T60" i="48"/>
  <c r="S60" i="48"/>
  <c r="R60" i="48"/>
  <c r="Q60" i="48"/>
  <c r="P60" i="48"/>
  <c r="E60" i="48"/>
  <c r="U60" i="48" s="1"/>
  <c r="U59" i="48"/>
  <c r="T59" i="48"/>
  <c r="S59" i="48"/>
  <c r="R59" i="48"/>
  <c r="Q59" i="48"/>
  <c r="P59" i="48"/>
  <c r="E59" i="48"/>
  <c r="S58" i="48"/>
  <c r="R58" i="48"/>
  <c r="Q58" i="48"/>
  <c r="P58" i="48"/>
  <c r="E58" i="48"/>
  <c r="U58" i="48" s="1"/>
  <c r="S57" i="48"/>
  <c r="R57" i="48"/>
  <c r="Q57" i="48"/>
  <c r="P57" i="48"/>
  <c r="E57" i="48"/>
  <c r="S56" i="48"/>
  <c r="R56" i="48"/>
  <c r="S55" i="48"/>
  <c r="R55" i="48"/>
  <c r="Q55" i="48"/>
  <c r="P55" i="48"/>
  <c r="E55" i="48"/>
  <c r="U54" i="48"/>
  <c r="T54" i="48"/>
  <c r="S54" i="48"/>
  <c r="R54" i="48"/>
  <c r="Q54" i="48"/>
  <c r="P54" i="48"/>
  <c r="E54" i="48"/>
  <c r="S53" i="48"/>
  <c r="R53" i="48"/>
  <c r="Q53" i="48"/>
  <c r="P53" i="48"/>
  <c r="E53" i="48"/>
  <c r="U53" i="48" s="1"/>
  <c r="T52" i="48"/>
  <c r="S52" i="48"/>
  <c r="R52" i="48"/>
  <c r="Q52" i="48"/>
  <c r="P52" i="48"/>
  <c r="E52" i="48"/>
  <c r="U52" i="48" s="1"/>
  <c r="S51" i="48"/>
  <c r="R51" i="48"/>
  <c r="Q51" i="48"/>
  <c r="P51" i="48"/>
  <c r="E51" i="48"/>
  <c r="S50" i="48"/>
  <c r="R50" i="48"/>
  <c r="Q50" i="48"/>
  <c r="P50" i="48"/>
  <c r="E50" i="48"/>
  <c r="U50" i="48" s="1"/>
  <c r="S49" i="48"/>
  <c r="R49" i="48"/>
  <c r="Q49" i="48"/>
  <c r="P49" i="48"/>
  <c r="E49" i="48"/>
  <c r="T48" i="48"/>
  <c r="S48" i="48"/>
  <c r="R48" i="48"/>
  <c r="Q48" i="48"/>
  <c r="P48" i="48"/>
  <c r="E48" i="48"/>
  <c r="U48" i="48" s="1"/>
  <c r="U47" i="48"/>
  <c r="T47" i="48"/>
  <c r="S47" i="48"/>
  <c r="R47" i="48"/>
  <c r="Q47" i="48"/>
  <c r="P47" i="48"/>
  <c r="E47" i="48"/>
  <c r="U46" i="48"/>
  <c r="T46" i="48"/>
  <c r="S46" i="48"/>
  <c r="R46" i="48"/>
  <c r="Q46" i="48"/>
  <c r="P46" i="48"/>
  <c r="E46" i="48"/>
  <c r="S45" i="48"/>
  <c r="R45" i="48"/>
  <c r="Q45" i="48"/>
  <c r="P45" i="48"/>
  <c r="E45" i="48"/>
  <c r="U45" i="48" s="1"/>
  <c r="S44" i="48"/>
  <c r="R44" i="48"/>
  <c r="S43" i="48"/>
  <c r="R43" i="48"/>
  <c r="T42" i="48"/>
  <c r="S42" i="48"/>
  <c r="R42" i="48"/>
  <c r="Q42" i="48"/>
  <c r="P42" i="48"/>
  <c r="E42" i="48"/>
  <c r="U42" i="48" s="1"/>
  <c r="S41" i="48"/>
  <c r="R41" i="48"/>
  <c r="Q41" i="48"/>
  <c r="P41" i="48"/>
  <c r="E41" i="48"/>
  <c r="S40" i="48"/>
  <c r="R40" i="48"/>
  <c r="Q40" i="48"/>
  <c r="P40" i="48"/>
  <c r="E40" i="48"/>
  <c r="U40" i="48" s="1"/>
  <c r="S39" i="48"/>
  <c r="R39" i="48"/>
  <c r="Q39" i="48"/>
  <c r="P39" i="48"/>
  <c r="E39" i="48"/>
  <c r="T39" i="48" s="1"/>
  <c r="S38" i="48"/>
  <c r="R38" i="48"/>
  <c r="Q38" i="48"/>
  <c r="P38" i="48"/>
  <c r="E38" i="48"/>
  <c r="U38" i="48" s="1"/>
  <c r="U37" i="48"/>
  <c r="T37" i="48"/>
  <c r="S37" i="48"/>
  <c r="R37" i="48"/>
  <c r="Q37" i="48"/>
  <c r="P37" i="48"/>
  <c r="E37" i="48"/>
  <c r="S36" i="48"/>
  <c r="R36" i="48"/>
  <c r="Q36" i="48"/>
  <c r="P36" i="48"/>
  <c r="E36" i="48"/>
  <c r="S35" i="48"/>
  <c r="R35" i="48"/>
  <c r="Q35" i="48"/>
  <c r="P35" i="48"/>
  <c r="E35" i="48"/>
  <c r="U35" i="48" s="1"/>
  <c r="T34" i="48"/>
  <c r="S34" i="48"/>
  <c r="R34" i="48"/>
  <c r="Q34" i="48"/>
  <c r="P34" i="48"/>
  <c r="E34" i="48"/>
  <c r="U34" i="48" s="1"/>
  <c r="S33" i="48"/>
  <c r="R33" i="48"/>
  <c r="Q33" i="48"/>
  <c r="P33" i="48"/>
  <c r="E33" i="48"/>
  <c r="S32" i="48"/>
  <c r="R32" i="48"/>
  <c r="Q32" i="48"/>
  <c r="P32" i="48"/>
  <c r="E32" i="48"/>
  <c r="U32" i="48" s="1"/>
  <c r="S31" i="48"/>
  <c r="R31" i="48"/>
  <c r="Q31" i="48"/>
  <c r="P31" i="48"/>
  <c r="E31" i="48"/>
  <c r="U30" i="48"/>
  <c r="T30" i="48"/>
  <c r="S30" i="48"/>
  <c r="R30" i="48"/>
  <c r="Q30" i="48"/>
  <c r="P30" i="48"/>
  <c r="E30" i="48"/>
  <c r="S29" i="48"/>
  <c r="R29" i="48"/>
  <c r="Q29" i="48"/>
  <c r="P29" i="48"/>
  <c r="E29" i="48"/>
  <c r="U29" i="48" s="1"/>
  <c r="S28" i="48"/>
  <c r="R28" i="48"/>
  <c r="S27" i="48"/>
  <c r="R27" i="48"/>
  <c r="Q27" i="48"/>
  <c r="P27" i="48"/>
  <c r="E27" i="48"/>
  <c r="U26" i="48"/>
  <c r="S26" i="48"/>
  <c r="R26" i="48"/>
  <c r="Q26" i="48"/>
  <c r="P26" i="48"/>
  <c r="E26" i="48"/>
  <c r="T26" i="48" s="1"/>
  <c r="U25" i="48"/>
  <c r="T25" i="48"/>
  <c r="S25" i="48"/>
  <c r="R25" i="48"/>
  <c r="Q25" i="48"/>
  <c r="P25" i="48"/>
  <c r="E25" i="48"/>
  <c r="T24" i="48"/>
  <c r="S24" i="48"/>
  <c r="R24" i="48"/>
  <c r="Q24" i="48"/>
  <c r="P24" i="48"/>
  <c r="E24" i="48"/>
  <c r="U24" i="48" s="1"/>
  <c r="S23" i="48"/>
  <c r="R23" i="48"/>
  <c r="Q23" i="48"/>
  <c r="P23" i="48"/>
  <c r="T23" i="48" s="1"/>
  <c r="E23" i="48"/>
  <c r="S22" i="48"/>
  <c r="R22" i="48"/>
  <c r="Q22" i="48"/>
  <c r="P22" i="48"/>
  <c r="E22" i="48"/>
  <c r="U22" i="48" s="1"/>
  <c r="S21" i="48"/>
  <c r="R21" i="48"/>
  <c r="Q21" i="48"/>
  <c r="P21" i="48"/>
  <c r="E21" i="48"/>
  <c r="S20" i="48"/>
  <c r="R20" i="48"/>
  <c r="Q20" i="48"/>
  <c r="P20" i="48"/>
  <c r="E20" i="48"/>
  <c r="T19" i="48"/>
  <c r="S19" i="48"/>
  <c r="R19" i="48"/>
  <c r="Q19" i="48"/>
  <c r="P19" i="48"/>
  <c r="E19" i="48"/>
  <c r="U19" i="48" s="1"/>
  <c r="S18" i="48"/>
  <c r="R18" i="48"/>
  <c r="Q18" i="48"/>
  <c r="P18" i="48"/>
  <c r="E18" i="48"/>
  <c r="T18" i="48" s="1"/>
  <c r="S17" i="48"/>
  <c r="R17" i="48"/>
  <c r="Q17" i="48"/>
  <c r="P17" i="48"/>
  <c r="E17" i="48"/>
  <c r="S16" i="48"/>
  <c r="R16" i="48"/>
  <c r="Q16" i="48"/>
  <c r="P16" i="48"/>
  <c r="E16" i="48"/>
  <c r="T15" i="48"/>
  <c r="S15" i="48"/>
  <c r="R15" i="48"/>
  <c r="Q15" i="48"/>
  <c r="P15" i="48"/>
  <c r="E15" i="48"/>
  <c r="U15" i="48" s="1"/>
  <c r="S14" i="48"/>
  <c r="R14" i="48"/>
  <c r="Q14" i="48"/>
  <c r="P14" i="48"/>
  <c r="E14" i="48"/>
  <c r="U14" i="48" s="1"/>
  <c r="S13" i="48"/>
  <c r="R13" i="48"/>
  <c r="Q13" i="48"/>
  <c r="P13" i="48"/>
  <c r="E13" i="48"/>
  <c r="U13" i="48" s="1"/>
  <c r="S12" i="48"/>
  <c r="R12" i="48"/>
  <c r="Q12" i="48"/>
  <c r="P12" i="48"/>
  <c r="E12" i="48"/>
  <c r="T11" i="48"/>
  <c r="S11" i="48"/>
  <c r="R11" i="48"/>
  <c r="Q11" i="48"/>
  <c r="P11" i="48"/>
  <c r="E11" i="48"/>
  <c r="U11" i="48" s="1"/>
  <c r="S10" i="48"/>
  <c r="R10" i="48"/>
  <c r="Q10" i="48"/>
  <c r="P10" i="48"/>
  <c r="E10" i="48"/>
  <c r="U10" i="48" s="1"/>
  <c r="R9" i="48"/>
  <c r="S64" i="47"/>
  <c r="R64" i="47"/>
  <c r="Q64" i="47"/>
  <c r="P64" i="47"/>
  <c r="E64" i="47"/>
  <c r="U64" i="47" s="1"/>
  <c r="S63" i="47"/>
  <c r="R63" i="47"/>
  <c r="Q63" i="47"/>
  <c r="Q62" i="47" s="1"/>
  <c r="P63" i="47"/>
  <c r="E63" i="47"/>
  <c r="S62" i="47"/>
  <c r="R62" i="47"/>
  <c r="T60" i="47"/>
  <c r="S60" i="47"/>
  <c r="R60" i="47"/>
  <c r="Q60" i="47"/>
  <c r="P60" i="47"/>
  <c r="E60" i="47"/>
  <c r="U60" i="47" s="1"/>
  <c r="S59" i="47"/>
  <c r="R59" i="47"/>
  <c r="Q59" i="47"/>
  <c r="P59" i="47"/>
  <c r="E59" i="47"/>
  <c r="S58" i="47"/>
  <c r="R58" i="47"/>
  <c r="Q58" i="47"/>
  <c r="P58" i="47"/>
  <c r="E58" i="47"/>
  <c r="U57" i="47"/>
  <c r="T57" i="47"/>
  <c r="S57" i="47"/>
  <c r="R57" i="47"/>
  <c r="Q57" i="47"/>
  <c r="P57" i="47"/>
  <c r="E57" i="47"/>
  <c r="S56" i="47"/>
  <c r="R56" i="47"/>
  <c r="S55" i="47"/>
  <c r="R55" i="47"/>
  <c r="Q55" i="47"/>
  <c r="P55" i="47"/>
  <c r="E55" i="47"/>
  <c r="U55" i="47" s="1"/>
  <c r="S54" i="47"/>
  <c r="R54" i="47"/>
  <c r="Q54" i="47"/>
  <c r="P54" i="47"/>
  <c r="E54" i="47"/>
  <c r="T54" i="47" s="1"/>
  <c r="U53" i="47"/>
  <c r="T53" i="47"/>
  <c r="S53" i="47"/>
  <c r="R53" i="47"/>
  <c r="Q53" i="47"/>
  <c r="P53" i="47"/>
  <c r="E53" i="47"/>
  <c r="U52" i="47"/>
  <c r="S52" i="47"/>
  <c r="R52" i="47"/>
  <c r="Q52" i="47"/>
  <c r="P52" i="47"/>
  <c r="E52" i="47"/>
  <c r="T52" i="47" s="1"/>
  <c r="S51" i="47"/>
  <c r="R51" i="47"/>
  <c r="Q51" i="47"/>
  <c r="P51" i="47"/>
  <c r="E51" i="47"/>
  <c r="U51" i="47" s="1"/>
  <c r="S50" i="47"/>
  <c r="R50" i="47"/>
  <c r="Q50" i="47"/>
  <c r="P50" i="47"/>
  <c r="E50" i="47"/>
  <c r="U50" i="47" s="1"/>
  <c r="T49" i="47"/>
  <c r="S49" i="47"/>
  <c r="R49" i="47"/>
  <c r="Q49" i="47"/>
  <c r="P49" i="47"/>
  <c r="E49" i="47"/>
  <c r="U49" i="47" s="1"/>
  <c r="S48" i="47"/>
  <c r="R48" i="47"/>
  <c r="Q48" i="47"/>
  <c r="P48" i="47"/>
  <c r="E48" i="47"/>
  <c r="S47" i="47"/>
  <c r="R47" i="47"/>
  <c r="Q47" i="47"/>
  <c r="P47" i="47"/>
  <c r="E47" i="47"/>
  <c r="U47" i="47" s="1"/>
  <c r="S46" i="47"/>
  <c r="R46" i="47"/>
  <c r="Q46" i="47"/>
  <c r="P46" i="47"/>
  <c r="E46" i="47"/>
  <c r="U45" i="47"/>
  <c r="T45" i="47"/>
  <c r="S45" i="47"/>
  <c r="R45" i="47"/>
  <c r="Q45" i="47"/>
  <c r="P45" i="47"/>
  <c r="E45" i="47"/>
  <c r="S44" i="47"/>
  <c r="R44" i="47"/>
  <c r="S43" i="47"/>
  <c r="R43" i="47"/>
  <c r="S42" i="47"/>
  <c r="R42" i="47"/>
  <c r="Q42" i="47"/>
  <c r="P42" i="47"/>
  <c r="E42" i="47"/>
  <c r="U42" i="47" s="1"/>
  <c r="S41" i="47"/>
  <c r="R41" i="47"/>
  <c r="Q41" i="47"/>
  <c r="P41" i="47"/>
  <c r="E41" i="47"/>
  <c r="U41" i="47" s="1"/>
  <c r="S40" i="47"/>
  <c r="R40" i="47"/>
  <c r="Q40" i="47"/>
  <c r="P40" i="47"/>
  <c r="E40" i="47"/>
  <c r="U40" i="47" s="1"/>
  <c r="S39" i="47"/>
  <c r="R39" i="47"/>
  <c r="Q39" i="47"/>
  <c r="P39" i="47"/>
  <c r="E39" i="47"/>
  <c r="U39" i="47" s="1"/>
  <c r="S38" i="47"/>
  <c r="R38" i="47"/>
  <c r="Q38" i="47"/>
  <c r="P38" i="47"/>
  <c r="E38" i="47"/>
  <c r="S37" i="47"/>
  <c r="R37" i="47"/>
  <c r="Q37" i="47"/>
  <c r="P37" i="47"/>
  <c r="E37" i="47"/>
  <c r="U36" i="47"/>
  <c r="S36" i="47"/>
  <c r="R36" i="47"/>
  <c r="Q36" i="47"/>
  <c r="P36" i="47"/>
  <c r="E36" i="47"/>
  <c r="T36" i="47" s="1"/>
  <c r="S35" i="47"/>
  <c r="R35" i="47"/>
  <c r="Q35" i="47"/>
  <c r="P35" i="47"/>
  <c r="E35" i="47"/>
  <c r="U35" i="47" s="1"/>
  <c r="S34" i="47"/>
  <c r="R34" i="47"/>
  <c r="Q34" i="47"/>
  <c r="P34" i="47"/>
  <c r="E34" i="47"/>
  <c r="U34" i="47" s="1"/>
  <c r="S33" i="47"/>
  <c r="R33" i="47"/>
  <c r="Q33" i="47"/>
  <c r="P33" i="47"/>
  <c r="E33" i="47"/>
  <c r="S32" i="47"/>
  <c r="R32" i="47"/>
  <c r="Q32" i="47"/>
  <c r="P32" i="47"/>
  <c r="E32" i="47"/>
  <c r="U32" i="47" s="1"/>
  <c r="S31" i="47"/>
  <c r="R31" i="47"/>
  <c r="Q31" i="47"/>
  <c r="P31" i="47"/>
  <c r="T31" i="47" s="1"/>
  <c r="E31" i="47"/>
  <c r="U31" i="47" s="1"/>
  <c r="S30" i="47"/>
  <c r="R30" i="47"/>
  <c r="Q30" i="47"/>
  <c r="P30" i="47"/>
  <c r="E30" i="47"/>
  <c r="S29" i="47"/>
  <c r="R29" i="47"/>
  <c r="Q29" i="47"/>
  <c r="P29" i="47"/>
  <c r="E29" i="47"/>
  <c r="T29" i="47" s="1"/>
  <c r="S28" i="47"/>
  <c r="R28" i="47"/>
  <c r="S27" i="47"/>
  <c r="R27" i="47"/>
  <c r="Q27" i="47"/>
  <c r="P27" i="47"/>
  <c r="E27" i="47"/>
  <c r="U27" i="47" s="1"/>
  <c r="S26" i="47"/>
  <c r="R26" i="47"/>
  <c r="Q26" i="47"/>
  <c r="P26" i="47"/>
  <c r="E26" i="47"/>
  <c r="U26" i="47" s="1"/>
  <c r="S25" i="47"/>
  <c r="R25" i="47"/>
  <c r="Q25" i="47"/>
  <c r="P25" i="47"/>
  <c r="E25" i="47"/>
  <c r="T24" i="47"/>
  <c r="S24" i="47"/>
  <c r="R24" i="47"/>
  <c r="Q24" i="47"/>
  <c r="P24" i="47"/>
  <c r="E24" i="47"/>
  <c r="U24" i="47" s="1"/>
  <c r="U23" i="47"/>
  <c r="S23" i="47"/>
  <c r="R23" i="47"/>
  <c r="Q23" i="47"/>
  <c r="P23" i="47"/>
  <c r="E23" i="47"/>
  <c r="T23" i="47" s="1"/>
  <c r="S22" i="47"/>
  <c r="R22" i="47"/>
  <c r="Q22" i="47"/>
  <c r="P22" i="47"/>
  <c r="E22" i="47"/>
  <c r="S21" i="47"/>
  <c r="R21" i="47"/>
  <c r="Q21" i="47"/>
  <c r="P21" i="47"/>
  <c r="E21" i="47"/>
  <c r="T20" i="47"/>
  <c r="S20" i="47"/>
  <c r="R20" i="47"/>
  <c r="Q20" i="47"/>
  <c r="P20" i="47"/>
  <c r="E20" i="47"/>
  <c r="S19" i="47"/>
  <c r="R19" i="47"/>
  <c r="Q19" i="47"/>
  <c r="P19" i="47"/>
  <c r="E19" i="47"/>
  <c r="U19" i="47" s="1"/>
  <c r="S18" i="47"/>
  <c r="R18" i="47"/>
  <c r="Q18" i="47"/>
  <c r="P18" i="47"/>
  <c r="E18" i="47"/>
  <c r="U18" i="47" s="1"/>
  <c r="S17" i="47"/>
  <c r="R17" i="47"/>
  <c r="Q17" i="47"/>
  <c r="P17" i="47"/>
  <c r="E17" i="47"/>
  <c r="T16" i="47"/>
  <c r="S16" i="47"/>
  <c r="R16" i="47"/>
  <c r="Q16" i="47"/>
  <c r="P16" i="47"/>
  <c r="E16" i="47"/>
  <c r="U16" i="47" s="1"/>
  <c r="S15" i="47"/>
  <c r="R15" i="47"/>
  <c r="Q15" i="47"/>
  <c r="P15" i="47"/>
  <c r="E15" i="47"/>
  <c r="T15" i="47" s="1"/>
  <c r="S14" i="47"/>
  <c r="R14" i="47"/>
  <c r="Q14" i="47"/>
  <c r="P14" i="47"/>
  <c r="E14" i="47"/>
  <c r="U14" i="47" s="1"/>
  <c r="S13" i="47"/>
  <c r="R13" i="47"/>
  <c r="Q13" i="47"/>
  <c r="P13" i="47"/>
  <c r="E13" i="47"/>
  <c r="T12" i="47"/>
  <c r="S12" i="47"/>
  <c r="R12" i="47"/>
  <c r="Q12" i="47"/>
  <c r="P12" i="47"/>
  <c r="E12" i="47"/>
  <c r="U12" i="47" s="1"/>
  <c r="S11" i="47"/>
  <c r="R11" i="47"/>
  <c r="Q11" i="47"/>
  <c r="P11" i="47"/>
  <c r="E11" i="47"/>
  <c r="U11" i="47" s="1"/>
  <c r="S10" i="47"/>
  <c r="R10" i="47"/>
  <c r="Q10" i="47"/>
  <c r="P10" i="47"/>
  <c r="E10" i="47"/>
  <c r="U10" i="47" s="1"/>
  <c r="S64" i="46"/>
  <c r="R64" i="46"/>
  <c r="Q64" i="46"/>
  <c r="P64" i="46"/>
  <c r="E64" i="46"/>
  <c r="U64" i="46" s="1"/>
  <c r="T63" i="46"/>
  <c r="S63" i="46"/>
  <c r="R63" i="46"/>
  <c r="Q63" i="46"/>
  <c r="P63" i="46"/>
  <c r="E63" i="46"/>
  <c r="U63" i="46" s="1"/>
  <c r="S62" i="46"/>
  <c r="R62" i="46"/>
  <c r="S60" i="46"/>
  <c r="R60" i="46"/>
  <c r="Q60" i="46"/>
  <c r="P60" i="46"/>
  <c r="E60" i="46"/>
  <c r="U60" i="46" s="1"/>
  <c r="S59" i="46"/>
  <c r="R59" i="46"/>
  <c r="Q59" i="46"/>
  <c r="P59" i="46"/>
  <c r="T59" i="46" s="1"/>
  <c r="E59" i="46"/>
  <c r="U59" i="46" s="1"/>
  <c r="S58" i="46"/>
  <c r="R58" i="46"/>
  <c r="Q58" i="46"/>
  <c r="P58" i="46"/>
  <c r="E58" i="46"/>
  <c r="T57" i="46"/>
  <c r="S57" i="46"/>
  <c r="R57" i="46"/>
  <c r="Q57" i="46"/>
  <c r="P57" i="46"/>
  <c r="E57" i="46"/>
  <c r="R56" i="46"/>
  <c r="S55" i="46"/>
  <c r="R55" i="46"/>
  <c r="Q55" i="46"/>
  <c r="P55" i="46"/>
  <c r="E55" i="46"/>
  <c r="U55" i="46" s="1"/>
  <c r="S54" i="46"/>
  <c r="R54" i="46"/>
  <c r="Q54" i="46"/>
  <c r="P54" i="46"/>
  <c r="E54" i="46"/>
  <c r="U54" i="46" s="1"/>
  <c r="S53" i="46"/>
  <c r="R53" i="46"/>
  <c r="Q53" i="46"/>
  <c r="P53" i="46"/>
  <c r="E53" i="46"/>
  <c r="S52" i="46"/>
  <c r="R52" i="46"/>
  <c r="Q52" i="46"/>
  <c r="P52" i="46"/>
  <c r="E52" i="46"/>
  <c r="U52" i="46" s="1"/>
  <c r="S51" i="46"/>
  <c r="R51" i="46"/>
  <c r="Q51" i="46"/>
  <c r="P51" i="46"/>
  <c r="E51" i="46"/>
  <c r="T50" i="46"/>
  <c r="S50" i="46"/>
  <c r="R50" i="46"/>
  <c r="Q50" i="46"/>
  <c r="P50" i="46"/>
  <c r="E50" i="46"/>
  <c r="U50" i="46" s="1"/>
  <c r="S49" i="46"/>
  <c r="R49" i="46"/>
  <c r="Q49" i="46"/>
  <c r="P49" i="46"/>
  <c r="E49" i="46"/>
  <c r="U49" i="46" s="1"/>
  <c r="S48" i="46"/>
  <c r="R48" i="46"/>
  <c r="Q48" i="46"/>
  <c r="P48" i="46"/>
  <c r="E48" i="46"/>
  <c r="U48" i="46" s="1"/>
  <c r="S47" i="46"/>
  <c r="R47" i="46"/>
  <c r="Q47" i="46"/>
  <c r="P47" i="46"/>
  <c r="E47" i="46"/>
  <c r="U47" i="46" s="1"/>
  <c r="S46" i="46"/>
  <c r="R46" i="46"/>
  <c r="Q46" i="46"/>
  <c r="P46" i="46"/>
  <c r="E46" i="46"/>
  <c r="U46" i="46" s="1"/>
  <c r="S45" i="46"/>
  <c r="R45" i="46"/>
  <c r="Q45" i="46"/>
  <c r="P45" i="46"/>
  <c r="E45" i="46"/>
  <c r="S44" i="46"/>
  <c r="R44" i="46"/>
  <c r="S42" i="46"/>
  <c r="R42" i="46"/>
  <c r="Q42" i="46"/>
  <c r="P42" i="46"/>
  <c r="E42" i="46"/>
  <c r="U42" i="46" s="1"/>
  <c r="S41" i="46"/>
  <c r="R41" i="46"/>
  <c r="Q41" i="46"/>
  <c r="P41" i="46"/>
  <c r="E41" i="46"/>
  <c r="T41" i="46" s="1"/>
  <c r="S40" i="46"/>
  <c r="R40" i="46"/>
  <c r="Q40" i="46"/>
  <c r="P40" i="46"/>
  <c r="E40" i="46"/>
  <c r="U40" i="46" s="1"/>
  <c r="S39" i="46"/>
  <c r="R39" i="46"/>
  <c r="Q39" i="46"/>
  <c r="P39" i="46"/>
  <c r="E39" i="46"/>
  <c r="U39" i="46" s="1"/>
  <c r="S38" i="46"/>
  <c r="R38" i="46"/>
  <c r="Q38" i="46"/>
  <c r="P38" i="46"/>
  <c r="E38" i="46"/>
  <c r="U38" i="46" s="1"/>
  <c r="S37" i="46"/>
  <c r="R37" i="46"/>
  <c r="Q37" i="46"/>
  <c r="P37" i="46"/>
  <c r="E37" i="46"/>
  <c r="U37" i="46" s="1"/>
  <c r="S36" i="46"/>
  <c r="R36" i="46"/>
  <c r="Q36" i="46"/>
  <c r="P36" i="46"/>
  <c r="T36" i="46" s="1"/>
  <c r="E36" i="46"/>
  <c r="S35" i="46"/>
  <c r="R35" i="46"/>
  <c r="Q35" i="46"/>
  <c r="P35" i="46"/>
  <c r="E35" i="46"/>
  <c r="T34" i="46"/>
  <c r="S34" i="46"/>
  <c r="R34" i="46"/>
  <c r="Q34" i="46"/>
  <c r="P34" i="46"/>
  <c r="E34" i="46"/>
  <c r="U34" i="46" s="1"/>
  <c r="S33" i="46"/>
  <c r="R33" i="46"/>
  <c r="Q33" i="46"/>
  <c r="U33" i="46" s="1"/>
  <c r="P33" i="46"/>
  <c r="E33" i="46"/>
  <c r="T32" i="46"/>
  <c r="S32" i="46"/>
  <c r="R32" i="46"/>
  <c r="Q32" i="46"/>
  <c r="P32" i="46"/>
  <c r="E32" i="46"/>
  <c r="U32" i="46" s="1"/>
  <c r="S31" i="46"/>
  <c r="R31" i="46"/>
  <c r="Q31" i="46"/>
  <c r="P31" i="46"/>
  <c r="E31" i="46"/>
  <c r="U31" i="46" s="1"/>
  <c r="T30" i="46"/>
  <c r="S30" i="46"/>
  <c r="R30" i="46"/>
  <c r="Q30" i="46"/>
  <c r="P30" i="46"/>
  <c r="E30" i="46"/>
  <c r="U30" i="46" s="1"/>
  <c r="S29" i="46"/>
  <c r="R29" i="46"/>
  <c r="Q29" i="46"/>
  <c r="P29" i="46"/>
  <c r="E29" i="46"/>
  <c r="U29" i="46" s="1"/>
  <c r="S27" i="46"/>
  <c r="R27" i="46"/>
  <c r="Q27" i="46"/>
  <c r="P27" i="46"/>
  <c r="E27" i="46"/>
  <c r="U26" i="46"/>
  <c r="T26" i="46"/>
  <c r="S26" i="46"/>
  <c r="R26" i="46"/>
  <c r="Q26" i="46"/>
  <c r="P26" i="46"/>
  <c r="E26" i="46"/>
  <c r="S25" i="46"/>
  <c r="R25" i="46"/>
  <c r="Q25" i="46"/>
  <c r="P25" i="46"/>
  <c r="E25" i="46"/>
  <c r="S24" i="46"/>
  <c r="R24" i="46"/>
  <c r="Q24" i="46"/>
  <c r="P24" i="46"/>
  <c r="E24" i="46"/>
  <c r="U24" i="46" s="1"/>
  <c r="S23" i="46"/>
  <c r="R23" i="46"/>
  <c r="Q23" i="46"/>
  <c r="P23" i="46"/>
  <c r="E23" i="46"/>
  <c r="S22" i="46"/>
  <c r="R22" i="46"/>
  <c r="Q22" i="46"/>
  <c r="P22" i="46"/>
  <c r="E22" i="46"/>
  <c r="S21" i="46"/>
  <c r="R21" i="46"/>
  <c r="Q21" i="46"/>
  <c r="P21" i="46"/>
  <c r="E21" i="46"/>
  <c r="S20" i="46"/>
  <c r="R20" i="46"/>
  <c r="Q20" i="46"/>
  <c r="P20" i="46"/>
  <c r="E20" i="46"/>
  <c r="T20" i="46" s="1"/>
  <c r="S19" i="46"/>
  <c r="R19" i="46"/>
  <c r="Q19" i="46"/>
  <c r="P19" i="46"/>
  <c r="E19" i="46"/>
  <c r="U19" i="46" s="1"/>
  <c r="S18" i="46"/>
  <c r="R18" i="46"/>
  <c r="Q18" i="46"/>
  <c r="P18" i="46"/>
  <c r="E18" i="46"/>
  <c r="U18" i="46" s="1"/>
  <c r="S17" i="46"/>
  <c r="R17" i="46"/>
  <c r="Q17" i="46"/>
  <c r="P17" i="46"/>
  <c r="E17" i="46"/>
  <c r="S16" i="46"/>
  <c r="R16" i="46"/>
  <c r="Q16" i="46"/>
  <c r="P16" i="46"/>
  <c r="E16" i="46"/>
  <c r="U16" i="46" s="1"/>
  <c r="S15" i="46"/>
  <c r="R15" i="46"/>
  <c r="Q15" i="46"/>
  <c r="P15" i="46"/>
  <c r="E15" i="46"/>
  <c r="U15" i="46" s="1"/>
  <c r="S14" i="46"/>
  <c r="R14" i="46"/>
  <c r="Q14" i="46"/>
  <c r="P14" i="46"/>
  <c r="E14" i="46"/>
  <c r="T13" i="46"/>
  <c r="S13" i="46"/>
  <c r="R13" i="46"/>
  <c r="Q13" i="46"/>
  <c r="P13" i="46"/>
  <c r="E13" i="46"/>
  <c r="U13" i="46" s="1"/>
  <c r="S12" i="46"/>
  <c r="R12" i="46"/>
  <c r="Q12" i="46"/>
  <c r="P12" i="46"/>
  <c r="E12" i="46"/>
  <c r="S11" i="46"/>
  <c r="R11" i="46"/>
  <c r="Q11" i="46"/>
  <c r="P11" i="46"/>
  <c r="E11" i="46"/>
  <c r="U10" i="46"/>
  <c r="T10" i="46"/>
  <c r="S10" i="46"/>
  <c r="R10" i="46"/>
  <c r="Q10" i="46"/>
  <c r="P10" i="46"/>
  <c r="E10" i="46"/>
  <c r="S64" i="45"/>
  <c r="R64" i="45"/>
  <c r="Q64" i="45"/>
  <c r="P64" i="45"/>
  <c r="E64" i="45"/>
  <c r="U64" i="45" s="1"/>
  <c r="S63" i="45"/>
  <c r="R63" i="45"/>
  <c r="Q63" i="45"/>
  <c r="P63" i="45"/>
  <c r="E63" i="45"/>
  <c r="E62" i="45" s="1"/>
  <c r="U62" i="45" s="1"/>
  <c r="S62" i="45"/>
  <c r="R62" i="45"/>
  <c r="S60" i="45"/>
  <c r="R60" i="45"/>
  <c r="Q60" i="45"/>
  <c r="P60" i="45"/>
  <c r="E60" i="45"/>
  <c r="U60" i="45" s="1"/>
  <c r="U59" i="45"/>
  <c r="T59" i="45"/>
  <c r="S59" i="45"/>
  <c r="R59" i="45"/>
  <c r="Q59" i="45"/>
  <c r="P59" i="45"/>
  <c r="E59" i="45"/>
  <c r="S58" i="45"/>
  <c r="R58" i="45"/>
  <c r="Q58" i="45"/>
  <c r="P58" i="45"/>
  <c r="E58" i="45"/>
  <c r="U58" i="45" s="1"/>
  <c r="S57" i="45"/>
  <c r="R57" i="45"/>
  <c r="Q57" i="45"/>
  <c r="P57" i="45"/>
  <c r="E57" i="45"/>
  <c r="S56" i="45"/>
  <c r="R56" i="45"/>
  <c r="U55" i="45"/>
  <c r="T55" i="45"/>
  <c r="S55" i="45"/>
  <c r="R55" i="45"/>
  <c r="Q55" i="45"/>
  <c r="P55" i="45"/>
  <c r="E55" i="45"/>
  <c r="S54" i="45"/>
  <c r="R54" i="45"/>
  <c r="Q54" i="45"/>
  <c r="P54" i="45"/>
  <c r="E54" i="45"/>
  <c r="U54" i="45" s="1"/>
  <c r="U53" i="45"/>
  <c r="T53" i="45"/>
  <c r="S53" i="45"/>
  <c r="R53" i="45"/>
  <c r="Q53" i="45"/>
  <c r="P53" i="45"/>
  <c r="E53" i="45"/>
  <c r="S52" i="45"/>
  <c r="R52" i="45"/>
  <c r="Q52" i="45"/>
  <c r="P52" i="45"/>
  <c r="E52" i="45"/>
  <c r="U52" i="45" s="1"/>
  <c r="S51" i="45"/>
  <c r="R51" i="45"/>
  <c r="Q51" i="45"/>
  <c r="P51" i="45"/>
  <c r="E51" i="45"/>
  <c r="U51" i="45" s="1"/>
  <c r="S50" i="45"/>
  <c r="R50" i="45"/>
  <c r="Q50" i="45"/>
  <c r="P50" i="45"/>
  <c r="E50" i="45"/>
  <c r="T49" i="45"/>
  <c r="S49" i="45"/>
  <c r="R49" i="45"/>
  <c r="Q49" i="45"/>
  <c r="P49" i="45"/>
  <c r="E49" i="45"/>
  <c r="U49" i="45" s="1"/>
  <c r="U48" i="45"/>
  <c r="S48" i="45"/>
  <c r="R48" i="45"/>
  <c r="Q48" i="45"/>
  <c r="P48" i="45"/>
  <c r="E48" i="45"/>
  <c r="T48" i="45" s="1"/>
  <c r="U47" i="45"/>
  <c r="S47" i="45"/>
  <c r="R47" i="45"/>
  <c r="Q47" i="45"/>
  <c r="P47" i="45"/>
  <c r="E47" i="45"/>
  <c r="T47" i="45" s="1"/>
  <c r="S46" i="45"/>
  <c r="R46" i="45"/>
  <c r="Q46" i="45"/>
  <c r="P46" i="45"/>
  <c r="E46" i="45"/>
  <c r="U46" i="45" s="1"/>
  <c r="S45" i="45"/>
  <c r="R45" i="45"/>
  <c r="Q45" i="45"/>
  <c r="P45" i="45"/>
  <c r="E45" i="45"/>
  <c r="S44" i="45"/>
  <c r="R44" i="45"/>
  <c r="S42" i="45"/>
  <c r="R42" i="45"/>
  <c r="Q42" i="45"/>
  <c r="P42" i="45"/>
  <c r="E42" i="45"/>
  <c r="U42" i="45" s="1"/>
  <c r="S41" i="45"/>
  <c r="R41" i="45"/>
  <c r="Q41" i="45"/>
  <c r="P41" i="45"/>
  <c r="E41" i="45"/>
  <c r="U41" i="45" s="1"/>
  <c r="S40" i="45"/>
  <c r="R40" i="45"/>
  <c r="Q40" i="45"/>
  <c r="P40" i="45"/>
  <c r="E40" i="45"/>
  <c r="S39" i="45"/>
  <c r="R39" i="45"/>
  <c r="Q39" i="45"/>
  <c r="P39" i="45"/>
  <c r="E39" i="45"/>
  <c r="U39" i="45" s="1"/>
  <c r="S38" i="45"/>
  <c r="R38" i="45"/>
  <c r="Q38" i="45"/>
  <c r="P38" i="45"/>
  <c r="E38" i="45"/>
  <c r="T38" i="45" s="1"/>
  <c r="S37" i="45"/>
  <c r="R37" i="45"/>
  <c r="Q37" i="45"/>
  <c r="P37" i="45"/>
  <c r="E37" i="45"/>
  <c r="U37" i="45" s="1"/>
  <c r="S36" i="45"/>
  <c r="R36" i="45"/>
  <c r="Q36" i="45"/>
  <c r="P36" i="45"/>
  <c r="E36" i="45"/>
  <c r="U36" i="45" s="1"/>
  <c r="T35" i="45"/>
  <c r="S35" i="45"/>
  <c r="R35" i="45"/>
  <c r="Q35" i="45"/>
  <c r="P35" i="45"/>
  <c r="E35" i="45"/>
  <c r="U35" i="45" s="1"/>
  <c r="S34" i="45"/>
  <c r="R34" i="45"/>
  <c r="Q34" i="45"/>
  <c r="P34" i="45"/>
  <c r="E34" i="45"/>
  <c r="U34" i="45" s="1"/>
  <c r="S33" i="45"/>
  <c r="R33" i="45"/>
  <c r="Q33" i="45"/>
  <c r="P33" i="45"/>
  <c r="E33" i="45"/>
  <c r="U33" i="45" s="1"/>
  <c r="S32" i="45"/>
  <c r="R32" i="45"/>
  <c r="Q32" i="45"/>
  <c r="P32" i="45"/>
  <c r="E32" i="45"/>
  <c r="S31" i="45"/>
  <c r="R31" i="45"/>
  <c r="Q31" i="45"/>
  <c r="P31" i="45"/>
  <c r="E31" i="45"/>
  <c r="U31" i="45" s="1"/>
  <c r="U30" i="45"/>
  <c r="S30" i="45"/>
  <c r="R30" i="45"/>
  <c r="Q30" i="45"/>
  <c r="P30" i="45"/>
  <c r="E30" i="45"/>
  <c r="T30" i="45" s="1"/>
  <c r="S29" i="45"/>
  <c r="R29" i="45"/>
  <c r="Q29" i="45"/>
  <c r="P29" i="45"/>
  <c r="E29" i="45"/>
  <c r="S28" i="45"/>
  <c r="R28" i="45"/>
  <c r="S27" i="45"/>
  <c r="R27" i="45"/>
  <c r="Q27" i="45"/>
  <c r="P27" i="45"/>
  <c r="E27" i="45"/>
  <c r="T26" i="45"/>
  <c r="S26" i="45"/>
  <c r="R26" i="45"/>
  <c r="Q26" i="45"/>
  <c r="P26" i="45"/>
  <c r="E26" i="45"/>
  <c r="U26" i="45" s="1"/>
  <c r="U25" i="45"/>
  <c r="S25" i="45"/>
  <c r="R25" i="45"/>
  <c r="Q25" i="45"/>
  <c r="P25" i="45"/>
  <c r="E25" i="45"/>
  <c r="T25" i="45" s="1"/>
  <c r="S24" i="45"/>
  <c r="R24" i="45"/>
  <c r="Q24" i="45"/>
  <c r="P24" i="45"/>
  <c r="E24" i="45"/>
  <c r="T24" i="45" s="1"/>
  <c r="S23" i="45"/>
  <c r="R23" i="45"/>
  <c r="Q23" i="45"/>
  <c r="P23" i="45"/>
  <c r="E23" i="45"/>
  <c r="U23" i="45" s="1"/>
  <c r="S22" i="45"/>
  <c r="R22" i="45"/>
  <c r="Q22" i="45"/>
  <c r="P22" i="45"/>
  <c r="E22" i="45"/>
  <c r="S21" i="45"/>
  <c r="R21" i="45"/>
  <c r="Q21" i="45"/>
  <c r="P21" i="45"/>
  <c r="E21" i="45"/>
  <c r="U21" i="45" s="1"/>
  <c r="T20" i="45"/>
  <c r="S20" i="45"/>
  <c r="R20" i="45"/>
  <c r="Q20" i="45"/>
  <c r="P20" i="45"/>
  <c r="E20" i="45"/>
  <c r="U20" i="45" s="1"/>
  <c r="S19" i="45"/>
  <c r="R19" i="45"/>
  <c r="Q19" i="45"/>
  <c r="P19" i="45"/>
  <c r="E19" i="45"/>
  <c r="S18" i="45"/>
  <c r="R18" i="45"/>
  <c r="Q18" i="45"/>
  <c r="P18" i="45"/>
  <c r="E18" i="45"/>
  <c r="S17" i="45"/>
  <c r="R17" i="45"/>
  <c r="Q17" i="45"/>
  <c r="P17" i="45"/>
  <c r="E17" i="45"/>
  <c r="T17" i="45" s="1"/>
  <c r="T16" i="45"/>
  <c r="S16" i="45"/>
  <c r="R16" i="45"/>
  <c r="Q16" i="45"/>
  <c r="P16" i="45"/>
  <c r="E16" i="45"/>
  <c r="U16" i="45" s="1"/>
  <c r="S15" i="45"/>
  <c r="R15" i="45"/>
  <c r="Q15" i="45"/>
  <c r="P15" i="45"/>
  <c r="E15" i="45"/>
  <c r="U15" i="45" s="1"/>
  <c r="T14" i="45"/>
  <c r="S14" i="45"/>
  <c r="R14" i="45"/>
  <c r="Q14" i="45"/>
  <c r="P14" i="45"/>
  <c r="E14" i="45"/>
  <c r="U14" i="45" s="1"/>
  <c r="S13" i="45"/>
  <c r="R13" i="45"/>
  <c r="Q13" i="45"/>
  <c r="P13" i="45"/>
  <c r="E13" i="45"/>
  <c r="U13" i="45" s="1"/>
  <c r="T12" i="45"/>
  <c r="S12" i="45"/>
  <c r="R12" i="45"/>
  <c r="Q12" i="45"/>
  <c r="P12" i="45"/>
  <c r="E12" i="45"/>
  <c r="U12" i="45" s="1"/>
  <c r="S11" i="45"/>
  <c r="R11" i="45"/>
  <c r="Q11" i="45"/>
  <c r="P11" i="45"/>
  <c r="E11" i="45"/>
  <c r="T10" i="45"/>
  <c r="S10" i="45"/>
  <c r="R10" i="45"/>
  <c r="Q10" i="45"/>
  <c r="P10" i="45"/>
  <c r="E10" i="45"/>
  <c r="R9" i="45"/>
  <c r="S64" i="44"/>
  <c r="R64" i="44"/>
  <c r="Q64" i="44"/>
  <c r="P64" i="44"/>
  <c r="E64" i="44"/>
  <c r="U64" i="44" s="1"/>
  <c r="S63" i="44"/>
  <c r="R63" i="44"/>
  <c r="Q63" i="44"/>
  <c r="P63" i="44"/>
  <c r="P62" i="44" s="1"/>
  <c r="E63" i="44"/>
  <c r="S62" i="44"/>
  <c r="S60" i="44"/>
  <c r="R60" i="44"/>
  <c r="Q60" i="44"/>
  <c r="P60" i="44"/>
  <c r="E60" i="44"/>
  <c r="S59" i="44"/>
  <c r="R59" i="44"/>
  <c r="Q59" i="44"/>
  <c r="P59" i="44"/>
  <c r="E59" i="44"/>
  <c r="S58" i="44"/>
  <c r="R58" i="44"/>
  <c r="Q58" i="44"/>
  <c r="P58" i="44"/>
  <c r="E58" i="44"/>
  <c r="T58" i="44" s="1"/>
  <c r="S57" i="44"/>
  <c r="R57" i="44"/>
  <c r="Q57" i="44"/>
  <c r="P57" i="44"/>
  <c r="E57" i="44"/>
  <c r="S56" i="44"/>
  <c r="R56" i="44"/>
  <c r="S55" i="44"/>
  <c r="R55" i="44"/>
  <c r="Q55" i="44"/>
  <c r="P55" i="44"/>
  <c r="E55" i="44"/>
  <c r="S54" i="44"/>
  <c r="R54" i="44"/>
  <c r="Q54" i="44"/>
  <c r="P54" i="44"/>
  <c r="E54" i="44"/>
  <c r="U54" i="44" s="1"/>
  <c r="U53" i="44"/>
  <c r="S53" i="44"/>
  <c r="R53" i="44"/>
  <c r="Q53" i="44"/>
  <c r="P53" i="44"/>
  <c r="E53" i="44"/>
  <c r="T53" i="44" s="1"/>
  <c r="S52" i="44"/>
  <c r="R52" i="44"/>
  <c r="Q52" i="44"/>
  <c r="P52" i="44"/>
  <c r="E52" i="44"/>
  <c r="U52" i="44" s="1"/>
  <c r="T51" i="44"/>
  <c r="S51" i="44"/>
  <c r="R51" i="44"/>
  <c r="Q51" i="44"/>
  <c r="P51" i="44"/>
  <c r="E51" i="44"/>
  <c r="U51" i="44" s="1"/>
  <c r="S50" i="44"/>
  <c r="R50" i="44"/>
  <c r="Q50" i="44"/>
  <c r="P50" i="44"/>
  <c r="E50" i="44"/>
  <c r="S49" i="44"/>
  <c r="R49" i="44"/>
  <c r="Q49" i="44"/>
  <c r="P49" i="44"/>
  <c r="E49" i="44"/>
  <c r="U49" i="44" s="1"/>
  <c r="U48" i="44"/>
  <c r="T48" i="44"/>
  <c r="S48" i="44"/>
  <c r="R48" i="44"/>
  <c r="Q48" i="44"/>
  <c r="P48" i="44"/>
  <c r="E48" i="44"/>
  <c r="S47" i="44"/>
  <c r="R47" i="44"/>
  <c r="Q47" i="44"/>
  <c r="P47" i="44"/>
  <c r="E47" i="44"/>
  <c r="S46" i="44"/>
  <c r="R46" i="44"/>
  <c r="Q46" i="44"/>
  <c r="P46" i="44"/>
  <c r="E46" i="44"/>
  <c r="U46" i="44" s="1"/>
  <c r="S45" i="44"/>
  <c r="R45" i="44"/>
  <c r="Q45" i="44"/>
  <c r="P45" i="44"/>
  <c r="E45" i="44"/>
  <c r="U45" i="44" s="1"/>
  <c r="R44" i="44"/>
  <c r="S42" i="44"/>
  <c r="R42" i="44"/>
  <c r="Q42" i="44"/>
  <c r="P42" i="44"/>
  <c r="E42" i="44"/>
  <c r="U42" i="44" s="1"/>
  <c r="T41" i="44"/>
  <c r="S41" i="44"/>
  <c r="R41" i="44"/>
  <c r="Q41" i="44"/>
  <c r="P41" i="44"/>
  <c r="E41" i="44"/>
  <c r="U41" i="44" s="1"/>
  <c r="S40" i="44"/>
  <c r="R40" i="44"/>
  <c r="Q40" i="44"/>
  <c r="P40" i="44"/>
  <c r="E40" i="44"/>
  <c r="T40" i="44" s="1"/>
  <c r="S39" i="44"/>
  <c r="R39" i="44"/>
  <c r="Q39" i="44"/>
  <c r="P39" i="44"/>
  <c r="E39" i="44"/>
  <c r="U39" i="44" s="1"/>
  <c r="T38" i="44"/>
  <c r="S38" i="44"/>
  <c r="R38" i="44"/>
  <c r="Q38" i="44"/>
  <c r="P38" i="44"/>
  <c r="E38" i="44"/>
  <c r="U38" i="44" s="1"/>
  <c r="S37" i="44"/>
  <c r="R37" i="44"/>
  <c r="Q37" i="44"/>
  <c r="P37" i="44"/>
  <c r="E37" i="44"/>
  <c r="S36" i="44"/>
  <c r="R36" i="44"/>
  <c r="Q36" i="44"/>
  <c r="P36" i="44"/>
  <c r="E36" i="44"/>
  <c r="U36" i="44" s="1"/>
  <c r="S35" i="44"/>
  <c r="R35" i="44"/>
  <c r="Q35" i="44"/>
  <c r="P35" i="44"/>
  <c r="E35" i="44"/>
  <c r="T35" i="44" s="1"/>
  <c r="U34" i="44"/>
  <c r="T34" i="44"/>
  <c r="S34" i="44"/>
  <c r="R34" i="44"/>
  <c r="Q34" i="44"/>
  <c r="P34" i="44"/>
  <c r="E34" i="44"/>
  <c r="S33" i="44"/>
  <c r="R33" i="44"/>
  <c r="Q33" i="44"/>
  <c r="P33" i="44"/>
  <c r="E33" i="44"/>
  <c r="U33" i="44" s="1"/>
  <c r="U32" i="44"/>
  <c r="T32" i="44"/>
  <c r="S32" i="44"/>
  <c r="R32" i="44"/>
  <c r="Q32" i="44"/>
  <c r="P32" i="44"/>
  <c r="E32" i="44"/>
  <c r="S31" i="44"/>
  <c r="R31" i="44"/>
  <c r="Q31" i="44"/>
  <c r="P31" i="44"/>
  <c r="E31" i="44"/>
  <c r="U31" i="44" s="1"/>
  <c r="T30" i="44"/>
  <c r="S30" i="44"/>
  <c r="R30" i="44"/>
  <c r="Q30" i="44"/>
  <c r="P30" i="44"/>
  <c r="E30" i="44"/>
  <c r="U30" i="44" s="1"/>
  <c r="S29" i="44"/>
  <c r="R29" i="44"/>
  <c r="Q29" i="44"/>
  <c r="P29" i="44"/>
  <c r="E29" i="44"/>
  <c r="R28" i="44"/>
  <c r="S27" i="44"/>
  <c r="R27" i="44"/>
  <c r="Q27" i="44"/>
  <c r="P27" i="44"/>
  <c r="E27" i="44"/>
  <c r="S26" i="44"/>
  <c r="R26" i="44"/>
  <c r="Q26" i="44"/>
  <c r="P26" i="44"/>
  <c r="E26" i="44"/>
  <c r="U26" i="44" s="1"/>
  <c r="T25" i="44"/>
  <c r="S25" i="44"/>
  <c r="R25" i="44"/>
  <c r="Q25" i="44"/>
  <c r="P25" i="44"/>
  <c r="E25" i="44"/>
  <c r="U25" i="44" s="1"/>
  <c r="S24" i="44"/>
  <c r="R24" i="44"/>
  <c r="Q24" i="44"/>
  <c r="P24" i="44"/>
  <c r="E24" i="44"/>
  <c r="S23" i="44"/>
  <c r="R23" i="44"/>
  <c r="Q23" i="44"/>
  <c r="P23" i="44"/>
  <c r="E23" i="44"/>
  <c r="U23" i="44" s="1"/>
  <c r="S22" i="44"/>
  <c r="R22" i="44"/>
  <c r="Q22" i="44"/>
  <c r="P22" i="44"/>
  <c r="E22" i="44"/>
  <c r="T22" i="44" s="1"/>
  <c r="U21" i="44"/>
  <c r="T21" i="44"/>
  <c r="S21" i="44"/>
  <c r="R21" i="44"/>
  <c r="Q21" i="44"/>
  <c r="P21" i="44"/>
  <c r="E21" i="44"/>
  <c r="S20" i="44"/>
  <c r="R20" i="44"/>
  <c r="Q20" i="44"/>
  <c r="P20" i="44"/>
  <c r="E20" i="44"/>
  <c r="T20" i="44" s="1"/>
  <c r="S19" i="44"/>
  <c r="R19" i="44"/>
  <c r="Q19" i="44"/>
  <c r="P19" i="44"/>
  <c r="E19" i="44"/>
  <c r="U19" i="44" s="1"/>
  <c r="S18" i="44"/>
  <c r="R18" i="44"/>
  <c r="Q18" i="44"/>
  <c r="P18" i="44"/>
  <c r="E18" i="44"/>
  <c r="U18" i="44" s="1"/>
  <c r="T17" i="44"/>
  <c r="S17" i="44"/>
  <c r="R17" i="44"/>
  <c r="Q17" i="44"/>
  <c r="P17" i="44"/>
  <c r="E17" i="44"/>
  <c r="U17" i="44" s="1"/>
  <c r="S16" i="44"/>
  <c r="R16" i="44"/>
  <c r="Q16" i="44"/>
  <c r="P16" i="44"/>
  <c r="E16" i="44"/>
  <c r="S15" i="44"/>
  <c r="R15" i="44"/>
  <c r="Q15" i="44"/>
  <c r="P15" i="44"/>
  <c r="E15" i="44"/>
  <c r="U15" i="44" s="1"/>
  <c r="U14" i="44"/>
  <c r="S14" i="44"/>
  <c r="R14" i="44"/>
  <c r="Q14" i="44"/>
  <c r="P14" i="44"/>
  <c r="E14" i="44"/>
  <c r="T14" i="44" s="1"/>
  <c r="S13" i="44"/>
  <c r="R13" i="44"/>
  <c r="Q13" i="44"/>
  <c r="P13" i="44"/>
  <c r="E13" i="44"/>
  <c r="U13" i="44" s="1"/>
  <c r="U12" i="44"/>
  <c r="T12" i="44"/>
  <c r="S12" i="44"/>
  <c r="R12" i="44"/>
  <c r="Q12" i="44"/>
  <c r="P12" i="44"/>
  <c r="E12" i="44"/>
  <c r="S11" i="44"/>
  <c r="R11" i="44"/>
  <c r="Q11" i="44"/>
  <c r="P11" i="44"/>
  <c r="E11" i="44"/>
  <c r="U11" i="44" s="1"/>
  <c r="S10" i="44"/>
  <c r="R10" i="44"/>
  <c r="Q10" i="44"/>
  <c r="P10" i="44"/>
  <c r="E10" i="44"/>
  <c r="U10" i="44" s="1"/>
  <c r="S9" i="44"/>
  <c r="R9" i="44"/>
  <c r="S64" i="43"/>
  <c r="R64" i="43"/>
  <c r="Q64" i="43"/>
  <c r="P64" i="43"/>
  <c r="E64" i="43"/>
  <c r="T64" i="43" s="1"/>
  <c r="S63" i="43"/>
  <c r="R63" i="43"/>
  <c r="Q63" i="43"/>
  <c r="Q62" i="43" s="1"/>
  <c r="P63" i="43"/>
  <c r="E63" i="43"/>
  <c r="S62" i="43"/>
  <c r="R62" i="43"/>
  <c r="S60" i="43"/>
  <c r="R60" i="43"/>
  <c r="Q60" i="43"/>
  <c r="P60" i="43"/>
  <c r="E60" i="43"/>
  <c r="U60" i="43" s="1"/>
  <c r="S59" i="43"/>
  <c r="R59" i="43"/>
  <c r="Q59" i="43"/>
  <c r="P59" i="43"/>
  <c r="E59" i="43"/>
  <c r="S58" i="43"/>
  <c r="R58" i="43"/>
  <c r="Q58" i="43"/>
  <c r="P58" i="43"/>
  <c r="E58" i="43"/>
  <c r="U58" i="43" s="1"/>
  <c r="S57" i="43"/>
  <c r="R57" i="43"/>
  <c r="Q57" i="43"/>
  <c r="P57" i="43"/>
  <c r="E57" i="43"/>
  <c r="S56" i="43"/>
  <c r="R56" i="43"/>
  <c r="U55" i="43"/>
  <c r="T55" i="43"/>
  <c r="S55" i="43"/>
  <c r="R55" i="43"/>
  <c r="Q55" i="43"/>
  <c r="P55" i="43"/>
  <c r="E55" i="43"/>
  <c r="S54" i="43"/>
  <c r="R54" i="43"/>
  <c r="Q54" i="43"/>
  <c r="P54" i="43"/>
  <c r="E54" i="43"/>
  <c r="U54" i="43" s="1"/>
  <c r="S53" i="43"/>
  <c r="R53" i="43"/>
  <c r="Q53" i="43"/>
  <c r="P53" i="43"/>
  <c r="E53" i="43"/>
  <c r="S52" i="43"/>
  <c r="R52" i="43"/>
  <c r="Q52" i="43"/>
  <c r="P52" i="43"/>
  <c r="E52" i="43"/>
  <c r="S51" i="43"/>
  <c r="R51" i="43"/>
  <c r="Q51" i="43"/>
  <c r="P51" i="43"/>
  <c r="E51" i="43"/>
  <c r="U51" i="43" s="1"/>
  <c r="S50" i="43"/>
  <c r="R50" i="43"/>
  <c r="Q50" i="43"/>
  <c r="P50" i="43"/>
  <c r="E50" i="43"/>
  <c r="T50" i="43" s="1"/>
  <c r="S49" i="43"/>
  <c r="R49" i="43"/>
  <c r="Q49" i="43"/>
  <c r="P49" i="43"/>
  <c r="E49" i="43"/>
  <c r="T49" i="43" s="1"/>
  <c r="S48" i="43"/>
  <c r="R48" i="43"/>
  <c r="Q48" i="43"/>
  <c r="P48" i="43"/>
  <c r="E48" i="43"/>
  <c r="U48" i="43" s="1"/>
  <c r="T47" i="43"/>
  <c r="S47" i="43"/>
  <c r="R47" i="43"/>
  <c r="Q47" i="43"/>
  <c r="P47" i="43"/>
  <c r="E47" i="43"/>
  <c r="U47" i="43" s="1"/>
  <c r="S46" i="43"/>
  <c r="R46" i="43"/>
  <c r="Q46" i="43"/>
  <c r="P46" i="43"/>
  <c r="E46" i="43"/>
  <c r="U46" i="43" s="1"/>
  <c r="S45" i="43"/>
  <c r="R45" i="43"/>
  <c r="Q45" i="43"/>
  <c r="P45" i="43"/>
  <c r="E45" i="43"/>
  <c r="S42" i="43"/>
  <c r="R42" i="43"/>
  <c r="Q42" i="43"/>
  <c r="P42" i="43"/>
  <c r="E42" i="43"/>
  <c r="S41" i="43"/>
  <c r="R41" i="43"/>
  <c r="Q41" i="43"/>
  <c r="P41" i="43"/>
  <c r="E41" i="43"/>
  <c r="U41" i="43" s="1"/>
  <c r="S40" i="43"/>
  <c r="R40" i="43"/>
  <c r="Q40" i="43"/>
  <c r="P40" i="43"/>
  <c r="E40" i="43"/>
  <c r="S39" i="43"/>
  <c r="R39" i="43"/>
  <c r="Q39" i="43"/>
  <c r="P39" i="43"/>
  <c r="E39" i="43"/>
  <c r="S38" i="43"/>
  <c r="R38" i="43"/>
  <c r="Q38" i="43"/>
  <c r="P38" i="43"/>
  <c r="E38" i="43"/>
  <c r="U38" i="43" s="1"/>
  <c r="T37" i="43"/>
  <c r="S37" i="43"/>
  <c r="R37" i="43"/>
  <c r="Q37" i="43"/>
  <c r="P37" i="43"/>
  <c r="E37" i="43"/>
  <c r="U37" i="43" s="1"/>
  <c r="S36" i="43"/>
  <c r="R36" i="43"/>
  <c r="Q36" i="43"/>
  <c r="P36" i="43"/>
  <c r="E36" i="43"/>
  <c r="U36" i="43" s="1"/>
  <c r="S35" i="43"/>
  <c r="R35" i="43"/>
  <c r="Q35" i="43"/>
  <c r="P35" i="43"/>
  <c r="E35" i="43"/>
  <c r="U35" i="43" s="1"/>
  <c r="S34" i="43"/>
  <c r="R34" i="43"/>
  <c r="Q34" i="43"/>
  <c r="P34" i="43"/>
  <c r="E34" i="43"/>
  <c r="S33" i="43"/>
  <c r="R33" i="43"/>
  <c r="Q33" i="43"/>
  <c r="P33" i="43"/>
  <c r="E33" i="43"/>
  <c r="U33" i="43" s="1"/>
  <c r="S32" i="43"/>
  <c r="R32" i="43"/>
  <c r="Q32" i="43"/>
  <c r="P32" i="43"/>
  <c r="E32" i="43"/>
  <c r="S31" i="43"/>
  <c r="R31" i="43"/>
  <c r="Q31" i="43"/>
  <c r="P31" i="43"/>
  <c r="E31" i="43"/>
  <c r="U30" i="43"/>
  <c r="S30" i="43"/>
  <c r="R30" i="43"/>
  <c r="Q30" i="43"/>
  <c r="P30" i="43"/>
  <c r="E30" i="43"/>
  <c r="T30" i="43" s="1"/>
  <c r="S29" i="43"/>
  <c r="R29" i="43"/>
  <c r="Q29" i="43"/>
  <c r="P29" i="43"/>
  <c r="E29" i="43"/>
  <c r="U29" i="43" s="1"/>
  <c r="S28" i="43"/>
  <c r="R28" i="43"/>
  <c r="U27" i="43"/>
  <c r="S27" i="43"/>
  <c r="R27" i="43"/>
  <c r="Q27" i="43"/>
  <c r="P27" i="43"/>
  <c r="E27" i="43"/>
  <c r="T27" i="43" s="1"/>
  <c r="U26" i="43"/>
  <c r="T26" i="43"/>
  <c r="S26" i="43"/>
  <c r="R26" i="43"/>
  <c r="Q26" i="43"/>
  <c r="P26" i="43"/>
  <c r="E26" i="43"/>
  <c r="U25" i="43"/>
  <c r="T25" i="43"/>
  <c r="S25" i="43"/>
  <c r="R25" i="43"/>
  <c r="Q25" i="43"/>
  <c r="P25" i="43"/>
  <c r="E25" i="43"/>
  <c r="S24" i="43"/>
  <c r="R24" i="43"/>
  <c r="Q24" i="43"/>
  <c r="P24" i="43"/>
  <c r="E24" i="43"/>
  <c r="U24" i="43" s="1"/>
  <c r="S23" i="43"/>
  <c r="R23" i="43"/>
  <c r="Q23" i="43"/>
  <c r="P23" i="43"/>
  <c r="E23" i="43"/>
  <c r="U23" i="43" s="1"/>
  <c r="S22" i="43"/>
  <c r="R22" i="43"/>
  <c r="Q22" i="43"/>
  <c r="P22" i="43"/>
  <c r="E22" i="43"/>
  <c r="S21" i="43"/>
  <c r="R21" i="43"/>
  <c r="Q21" i="43"/>
  <c r="P21" i="43"/>
  <c r="E21" i="43"/>
  <c r="S20" i="43"/>
  <c r="R20" i="43"/>
  <c r="Q20" i="43"/>
  <c r="P20" i="43"/>
  <c r="E20" i="43"/>
  <c r="U20" i="43" s="1"/>
  <c r="S19" i="43"/>
  <c r="R19" i="43"/>
  <c r="Q19" i="43"/>
  <c r="P19" i="43"/>
  <c r="E19" i="43"/>
  <c r="T19" i="43" s="1"/>
  <c r="S18" i="43"/>
  <c r="R18" i="43"/>
  <c r="Q18" i="43"/>
  <c r="P18" i="43"/>
  <c r="E18" i="43"/>
  <c r="U18" i="43" s="1"/>
  <c r="U17" i="43"/>
  <c r="T17" i="43"/>
  <c r="S17" i="43"/>
  <c r="R17" i="43"/>
  <c r="Q17" i="43"/>
  <c r="P17" i="43"/>
  <c r="E17" i="43"/>
  <c r="S16" i="43"/>
  <c r="R16" i="43"/>
  <c r="Q16" i="43"/>
  <c r="P16" i="43"/>
  <c r="E16" i="43"/>
  <c r="S15" i="43"/>
  <c r="R15" i="43"/>
  <c r="Q15" i="43"/>
  <c r="P15" i="43"/>
  <c r="E15" i="43"/>
  <c r="U15" i="43" s="1"/>
  <c r="S14" i="43"/>
  <c r="R14" i="43"/>
  <c r="Q14" i="43"/>
  <c r="P14" i="43"/>
  <c r="E14" i="43"/>
  <c r="S13" i="43"/>
  <c r="R13" i="43"/>
  <c r="Q13" i="43"/>
  <c r="P13" i="43"/>
  <c r="E13" i="43"/>
  <c r="S12" i="43"/>
  <c r="R12" i="43"/>
  <c r="Q12" i="43"/>
  <c r="P12" i="43"/>
  <c r="E12" i="43"/>
  <c r="U12" i="43" s="1"/>
  <c r="S11" i="43"/>
  <c r="R11" i="43"/>
  <c r="Q11" i="43"/>
  <c r="P11" i="43"/>
  <c r="E11" i="43"/>
  <c r="T11" i="43" s="1"/>
  <c r="S10" i="43"/>
  <c r="R10" i="43"/>
  <c r="Q10" i="43"/>
  <c r="P10" i="43"/>
  <c r="E10" i="43"/>
  <c r="T10" i="43" s="1"/>
  <c r="S9" i="43"/>
  <c r="R9" i="43"/>
  <c r="S64" i="42"/>
  <c r="R64" i="42"/>
  <c r="Q64" i="42"/>
  <c r="P64" i="42"/>
  <c r="E64" i="42"/>
  <c r="S63" i="42"/>
  <c r="R63" i="42"/>
  <c r="Q63" i="42"/>
  <c r="P63" i="42"/>
  <c r="P62" i="42" s="1"/>
  <c r="E63" i="42"/>
  <c r="S62" i="42"/>
  <c r="R62" i="42"/>
  <c r="S60" i="42"/>
  <c r="R60" i="42"/>
  <c r="Q60" i="42"/>
  <c r="P60" i="42"/>
  <c r="E60" i="42"/>
  <c r="U59" i="42"/>
  <c r="T59" i="42"/>
  <c r="S59" i="42"/>
  <c r="R59" i="42"/>
  <c r="Q59" i="42"/>
  <c r="P59" i="42"/>
  <c r="E59" i="42"/>
  <c r="S58" i="42"/>
  <c r="R58" i="42"/>
  <c r="Q58" i="42"/>
  <c r="P58" i="42"/>
  <c r="E58" i="42"/>
  <c r="U58" i="42" s="1"/>
  <c r="T57" i="42"/>
  <c r="S57" i="42"/>
  <c r="R57" i="42"/>
  <c r="Q57" i="42"/>
  <c r="P57" i="42"/>
  <c r="P56" i="42" s="1"/>
  <c r="E57" i="42"/>
  <c r="U57" i="42" s="1"/>
  <c r="S56" i="42"/>
  <c r="R56" i="42"/>
  <c r="U55" i="42"/>
  <c r="S55" i="42"/>
  <c r="R55" i="42"/>
  <c r="Q55" i="42"/>
  <c r="P55" i="42"/>
  <c r="E55" i="42"/>
  <c r="T55" i="42" s="1"/>
  <c r="U54" i="42"/>
  <c r="S54" i="42"/>
  <c r="R54" i="42"/>
  <c r="Q54" i="42"/>
  <c r="P54" i="42"/>
  <c r="E54" i="42"/>
  <c r="T54" i="42" s="1"/>
  <c r="T53" i="42"/>
  <c r="S53" i="42"/>
  <c r="R53" i="42"/>
  <c r="Q53" i="42"/>
  <c r="P53" i="42"/>
  <c r="E53" i="42"/>
  <c r="U53" i="42" s="1"/>
  <c r="S52" i="42"/>
  <c r="R52" i="42"/>
  <c r="Q52" i="42"/>
  <c r="P52" i="42"/>
  <c r="E52" i="42"/>
  <c r="U52" i="42" s="1"/>
  <c r="S51" i="42"/>
  <c r="R51" i="42"/>
  <c r="Q51" i="42"/>
  <c r="P51" i="42"/>
  <c r="E51" i="42"/>
  <c r="U51" i="42" s="1"/>
  <c r="S50" i="42"/>
  <c r="R50" i="42"/>
  <c r="Q50" i="42"/>
  <c r="P50" i="42"/>
  <c r="E50" i="42"/>
  <c r="U50" i="42" s="1"/>
  <c r="S49" i="42"/>
  <c r="R49" i="42"/>
  <c r="Q49" i="42"/>
  <c r="P49" i="42"/>
  <c r="E49" i="42"/>
  <c r="S48" i="42"/>
  <c r="R48" i="42"/>
  <c r="Q48" i="42"/>
  <c r="P48" i="42"/>
  <c r="E48" i="42"/>
  <c r="U48" i="42" s="1"/>
  <c r="U47" i="42"/>
  <c r="S47" i="42"/>
  <c r="R47" i="42"/>
  <c r="Q47" i="42"/>
  <c r="P47" i="42"/>
  <c r="E47" i="42"/>
  <c r="T47" i="42" s="1"/>
  <c r="S46" i="42"/>
  <c r="R46" i="42"/>
  <c r="Q46" i="42"/>
  <c r="P46" i="42"/>
  <c r="E46" i="42"/>
  <c r="U45" i="42"/>
  <c r="S45" i="42"/>
  <c r="R45" i="42"/>
  <c r="Q45" i="42"/>
  <c r="P45" i="42"/>
  <c r="E45" i="42"/>
  <c r="T45" i="42" s="1"/>
  <c r="S44" i="42"/>
  <c r="R44" i="42"/>
  <c r="S43" i="42"/>
  <c r="R43" i="42"/>
  <c r="S42" i="42"/>
  <c r="R42" i="42"/>
  <c r="Q42" i="42"/>
  <c r="P42" i="42"/>
  <c r="E42" i="42"/>
  <c r="U42" i="42" s="1"/>
  <c r="S41" i="42"/>
  <c r="R41" i="42"/>
  <c r="Q41" i="42"/>
  <c r="P41" i="42"/>
  <c r="E41" i="42"/>
  <c r="U41" i="42" s="1"/>
  <c r="T40" i="42"/>
  <c r="S40" i="42"/>
  <c r="R40" i="42"/>
  <c r="Q40" i="42"/>
  <c r="P40" i="42"/>
  <c r="E40" i="42"/>
  <c r="U40" i="42" s="1"/>
  <c r="S39" i="42"/>
  <c r="R39" i="42"/>
  <c r="Q39" i="42"/>
  <c r="P39" i="42"/>
  <c r="E39" i="42"/>
  <c r="S38" i="42"/>
  <c r="R38" i="42"/>
  <c r="Q38" i="42"/>
  <c r="P38" i="42"/>
  <c r="E38" i="42"/>
  <c r="U38" i="42" s="1"/>
  <c r="S37" i="42"/>
  <c r="R37" i="42"/>
  <c r="Q37" i="42"/>
  <c r="P37" i="42"/>
  <c r="E37" i="42"/>
  <c r="T37" i="42" s="1"/>
  <c r="U36" i="42"/>
  <c r="T36" i="42"/>
  <c r="S36" i="42"/>
  <c r="R36" i="42"/>
  <c r="Q36" i="42"/>
  <c r="P36" i="42"/>
  <c r="E36" i="42"/>
  <c r="U35" i="42"/>
  <c r="S35" i="42"/>
  <c r="R35" i="42"/>
  <c r="Q35" i="42"/>
  <c r="P35" i="42"/>
  <c r="E35" i="42"/>
  <c r="T35" i="42" s="1"/>
  <c r="T34" i="42"/>
  <c r="S34" i="42"/>
  <c r="R34" i="42"/>
  <c r="Q34" i="42"/>
  <c r="P34" i="42"/>
  <c r="E34" i="42"/>
  <c r="U34" i="42" s="1"/>
  <c r="S33" i="42"/>
  <c r="R33" i="42"/>
  <c r="Q33" i="42"/>
  <c r="P33" i="42"/>
  <c r="E33" i="42"/>
  <c r="U33" i="42" s="1"/>
  <c r="S32" i="42"/>
  <c r="R32" i="42"/>
  <c r="Q32" i="42"/>
  <c r="P32" i="42"/>
  <c r="E32" i="42"/>
  <c r="S31" i="42"/>
  <c r="R31" i="42"/>
  <c r="Q31" i="42"/>
  <c r="P31" i="42"/>
  <c r="E31" i="42"/>
  <c r="S30" i="42"/>
  <c r="R30" i="42"/>
  <c r="Q30" i="42"/>
  <c r="P30" i="42"/>
  <c r="E30" i="42"/>
  <c r="U30" i="42" s="1"/>
  <c r="S29" i="42"/>
  <c r="R29" i="42"/>
  <c r="Q29" i="42"/>
  <c r="P29" i="42"/>
  <c r="E29" i="42"/>
  <c r="U29" i="42" s="1"/>
  <c r="T27" i="42"/>
  <c r="S27" i="42"/>
  <c r="R27" i="42"/>
  <c r="Q27" i="42"/>
  <c r="P27" i="42"/>
  <c r="E27" i="42"/>
  <c r="U27" i="42" s="1"/>
  <c r="S26" i="42"/>
  <c r="R26" i="42"/>
  <c r="Q26" i="42"/>
  <c r="P26" i="42"/>
  <c r="E26" i="42"/>
  <c r="S25" i="42"/>
  <c r="R25" i="42"/>
  <c r="Q25" i="42"/>
  <c r="P25" i="42"/>
  <c r="E25" i="42"/>
  <c r="U25" i="42" s="1"/>
  <c r="S24" i="42"/>
  <c r="R24" i="42"/>
  <c r="Q24" i="42"/>
  <c r="P24" i="42"/>
  <c r="E24" i="42"/>
  <c r="S23" i="42"/>
  <c r="R23" i="42"/>
  <c r="Q23" i="42"/>
  <c r="P23" i="42"/>
  <c r="E23" i="42"/>
  <c r="T23" i="42" s="1"/>
  <c r="U22" i="42"/>
  <c r="T22" i="42"/>
  <c r="S22" i="42"/>
  <c r="R22" i="42"/>
  <c r="Q22" i="42"/>
  <c r="P22" i="42"/>
  <c r="E22" i="42"/>
  <c r="S21" i="42"/>
  <c r="R21" i="42"/>
  <c r="Q21" i="42"/>
  <c r="P21" i="42"/>
  <c r="E21" i="42"/>
  <c r="U21" i="42" s="1"/>
  <c r="S20" i="42"/>
  <c r="R20" i="42"/>
  <c r="Q20" i="42"/>
  <c r="P20" i="42"/>
  <c r="E20" i="42"/>
  <c r="U20" i="42" s="1"/>
  <c r="S19" i="42"/>
  <c r="R19" i="42"/>
  <c r="Q19" i="42"/>
  <c r="P19" i="42"/>
  <c r="E19" i="42"/>
  <c r="U19" i="42" s="1"/>
  <c r="S18" i="42"/>
  <c r="R18" i="42"/>
  <c r="Q18" i="42"/>
  <c r="P18" i="42"/>
  <c r="E18" i="42"/>
  <c r="S17" i="42"/>
  <c r="R17" i="42"/>
  <c r="Q17" i="42"/>
  <c r="P17" i="42"/>
  <c r="E17" i="42"/>
  <c r="U17" i="42" s="1"/>
  <c r="S16" i="42"/>
  <c r="R16" i="42"/>
  <c r="Q16" i="42"/>
  <c r="P16" i="42"/>
  <c r="E16" i="42"/>
  <c r="S15" i="42"/>
  <c r="R15" i="42"/>
  <c r="Q15" i="42"/>
  <c r="P15" i="42"/>
  <c r="E15" i="42"/>
  <c r="U15" i="42" s="1"/>
  <c r="U14" i="42"/>
  <c r="T14" i="42"/>
  <c r="S14" i="42"/>
  <c r="R14" i="42"/>
  <c r="Q14" i="42"/>
  <c r="P14" i="42"/>
  <c r="E14" i="42"/>
  <c r="S13" i="42"/>
  <c r="R13" i="42"/>
  <c r="Q13" i="42"/>
  <c r="P13" i="42"/>
  <c r="E13" i="42"/>
  <c r="U13" i="42" s="1"/>
  <c r="S12" i="42"/>
  <c r="R12" i="42"/>
  <c r="Q12" i="42"/>
  <c r="P12" i="42"/>
  <c r="E12" i="42"/>
  <c r="U12" i="42" s="1"/>
  <c r="S11" i="42"/>
  <c r="R11" i="42"/>
  <c r="Q11" i="42"/>
  <c r="P11" i="42"/>
  <c r="E11" i="42"/>
  <c r="U11" i="42" s="1"/>
  <c r="S10" i="42"/>
  <c r="R10" i="42"/>
  <c r="Q10" i="42"/>
  <c r="P10" i="42"/>
  <c r="E10" i="42"/>
  <c r="S9" i="42"/>
  <c r="R9" i="42"/>
  <c r="S64" i="41"/>
  <c r="R64" i="41"/>
  <c r="Q64" i="41"/>
  <c r="P64" i="41"/>
  <c r="E64" i="41"/>
  <c r="U64" i="41" s="1"/>
  <c r="S63" i="41"/>
  <c r="R63" i="41"/>
  <c r="Q63" i="41"/>
  <c r="Q62" i="41" s="1"/>
  <c r="P63" i="41"/>
  <c r="E63" i="41"/>
  <c r="E62" i="41" s="1"/>
  <c r="U62" i="41" s="1"/>
  <c r="R62" i="41"/>
  <c r="S60" i="41"/>
  <c r="R60" i="41"/>
  <c r="Q60" i="41"/>
  <c r="P60" i="41"/>
  <c r="E60" i="41"/>
  <c r="U60" i="41" s="1"/>
  <c r="S59" i="41"/>
  <c r="R59" i="41"/>
  <c r="Q59" i="41"/>
  <c r="P59" i="41"/>
  <c r="E59" i="41"/>
  <c r="S58" i="41"/>
  <c r="R58" i="41"/>
  <c r="Q58" i="41"/>
  <c r="P58" i="41"/>
  <c r="E58" i="41"/>
  <c r="U58" i="41" s="1"/>
  <c r="S57" i="41"/>
  <c r="R57" i="41"/>
  <c r="Q57" i="41"/>
  <c r="P57" i="41"/>
  <c r="E57" i="41"/>
  <c r="U57" i="41" s="1"/>
  <c r="S56" i="41"/>
  <c r="S55" i="41"/>
  <c r="R55" i="41"/>
  <c r="Q55" i="41"/>
  <c r="P55" i="41"/>
  <c r="E55" i="41"/>
  <c r="S54" i="41"/>
  <c r="R54" i="41"/>
  <c r="Q54" i="41"/>
  <c r="P54" i="41"/>
  <c r="E54" i="41"/>
  <c r="S53" i="41"/>
  <c r="R53" i="41"/>
  <c r="Q53" i="41"/>
  <c r="P53" i="41"/>
  <c r="E53" i="41"/>
  <c r="U53" i="41" s="1"/>
  <c r="S52" i="41"/>
  <c r="R52" i="41"/>
  <c r="Q52" i="41"/>
  <c r="P52" i="41"/>
  <c r="E52" i="41"/>
  <c r="T52" i="41" s="1"/>
  <c r="S51" i="41"/>
  <c r="R51" i="41"/>
  <c r="Q51" i="41"/>
  <c r="P51" i="41"/>
  <c r="E51" i="41"/>
  <c r="T51" i="41" s="1"/>
  <c r="S50" i="41"/>
  <c r="R50" i="41"/>
  <c r="Q50" i="41"/>
  <c r="P50" i="41"/>
  <c r="E50" i="41"/>
  <c r="U50" i="41" s="1"/>
  <c r="S49" i="41"/>
  <c r="R49" i="41"/>
  <c r="Q49" i="41"/>
  <c r="P49" i="41"/>
  <c r="E49" i="41"/>
  <c r="U49" i="41" s="1"/>
  <c r="S48" i="41"/>
  <c r="R48" i="41"/>
  <c r="Q48" i="41"/>
  <c r="P48" i="41"/>
  <c r="E48" i="41"/>
  <c r="U48" i="41" s="1"/>
  <c r="S47" i="41"/>
  <c r="R47" i="41"/>
  <c r="Q47" i="41"/>
  <c r="P47" i="41"/>
  <c r="E47" i="41"/>
  <c r="S46" i="41"/>
  <c r="R46" i="41"/>
  <c r="Q46" i="41"/>
  <c r="P46" i="41"/>
  <c r="E46" i="41"/>
  <c r="S45" i="41"/>
  <c r="R45" i="41"/>
  <c r="Q45" i="41"/>
  <c r="P45" i="41"/>
  <c r="E45" i="41"/>
  <c r="S44" i="41"/>
  <c r="R44" i="41"/>
  <c r="S42" i="41"/>
  <c r="R42" i="41"/>
  <c r="Q42" i="41"/>
  <c r="P42" i="41"/>
  <c r="E42" i="41"/>
  <c r="S41" i="41"/>
  <c r="R41" i="41"/>
  <c r="Q41" i="41"/>
  <c r="P41" i="41"/>
  <c r="E41" i="41"/>
  <c r="U40" i="41"/>
  <c r="T40" i="41"/>
  <c r="S40" i="41"/>
  <c r="R40" i="41"/>
  <c r="Q40" i="41"/>
  <c r="P40" i="41"/>
  <c r="E40" i="41"/>
  <c r="S39" i="41"/>
  <c r="R39" i="41"/>
  <c r="Q39" i="41"/>
  <c r="P39" i="41"/>
  <c r="E39" i="41"/>
  <c r="S38" i="41"/>
  <c r="R38" i="41"/>
  <c r="Q38" i="41"/>
  <c r="P38" i="41"/>
  <c r="E38" i="41"/>
  <c r="U38" i="41" s="1"/>
  <c r="S37" i="41"/>
  <c r="R37" i="41"/>
  <c r="Q37" i="41"/>
  <c r="P37" i="41"/>
  <c r="E37" i="41"/>
  <c r="U37" i="41" s="1"/>
  <c r="S36" i="41"/>
  <c r="R36" i="41"/>
  <c r="Q36" i="41"/>
  <c r="P36" i="41"/>
  <c r="E36" i="41"/>
  <c r="S35" i="41"/>
  <c r="R35" i="41"/>
  <c r="Q35" i="41"/>
  <c r="P35" i="41"/>
  <c r="E35" i="41"/>
  <c r="U35" i="41" s="1"/>
  <c r="U34" i="41"/>
  <c r="S34" i="41"/>
  <c r="R34" i="41"/>
  <c r="Q34" i="41"/>
  <c r="P34" i="41"/>
  <c r="E34" i="41"/>
  <c r="T34" i="41" s="1"/>
  <c r="S33" i="41"/>
  <c r="R33" i="41"/>
  <c r="Q33" i="41"/>
  <c r="P33" i="41"/>
  <c r="E33" i="41"/>
  <c r="U33" i="41" s="1"/>
  <c r="U32" i="41"/>
  <c r="T32" i="41"/>
  <c r="S32" i="41"/>
  <c r="R32" i="41"/>
  <c r="Q32" i="41"/>
  <c r="P32" i="41"/>
  <c r="E32" i="41"/>
  <c r="S31" i="41"/>
  <c r="R31" i="41"/>
  <c r="Q31" i="41"/>
  <c r="P31" i="41"/>
  <c r="E31" i="41"/>
  <c r="S30" i="41"/>
  <c r="R30" i="41"/>
  <c r="Q30" i="41"/>
  <c r="P30" i="41"/>
  <c r="E30" i="41"/>
  <c r="U30" i="41" s="1"/>
  <c r="T29" i="41"/>
  <c r="S29" i="41"/>
  <c r="R29" i="41"/>
  <c r="Q29" i="41"/>
  <c r="P29" i="41"/>
  <c r="E29" i="41"/>
  <c r="U29" i="41" s="1"/>
  <c r="S28" i="41"/>
  <c r="R28" i="41"/>
  <c r="S27" i="41"/>
  <c r="R27" i="41"/>
  <c r="Q27" i="41"/>
  <c r="P27" i="41"/>
  <c r="E27" i="41"/>
  <c r="S26" i="41"/>
  <c r="R26" i="41"/>
  <c r="Q26" i="41"/>
  <c r="P26" i="41"/>
  <c r="E26" i="41"/>
  <c r="S25" i="41"/>
  <c r="R25" i="41"/>
  <c r="Q25" i="41"/>
  <c r="P25" i="41"/>
  <c r="E25" i="41"/>
  <c r="U25" i="41" s="1"/>
  <c r="T24" i="41"/>
  <c r="S24" i="41"/>
  <c r="R24" i="41"/>
  <c r="Q24" i="41"/>
  <c r="P24" i="41"/>
  <c r="E24" i="41"/>
  <c r="U24" i="41" s="1"/>
  <c r="S23" i="41"/>
  <c r="R23" i="41"/>
  <c r="Q23" i="41"/>
  <c r="P23" i="41"/>
  <c r="E23" i="41"/>
  <c r="S22" i="41"/>
  <c r="R22" i="41"/>
  <c r="Q22" i="41"/>
  <c r="P22" i="41"/>
  <c r="E22" i="41"/>
  <c r="U22" i="41" s="1"/>
  <c r="U21" i="41"/>
  <c r="S21" i="41"/>
  <c r="R21" i="41"/>
  <c r="Q21" i="41"/>
  <c r="P21" i="41"/>
  <c r="E21" i="41"/>
  <c r="T21" i="41" s="1"/>
  <c r="U20" i="41"/>
  <c r="S20" i="41"/>
  <c r="R20" i="41"/>
  <c r="Q20" i="41"/>
  <c r="P20" i="41"/>
  <c r="E20" i="41"/>
  <c r="T20" i="41" s="1"/>
  <c r="S19" i="41"/>
  <c r="R19" i="41"/>
  <c r="Q19" i="41"/>
  <c r="P19" i="41"/>
  <c r="E19" i="41"/>
  <c r="U19" i="41" s="1"/>
  <c r="S18" i="41"/>
  <c r="R18" i="41"/>
  <c r="Q18" i="41"/>
  <c r="P18" i="41"/>
  <c r="E18" i="41"/>
  <c r="S17" i="41"/>
  <c r="R17" i="41"/>
  <c r="Q17" i="41"/>
  <c r="P17" i="41"/>
  <c r="E17" i="41"/>
  <c r="U17" i="41" s="1"/>
  <c r="S16" i="41"/>
  <c r="R16" i="41"/>
  <c r="Q16" i="41"/>
  <c r="P16" i="41"/>
  <c r="T16" i="41" s="1"/>
  <c r="E16" i="41"/>
  <c r="S15" i="41"/>
  <c r="R15" i="41"/>
  <c r="Q15" i="41"/>
  <c r="P15" i="41"/>
  <c r="E15" i="41"/>
  <c r="S14" i="41"/>
  <c r="R14" i="41"/>
  <c r="Q14" i="41"/>
  <c r="P14" i="41"/>
  <c r="E14" i="41"/>
  <c r="U14" i="41" s="1"/>
  <c r="S13" i="41"/>
  <c r="R13" i="41"/>
  <c r="Q13" i="41"/>
  <c r="P13" i="41"/>
  <c r="E13" i="41"/>
  <c r="T13" i="41" s="1"/>
  <c r="U12" i="41"/>
  <c r="T12" i="41"/>
  <c r="S12" i="41"/>
  <c r="R12" i="41"/>
  <c r="Q12" i="41"/>
  <c r="P12" i="41"/>
  <c r="E12" i="41"/>
  <c r="S11" i="41"/>
  <c r="R11" i="41"/>
  <c r="Q11" i="41"/>
  <c r="P11" i="41"/>
  <c r="E11" i="41"/>
  <c r="S10" i="41"/>
  <c r="R10" i="41"/>
  <c r="Q10" i="41"/>
  <c r="P10" i="41"/>
  <c r="E10" i="41"/>
  <c r="S9" i="41"/>
  <c r="R9" i="41"/>
  <c r="U64" i="40"/>
  <c r="S64" i="40"/>
  <c r="R64" i="40"/>
  <c r="Q64" i="40"/>
  <c r="P64" i="40"/>
  <c r="E64" i="40"/>
  <c r="T64" i="40" s="1"/>
  <c r="U63" i="40"/>
  <c r="T63" i="40"/>
  <c r="S63" i="40"/>
  <c r="R63" i="40"/>
  <c r="Q63" i="40"/>
  <c r="P63" i="40"/>
  <c r="P62" i="40" s="1"/>
  <c r="E63" i="40"/>
  <c r="S62" i="40"/>
  <c r="R62" i="40"/>
  <c r="S60" i="40"/>
  <c r="R60" i="40"/>
  <c r="Q60" i="40"/>
  <c r="P60" i="40"/>
  <c r="E60" i="40"/>
  <c r="U60" i="40" s="1"/>
  <c r="T59" i="40"/>
  <c r="S59" i="40"/>
  <c r="R59" i="40"/>
  <c r="Q59" i="40"/>
  <c r="P59" i="40"/>
  <c r="E59" i="40"/>
  <c r="U59" i="40" s="1"/>
  <c r="S58" i="40"/>
  <c r="R58" i="40"/>
  <c r="Q58" i="40"/>
  <c r="P58" i="40"/>
  <c r="E58" i="40"/>
  <c r="U58" i="40" s="1"/>
  <c r="T57" i="40"/>
  <c r="S57" i="40"/>
  <c r="R57" i="40"/>
  <c r="Q57" i="40"/>
  <c r="P57" i="40"/>
  <c r="E57" i="40"/>
  <c r="U57" i="40" s="1"/>
  <c r="S56" i="40"/>
  <c r="R56" i="40"/>
  <c r="U55" i="40"/>
  <c r="T55" i="40"/>
  <c r="S55" i="40"/>
  <c r="R55" i="40"/>
  <c r="Q55" i="40"/>
  <c r="P55" i="40"/>
  <c r="E55" i="40"/>
  <c r="S54" i="40"/>
  <c r="R54" i="40"/>
  <c r="Q54" i="40"/>
  <c r="P54" i="40"/>
  <c r="E54" i="40"/>
  <c r="U54" i="40" s="1"/>
  <c r="S53" i="40"/>
  <c r="R53" i="40"/>
  <c r="Q53" i="40"/>
  <c r="P53" i="40"/>
  <c r="E53" i="40"/>
  <c r="S52" i="40"/>
  <c r="R52" i="40"/>
  <c r="Q52" i="40"/>
  <c r="P52" i="40"/>
  <c r="E52" i="40"/>
  <c r="U52" i="40" s="1"/>
  <c r="S51" i="40"/>
  <c r="R51" i="40"/>
  <c r="Q51" i="40"/>
  <c r="P51" i="40"/>
  <c r="E51" i="40"/>
  <c r="S50" i="40"/>
  <c r="R50" i="40"/>
  <c r="Q50" i="40"/>
  <c r="P50" i="40"/>
  <c r="E50" i="40"/>
  <c r="U50" i="40" s="1"/>
  <c r="S49" i="40"/>
  <c r="R49" i="40"/>
  <c r="Q49" i="40"/>
  <c r="P49" i="40"/>
  <c r="E49" i="40"/>
  <c r="T49" i="40" s="1"/>
  <c r="S48" i="40"/>
  <c r="R48" i="40"/>
  <c r="Q48" i="40"/>
  <c r="P48" i="40"/>
  <c r="E48" i="40"/>
  <c r="U47" i="40"/>
  <c r="T47" i="40"/>
  <c r="S47" i="40"/>
  <c r="R47" i="40"/>
  <c r="Q47" i="40"/>
  <c r="P47" i="40"/>
  <c r="E47" i="40"/>
  <c r="S46" i="40"/>
  <c r="R46" i="40"/>
  <c r="Q46" i="40"/>
  <c r="P46" i="40"/>
  <c r="E46" i="40"/>
  <c r="U46" i="40" s="1"/>
  <c r="S45" i="40"/>
  <c r="R45" i="40"/>
  <c r="Q45" i="40"/>
  <c r="P45" i="40"/>
  <c r="E45" i="40"/>
  <c r="S44" i="40"/>
  <c r="R44" i="40"/>
  <c r="R43" i="40"/>
  <c r="S42" i="40"/>
  <c r="R42" i="40"/>
  <c r="Q42" i="40"/>
  <c r="P42" i="40"/>
  <c r="E42" i="40"/>
  <c r="U42" i="40" s="1"/>
  <c r="S41" i="40"/>
  <c r="R41" i="40"/>
  <c r="Q41" i="40"/>
  <c r="P41" i="40"/>
  <c r="E41" i="40"/>
  <c r="S40" i="40"/>
  <c r="R40" i="40"/>
  <c r="Q40" i="40"/>
  <c r="P40" i="40"/>
  <c r="E40" i="40"/>
  <c r="U40" i="40" s="1"/>
  <c r="U39" i="40"/>
  <c r="S39" i="40"/>
  <c r="R39" i="40"/>
  <c r="Q39" i="40"/>
  <c r="P39" i="40"/>
  <c r="E39" i="40"/>
  <c r="T39" i="40" s="1"/>
  <c r="S38" i="40"/>
  <c r="R38" i="40"/>
  <c r="Q38" i="40"/>
  <c r="P38" i="40"/>
  <c r="E38" i="40"/>
  <c r="U38" i="40" s="1"/>
  <c r="U37" i="40"/>
  <c r="T37" i="40"/>
  <c r="S37" i="40"/>
  <c r="R37" i="40"/>
  <c r="Q37" i="40"/>
  <c r="P37" i="40"/>
  <c r="E37" i="40"/>
  <c r="S36" i="40"/>
  <c r="R36" i="40"/>
  <c r="Q36" i="40"/>
  <c r="P36" i="40"/>
  <c r="E36" i="40"/>
  <c r="S35" i="40"/>
  <c r="R35" i="40"/>
  <c r="Q35" i="40"/>
  <c r="P35" i="40"/>
  <c r="E35" i="40"/>
  <c r="U35" i="40" s="1"/>
  <c r="T34" i="40"/>
  <c r="S34" i="40"/>
  <c r="R34" i="40"/>
  <c r="Q34" i="40"/>
  <c r="P34" i="40"/>
  <c r="E34" i="40"/>
  <c r="U34" i="40" s="1"/>
  <c r="S33" i="40"/>
  <c r="R33" i="40"/>
  <c r="Q33" i="40"/>
  <c r="P33" i="40"/>
  <c r="E33" i="40"/>
  <c r="S32" i="40"/>
  <c r="R32" i="40"/>
  <c r="Q32" i="40"/>
  <c r="P32" i="40"/>
  <c r="E32" i="40"/>
  <c r="U32" i="40" s="1"/>
  <c r="S31" i="40"/>
  <c r="R31" i="40"/>
  <c r="Q31" i="40"/>
  <c r="U31" i="40" s="1"/>
  <c r="P31" i="40"/>
  <c r="E31" i="40"/>
  <c r="T31" i="40" s="1"/>
  <c r="U30" i="40"/>
  <c r="T30" i="40"/>
  <c r="S30" i="40"/>
  <c r="R30" i="40"/>
  <c r="Q30" i="40"/>
  <c r="P30" i="40"/>
  <c r="E30" i="40"/>
  <c r="U29" i="40"/>
  <c r="S29" i="40"/>
  <c r="R29" i="40"/>
  <c r="Q29" i="40"/>
  <c r="P29" i="40"/>
  <c r="E29" i="40"/>
  <c r="T29" i="40" s="1"/>
  <c r="S28" i="40"/>
  <c r="R28" i="40"/>
  <c r="S27" i="40"/>
  <c r="R27" i="40"/>
  <c r="Q27" i="40"/>
  <c r="P27" i="40"/>
  <c r="E27" i="40"/>
  <c r="U27" i="40" s="1"/>
  <c r="U26" i="40"/>
  <c r="S26" i="40"/>
  <c r="R26" i="40"/>
  <c r="Q26" i="40"/>
  <c r="P26" i="40"/>
  <c r="E26" i="40"/>
  <c r="T26" i="40" s="1"/>
  <c r="U25" i="40"/>
  <c r="T25" i="40"/>
  <c r="S25" i="40"/>
  <c r="R25" i="40"/>
  <c r="Q25" i="40"/>
  <c r="P25" i="40"/>
  <c r="E25" i="40"/>
  <c r="U24" i="40"/>
  <c r="T24" i="40"/>
  <c r="S24" i="40"/>
  <c r="R24" i="40"/>
  <c r="Q24" i="40"/>
  <c r="P24" i="40"/>
  <c r="E24" i="40"/>
  <c r="T23" i="40"/>
  <c r="S23" i="40"/>
  <c r="R23" i="40"/>
  <c r="Q23" i="40"/>
  <c r="P23" i="40"/>
  <c r="E23" i="40"/>
  <c r="U23" i="40" s="1"/>
  <c r="S22" i="40"/>
  <c r="R22" i="40"/>
  <c r="Q22" i="40"/>
  <c r="P22" i="40"/>
  <c r="E22" i="40"/>
  <c r="U22" i="40" s="1"/>
  <c r="T21" i="40"/>
  <c r="S21" i="40"/>
  <c r="R21" i="40"/>
  <c r="Q21" i="40"/>
  <c r="P21" i="40"/>
  <c r="E21" i="40"/>
  <c r="U21" i="40" s="1"/>
  <c r="S20" i="40"/>
  <c r="R20" i="40"/>
  <c r="Q20" i="40"/>
  <c r="P20" i="40"/>
  <c r="E20" i="40"/>
  <c r="S19" i="40"/>
  <c r="R19" i="40"/>
  <c r="Q19" i="40"/>
  <c r="P19" i="40"/>
  <c r="E19" i="40"/>
  <c r="U19" i="40" s="1"/>
  <c r="S18" i="40"/>
  <c r="R18" i="40"/>
  <c r="Q18" i="40"/>
  <c r="P18" i="40"/>
  <c r="E18" i="40"/>
  <c r="T18" i="40" s="1"/>
  <c r="U17" i="40"/>
  <c r="T17" i="40"/>
  <c r="S17" i="40"/>
  <c r="R17" i="40"/>
  <c r="Q17" i="40"/>
  <c r="P17" i="40"/>
  <c r="E17" i="40"/>
  <c r="S16" i="40"/>
  <c r="R16" i="40"/>
  <c r="Q16" i="40"/>
  <c r="P16" i="40"/>
  <c r="E16" i="40"/>
  <c r="T15" i="40"/>
  <c r="S15" i="40"/>
  <c r="R15" i="40"/>
  <c r="Q15" i="40"/>
  <c r="P15" i="40"/>
  <c r="E15" i="40"/>
  <c r="U15" i="40" s="1"/>
  <c r="S14" i="40"/>
  <c r="R14" i="40"/>
  <c r="Q14" i="40"/>
  <c r="P14" i="40"/>
  <c r="E14" i="40"/>
  <c r="U14" i="40" s="1"/>
  <c r="S13" i="40"/>
  <c r="R13" i="40"/>
  <c r="Q13" i="40"/>
  <c r="P13" i="40"/>
  <c r="E13" i="40"/>
  <c r="U13" i="40" s="1"/>
  <c r="S12" i="40"/>
  <c r="R12" i="40"/>
  <c r="Q12" i="40"/>
  <c r="P12" i="40"/>
  <c r="E12" i="40"/>
  <c r="S11" i="40"/>
  <c r="R11" i="40"/>
  <c r="Q11" i="40"/>
  <c r="P11" i="40"/>
  <c r="E11" i="40"/>
  <c r="U11" i="40" s="1"/>
  <c r="U10" i="40"/>
  <c r="S10" i="40"/>
  <c r="R10" i="40"/>
  <c r="Q10" i="40"/>
  <c r="P10" i="40"/>
  <c r="E10" i="40"/>
  <c r="R9" i="40"/>
  <c r="S64" i="39"/>
  <c r="R64" i="39"/>
  <c r="Q64" i="39"/>
  <c r="P64" i="39"/>
  <c r="E64" i="39"/>
  <c r="U64" i="39" s="1"/>
  <c r="S63" i="39"/>
  <c r="R63" i="39"/>
  <c r="Q63" i="39"/>
  <c r="P63" i="39"/>
  <c r="E63" i="39"/>
  <c r="S62" i="39"/>
  <c r="R62" i="39"/>
  <c r="S60" i="39"/>
  <c r="R60" i="39"/>
  <c r="Q60" i="39"/>
  <c r="P60" i="39"/>
  <c r="E60" i="39"/>
  <c r="U60" i="39" s="1"/>
  <c r="U59" i="39"/>
  <c r="S59" i="39"/>
  <c r="R59" i="39"/>
  <c r="Q59" i="39"/>
  <c r="P59" i="39"/>
  <c r="E59" i="39"/>
  <c r="T59" i="39" s="1"/>
  <c r="S58" i="39"/>
  <c r="R58" i="39"/>
  <c r="Q58" i="39"/>
  <c r="P58" i="39"/>
  <c r="E58" i="39"/>
  <c r="U58" i="39" s="1"/>
  <c r="S57" i="39"/>
  <c r="R57" i="39"/>
  <c r="Q57" i="39"/>
  <c r="Q56" i="39" s="1"/>
  <c r="P57" i="39"/>
  <c r="E57" i="39"/>
  <c r="T57" i="39" s="1"/>
  <c r="S56" i="39"/>
  <c r="R56" i="39"/>
  <c r="S55" i="39"/>
  <c r="R55" i="39"/>
  <c r="Q55" i="39"/>
  <c r="P55" i="39"/>
  <c r="E55" i="39"/>
  <c r="U55" i="39" s="1"/>
  <c r="U54" i="39"/>
  <c r="S54" i="39"/>
  <c r="R54" i="39"/>
  <c r="Q54" i="39"/>
  <c r="P54" i="39"/>
  <c r="E54" i="39"/>
  <c r="T54" i="39" s="1"/>
  <c r="S53" i="39"/>
  <c r="R53" i="39"/>
  <c r="Q53" i="39"/>
  <c r="P53" i="39"/>
  <c r="E53" i="39"/>
  <c r="S52" i="39"/>
  <c r="R52" i="39"/>
  <c r="Q52" i="39"/>
  <c r="P52" i="39"/>
  <c r="E52" i="39"/>
  <c r="U52" i="39" s="1"/>
  <c r="S51" i="39"/>
  <c r="R51" i="39"/>
  <c r="Q51" i="39"/>
  <c r="P51" i="39"/>
  <c r="E51" i="39"/>
  <c r="U51" i="39" s="1"/>
  <c r="S50" i="39"/>
  <c r="R50" i="39"/>
  <c r="Q50" i="39"/>
  <c r="P50" i="39"/>
  <c r="E50" i="39"/>
  <c r="U50" i="39" s="1"/>
  <c r="S49" i="39"/>
  <c r="R49" i="39"/>
  <c r="Q49" i="39"/>
  <c r="P49" i="39"/>
  <c r="E49" i="39"/>
  <c r="S48" i="39"/>
  <c r="R48" i="39"/>
  <c r="Q48" i="39"/>
  <c r="P48" i="39"/>
  <c r="E48" i="39"/>
  <c r="S47" i="39"/>
  <c r="R47" i="39"/>
  <c r="Q47" i="39"/>
  <c r="P47" i="39"/>
  <c r="E47" i="39"/>
  <c r="U47" i="39" s="1"/>
  <c r="U46" i="39"/>
  <c r="S46" i="39"/>
  <c r="R46" i="39"/>
  <c r="Q46" i="39"/>
  <c r="P46" i="39"/>
  <c r="E46" i="39"/>
  <c r="T46" i="39" s="1"/>
  <c r="S45" i="39"/>
  <c r="R45" i="39"/>
  <c r="Q45" i="39"/>
  <c r="P45" i="39"/>
  <c r="E45" i="39"/>
  <c r="S44" i="39"/>
  <c r="R44" i="39"/>
  <c r="S43" i="39"/>
  <c r="S42" i="39"/>
  <c r="R42" i="39"/>
  <c r="Q42" i="39"/>
  <c r="P42" i="39"/>
  <c r="E42" i="39"/>
  <c r="U42" i="39" s="1"/>
  <c r="T41" i="39"/>
  <c r="S41" i="39"/>
  <c r="R41" i="39"/>
  <c r="Q41" i="39"/>
  <c r="P41" i="39"/>
  <c r="E41" i="39"/>
  <c r="U41" i="39" s="1"/>
  <c r="S40" i="39"/>
  <c r="R40" i="39"/>
  <c r="Q40" i="39"/>
  <c r="P40" i="39"/>
  <c r="E40" i="39"/>
  <c r="U40" i="39" s="1"/>
  <c r="S39" i="39"/>
  <c r="R39" i="39"/>
  <c r="Q39" i="39"/>
  <c r="P39" i="39"/>
  <c r="E39" i="39"/>
  <c r="U39" i="39" s="1"/>
  <c r="S38" i="39"/>
  <c r="R38" i="39"/>
  <c r="Q38" i="39"/>
  <c r="P38" i="39"/>
  <c r="E38" i="39"/>
  <c r="S37" i="39"/>
  <c r="R37" i="39"/>
  <c r="Q37" i="39"/>
  <c r="P37" i="39"/>
  <c r="E37" i="39"/>
  <c r="U37" i="39" s="1"/>
  <c r="S36" i="39"/>
  <c r="R36" i="39"/>
  <c r="Q36" i="39"/>
  <c r="P36" i="39"/>
  <c r="E36" i="39"/>
  <c r="S35" i="39"/>
  <c r="R35" i="39"/>
  <c r="Q35" i="39"/>
  <c r="P35" i="39"/>
  <c r="E35" i="39"/>
  <c r="U35" i="39" s="1"/>
  <c r="S34" i="39"/>
  <c r="R34" i="39"/>
  <c r="Q34" i="39"/>
  <c r="U34" i="39" s="1"/>
  <c r="P34" i="39"/>
  <c r="T34" i="39" s="1"/>
  <c r="E34" i="39"/>
  <c r="T33" i="39"/>
  <c r="S33" i="39"/>
  <c r="R33" i="39"/>
  <c r="Q33" i="39"/>
  <c r="P33" i="39"/>
  <c r="E33" i="39"/>
  <c r="U33" i="39" s="1"/>
  <c r="S32" i="39"/>
  <c r="R32" i="39"/>
  <c r="Q32" i="39"/>
  <c r="P32" i="39"/>
  <c r="E32" i="39"/>
  <c r="U32" i="39" s="1"/>
  <c r="S31" i="39"/>
  <c r="R31" i="39"/>
  <c r="Q31" i="39"/>
  <c r="P31" i="39"/>
  <c r="T31" i="39" s="1"/>
  <c r="E31" i="39"/>
  <c r="S30" i="39"/>
  <c r="R30" i="39"/>
  <c r="Q30" i="39"/>
  <c r="P30" i="39"/>
  <c r="E30" i="39"/>
  <c r="S29" i="39"/>
  <c r="R29" i="39"/>
  <c r="Q29" i="39"/>
  <c r="P29" i="39"/>
  <c r="E29" i="39"/>
  <c r="R28" i="39"/>
  <c r="S27" i="39"/>
  <c r="R27" i="39"/>
  <c r="Q27" i="39"/>
  <c r="P27" i="39"/>
  <c r="E27" i="39"/>
  <c r="U27" i="39" s="1"/>
  <c r="S26" i="39"/>
  <c r="R26" i="39"/>
  <c r="Q26" i="39"/>
  <c r="P26" i="39"/>
  <c r="E26" i="39"/>
  <c r="U26" i="39" s="1"/>
  <c r="S25" i="39"/>
  <c r="R25" i="39"/>
  <c r="Q25" i="39"/>
  <c r="P25" i="39"/>
  <c r="E25" i="39"/>
  <c r="S24" i="39"/>
  <c r="R24" i="39"/>
  <c r="Q24" i="39"/>
  <c r="P24" i="39"/>
  <c r="E24" i="39"/>
  <c r="U24" i="39" s="1"/>
  <c r="S23" i="39"/>
  <c r="R23" i="39"/>
  <c r="Q23" i="39"/>
  <c r="P23" i="39"/>
  <c r="E23" i="39"/>
  <c r="T23" i="39" s="1"/>
  <c r="S22" i="39"/>
  <c r="R22" i="39"/>
  <c r="Q22" i="39"/>
  <c r="P22" i="39"/>
  <c r="E22" i="39"/>
  <c r="U22" i="39" s="1"/>
  <c r="U21" i="39"/>
  <c r="T21" i="39"/>
  <c r="S21" i="39"/>
  <c r="R21" i="39"/>
  <c r="Q21" i="39"/>
  <c r="P21" i="39"/>
  <c r="E21" i="39"/>
  <c r="T20" i="39"/>
  <c r="S20" i="39"/>
  <c r="R20" i="39"/>
  <c r="Q20" i="39"/>
  <c r="P20" i="39"/>
  <c r="E20" i="39"/>
  <c r="U20" i="39" s="1"/>
  <c r="S19" i="39"/>
  <c r="R19" i="39"/>
  <c r="Q19" i="39"/>
  <c r="P19" i="39"/>
  <c r="E19" i="39"/>
  <c r="U19" i="39" s="1"/>
  <c r="U18" i="39"/>
  <c r="S18" i="39"/>
  <c r="R18" i="39"/>
  <c r="Q18" i="39"/>
  <c r="P18" i="39"/>
  <c r="E18" i="39"/>
  <c r="T18" i="39" s="1"/>
  <c r="S17" i="39"/>
  <c r="R17" i="39"/>
  <c r="Q17" i="39"/>
  <c r="P17" i="39"/>
  <c r="E17" i="39"/>
  <c r="S16" i="39"/>
  <c r="R16" i="39"/>
  <c r="Q16" i="39"/>
  <c r="P16" i="39"/>
  <c r="E16" i="39"/>
  <c r="U16" i="39" s="1"/>
  <c r="S15" i="39"/>
  <c r="R15" i="39"/>
  <c r="Q15" i="39"/>
  <c r="P15" i="39"/>
  <c r="E15" i="39"/>
  <c r="T15" i="39" s="1"/>
  <c r="U14" i="39"/>
  <c r="T14" i="39"/>
  <c r="S14" i="39"/>
  <c r="R14" i="39"/>
  <c r="Q14" i="39"/>
  <c r="P14" i="39"/>
  <c r="E14" i="39"/>
  <c r="U13" i="39"/>
  <c r="T13" i="39"/>
  <c r="S13" i="39"/>
  <c r="R13" i="39"/>
  <c r="Q13" i="39"/>
  <c r="P13" i="39"/>
  <c r="E13" i="39"/>
  <c r="S12" i="39"/>
  <c r="R12" i="39"/>
  <c r="Q12" i="39"/>
  <c r="P12" i="39"/>
  <c r="E12" i="39"/>
  <c r="S11" i="39"/>
  <c r="R11" i="39"/>
  <c r="Q11" i="39"/>
  <c r="P11" i="39"/>
  <c r="E11" i="39"/>
  <c r="U11" i="39" s="1"/>
  <c r="U10" i="39"/>
  <c r="T10" i="39"/>
  <c r="S10" i="39"/>
  <c r="R10" i="39"/>
  <c r="Q10" i="39"/>
  <c r="P10" i="39"/>
  <c r="E10" i="39"/>
  <c r="S9" i="39"/>
  <c r="R9" i="39"/>
  <c r="S64" i="38"/>
  <c r="R64" i="38"/>
  <c r="Q64" i="38"/>
  <c r="P64" i="38"/>
  <c r="E64" i="38"/>
  <c r="U64" i="38" s="1"/>
  <c r="S63" i="38"/>
  <c r="R63" i="38"/>
  <c r="Q63" i="38"/>
  <c r="P63" i="38"/>
  <c r="E63" i="38"/>
  <c r="U63" i="38" s="1"/>
  <c r="S62" i="38"/>
  <c r="R62" i="38"/>
  <c r="S60" i="38"/>
  <c r="R60" i="38"/>
  <c r="Q60" i="38"/>
  <c r="P60" i="38"/>
  <c r="E60" i="38"/>
  <c r="U60" i="38" s="1"/>
  <c r="S59" i="38"/>
  <c r="R59" i="38"/>
  <c r="Q59" i="38"/>
  <c r="P59" i="38"/>
  <c r="E59" i="38"/>
  <c r="S58" i="38"/>
  <c r="R58" i="38"/>
  <c r="Q58" i="38"/>
  <c r="P58" i="38"/>
  <c r="E58" i="38"/>
  <c r="S57" i="38"/>
  <c r="R57" i="38"/>
  <c r="Q57" i="38"/>
  <c r="P57" i="38"/>
  <c r="E57" i="38"/>
  <c r="S56" i="38"/>
  <c r="R56" i="38"/>
  <c r="S55" i="38"/>
  <c r="R55" i="38"/>
  <c r="Q55" i="38"/>
  <c r="P55" i="38"/>
  <c r="E55" i="38"/>
  <c r="U55" i="38" s="1"/>
  <c r="S54" i="38"/>
  <c r="R54" i="38"/>
  <c r="Q54" i="38"/>
  <c r="P54" i="38"/>
  <c r="E54" i="38"/>
  <c r="S53" i="38"/>
  <c r="R53" i="38"/>
  <c r="Q53" i="38"/>
  <c r="P53" i="38"/>
  <c r="E53" i="38"/>
  <c r="S52" i="38"/>
  <c r="R52" i="38"/>
  <c r="Q52" i="38"/>
  <c r="P52" i="38"/>
  <c r="E52" i="38"/>
  <c r="U52" i="38" s="1"/>
  <c r="S51" i="38"/>
  <c r="R51" i="38"/>
  <c r="Q51" i="38"/>
  <c r="P51" i="38"/>
  <c r="E51" i="38"/>
  <c r="T51" i="38" s="1"/>
  <c r="S50" i="38"/>
  <c r="R50" i="38"/>
  <c r="Q50" i="38"/>
  <c r="P50" i="38"/>
  <c r="E50" i="38"/>
  <c r="T50" i="38" s="1"/>
  <c r="S49" i="38"/>
  <c r="R49" i="38"/>
  <c r="Q49" i="38"/>
  <c r="P49" i="38"/>
  <c r="E49" i="38"/>
  <c r="U49" i="38" s="1"/>
  <c r="S48" i="38"/>
  <c r="R48" i="38"/>
  <c r="Q48" i="38"/>
  <c r="P48" i="38"/>
  <c r="E48" i="38"/>
  <c r="U48" i="38" s="1"/>
  <c r="S47" i="38"/>
  <c r="R47" i="38"/>
  <c r="Q47" i="38"/>
  <c r="P47" i="38"/>
  <c r="E47" i="38"/>
  <c r="U47" i="38" s="1"/>
  <c r="S46" i="38"/>
  <c r="R46" i="38"/>
  <c r="Q46" i="38"/>
  <c r="P46" i="38"/>
  <c r="E46" i="38"/>
  <c r="S45" i="38"/>
  <c r="R45" i="38"/>
  <c r="Q45" i="38"/>
  <c r="P45" i="38"/>
  <c r="E45" i="38"/>
  <c r="S44" i="38"/>
  <c r="R44" i="38"/>
  <c r="S43" i="38"/>
  <c r="R43" i="38"/>
  <c r="S42" i="38"/>
  <c r="R42" i="38"/>
  <c r="Q42" i="38"/>
  <c r="P42" i="38"/>
  <c r="E42" i="38"/>
  <c r="U42" i="38" s="1"/>
  <c r="S41" i="38"/>
  <c r="R41" i="38"/>
  <c r="Q41" i="38"/>
  <c r="P41" i="38"/>
  <c r="E41" i="38"/>
  <c r="T41" i="38" s="1"/>
  <c r="S40" i="38"/>
  <c r="R40" i="38"/>
  <c r="Q40" i="38"/>
  <c r="P40" i="38"/>
  <c r="E40" i="38"/>
  <c r="U40" i="38" s="1"/>
  <c r="U39" i="38"/>
  <c r="S39" i="38"/>
  <c r="R39" i="38"/>
  <c r="Q39" i="38"/>
  <c r="P39" i="38"/>
  <c r="E39" i="38"/>
  <c r="T39" i="38" s="1"/>
  <c r="T38" i="38"/>
  <c r="S38" i="38"/>
  <c r="R38" i="38"/>
  <c r="Q38" i="38"/>
  <c r="P38" i="38"/>
  <c r="E38" i="38"/>
  <c r="U38" i="38" s="1"/>
  <c r="S37" i="38"/>
  <c r="R37" i="38"/>
  <c r="Q37" i="38"/>
  <c r="P37" i="38"/>
  <c r="E37" i="38"/>
  <c r="U37" i="38" s="1"/>
  <c r="T36" i="38"/>
  <c r="S36" i="38"/>
  <c r="R36" i="38"/>
  <c r="Q36" i="38"/>
  <c r="P36" i="38"/>
  <c r="E36" i="38"/>
  <c r="U36" i="38" s="1"/>
  <c r="S35" i="38"/>
  <c r="R35" i="38"/>
  <c r="Q35" i="38"/>
  <c r="P35" i="38"/>
  <c r="E35" i="38"/>
  <c r="S34" i="38"/>
  <c r="R34" i="38"/>
  <c r="Q34" i="38"/>
  <c r="P34" i="38"/>
  <c r="E34" i="38"/>
  <c r="S33" i="38"/>
  <c r="R33" i="38"/>
  <c r="Q33" i="38"/>
  <c r="U33" i="38" s="1"/>
  <c r="P33" i="38"/>
  <c r="E33" i="38"/>
  <c r="T32" i="38"/>
  <c r="S32" i="38"/>
  <c r="R32" i="38"/>
  <c r="Q32" i="38"/>
  <c r="P32" i="38"/>
  <c r="E32" i="38"/>
  <c r="U32" i="38" s="1"/>
  <c r="U31" i="38"/>
  <c r="S31" i="38"/>
  <c r="R31" i="38"/>
  <c r="Q31" i="38"/>
  <c r="P31" i="38"/>
  <c r="T31" i="38" s="1"/>
  <c r="E31" i="38"/>
  <c r="T30" i="38"/>
  <c r="S30" i="38"/>
  <c r="R30" i="38"/>
  <c r="Q30" i="38"/>
  <c r="P30" i="38"/>
  <c r="E30" i="38"/>
  <c r="U30" i="38" s="1"/>
  <c r="S29" i="38"/>
  <c r="R29" i="38"/>
  <c r="Q29" i="38"/>
  <c r="P29" i="38"/>
  <c r="E29" i="38"/>
  <c r="U29" i="38" s="1"/>
  <c r="S28" i="38"/>
  <c r="R28" i="38"/>
  <c r="T27" i="38"/>
  <c r="S27" i="38"/>
  <c r="R27" i="38"/>
  <c r="Q27" i="38"/>
  <c r="P27" i="38"/>
  <c r="E27" i="38"/>
  <c r="U27" i="38" s="1"/>
  <c r="U26" i="38"/>
  <c r="T26" i="38"/>
  <c r="S26" i="38"/>
  <c r="R26" i="38"/>
  <c r="Q26" i="38"/>
  <c r="P26" i="38"/>
  <c r="E26" i="38"/>
  <c r="S25" i="38"/>
  <c r="R25" i="38"/>
  <c r="Q25" i="38"/>
  <c r="P25" i="38"/>
  <c r="E25" i="38"/>
  <c r="U25" i="38" s="1"/>
  <c r="S24" i="38"/>
  <c r="R24" i="38"/>
  <c r="Q24" i="38"/>
  <c r="P24" i="38"/>
  <c r="E24" i="38"/>
  <c r="U24" i="38" s="1"/>
  <c r="S23" i="38"/>
  <c r="R23" i="38"/>
  <c r="Q23" i="38"/>
  <c r="P23" i="38"/>
  <c r="E23" i="38"/>
  <c r="U23" i="38" s="1"/>
  <c r="S22" i="38"/>
  <c r="R22" i="38"/>
  <c r="Q22" i="38"/>
  <c r="P22" i="38"/>
  <c r="E22" i="38"/>
  <c r="S21" i="38"/>
  <c r="R21" i="38"/>
  <c r="Q21" i="38"/>
  <c r="P21" i="38"/>
  <c r="E21" i="38"/>
  <c r="U21" i="38" s="1"/>
  <c r="S20" i="38"/>
  <c r="R20" i="38"/>
  <c r="Q20" i="38"/>
  <c r="P20" i="38"/>
  <c r="E20" i="38"/>
  <c r="T20" i="38" s="1"/>
  <c r="U19" i="38"/>
  <c r="S19" i="38"/>
  <c r="R19" i="38"/>
  <c r="Q19" i="38"/>
  <c r="P19" i="38"/>
  <c r="E19" i="38"/>
  <c r="T19" i="38" s="1"/>
  <c r="T18" i="38"/>
  <c r="S18" i="38"/>
  <c r="R18" i="38"/>
  <c r="Q18" i="38"/>
  <c r="P18" i="38"/>
  <c r="E18" i="38"/>
  <c r="U18" i="38" s="1"/>
  <c r="S17" i="38"/>
  <c r="R17" i="38"/>
  <c r="Q17" i="38"/>
  <c r="P17" i="38"/>
  <c r="E17" i="38"/>
  <c r="S16" i="38"/>
  <c r="R16" i="38"/>
  <c r="Q16" i="38"/>
  <c r="P16" i="38"/>
  <c r="E16" i="38"/>
  <c r="T15" i="38"/>
  <c r="S15" i="38"/>
  <c r="R15" i="38"/>
  <c r="Q15" i="38"/>
  <c r="P15" i="38"/>
  <c r="E15" i="38"/>
  <c r="U15" i="38" s="1"/>
  <c r="S14" i="38"/>
  <c r="R14" i="38"/>
  <c r="Q14" i="38"/>
  <c r="P14" i="38"/>
  <c r="E14" i="38"/>
  <c r="S13" i="38"/>
  <c r="R13" i="38"/>
  <c r="Q13" i="38"/>
  <c r="P13" i="38"/>
  <c r="E13" i="38"/>
  <c r="U13" i="38" s="1"/>
  <c r="S12" i="38"/>
  <c r="R12" i="38"/>
  <c r="Q12" i="38"/>
  <c r="P12" i="38"/>
  <c r="E12" i="38"/>
  <c r="T12" i="38" s="1"/>
  <c r="S11" i="38"/>
  <c r="R11" i="38"/>
  <c r="Q11" i="38"/>
  <c r="P11" i="38"/>
  <c r="E11" i="38"/>
  <c r="U11" i="38" s="1"/>
  <c r="U10" i="38"/>
  <c r="T10" i="38"/>
  <c r="S10" i="38"/>
  <c r="R10" i="38"/>
  <c r="Q10" i="38"/>
  <c r="P10" i="38"/>
  <c r="E10" i="38"/>
  <c r="S9" i="38"/>
  <c r="R9" i="38"/>
  <c r="S64" i="37"/>
  <c r="R64" i="37"/>
  <c r="Q64" i="37"/>
  <c r="P64" i="37"/>
  <c r="E64" i="37"/>
  <c r="S63" i="37"/>
  <c r="R63" i="37"/>
  <c r="Q63" i="37"/>
  <c r="P63" i="37"/>
  <c r="E63" i="37"/>
  <c r="S62" i="37"/>
  <c r="R62" i="37"/>
  <c r="U60" i="37"/>
  <c r="S60" i="37"/>
  <c r="R60" i="37"/>
  <c r="Q60" i="37"/>
  <c r="P60" i="37"/>
  <c r="E60" i="37"/>
  <c r="T60" i="37" s="1"/>
  <c r="S59" i="37"/>
  <c r="R59" i="37"/>
  <c r="Q59" i="37"/>
  <c r="P59" i="37"/>
  <c r="E59" i="37"/>
  <c r="S58" i="37"/>
  <c r="R58" i="37"/>
  <c r="Q58" i="37"/>
  <c r="P58" i="37"/>
  <c r="E58" i="37"/>
  <c r="U58" i="37" s="1"/>
  <c r="S57" i="37"/>
  <c r="R57" i="37"/>
  <c r="Q57" i="37"/>
  <c r="P57" i="37"/>
  <c r="E57" i="37"/>
  <c r="S56" i="37"/>
  <c r="R56" i="37"/>
  <c r="U55" i="37"/>
  <c r="S55" i="37"/>
  <c r="R55" i="37"/>
  <c r="Q55" i="37"/>
  <c r="P55" i="37"/>
  <c r="E55" i="37"/>
  <c r="T55" i="37" s="1"/>
  <c r="S54" i="37"/>
  <c r="R54" i="37"/>
  <c r="Q54" i="37"/>
  <c r="P54" i="37"/>
  <c r="E54" i="37"/>
  <c r="S53" i="37"/>
  <c r="R53" i="37"/>
  <c r="Q53" i="37"/>
  <c r="P53" i="37"/>
  <c r="E53" i="37"/>
  <c r="U53" i="37" s="1"/>
  <c r="S52" i="37"/>
  <c r="R52" i="37"/>
  <c r="Q52" i="37"/>
  <c r="P52" i="37"/>
  <c r="E52" i="37"/>
  <c r="U52" i="37" s="1"/>
  <c r="S51" i="37"/>
  <c r="R51" i="37"/>
  <c r="Q51" i="37"/>
  <c r="P51" i="37"/>
  <c r="E51" i="37"/>
  <c r="U51" i="37" s="1"/>
  <c r="S50" i="37"/>
  <c r="R50" i="37"/>
  <c r="Q50" i="37"/>
  <c r="P50" i="37"/>
  <c r="E50" i="37"/>
  <c r="S49" i="37"/>
  <c r="R49" i="37"/>
  <c r="Q49" i="37"/>
  <c r="P49" i="37"/>
  <c r="E49" i="37"/>
  <c r="S48" i="37"/>
  <c r="R48" i="37"/>
  <c r="Q48" i="37"/>
  <c r="P48" i="37"/>
  <c r="E48" i="37"/>
  <c r="T48" i="37" s="1"/>
  <c r="S47" i="37"/>
  <c r="R47" i="37"/>
  <c r="Q47" i="37"/>
  <c r="P47" i="37"/>
  <c r="E47" i="37"/>
  <c r="U47" i="37" s="1"/>
  <c r="S46" i="37"/>
  <c r="R46" i="37"/>
  <c r="Q46" i="37"/>
  <c r="P46" i="37"/>
  <c r="E46" i="37"/>
  <c r="U46" i="37" s="1"/>
  <c r="S45" i="37"/>
  <c r="R45" i="37"/>
  <c r="Q45" i="37"/>
  <c r="P45" i="37"/>
  <c r="E45" i="37"/>
  <c r="U45" i="37" s="1"/>
  <c r="S44" i="37"/>
  <c r="R44" i="37"/>
  <c r="R43" i="37"/>
  <c r="S42" i="37"/>
  <c r="R42" i="37"/>
  <c r="Q42" i="37"/>
  <c r="P42" i="37"/>
  <c r="E42" i="37"/>
  <c r="U42" i="37" s="1"/>
  <c r="S41" i="37"/>
  <c r="R41" i="37"/>
  <c r="Q41" i="37"/>
  <c r="P41" i="37"/>
  <c r="E41" i="37"/>
  <c r="U41" i="37" s="1"/>
  <c r="S40" i="37"/>
  <c r="R40" i="37"/>
  <c r="Q40" i="37"/>
  <c r="P40" i="37"/>
  <c r="E40" i="37"/>
  <c r="S39" i="37"/>
  <c r="R39" i="37"/>
  <c r="Q39" i="37"/>
  <c r="P39" i="37"/>
  <c r="E39" i="37"/>
  <c r="S38" i="37"/>
  <c r="R38" i="37"/>
  <c r="Q38" i="37"/>
  <c r="P38" i="37"/>
  <c r="E38" i="37"/>
  <c r="T38" i="37" s="1"/>
  <c r="S37" i="37"/>
  <c r="R37" i="37"/>
  <c r="Q37" i="37"/>
  <c r="P37" i="37"/>
  <c r="E37" i="37"/>
  <c r="T37" i="37" s="1"/>
  <c r="U36" i="37"/>
  <c r="T36" i="37"/>
  <c r="S36" i="37"/>
  <c r="R36" i="37"/>
  <c r="Q36" i="37"/>
  <c r="P36" i="37"/>
  <c r="E36" i="37"/>
  <c r="T35" i="37"/>
  <c r="S35" i="37"/>
  <c r="R35" i="37"/>
  <c r="Q35" i="37"/>
  <c r="P35" i="37"/>
  <c r="E35" i="37"/>
  <c r="U35" i="37" s="1"/>
  <c r="S34" i="37"/>
  <c r="R34" i="37"/>
  <c r="Q34" i="37"/>
  <c r="P34" i="37"/>
  <c r="E34" i="37"/>
  <c r="U34" i="37" s="1"/>
  <c r="S33" i="37"/>
  <c r="R33" i="37"/>
  <c r="Q33" i="37"/>
  <c r="P33" i="37"/>
  <c r="E33" i="37"/>
  <c r="S32" i="37"/>
  <c r="R32" i="37"/>
  <c r="Q32" i="37"/>
  <c r="P32" i="37"/>
  <c r="E32" i="37"/>
  <c r="S31" i="37"/>
  <c r="R31" i="37"/>
  <c r="Q31" i="37"/>
  <c r="P31" i="37"/>
  <c r="E31" i="37"/>
  <c r="S30" i="37"/>
  <c r="R30" i="37"/>
  <c r="Q30" i="37"/>
  <c r="P30" i="37"/>
  <c r="E30" i="37"/>
  <c r="T30" i="37" s="1"/>
  <c r="S29" i="37"/>
  <c r="R29" i="37"/>
  <c r="Q29" i="37"/>
  <c r="P29" i="37"/>
  <c r="E29" i="37"/>
  <c r="U29" i="37" s="1"/>
  <c r="S28" i="37"/>
  <c r="R28" i="37"/>
  <c r="S27" i="37"/>
  <c r="R27" i="37"/>
  <c r="Q27" i="37"/>
  <c r="P27" i="37"/>
  <c r="E27" i="37"/>
  <c r="S26" i="37"/>
  <c r="R26" i="37"/>
  <c r="Q26" i="37"/>
  <c r="P26" i="37"/>
  <c r="E26" i="37"/>
  <c r="U25" i="37"/>
  <c r="S25" i="37"/>
  <c r="R25" i="37"/>
  <c r="Q25" i="37"/>
  <c r="P25" i="37"/>
  <c r="E25" i="37"/>
  <c r="T25" i="37" s="1"/>
  <c r="S24" i="37"/>
  <c r="R24" i="37"/>
  <c r="Q24" i="37"/>
  <c r="P24" i="37"/>
  <c r="E24" i="37"/>
  <c r="T23" i="37"/>
  <c r="S23" i="37"/>
  <c r="R23" i="37"/>
  <c r="Q23" i="37"/>
  <c r="U23" i="37" s="1"/>
  <c r="P23" i="37"/>
  <c r="E23" i="37"/>
  <c r="U22" i="37"/>
  <c r="T22" i="37"/>
  <c r="S22" i="37"/>
  <c r="R22" i="37"/>
  <c r="Q22" i="37"/>
  <c r="P22" i="37"/>
  <c r="E22" i="37"/>
  <c r="S21" i="37"/>
  <c r="R21" i="37"/>
  <c r="Q21" i="37"/>
  <c r="P21" i="37"/>
  <c r="E21" i="37"/>
  <c r="U21" i="37" s="1"/>
  <c r="S20" i="37"/>
  <c r="R20" i="37"/>
  <c r="Q20" i="37"/>
  <c r="P20" i="37"/>
  <c r="E20" i="37"/>
  <c r="S19" i="37"/>
  <c r="R19" i="37"/>
  <c r="Q19" i="37"/>
  <c r="P19" i="37"/>
  <c r="E19" i="37"/>
  <c r="S18" i="37"/>
  <c r="R18" i="37"/>
  <c r="Q18" i="37"/>
  <c r="P18" i="37"/>
  <c r="E18" i="37"/>
  <c r="S17" i="37"/>
  <c r="R17" i="37"/>
  <c r="Q17" i="37"/>
  <c r="P17" i="37"/>
  <c r="E17" i="37"/>
  <c r="S16" i="37"/>
  <c r="R16" i="37"/>
  <c r="Q16" i="37"/>
  <c r="P16" i="37"/>
  <c r="E16" i="37"/>
  <c r="U16" i="37" s="1"/>
  <c r="S15" i="37"/>
  <c r="R15" i="37"/>
  <c r="Q15" i="37"/>
  <c r="P15" i="37"/>
  <c r="E15" i="37"/>
  <c r="U15" i="37" s="1"/>
  <c r="T14" i="37"/>
  <c r="S14" i="37"/>
  <c r="R14" i="37"/>
  <c r="Q14" i="37"/>
  <c r="P14" i="37"/>
  <c r="E14" i="37"/>
  <c r="U14" i="37" s="1"/>
  <c r="S13" i="37"/>
  <c r="R13" i="37"/>
  <c r="Q13" i="37"/>
  <c r="P13" i="37"/>
  <c r="E13" i="37"/>
  <c r="S12" i="37"/>
  <c r="R12" i="37"/>
  <c r="Q12" i="37"/>
  <c r="P12" i="37"/>
  <c r="E12" i="37"/>
  <c r="U12" i="37" s="1"/>
  <c r="S11" i="37"/>
  <c r="R11" i="37"/>
  <c r="Q11" i="37"/>
  <c r="P11" i="37"/>
  <c r="E11" i="37"/>
  <c r="T11" i="37" s="1"/>
  <c r="S10" i="37"/>
  <c r="R10" i="37"/>
  <c r="Q10" i="37"/>
  <c r="P10" i="37"/>
  <c r="E10" i="37"/>
  <c r="S9" i="37"/>
  <c r="R9" i="37"/>
  <c r="S64" i="36"/>
  <c r="R64" i="36"/>
  <c r="Q64" i="36"/>
  <c r="P64" i="36"/>
  <c r="E64" i="36"/>
  <c r="S63" i="36"/>
  <c r="R63" i="36"/>
  <c r="Q63" i="36"/>
  <c r="P63" i="36"/>
  <c r="P62" i="36" s="1"/>
  <c r="E63" i="36"/>
  <c r="U63" i="36" s="1"/>
  <c r="S62" i="36"/>
  <c r="R62" i="36"/>
  <c r="S60" i="36"/>
  <c r="R60" i="36"/>
  <c r="Q60" i="36"/>
  <c r="P60" i="36"/>
  <c r="E60" i="36"/>
  <c r="T60" i="36" s="1"/>
  <c r="S59" i="36"/>
  <c r="R59" i="36"/>
  <c r="Q59" i="36"/>
  <c r="P59" i="36"/>
  <c r="E59" i="36"/>
  <c r="S58" i="36"/>
  <c r="R58" i="36"/>
  <c r="Q58" i="36"/>
  <c r="P58" i="36"/>
  <c r="E58" i="36"/>
  <c r="T58" i="36" s="1"/>
  <c r="S57" i="36"/>
  <c r="R57" i="36"/>
  <c r="Q57" i="36"/>
  <c r="P57" i="36"/>
  <c r="E57" i="36"/>
  <c r="U57" i="36" s="1"/>
  <c r="S56" i="36"/>
  <c r="R56" i="36"/>
  <c r="U55" i="36"/>
  <c r="S55" i="36"/>
  <c r="R55" i="36"/>
  <c r="Q55" i="36"/>
  <c r="P55" i="36"/>
  <c r="E55" i="36"/>
  <c r="T55" i="36" s="1"/>
  <c r="S54" i="36"/>
  <c r="R54" i="36"/>
  <c r="Q54" i="36"/>
  <c r="P54" i="36"/>
  <c r="E54" i="36"/>
  <c r="U54" i="36" s="1"/>
  <c r="S53" i="36"/>
  <c r="R53" i="36"/>
  <c r="Q53" i="36"/>
  <c r="P53" i="36"/>
  <c r="E53" i="36"/>
  <c r="T53" i="36" s="1"/>
  <c r="S52" i="36"/>
  <c r="R52" i="36"/>
  <c r="Q52" i="36"/>
  <c r="P52" i="36"/>
  <c r="E52" i="36"/>
  <c r="U52" i="36" s="1"/>
  <c r="S51" i="36"/>
  <c r="R51" i="36"/>
  <c r="Q51" i="36"/>
  <c r="P51" i="36"/>
  <c r="E51" i="36"/>
  <c r="U51" i="36" s="1"/>
  <c r="S50" i="36"/>
  <c r="R50" i="36"/>
  <c r="Q50" i="36"/>
  <c r="P50" i="36"/>
  <c r="E50" i="36"/>
  <c r="U50" i="36" s="1"/>
  <c r="S49" i="36"/>
  <c r="R49" i="36"/>
  <c r="Q49" i="36"/>
  <c r="P49" i="36"/>
  <c r="E49" i="36"/>
  <c r="S48" i="36"/>
  <c r="R48" i="36"/>
  <c r="Q48" i="36"/>
  <c r="P48" i="36"/>
  <c r="E48" i="36"/>
  <c r="U48" i="36" s="1"/>
  <c r="U47" i="36"/>
  <c r="S47" i="36"/>
  <c r="R47" i="36"/>
  <c r="Q47" i="36"/>
  <c r="P47" i="36"/>
  <c r="E47" i="36"/>
  <c r="T47" i="36" s="1"/>
  <c r="S46" i="36"/>
  <c r="R46" i="36"/>
  <c r="Q46" i="36"/>
  <c r="P46" i="36"/>
  <c r="E46" i="36"/>
  <c r="S45" i="36"/>
  <c r="R45" i="36"/>
  <c r="Q45" i="36"/>
  <c r="P45" i="36"/>
  <c r="E45" i="36"/>
  <c r="U45" i="36" s="1"/>
  <c r="S44" i="36"/>
  <c r="R44" i="36"/>
  <c r="R43" i="36"/>
  <c r="U42" i="36"/>
  <c r="T42" i="36"/>
  <c r="S42" i="36"/>
  <c r="R42" i="36"/>
  <c r="Q42" i="36"/>
  <c r="P42" i="36"/>
  <c r="E42" i="36"/>
  <c r="S41" i="36"/>
  <c r="R41" i="36"/>
  <c r="Q41" i="36"/>
  <c r="P41" i="36"/>
  <c r="E41" i="36"/>
  <c r="U41" i="36" s="1"/>
  <c r="S40" i="36"/>
  <c r="R40" i="36"/>
  <c r="Q40" i="36"/>
  <c r="P40" i="36"/>
  <c r="E40" i="36"/>
  <c r="U40" i="36" s="1"/>
  <c r="S39" i="36"/>
  <c r="R39" i="36"/>
  <c r="Q39" i="36"/>
  <c r="P39" i="36"/>
  <c r="E39" i="36"/>
  <c r="T38" i="36"/>
  <c r="S38" i="36"/>
  <c r="R38" i="36"/>
  <c r="Q38" i="36"/>
  <c r="P38" i="36"/>
  <c r="E38" i="36"/>
  <c r="U38" i="36" s="1"/>
  <c r="S37" i="36"/>
  <c r="R37" i="36"/>
  <c r="Q37" i="36"/>
  <c r="P37" i="36"/>
  <c r="E37" i="36"/>
  <c r="T37" i="36" s="1"/>
  <c r="S36" i="36"/>
  <c r="R36" i="36"/>
  <c r="Q36" i="36"/>
  <c r="P36" i="36"/>
  <c r="E36" i="36"/>
  <c r="U36" i="36" s="1"/>
  <c r="S35" i="36"/>
  <c r="R35" i="36"/>
  <c r="Q35" i="36"/>
  <c r="P35" i="36"/>
  <c r="E35" i="36"/>
  <c r="T35" i="36" s="1"/>
  <c r="U34" i="36"/>
  <c r="T34" i="36"/>
  <c r="S34" i="36"/>
  <c r="R34" i="36"/>
  <c r="Q34" i="36"/>
  <c r="P34" i="36"/>
  <c r="E34" i="36"/>
  <c r="S33" i="36"/>
  <c r="R33" i="36"/>
  <c r="Q33" i="36"/>
  <c r="P33" i="36"/>
  <c r="E33" i="36"/>
  <c r="T32" i="36"/>
  <c r="S32" i="36"/>
  <c r="R32" i="36"/>
  <c r="Q32" i="36"/>
  <c r="P32" i="36"/>
  <c r="E32" i="36"/>
  <c r="U32" i="36" s="1"/>
  <c r="S31" i="36"/>
  <c r="R31" i="36"/>
  <c r="Q31" i="36"/>
  <c r="P31" i="36"/>
  <c r="E31" i="36"/>
  <c r="T30" i="36"/>
  <c r="S30" i="36"/>
  <c r="R30" i="36"/>
  <c r="Q30" i="36"/>
  <c r="P30" i="36"/>
  <c r="E30" i="36"/>
  <c r="U30" i="36" s="1"/>
  <c r="S29" i="36"/>
  <c r="R29" i="36"/>
  <c r="Q29" i="36"/>
  <c r="P29" i="36"/>
  <c r="E29" i="36"/>
  <c r="U29" i="36" s="1"/>
  <c r="S28" i="36"/>
  <c r="R28" i="36"/>
  <c r="T27" i="36"/>
  <c r="S27" i="36"/>
  <c r="R27" i="36"/>
  <c r="Q27" i="36"/>
  <c r="P27" i="36"/>
  <c r="E27" i="36"/>
  <c r="U27" i="36" s="1"/>
  <c r="S26" i="36"/>
  <c r="R26" i="36"/>
  <c r="Q26" i="36"/>
  <c r="P26" i="36"/>
  <c r="E26" i="36"/>
  <c r="T25" i="36"/>
  <c r="S25" i="36"/>
  <c r="R25" i="36"/>
  <c r="Q25" i="36"/>
  <c r="P25" i="36"/>
  <c r="E25" i="36"/>
  <c r="U25" i="36" s="1"/>
  <c r="S24" i="36"/>
  <c r="R24" i="36"/>
  <c r="Q24" i="36"/>
  <c r="P24" i="36"/>
  <c r="E24" i="36"/>
  <c r="T24" i="36" s="1"/>
  <c r="T23" i="36"/>
  <c r="S23" i="36"/>
  <c r="R23" i="36"/>
  <c r="Q23" i="36"/>
  <c r="P23" i="36"/>
  <c r="E23" i="36"/>
  <c r="U23" i="36" s="1"/>
  <c r="U22" i="36"/>
  <c r="S22" i="36"/>
  <c r="R22" i="36"/>
  <c r="Q22" i="36"/>
  <c r="P22" i="36"/>
  <c r="E22" i="36"/>
  <c r="T22" i="36" s="1"/>
  <c r="S21" i="36"/>
  <c r="R21" i="36"/>
  <c r="Q21" i="36"/>
  <c r="P21" i="36"/>
  <c r="E21" i="36"/>
  <c r="T21" i="36" s="1"/>
  <c r="U20" i="36"/>
  <c r="T20" i="36"/>
  <c r="S20" i="36"/>
  <c r="R20" i="36"/>
  <c r="Q20" i="36"/>
  <c r="P20" i="36"/>
  <c r="E20" i="36"/>
  <c r="S19" i="36"/>
  <c r="R19" i="36"/>
  <c r="Q19" i="36"/>
  <c r="P19" i="36"/>
  <c r="E19" i="36"/>
  <c r="U19" i="36" s="1"/>
  <c r="S18" i="36"/>
  <c r="R18" i="36"/>
  <c r="Q18" i="36"/>
  <c r="P18" i="36"/>
  <c r="E18" i="36"/>
  <c r="S17" i="36"/>
  <c r="R17" i="36"/>
  <c r="Q17" i="36"/>
  <c r="P17" i="36"/>
  <c r="E17" i="36"/>
  <c r="S16" i="36"/>
  <c r="R16" i="36"/>
  <c r="Q16" i="36"/>
  <c r="P16" i="36"/>
  <c r="E16" i="36"/>
  <c r="T16" i="36" s="1"/>
  <c r="S15" i="36"/>
  <c r="R15" i="36"/>
  <c r="Q15" i="36"/>
  <c r="P15" i="36"/>
  <c r="E15" i="36"/>
  <c r="U15" i="36" s="1"/>
  <c r="U14" i="36"/>
  <c r="S14" i="36"/>
  <c r="R14" i="36"/>
  <c r="Q14" i="36"/>
  <c r="P14" i="36"/>
  <c r="E14" i="36"/>
  <c r="T14" i="36" s="1"/>
  <c r="S13" i="36"/>
  <c r="R13" i="36"/>
  <c r="Q13" i="36"/>
  <c r="P13" i="36"/>
  <c r="E13" i="36"/>
  <c r="T12" i="36"/>
  <c r="S12" i="36"/>
  <c r="R12" i="36"/>
  <c r="Q12" i="36"/>
  <c r="P12" i="36"/>
  <c r="E12" i="36"/>
  <c r="U12" i="36" s="1"/>
  <c r="S11" i="36"/>
  <c r="R11" i="36"/>
  <c r="Q11" i="36"/>
  <c r="P11" i="36"/>
  <c r="E11" i="36"/>
  <c r="U11" i="36" s="1"/>
  <c r="S10" i="36"/>
  <c r="R10" i="36"/>
  <c r="Q10" i="36"/>
  <c r="P10" i="36"/>
  <c r="E10" i="36"/>
  <c r="S9" i="36"/>
  <c r="R9" i="36"/>
  <c r="R8" i="36"/>
  <c r="S64" i="35"/>
  <c r="R64" i="35"/>
  <c r="Q64" i="35"/>
  <c r="P64" i="35"/>
  <c r="E64" i="35"/>
  <c r="U64" i="35" s="1"/>
  <c r="U63" i="35"/>
  <c r="T63" i="35"/>
  <c r="S63" i="35"/>
  <c r="R63" i="35"/>
  <c r="Q63" i="35"/>
  <c r="Q62" i="35" s="1"/>
  <c r="P63" i="35"/>
  <c r="E63" i="35"/>
  <c r="S62" i="35"/>
  <c r="R62" i="35"/>
  <c r="S60" i="35"/>
  <c r="R60" i="35"/>
  <c r="Q60" i="35"/>
  <c r="P60" i="35"/>
  <c r="E60" i="35"/>
  <c r="U60" i="35" s="1"/>
  <c r="S59" i="35"/>
  <c r="R59" i="35"/>
  <c r="Q59" i="35"/>
  <c r="P59" i="35"/>
  <c r="E59" i="35"/>
  <c r="S58" i="35"/>
  <c r="R58" i="35"/>
  <c r="Q58" i="35"/>
  <c r="P58" i="35"/>
  <c r="E58" i="35"/>
  <c r="U58" i="35" s="1"/>
  <c r="S57" i="35"/>
  <c r="R57" i="35"/>
  <c r="Q57" i="35"/>
  <c r="P57" i="35"/>
  <c r="E57" i="35"/>
  <c r="U57" i="35" s="1"/>
  <c r="S56" i="35"/>
  <c r="R56" i="35"/>
  <c r="T55" i="35"/>
  <c r="S55" i="35"/>
  <c r="R55" i="35"/>
  <c r="Q55" i="35"/>
  <c r="P55" i="35"/>
  <c r="E55" i="35"/>
  <c r="U55" i="35" s="1"/>
  <c r="S54" i="35"/>
  <c r="R54" i="35"/>
  <c r="Q54" i="35"/>
  <c r="P54" i="35"/>
  <c r="E54" i="35"/>
  <c r="T53" i="35"/>
  <c r="S53" i="35"/>
  <c r="R53" i="35"/>
  <c r="Q53" i="35"/>
  <c r="P53" i="35"/>
  <c r="E53" i="35"/>
  <c r="U53" i="35" s="1"/>
  <c r="S52" i="35"/>
  <c r="R52" i="35"/>
  <c r="Q52" i="35"/>
  <c r="P52" i="35"/>
  <c r="E52" i="35"/>
  <c r="T52" i="35" s="1"/>
  <c r="S51" i="35"/>
  <c r="R51" i="35"/>
  <c r="Q51" i="35"/>
  <c r="P51" i="35"/>
  <c r="E51" i="35"/>
  <c r="U51" i="35" s="1"/>
  <c r="S50" i="35"/>
  <c r="R50" i="35"/>
  <c r="Q50" i="35"/>
  <c r="P50" i="35"/>
  <c r="E50" i="35"/>
  <c r="T50" i="35" s="1"/>
  <c r="T49" i="35"/>
  <c r="S49" i="35"/>
  <c r="R49" i="35"/>
  <c r="Q49" i="35"/>
  <c r="P49" i="35"/>
  <c r="E49" i="35"/>
  <c r="U49" i="35" s="1"/>
  <c r="U48" i="35"/>
  <c r="T48" i="35"/>
  <c r="S48" i="35"/>
  <c r="R48" i="35"/>
  <c r="Q48" i="35"/>
  <c r="P48" i="35"/>
  <c r="E48" i="35"/>
  <c r="S47" i="35"/>
  <c r="R47" i="35"/>
  <c r="Q47" i="35"/>
  <c r="P47" i="35"/>
  <c r="E47" i="35"/>
  <c r="S46" i="35"/>
  <c r="R46" i="35"/>
  <c r="Q46" i="35"/>
  <c r="P46" i="35"/>
  <c r="E46" i="35"/>
  <c r="T45" i="35"/>
  <c r="S45" i="35"/>
  <c r="R45" i="35"/>
  <c r="Q45" i="35"/>
  <c r="P45" i="35"/>
  <c r="E45" i="35"/>
  <c r="U45" i="35" s="1"/>
  <c r="S44" i="35"/>
  <c r="R44" i="35"/>
  <c r="R43" i="35"/>
  <c r="S42" i="35"/>
  <c r="R42" i="35"/>
  <c r="Q42" i="35"/>
  <c r="P42" i="35"/>
  <c r="E42" i="35"/>
  <c r="T42" i="35" s="1"/>
  <c r="S41" i="35"/>
  <c r="R41" i="35"/>
  <c r="Q41" i="35"/>
  <c r="P41" i="35"/>
  <c r="E41" i="35"/>
  <c r="U41" i="35" s="1"/>
  <c r="S40" i="35"/>
  <c r="R40" i="35"/>
  <c r="Q40" i="35"/>
  <c r="P40" i="35"/>
  <c r="E40" i="35"/>
  <c r="T40" i="35" s="1"/>
  <c r="U39" i="35"/>
  <c r="T39" i="35"/>
  <c r="S39" i="35"/>
  <c r="R39" i="35"/>
  <c r="Q39" i="35"/>
  <c r="P39" i="35"/>
  <c r="E39" i="35"/>
  <c r="T38" i="35"/>
  <c r="S38" i="35"/>
  <c r="R38" i="35"/>
  <c r="Q38" i="35"/>
  <c r="P38" i="35"/>
  <c r="E38" i="35"/>
  <c r="U38" i="35" s="1"/>
  <c r="S37" i="35"/>
  <c r="R37" i="35"/>
  <c r="Q37" i="35"/>
  <c r="P37" i="35"/>
  <c r="E37" i="35"/>
  <c r="U37" i="35" s="1"/>
  <c r="S36" i="35"/>
  <c r="R36" i="35"/>
  <c r="Q36" i="35"/>
  <c r="P36" i="35"/>
  <c r="E36" i="35"/>
  <c r="S35" i="35"/>
  <c r="R35" i="35"/>
  <c r="Q35" i="35"/>
  <c r="P35" i="35"/>
  <c r="E35" i="35"/>
  <c r="U35" i="35" s="1"/>
  <c r="U34" i="35"/>
  <c r="S34" i="35"/>
  <c r="R34" i="35"/>
  <c r="Q34" i="35"/>
  <c r="P34" i="35"/>
  <c r="E34" i="35"/>
  <c r="T34" i="35" s="1"/>
  <c r="S33" i="35"/>
  <c r="R33" i="35"/>
  <c r="Q33" i="35"/>
  <c r="P33" i="35"/>
  <c r="E33" i="35"/>
  <c r="U33" i="35" s="1"/>
  <c r="S32" i="35"/>
  <c r="R32" i="35"/>
  <c r="Q32" i="35"/>
  <c r="P32" i="35"/>
  <c r="E32" i="35"/>
  <c r="T32" i="35" s="1"/>
  <c r="U31" i="35"/>
  <c r="T31" i="35"/>
  <c r="S31" i="35"/>
  <c r="R31" i="35"/>
  <c r="Q31" i="35"/>
  <c r="P31" i="35"/>
  <c r="E31" i="35"/>
  <c r="U30" i="35"/>
  <c r="S30" i="35"/>
  <c r="R30" i="35"/>
  <c r="Q30" i="35"/>
  <c r="P30" i="35"/>
  <c r="E30" i="35"/>
  <c r="T30" i="35" s="1"/>
  <c r="S29" i="35"/>
  <c r="R29" i="35"/>
  <c r="Q29" i="35"/>
  <c r="P29" i="35"/>
  <c r="E29" i="35"/>
  <c r="U29" i="35" s="1"/>
  <c r="S28" i="35"/>
  <c r="R28" i="35"/>
  <c r="U27" i="35"/>
  <c r="S27" i="35"/>
  <c r="R27" i="35"/>
  <c r="Q27" i="35"/>
  <c r="P27" i="35"/>
  <c r="E27" i="35"/>
  <c r="T27" i="35" s="1"/>
  <c r="U26" i="35"/>
  <c r="T26" i="35"/>
  <c r="S26" i="35"/>
  <c r="R26" i="35"/>
  <c r="Q26" i="35"/>
  <c r="P26" i="35"/>
  <c r="E26" i="35"/>
  <c r="S25" i="35"/>
  <c r="R25" i="35"/>
  <c r="Q25" i="35"/>
  <c r="P25" i="35"/>
  <c r="E25" i="35"/>
  <c r="S24" i="35"/>
  <c r="R24" i="35"/>
  <c r="Q24" i="35"/>
  <c r="P24" i="35"/>
  <c r="E24" i="35"/>
  <c r="U24" i="35" s="1"/>
  <c r="S23" i="35"/>
  <c r="R23" i="35"/>
  <c r="Q23" i="35"/>
  <c r="P23" i="35"/>
  <c r="E23" i="35"/>
  <c r="S22" i="35"/>
  <c r="R22" i="35"/>
  <c r="Q22" i="35"/>
  <c r="P22" i="35"/>
  <c r="E22" i="35"/>
  <c r="U22" i="35" s="1"/>
  <c r="S21" i="35"/>
  <c r="R21" i="35"/>
  <c r="Q21" i="35"/>
  <c r="P21" i="35"/>
  <c r="E21" i="35"/>
  <c r="T21" i="35" s="1"/>
  <c r="S20" i="35"/>
  <c r="R20" i="35"/>
  <c r="Q20" i="35"/>
  <c r="P20" i="35"/>
  <c r="E20" i="35"/>
  <c r="U20" i="35" s="1"/>
  <c r="S19" i="35"/>
  <c r="R19" i="35"/>
  <c r="Q19" i="35"/>
  <c r="P19" i="35"/>
  <c r="E19" i="35"/>
  <c r="T19" i="35" s="1"/>
  <c r="S18" i="35"/>
  <c r="R18" i="35"/>
  <c r="Q18" i="35"/>
  <c r="P18" i="35"/>
  <c r="E18" i="35"/>
  <c r="U18" i="35" s="1"/>
  <c r="S17" i="35"/>
  <c r="R17" i="35"/>
  <c r="Q17" i="35"/>
  <c r="P17" i="35"/>
  <c r="E17" i="35"/>
  <c r="S16" i="35"/>
  <c r="R16" i="35"/>
  <c r="Q16" i="35"/>
  <c r="P16" i="35"/>
  <c r="E16" i="35"/>
  <c r="S15" i="35"/>
  <c r="R15" i="35"/>
  <c r="Q15" i="35"/>
  <c r="P15" i="35"/>
  <c r="E15" i="35"/>
  <c r="S14" i="35"/>
  <c r="R14" i="35"/>
  <c r="Q14" i="35"/>
  <c r="P14" i="35"/>
  <c r="E14" i="35"/>
  <c r="U14" i="35" s="1"/>
  <c r="S13" i="35"/>
  <c r="R13" i="35"/>
  <c r="Q13" i="35"/>
  <c r="P13" i="35"/>
  <c r="E13" i="35"/>
  <c r="T13" i="35" s="1"/>
  <c r="S12" i="35"/>
  <c r="R12" i="35"/>
  <c r="Q12" i="35"/>
  <c r="P12" i="35"/>
  <c r="E12" i="35"/>
  <c r="U12" i="35" s="1"/>
  <c r="S11" i="35"/>
  <c r="R11" i="35"/>
  <c r="Q11" i="35"/>
  <c r="P11" i="35"/>
  <c r="E11" i="35"/>
  <c r="T11" i="35" s="1"/>
  <c r="U10" i="35"/>
  <c r="S10" i="35"/>
  <c r="R10" i="35"/>
  <c r="Q10" i="35"/>
  <c r="P10" i="35"/>
  <c r="E10" i="35"/>
  <c r="T10" i="35" s="1"/>
  <c r="S9" i="35"/>
  <c r="R9" i="35"/>
  <c r="S64" i="34"/>
  <c r="R64" i="34"/>
  <c r="Q64" i="34"/>
  <c r="P64" i="34"/>
  <c r="E64" i="34"/>
  <c r="T64" i="34" s="1"/>
  <c r="S63" i="34"/>
  <c r="R63" i="34"/>
  <c r="Q63" i="34"/>
  <c r="P63" i="34"/>
  <c r="E63" i="34"/>
  <c r="T63" i="34" s="1"/>
  <c r="S62" i="34"/>
  <c r="R62" i="34"/>
  <c r="S60" i="34"/>
  <c r="R60" i="34"/>
  <c r="Q60" i="34"/>
  <c r="P60" i="34"/>
  <c r="E60" i="34"/>
  <c r="T60" i="34" s="1"/>
  <c r="S59" i="34"/>
  <c r="R59" i="34"/>
  <c r="Q59" i="34"/>
  <c r="P59" i="34"/>
  <c r="E59" i="34"/>
  <c r="S58" i="34"/>
  <c r="R58" i="34"/>
  <c r="Q58" i="34"/>
  <c r="P58" i="34"/>
  <c r="E58" i="34"/>
  <c r="U58" i="34" s="1"/>
  <c r="T57" i="34"/>
  <c r="S57" i="34"/>
  <c r="R57" i="34"/>
  <c r="Q57" i="34"/>
  <c r="P57" i="34"/>
  <c r="E57" i="34"/>
  <c r="U57" i="34" s="1"/>
  <c r="S56" i="34"/>
  <c r="R56" i="34"/>
  <c r="S55" i="34"/>
  <c r="R55" i="34"/>
  <c r="Q55" i="34"/>
  <c r="P55" i="34"/>
  <c r="E55" i="34"/>
  <c r="T55" i="34" s="1"/>
  <c r="U54" i="34"/>
  <c r="S54" i="34"/>
  <c r="R54" i="34"/>
  <c r="Q54" i="34"/>
  <c r="P54" i="34"/>
  <c r="E54" i="34"/>
  <c r="T54" i="34" s="1"/>
  <c r="U53" i="34"/>
  <c r="T53" i="34"/>
  <c r="S53" i="34"/>
  <c r="R53" i="34"/>
  <c r="Q53" i="34"/>
  <c r="P53" i="34"/>
  <c r="E53" i="34"/>
  <c r="S52" i="34"/>
  <c r="R52" i="34"/>
  <c r="Q52" i="34"/>
  <c r="P52" i="34"/>
  <c r="E52" i="34"/>
  <c r="U52" i="34" s="1"/>
  <c r="S51" i="34"/>
  <c r="R51" i="34"/>
  <c r="Q51" i="34"/>
  <c r="P51" i="34"/>
  <c r="E51" i="34"/>
  <c r="S50" i="34"/>
  <c r="R50" i="34"/>
  <c r="Q50" i="34"/>
  <c r="P50" i="34"/>
  <c r="E50" i="34"/>
  <c r="U50" i="34" s="1"/>
  <c r="S49" i="34"/>
  <c r="R49" i="34"/>
  <c r="Q49" i="34"/>
  <c r="P49" i="34"/>
  <c r="E49" i="34"/>
  <c r="T49" i="34" s="1"/>
  <c r="S48" i="34"/>
  <c r="R48" i="34"/>
  <c r="Q48" i="34"/>
  <c r="P48" i="34"/>
  <c r="E48" i="34"/>
  <c r="U48" i="34" s="1"/>
  <c r="S47" i="34"/>
  <c r="R47" i="34"/>
  <c r="Q47" i="34"/>
  <c r="P47" i="34"/>
  <c r="E47" i="34"/>
  <c r="S46" i="34"/>
  <c r="R46" i="34"/>
  <c r="Q46" i="34"/>
  <c r="P46" i="34"/>
  <c r="E46" i="34"/>
  <c r="U46" i="34" s="1"/>
  <c r="U45" i="34"/>
  <c r="T45" i="34"/>
  <c r="S45" i="34"/>
  <c r="R45" i="34"/>
  <c r="Q45" i="34"/>
  <c r="P45" i="34"/>
  <c r="E45" i="34"/>
  <c r="S44" i="34"/>
  <c r="R44" i="34"/>
  <c r="S42" i="34"/>
  <c r="R42" i="34"/>
  <c r="Q42" i="34"/>
  <c r="P42" i="34"/>
  <c r="E42" i="34"/>
  <c r="U42" i="34" s="1"/>
  <c r="S41" i="34"/>
  <c r="R41" i="34"/>
  <c r="Q41" i="34"/>
  <c r="P41" i="34"/>
  <c r="E41" i="34"/>
  <c r="S40" i="34"/>
  <c r="R40" i="34"/>
  <c r="Q40" i="34"/>
  <c r="P40" i="34"/>
  <c r="E40" i="34"/>
  <c r="U40" i="34" s="1"/>
  <c r="S39" i="34"/>
  <c r="R39" i="34"/>
  <c r="Q39" i="34"/>
  <c r="P39" i="34"/>
  <c r="E39" i="34"/>
  <c r="T39" i="34" s="1"/>
  <c r="S38" i="34"/>
  <c r="R38" i="34"/>
  <c r="Q38" i="34"/>
  <c r="P38" i="34"/>
  <c r="E38" i="34"/>
  <c r="U38" i="34" s="1"/>
  <c r="U37" i="34"/>
  <c r="S37" i="34"/>
  <c r="R37" i="34"/>
  <c r="Q37" i="34"/>
  <c r="P37" i="34"/>
  <c r="E37" i="34"/>
  <c r="T37" i="34" s="1"/>
  <c r="U36" i="34"/>
  <c r="T36" i="34"/>
  <c r="S36" i="34"/>
  <c r="R36" i="34"/>
  <c r="Q36" i="34"/>
  <c r="P36" i="34"/>
  <c r="E36" i="34"/>
  <c r="S35" i="34"/>
  <c r="R35" i="34"/>
  <c r="Q35" i="34"/>
  <c r="P35" i="34"/>
  <c r="E35" i="34"/>
  <c r="T35" i="34" s="1"/>
  <c r="T34" i="34"/>
  <c r="S34" i="34"/>
  <c r="R34" i="34"/>
  <c r="Q34" i="34"/>
  <c r="P34" i="34"/>
  <c r="E34" i="34"/>
  <c r="U34" i="34" s="1"/>
  <c r="S33" i="34"/>
  <c r="R33" i="34"/>
  <c r="Q33" i="34"/>
  <c r="P33" i="34"/>
  <c r="E33" i="34"/>
  <c r="U32" i="34"/>
  <c r="T32" i="34"/>
  <c r="S32" i="34"/>
  <c r="R32" i="34"/>
  <c r="Q32" i="34"/>
  <c r="P32" i="34"/>
  <c r="E32" i="34"/>
  <c r="S31" i="34"/>
  <c r="R31" i="34"/>
  <c r="Q31" i="34"/>
  <c r="P31" i="34"/>
  <c r="E31" i="34"/>
  <c r="U31" i="34" s="1"/>
  <c r="S30" i="34"/>
  <c r="R30" i="34"/>
  <c r="Q30" i="34"/>
  <c r="P30" i="34"/>
  <c r="E30" i="34"/>
  <c r="U30" i="34" s="1"/>
  <c r="S29" i="34"/>
  <c r="R29" i="34"/>
  <c r="Q29" i="34"/>
  <c r="P29" i="34"/>
  <c r="E29" i="34"/>
  <c r="U29" i="34" s="1"/>
  <c r="S28" i="34"/>
  <c r="R28" i="34"/>
  <c r="U27" i="34"/>
  <c r="T27" i="34"/>
  <c r="S27" i="34"/>
  <c r="R27" i="34"/>
  <c r="Q27" i="34"/>
  <c r="P27" i="34"/>
  <c r="E27" i="34"/>
  <c r="S26" i="34"/>
  <c r="R26" i="34"/>
  <c r="Q26" i="34"/>
  <c r="P26" i="34"/>
  <c r="E26" i="34"/>
  <c r="T26" i="34" s="1"/>
  <c r="T25" i="34"/>
  <c r="S25" i="34"/>
  <c r="R25" i="34"/>
  <c r="Q25" i="34"/>
  <c r="P25" i="34"/>
  <c r="E25" i="34"/>
  <c r="U25" i="34" s="1"/>
  <c r="U24" i="34"/>
  <c r="S24" i="34"/>
  <c r="R24" i="34"/>
  <c r="Q24" i="34"/>
  <c r="P24" i="34"/>
  <c r="E24" i="34"/>
  <c r="T24" i="34" s="1"/>
  <c r="S23" i="34"/>
  <c r="R23" i="34"/>
  <c r="Q23" i="34"/>
  <c r="P23" i="34"/>
  <c r="E23" i="34"/>
  <c r="U23" i="34" s="1"/>
  <c r="U22" i="34"/>
  <c r="T22" i="34"/>
  <c r="S22" i="34"/>
  <c r="R22" i="34"/>
  <c r="Q22" i="34"/>
  <c r="P22" i="34"/>
  <c r="E22" i="34"/>
  <c r="S21" i="34"/>
  <c r="R21" i="34"/>
  <c r="Q21" i="34"/>
  <c r="P21" i="34"/>
  <c r="E21" i="34"/>
  <c r="U21" i="34" s="1"/>
  <c r="S20" i="34"/>
  <c r="R20" i="34"/>
  <c r="Q20" i="34"/>
  <c r="P20" i="34"/>
  <c r="E20" i="34"/>
  <c r="S19" i="34"/>
  <c r="R19" i="34"/>
  <c r="Q19" i="34"/>
  <c r="P19" i="34"/>
  <c r="E19" i="34"/>
  <c r="U19" i="34" s="1"/>
  <c r="S18" i="34"/>
  <c r="R18" i="34"/>
  <c r="Q18" i="34"/>
  <c r="P18" i="34"/>
  <c r="E18" i="34"/>
  <c r="T18" i="34" s="1"/>
  <c r="T17" i="34"/>
  <c r="S17" i="34"/>
  <c r="R17" i="34"/>
  <c r="Q17" i="34"/>
  <c r="P17" i="34"/>
  <c r="E17" i="34"/>
  <c r="U17" i="34" s="1"/>
  <c r="U16" i="34"/>
  <c r="S16" i="34"/>
  <c r="R16" i="34"/>
  <c r="Q16" i="34"/>
  <c r="P16" i="34"/>
  <c r="E16" i="34"/>
  <c r="T16" i="34" s="1"/>
  <c r="S15" i="34"/>
  <c r="R15" i="34"/>
  <c r="Q15" i="34"/>
  <c r="P15" i="34"/>
  <c r="E15" i="34"/>
  <c r="U15" i="34" s="1"/>
  <c r="U14" i="34"/>
  <c r="S14" i="34"/>
  <c r="R14" i="34"/>
  <c r="Q14" i="34"/>
  <c r="P14" i="34"/>
  <c r="E14" i="34"/>
  <c r="T14" i="34" s="1"/>
  <c r="S13" i="34"/>
  <c r="R13" i="34"/>
  <c r="Q13" i="34"/>
  <c r="P13" i="34"/>
  <c r="E13" i="34"/>
  <c r="U13" i="34" s="1"/>
  <c r="S12" i="34"/>
  <c r="R12" i="34"/>
  <c r="Q12" i="34"/>
  <c r="P12" i="34"/>
  <c r="E12" i="34"/>
  <c r="S11" i="34"/>
  <c r="R11" i="34"/>
  <c r="Q11" i="34"/>
  <c r="P11" i="34"/>
  <c r="E11" i="34"/>
  <c r="U11" i="34" s="1"/>
  <c r="S10" i="34"/>
  <c r="R10" i="34"/>
  <c r="Q10" i="34"/>
  <c r="P10" i="34"/>
  <c r="E10" i="34"/>
  <c r="U10" i="34" s="1"/>
  <c r="S9" i="34"/>
  <c r="R9" i="34"/>
  <c r="T64" i="33"/>
  <c r="S64" i="33"/>
  <c r="R64" i="33"/>
  <c r="Q64" i="33"/>
  <c r="P64" i="33"/>
  <c r="E64" i="33"/>
  <c r="U64" i="33" s="1"/>
  <c r="S63" i="33"/>
  <c r="R63" i="33"/>
  <c r="Q63" i="33"/>
  <c r="P63" i="33"/>
  <c r="E63" i="33"/>
  <c r="R62" i="33"/>
  <c r="S60" i="33"/>
  <c r="R60" i="33"/>
  <c r="Q60" i="33"/>
  <c r="P60" i="33"/>
  <c r="E60" i="33"/>
  <c r="U60" i="33" s="1"/>
  <c r="S59" i="33"/>
  <c r="R59" i="33"/>
  <c r="Q59" i="33"/>
  <c r="P59" i="33"/>
  <c r="E59" i="33"/>
  <c r="S58" i="33"/>
  <c r="R58" i="33"/>
  <c r="Q58" i="33"/>
  <c r="P58" i="33"/>
  <c r="E58" i="33"/>
  <c r="U58" i="33" s="1"/>
  <c r="U57" i="33"/>
  <c r="S57" i="33"/>
  <c r="R57" i="33"/>
  <c r="Q57" i="33"/>
  <c r="P57" i="33"/>
  <c r="E57" i="33"/>
  <c r="S56" i="33"/>
  <c r="R56" i="33"/>
  <c r="T55" i="33"/>
  <c r="S55" i="33"/>
  <c r="R55" i="33"/>
  <c r="Q55" i="33"/>
  <c r="P55" i="33"/>
  <c r="E55" i="33"/>
  <c r="U55" i="33" s="1"/>
  <c r="U54" i="33"/>
  <c r="S54" i="33"/>
  <c r="R54" i="33"/>
  <c r="Q54" i="33"/>
  <c r="P54" i="33"/>
  <c r="E54" i="33"/>
  <c r="T54" i="33" s="1"/>
  <c r="S53" i="33"/>
  <c r="R53" i="33"/>
  <c r="Q53" i="33"/>
  <c r="P53" i="33"/>
  <c r="E53" i="33"/>
  <c r="U53" i="33" s="1"/>
  <c r="S52" i="33"/>
  <c r="R52" i="33"/>
  <c r="Q52" i="33"/>
  <c r="P52" i="33"/>
  <c r="E52" i="33"/>
  <c r="T52" i="33" s="1"/>
  <c r="T51" i="33"/>
  <c r="S51" i="33"/>
  <c r="R51" i="33"/>
  <c r="Q51" i="33"/>
  <c r="P51" i="33"/>
  <c r="E51" i="33"/>
  <c r="U51" i="33" s="1"/>
  <c r="S50" i="33"/>
  <c r="R50" i="33"/>
  <c r="Q50" i="33"/>
  <c r="P50" i="33"/>
  <c r="E50" i="33"/>
  <c r="U50" i="33" s="1"/>
  <c r="T49" i="33"/>
  <c r="S49" i="33"/>
  <c r="R49" i="33"/>
  <c r="Q49" i="33"/>
  <c r="P49" i="33"/>
  <c r="E49" i="33"/>
  <c r="U49" i="33" s="1"/>
  <c r="S48" i="33"/>
  <c r="R48" i="33"/>
  <c r="Q48" i="33"/>
  <c r="P48" i="33"/>
  <c r="E48" i="33"/>
  <c r="T47" i="33"/>
  <c r="S47" i="33"/>
  <c r="R47" i="33"/>
  <c r="Q47" i="33"/>
  <c r="P47" i="33"/>
  <c r="E47" i="33"/>
  <c r="U47" i="33" s="1"/>
  <c r="U46" i="33"/>
  <c r="S46" i="33"/>
  <c r="R46" i="33"/>
  <c r="Q46" i="33"/>
  <c r="P46" i="33"/>
  <c r="E46" i="33"/>
  <c r="T46" i="33" s="1"/>
  <c r="S45" i="33"/>
  <c r="R45" i="33"/>
  <c r="Q45" i="33"/>
  <c r="P45" i="33"/>
  <c r="E45" i="33"/>
  <c r="T45" i="33" s="1"/>
  <c r="S44" i="33"/>
  <c r="R44" i="33"/>
  <c r="S42" i="33"/>
  <c r="R42" i="33"/>
  <c r="Q42" i="33"/>
  <c r="P42" i="33"/>
  <c r="E42" i="33"/>
  <c r="T42" i="33" s="1"/>
  <c r="S41" i="33"/>
  <c r="R41" i="33"/>
  <c r="Q41" i="33"/>
  <c r="P41" i="33"/>
  <c r="E41" i="33"/>
  <c r="U41" i="33" s="1"/>
  <c r="S40" i="33"/>
  <c r="R40" i="33"/>
  <c r="Q40" i="33"/>
  <c r="P40" i="33"/>
  <c r="E40" i="33"/>
  <c r="U40" i="33" s="1"/>
  <c r="T39" i="33"/>
  <c r="S39" i="33"/>
  <c r="R39" i="33"/>
  <c r="Q39" i="33"/>
  <c r="P39" i="33"/>
  <c r="E39" i="33"/>
  <c r="U39" i="33" s="1"/>
  <c r="S38" i="33"/>
  <c r="R38" i="33"/>
  <c r="Q38" i="33"/>
  <c r="P38" i="33"/>
  <c r="E38" i="33"/>
  <c r="S37" i="33"/>
  <c r="R37" i="33"/>
  <c r="Q37" i="33"/>
  <c r="P37" i="33"/>
  <c r="E37" i="33"/>
  <c r="S36" i="33"/>
  <c r="R36" i="33"/>
  <c r="Q36" i="33"/>
  <c r="P36" i="33"/>
  <c r="E36" i="33"/>
  <c r="T36" i="33" s="1"/>
  <c r="S35" i="33"/>
  <c r="R35" i="33"/>
  <c r="Q35" i="33"/>
  <c r="P35" i="33"/>
  <c r="E35" i="33"/>
  <c r="U35" i="33" s="1"/>
  <c r="S34" i="33"/>
  <c r="R34" i="33"/>
  <c r="Q34" i="33"/>
  <c r="P34" i="33"/>
  <c r="E34" i="33"/>
  <c r="S33" i="33"/>
  <c r="R33" i="33"/>
  <c r="Q33" i="33"/>
  <c r="P33" i="33"/>
  <c r="T33" i="33" s="1"/>
  <c r="E33" i="33"/>
  <c r="U32" i="33"/>
  <c r="T32" i="33"/>
  <c r="S32" i="33"/>
  <c r="R32" i="33"/>
  <c r="Q32" i="33"/>
  <c r="P32" i="33"/>
  <c r="E32" i="33"/>
  <c r="S31" i="33"/>
  <c r="R31" i="33"/>
  <c r="Q31" i="33"/>
  <c r="P31" i="33"/>
  <c r="E31" i="33"/>
  <c r="U31" i="33" s="1"/>
  <c r="S30" i="33"/>
  <c r="R30" i="33"/>
  <c r="Q30" i="33"/>
  <c r="P30" i="33"/>
  <c r="E30" i="33"/>
  <c r="S29" i="33"/>
  <c r="R29" i="33"/>
  <c r="Q29" i="33"/>
  <c r="P29" i="33"/>
  <c r="E29" i="33"/>
  <c r="U29" i="33" s="1"/>
  <c r="S28" i="33"/>
  <c r="U27" i="33"/>
  <c r="T27" i="33"/>
  <c r="S27" i="33"/>
  <c r="R27" i="33"/>
  <c r="Q27" i="33"/>
  <c r="P27" i="33"/>
  <c r="E27" i="33"/>
  <c r="S26" i="33"/>
  <c r="R26" i="33"/>
  <c r="Q26" i="33"/>
  <c r="P26" i="33"/>
  <c r="E26" i="33"/>
  <c r="S25" i="33"/>
  <c r="R25" i="33"/>
  <c r="Q25" i="33"/>
  <c r="P25" i="33"/>
  <c r="E25" i="33"/>
  <c r="T24" i="33"/>
  <c r="S24" i="33"/>
  <c r="R24" i="33"/>
  <c r="Q24" i="33"/>
  <c r="P24" i="33"/>
  <c r="E24" i="33"/>
  <c r="U24" i="33" s="1"/>
  <c r="U23" i="33"/>
  <c r="S23" i="33"/>
  <c r="R23" i="33"/>
  <c r="Q23" i="33"/>
  <c r="P23" i="33"/>
  <c r="E23" i="33"/>
  <c r="T23" i="33" s="1"/>
  <c r="S22" i="33"/>
  <c r="R22" i="33"/>
  <c r="Q22" i="33"/>
  <c r="P22" i="33"/>
  <c r="E22" i="33"/>
  <c r="S21" i="33"/>
  <c r="R21" i="33"/>
  <c r="Q21" i="33"/>
  <c r="P21" i="33"/>
  <c r="E21" i="33"/>
  <c r="T21" i="33" s="1"/>
  <c r="U20" i="33"/>
  <c r="T20" i="33"/>
  <c r="S20" i="33"/>
  <c r="R20" i="33"/>
  <c r="Q20" i="33"/>
  <c r="P20" i="33"/>
  <c r="E20" i="33"/>
  <c r="U19" i="33"/>
  <c r="S19" i="33"/>
  <c r="R19" i="33"/>
  <c r="Q19" i="33"/>
  <c r="P19" i="33"/>
  <c r="E19" i="33"/>
  <c r="T19" i="33" s="1"/>
  <c r="S18" i="33"/>
  <c r="R18" i="33"/>
  <c r="Q18" i="33"/>
  <c r="P18" i="33"/>
  <c r="E18" i="33"/>
  <c r="U18" i="33" s="1"/>
  <c r="S17" i="33"/>
  <c r="R17" i="33"/>
  <c r="Q17" i="33"/>
  <c r="P17" i="33"/>
  <c r="E17" i="33"/>
  <c r="S16" i="33"/>
  <c r="R16" i="33"/>
  <c r="Q16" i="33"/>
  <c r="P16" i="33"/>
  <c r="T16" i="33" s="1"/>
  <c r="E16" i="33"/>
  <c r="U16" i="33" s="1"/>
  <c r="S15" i="33"/>
  <c r="R15" i="33"/>
  <c r="Q15" i="33"/>
  <c r="P15" i="33"/>
  <c r="E15" i="33"/>
  <c r="T15" i="33" s="1"/>
  <c r="S14" i="33"/>
  <c r="R14" i="33"/>
  <c r="Q14" i="33"/>
  <c r="P14" i="33"/>
  <c r="E14" i="33"/>
  <c r="U14" i="33" s="1"/>
  <c r="S13" i="33"/>
  <c r="R13" i="33"/>
  <c r="Q13" i="33"/>
  <c r="P13" i="33"/>
  <c r="E13" i="33"/>
  <c r="T13" i="33" s="1"/>
  <c r="U12" i="33"/>
  <c r="T12" i="33"/>
  <c r="S12" i="33"/>
  <c r="R12" i="33"/>
  <c r="Q12" i="33"/>
  <c r="P12" i="33"/>
  <c r="E12" i="33"/>
  <c r="S11" i="33"/>
  <c r="R11" i="33"/>
  <c r="Q11" i="33"/>
  <c r="P11" i="33"/>
  <c r="E11" i="33"/>
  <c r="U11" i="33" s="1"/>
  <c r="S10" i="33"/>
  <c r="R10" i="33"/>
  <c r="Q10" i="33"/>
  <c r="P10" i="33"/>
  <c r="E10" i="33"/>
  <c r="S9" i="33"/>
  <c r="R9" i="33"/>
  <c r="S64" i="32"/>
  <c r="R64" i="32"/>
  <c r="Q64" i="32"/>
  <c r="P64" i="32"/>
  <c r="E64" i="32"/>
  <c r="T64" i="32" s="1"/>
  <c r="U63" i="32"/>
  <c r="T63" i="32"/>
  <c r="S63" i="32"/>
  <c r="R63" i="32"/>
  <c r="Q63" i="32"/>
  <c r="P63" i="32"/>
  <c r="E63" i="32"/>
  <c r="S62" i="32"/>
  <c r="R62" i="32"/>
  <c r="S60" i="32"/>
  <c r="R60" i="32"/>
  <c r="Q60" i="32"/>
  <c r="P60" i="32"/>
  <c r="E60" i="32"/>
  <c r="S59" i="32"/>
  <c r="R59" i="32"/>
  <c r="Q59" i="32"/>
  <c r="P59" i="32"/>
  <c r="E59" i="32"/>
  <c r="U59" i="32" s="1"/>
  <c r="S58" i="32"/>
  <c r="R58" i="32"/>
  <c r="Q58" i="32"/>
  <c r="P58" i="32"/>
  <c r="E58" i="32"/>
  <c r="S57" i="32"/>
  <c r="R57" i="32"/>
  <c r="Q57" i="32"/>
  <c r="P57" i="32"/>
  <c r="E57" i="32"/>
  <c r="U57" i="32" s="1"/>
  <c r="S56" i="32"/>
  <c r="R56" i="32"/>
  <c r="S55" i="32"/>
  <c r="R55" i="32"/>
  <c r="Q55" i="32"/>
  <c r="P55" i="32"/>
  <c r="E55" i="32"/>
  <c r="T55" i="32" s="1"/>
  <c r="S54" i="32"/>
  <c r="R54" i="32"/>
  <c r="Q54" i="32"/>
  <c r="P54" i="32"/>
  <c r="E54" i="32"/>
  <c r="U54" i="32" s="1"/>
  <c r="S53" i="32"/>
  <c r="R53" i="32"/>
  <c r="Q53" i="32"/>
  <c r="P53" i="32"/>
  <c r="E53" i="32"/>
  <c r="S52" i="32"/>
  <c r="R52" i="32"/>
  <c r="Q52" i="32"/>
  <c r="P52" i="32"/>
  <c r="E52" i="32"/>
  <c r="U52" i="32" s="1"/>
  <c r="S51" i="32"/>
  <c r="R51" i="32"/>
  <c r="Q51" i="32"/>
  <c r="P51" i="32"/>
  <c r="E51" i="32"/>
  <c r="T51" i="32" s="1"/>
  <c r="S50" i="32"/>
  <c r="R50" i="32"/>
  <c r="Q50" i="32"/>
  <c r="P50" i="32"/>
  <c r="E50" i="32"/>
  <c r="U50" i="32" s="1"/>
  <c r="S49" i="32"/>
  <c r="R49" i="32"/>
  <c r="Q49" i="32"/>
  <c r="P49" i="32"/>
  <c r="E49" i="32"/>
  <c r="T49" i="32" s="1"/>
  <c r="S48" i="32"/>
  <c r="R48" i="32"/>
  <c r="Q48" i="32"/>
  <c r="P48" i="32"/>
  <c r="E48" i="32"/>
  <c r="S47" i="32"/>
  <c r="R47" i="32"/>
  <c r="Q47" i="32"/>
  <c r="P47" i="32"/>
  <c r="E47" i="32"/>
  <c r="T47" i="32" s="1"/>
  <c r="S46" i="32"/>
  <c r="R46" i="32"/>
  <c r="Q46" i="32"/>
  <c r="P46" i="32"/>
  <c r="E46" i="32"/>
  <c r="U46" i="32" s="1"/>
  <c r="S45" i="32"/>
  <c r="R45" i="32"/>
  <c r="Q45" i="32"/>
  <c r="P45" i="32"/>
  <c r="E45" i="32"/>
  <c r="S44" i="32"/>
  <c r="R44" i="32"/>
  <c r="S42" i="32"/>
  <c r="R42" i="32"/>
  <c r="Q42" i="32"/>
  <c r="P42" i="32"/>
  <c r="E42" i="32"/>
  <c r="U42" i="32" s="1"/>
  <c r="S41" i="32"/>
  <c r="R41" i="32"/>
  <c r="Q41" i="32"/>
  <c r="P41" i="32"/>
  <c r="E41" i="32"/>
  <c r="T41" i="32" s="1"/>
  <c r="S40" i="32"/>
  <c r="R40" i="32"/>
  <c r="Q40" i="32"/>
  <c r="P40" i="32"/>
  <c r="E40" i="32"/>
  <c r="U40" i="32" s="1"/>
  <c r="U39" i="32"/>
  <c r="S39" i="32"/>
  <c r="R39" i="32"/>
  <c r="Q39" i="32"/>
  <c r="P39" i="32"/>
  <c r="E39" i="32"/>
  <c r="T39" i="32" s="1"/>
  <c r="S38" i="32"/>
  <c r="R38" i="32"/>
  <c r="Q38" i="32"/>
  <c r="P38" i="32"/>
  <c r="E38" i="32"/>
  <c r="S37" i="32"/>
  <c r="R37" i="32"/>
  <c r="Q37" i="32"/>
  <c r="P37" i="32"/>
  <c r="E37" i="32"/>
  <c r="U37" i="32" s="1"/>
  <c r="T36" i="32"/>
  <c r="S36" i="32"/>
  <c r="R36" i="32"/>
  <c r="Q36" i="32"/>
  <c r="P36" i="32"/>
  <c r="E36" i="32"/>
  <c r="U36" i="32" s="1"/>
  <c r="S35" i="32"/>
  <c r="R35" i="32"/>
  <c r="Q35" i="32"/>
  <c r="P35" i="32"/>
  <c r="E35" i="32"/>
  <c r="S34" i="32"/>
  <c r="R34" i="32"/>
  <c r="Q34" i="32"/>
  <c r="P34" i="32"/>
  <c r="E34" i="32"/>
  <c r="U34" i="32" s="1"/>
  <c r="S33" i="32"/>
  <c r="R33" i="32"/>
  <c r="Q33" i="32"/>
  <c r="P33" i="32"/>
  <c r="E33" i="32"/>
  <c r="S32" i="32"/>
  <c r="R32" i="32"/>
  <c r="Q32" i="32"/>
  <c r="P32" i="32"/>
  <c r="E32" i="32"/>
  <c r="U32" i="32" s="1"/>
  <c r="S31" i="32"/>
  <c r="R31" i="32"/>
  <c r="Q31" i="32"/>
  <c r="P31" i="32"/>
  <c r="E31" i="32"/>
  <c r="T31" i="32" s="1"/>
  <c r="U30" i="32"/>
  <c r="S30" i="32"/>
  <c r="R30" i="32"/>
  <c r="Q30" i="32"/>
  <c r="P30" i="32"/>
  <c r="E30" i="32"/>
  <c r="T30" i="32" s="1"/>
  <c r="S29" i="32"/>
  <c r="R29" i="32"/>
  <c r="Q29" i="32"/>
  <c r="P29" i="32"/>
  <c r="E29" i="32"/>
  <c r="T29" i="32" s="1"/>
  <c r="S28" i="32"/>
  <c r="R28" i="32"/>
  <c r="S27" i="32"/>
  <c r="R27" i="32"/>
  <c r="Q27" i="32"/>
  <c r="P27" i="32"/>
  <c r="E27" i="32"/>
  <c r="U27" i="32" s="1"/>
  <c r="S26" i="32"/>
  <c r="R26" i="32"/>
  <c r="Q26" i="32"/>
  <c r="P26" i="32"/>
  <c r="E26" i="32"/>
  <c r="S25" i="32"/>
  <c r="R25" i="32"/>
  <c r="Q25" i="32"/>
  <c r="P25" i="32"/>
  <c r="E25" i="32"/>
  <c r="U25" i="32" s="1"/>
  <c r="U24" i="32"/>
  <c r="T24" i="32"/>
  <c r="S24" i="32"/>
  <c r="R24" i="32"/>
  <c r="Q24" i="32"/>
  <c r="P24" i="32"/>
  <c r="E24" i="32"/>
  <c r="S23" i="32"/>
  <c r="R23" i="32"/>
  <c r="Q23" i="32"/>
  <c r="P23" i="32"/>
  <c r="E23" i="32"/>
  <c r="S22" i="32"/>
  <c r="R22" i="32"/>
  <c r="Q22" i="32"/>
  <c r="P22" i="32"/>
  <c r="E22" i="32"/>
  <c r="S21" i="32"/>
  <c r="R21" i="32"/>
  <c r="Q21" i="32"/>
  <c r="P21" i="32"/>
  <c r="E21" i="32"/>
  <c r="U21" i="32" s="1"/>
  <c r="S20" i="32"/>
  <c r="R20" i="32"/>
  <c r="Q20" i="32"/>
  <c r="P20" i="32"/>
  <c r="E20" i="32"/>
  <c r="T20" i="32" s="1"/>
  <c r="S19" i="32"/>
  <c r="R19" i="32"/>
  <c r="Q19" i="32"/>
  <c r="P19" i="32"/>
  <c r="E19" i="32"/>
  <c r="S18" i="32"/>
  <c r="R18" i="32"/>
  <c r="Q18" i="32"/>
  <c r="P18" i="32"/>
  <c r="E18" i="32"/>
  <c r="T18" i="32" s="1"/>
  <c r="U17" i="32"/>
  <c r="T17" i="32"/>
  <c r="S17" i="32"/>
  <c r="R17" i="32"/>
  <c r="Q17" i="32"/>
  <c r="P17" i="32"/>
  <c r="E17" i="32"/>
  <c r="S16" i="32"/>
  <c r="R16" i="32"/>
  <c r="Q16" i="32"/>
  <c r="U16" i="32" s="1"/>
  <c r="P16" i="32"/>
  <c r="E16" i="32"/>
  <c r="T16" i="32" s="1"/>
  <c r="S15" i="32"/>
  <c r="R15" i="32"/>
  <c r="Q15" i="32"/>
  <c r="P15" i="32"/>
  <c r="E15" i="32"/>
  <c r="U15" i="32" s="1"/>
  <c r="S14" i="32"/>
  <c r="R14" i="32"/>
  <c r="Q14" i="32"/>
  <c r="P14" i="32"/>
  <c r="E14" i="32"/>
  <c r="T13" i="32"/>
  <c r="S13" i="32"/>
  <c r="R13" i="32"/>
  <c r="Q13" i="32"/>
  <c r="P13" i="32"/>
  <c r="E13" i="32"/>
  <c r="U13" i="32" s="1"/>
  <c r="S12" i="32"/>
  <c r="R12" i="32"/>
  <c r="Q12" i="32"/>
  <c r="P12" i="32"/>
  <c r="E12" i="32"/>
  <c r="T12" i="32" s="1"/>
  <c r="S11" i="32"/>
  <c r="R11" i="32"/>
  <c r="Q11" i="32"/>
  <c r="P11" i="32"/>
  <c r="E11" i="32"/>
  <c r="U11" i="32" s="1"/>
  <c r="U10" i="32"/>
  <c r="S10" i="32"/>
  <c r="R10" i="32"/>
  <c r="Q10" i="32"/>
  <c r="P10" i="32"/>
  <c r="E10" i="32"/>
  <c r="S9" i="32"/>
  <c r="R9" i="32"/>
  <c r="T64" i="31"/>
  <c r="S64" i="31"/>
  <c r="R64" i="31"/>
  <c r="Q64" i="31"/>
  <c r="P64" i="31"/>
  <c r="E64" i="31"/>
  <c r="U64" i="31" s="1"/>
  <c r="S63" i="31"/>
  <c r="R63" i="31"/>
  <c r="Q63" i="31"/>
  <c r="P63" i="31"/>
  <c r="E63" i="31"/>
  <c r="U63" i="31" s="1"/>
  <c r="S62" i="31"/>
  <c r="R62" i="31"/>
  <c r="S60" i="31"/>
  <c r="R60" i="31"/>
  <c r="Q60" i="31"/>
  <c r="P60" i="31"/>
  <c r="E60" i="31"/>
  <c r="U60" i="31" s="1"/>
  <c r="U59" i="31"/>
  <c r="S59" i="31"/>
  <c r="R59" i="31"/>
  <c r="Q59" i="31"/>
  <c r="P59" i="31"/>
  <c r="E59" i="31"/>
  <c r="U58" i="31"/>
  <c r="S58" i="31"/>
  <c r="R58" i="31"/>
  <c r="Q58" i="31"/>
  <c r="P58" i="31"/>
  <c r="E58" i="31"/>
  <c r="T58" i="31" s="1"/>
  <c r="S57" i="31"/>
  <c r="R57" i="31"/>
  <c r="Q57" i="31"/>
  <c r="Q56" i="31" s="1"/>
  <c r="P57" i="31"/>
  <c r="E57" i="31"/>
  <c r="U57" i="31" s="1"/>
  <c r="S56" i="31"/>
  <c r="R56" i="31"/>
  <c r="T55" i="31"/>
  <c r="S55" i="31"/>
  <c r="R55" i="31"/>
  <c r="Q55" i="31"/>
  <c r="P55" i="31"/>
  <c r="E55" i="31"/>
  <c r="U55" i="31" s="1"/>
  <c r="S54" i="31"/>
  <c r="R54" i="31"/>
  <c r="Q54" i="31"/>
  <c r="P54" i="31"/>
  <c r="E54" i="31"/>
  <c r="T54" i="31" s="1"/>
  <c r="S53" i="31"/>
  <c r="R53" i="31"/>
  <c r="Q53" i="31"/>
  <c r="P53" i="31"/>
  <c r="E53" i="31"/>
  <c r="S52" i="31"/>
  <c r="R52" i="31"/>
  <c r="Q52" i="31"/>
  <c r="P52" i="31"/>
  <c r="E52" i="31"/>
  <c r="U52" i="31" s="1"/>
  <c r="S51" i="31"/>
  <c r="R51" i="31"/>
  <c r="Q51" i="31"/>
  <c r="P51" i="31"/>
  <c r="E51" i="31"/>
  <c r="U51" i="31" s="1"/>
  <c r="S50" i="31"/>
  <c r="R50" i="31"/>
  <c r="Q50" i="31"/>
  <c r="P50" i="31"/>
  <c r="E50" i="31"/>
  <c r="S49" i="31"/>
  <c r="R49" i="31"/>
  <c r="Q49" i="31"/>
  <c r="P49" i="31"/>
  <c r="E49" i="31"/>
  <c r="U49" i="31" s="1"/>
  <c r="S48" i="31"/>
  <c r="R48" i="31"/>
  <c r="Q48" i="31"/>
  <c r="P48" i="31"/>
  <c r="E48" i="31"/>
  <c r="T48" i="31" s="1"/>
  <c r="T47" i="31"/>
  <c r="S47" i="31"/>
  <c r="R47" i="31"/>
  <c r="Q47" i="31"/>
  <c r="P47" i="31"/>
  <c r="E47" i="31"/>
  <c r="U47" i="31" s="1"/>
  <c r="U46" i="31"/>
  <c r="S46" i="31"/>
  <c r="R46" i="31"/>
  <c r="Q46" i="31"/>
  <c r="P46" i="31"/>
  <c r="E46" i="31"/>
  <c r="T46" i="31" s="1"/>
  <c r="S45" i="31"/>
  <c r="R45" i="31"/>
  <c r="Q45" i="31"/>
  <c r="P45" i="31"/>
  <c r="E45" i="31"/>
  <c r="S44" i="31"/>
  <c r="R44" i="31"/>
  <c r="S42" i="31"/>
  <c r="R42" i="31"/>
  <c r="Q42" i="31"/>
  <c r="P42" i="31"/>
  <c r="E42" i="31"/>
  <c r="U42" i="31" s="1"/>
  <c r="S41" i="31"/>
  <c r="R41" i="31"/>
  <c r="Q41" i="31"/>
  <c r="P41" i="31"/>
  <c r="E41" i="31"/>
  <c r="U41" i="31" s="1"/>
  <c r="S40" i="31"/>
  <c r="R40" i="31"/>
  <c r="Q40" i="31"/>
  <c r="P40" i="31"/>
  <c r="E40" i="31"/>
  <c r="S39" i="31"/>
  <c r="R39" i="31"/>
  <c r="Q39" i="31"/>
  <c r="P39" i="31"/>
  <c r="E39" i="31"/>
  <c r="U39" i="31" s="1"/>
  <c r="S38" i="31"/>
  <c r="R38" i="31"/>
  <c r="Q38" i="31"/>
  <c r="P38" i="31"/>
  <c r="E38" i="31"/>
  <c r="T38" i="31" s="1"/>
  <c r="S37" i="31"/>
  <c r="R37" i="31"/>
  <c r="Q37" i="31"/>
  <c r="P37" i="31"/>
  <c r="E37" i="31"/>
  <c r="U37" i="31" s="1"/>
  <c r="U36" i="31"/>
  <c r="S36" i="31"/>
  <c r="R36" i="31"/>
  <c r="Q36" i="31"/>
  <c r="P36" i="31"/>
  <c r="E36" i="31"/>
  <c r="T36" i="31" s="1"/>
  <c r="S35" i="31"/>
  <c r="R35" i="31"/>
  <c r="Q35" i="31"/>
  <c r="P35" i="31"/>
  <c r="E35" i="31"/>
  <c r="T35" i="31" s="1"/>
  <c r="S34" i="31"/>
  <c r="R34" i="31"/>
  <c r="Q34" i="31"/>
  <c r="P34" i="31"/>
  <c r="E34" i="31"/>
  <c r="U34" i="31" s="1"/>
  <c r="S33" i="31"/>
  <c r="R33" i="31"/>
  <c r="Q33" i="31"/>
  <c r="P33" i="31"/>
  <c r="T33" i="31" s="1"/>
  <c r="E33" i="31"/>
  <c r="S32" i="31"/>
  <c r="R32" i="31"/>
  <c r="Q32" i="31"/>
  <c r="P32" i="31"/>
  <c r="E32" i="31"/>
  <c r="S31" i="31"/>
  <c r="R31" i="31"/>
  <c r="Q31" i="31"/>
  <c r="P31" i="31"/>
  <c r="T31" i="31" s="1"/>
  <c r="E31" i="31"/>
  <c r="S30" i="31"/>
  <c r="R30" i="31"/>
  <c r="Q30" i="31"/>
  <c r="P30" i="31"/>
  <c r="E30" i="31"/>
  <c r="T30" i="31" s="1"/>
  <c r="S29" i="31"/>
  <c r="R29" i="31"/>
  <c r="Q29" i="31"/>
  <c r="P29" i="31"/>
  <c r="E29" i="31"/>
  <c r="S28" i="31"/>
  <c r="R28" i="31"/>
  <c r="S27" i="31"/>
  <c r="R27" i="31"/>
  <c r="Q27" i="31"/>
  <c r="P27" i="31"/>
  <c r="E27" i="31"/>
  <c r="S26" i="31"/>
  <c r="R26" i="31"/>
  <c r="Q26" i="31"/>
  <c r="P26" i="31"/>
  <c r="E26" i="31"/>
  <c r="S25" i="31"/>
  <c r="R25" i="31"/>
  <c r="Q25" i="31"/>
  <c r="P25" i="31"/>
  <c r="E25" i="31"/>
  <c r="T25" i="31" s="1"/>
  <c r="S24" i="31"/>
  <c r="R24" i="31"/>
  <c r="Q24" i="31"/>
  <c r="P24" i="31"/>
  <c r="E24" i="31"/>
  <c r="U24" i="31" s="1"/>
  <c r="S23" i="31"/>
  <c r="R23" i="31"/>
  <c r="Q23" i="31"/>
  <c r="P23" i="31"/>
  <c r="E23" i="31"/>
  <c r="T23" i="31" s="1"/>
  <c r="S22" i="31"/>
  <c r="R22" i="31"/>
  <c r="Q22" i="31"/>
  <c r="P22" i="31"/>
  <c r="E22" i="31"/>
  <c r="U22" i="31" s="1"/>
  <c r="S21" i="31"/>
  <c r="R21" i="31"/>
  <c r="Q21" i="31"/>
  <c r="P21" i="31"/>
  <c r="E21" i="31"/>
  <c r="U21" i="31" s="1"/>
  <c r="T20" i="31"/>
  <c r="S20" i="31"/>
  <c r="R20" i="31"/>
  <c r="Q20" i="31"/>
  <c r="P20" i="31"/>
  <c r="E20" i="31"/>
  <c r="U20" i="31" s="1"/>
  <c r="S19" i="31"/>
  <c r="R19" i="31"/>
  <c r="Q19" i="31"/>
  <c r="P19" i="31"/>
  <c r="E19" i="31"/>
  <c r="T18" i="31"/>
  <c r="S18" i="31"/>
  <c r="R18" i="31"/>
  <c r="Q18" i="31"/>
  <c r="P18" i="31"/>
  <c r="E18" i="31"/>
  <c r="U18" i="31" s="1"/>
  <c r="U17" i="31"/>
  <c r="S17" i="31"/>
  <c r="R17" i="31"/>
  <c r="Q17" i="31"/>
  <c r="P17" i="31"/>
  <c r="E17" i="31"/>
  <c r="T17" i="31" s="1"/>
  <c r="T16" i="31"/>
  <c r="S16" i="31"/>
  <c r="R16" i="31"/>
  <c r="Q16" i="31"/>
  <c r="P16" i="31"/>
  <c r="E16" i="31"/>
  <c r="U16" i="31" s="1"/>
  <c r="S15" i="31"/>
  <c r="R15" i="31"/>
  <c r="Q15" i="31"/>
  <c r="P15" i="31"/>
  <c r="E15" i="31"/>
  <c r="T15" i="31" s="1"/>
  <c r="S14" i="31"/>
  <c r="R14" i="31"/>
  <c r="Q14" i="31"/>
  <c r="P14" i="31"/>
  <c r="E14" i="31"/>
  <c r="U14" i="31" s="1"/>
  <c r="U13" i="31"/>
  <c r="T13" i="31"/>
  <c r="S13" i="31"/>
  <c r="R13" i="31"/>
  <c r="Q13" i="31"/>
  <c r="P13" i="31"/>
  <c r="E13" i="31"/>
  <c r="S12" i="31"/>
  <c r="R12" i="31"/>
  <c r="Q12" i="31"/>
  <c r="P12" i="31"/>
  <c r="E12" i="31"/>
  <c r="S11" i="31"/>
  <c r="R11" i="31"/>
  <c r="Q11" i="31"/>
  <c r="P11" i="31"/>
  <c r="E11" i="31"/>
  <c r="S10" i="31"/>
  <c r="R10" i="31"/>
  <c r="Q10" i="31"/>
  <c r="P10" i="31"/>
  <c r="E10" i="31"/>
  <c r="U10" i="31" s="1"/>
  <c r="S9" i="31"/>
  <c r="R9" i="31"/>
  <c r="S64" i="30"/>
  <c r="R64" i="30"/>
  <c r="Q64" i="30"/>
  <c r="P64" i="30"/>
  <c r="E64" i="30"/>
  <c r="U64" i="30" s="1"/>
  <c r="S63" i="30"/>
  <c r="R63" i="30"/>
  <c r="Q63" i="30"/>
  <c r="P63" i="30"/>
  <c r="P62" i="30" s="1"/>
  <c r="E63" i="30"/>
  <c r="S62" i="30"/>
  <c r="R62" i="30"/>
  <c r="S60" i="30"/>
  <c r="R60" i="30"/>
  <c r="Q60" i="30"/>
  <c r="P60" i="30"/>
  <c r="E60" i="30"/>
  <c r="S59" i="30"/>
  <c r="R59" i="30"/>
  <c r="Q59" i="30"/>
  <c r="U59" i="30" s="1"/>
  <c r="P59" i="30"/>
  <c r="T59" i="30" s="1"/>
  <c r="E59" i="30"/>
  <c r="S58" i="30"/>
  <c r="R58" i="30"/>
  <c r="Q58" i="30"/>
  <c r="P58" i="30"/>
  <c r="E58" i="30"/>
  <c r="T58" i="30" s="1"/>
  <c r="S57" i="30"/>
  <c r="R57" i="30"/>
  <c r="Q57" i="30"/>
  <c r="P57" i="30"/>
  <c r="E57" i="30"/>
  <c r="T57" i="30" s="1"/>
  <c r="S56" i="30"/>
  <c r="R56" i="30"/>
  <c r="S55" i="30"/>
  <c r="R55" i="30"/>
  <c r="Q55" i="30"/>
  <c r="P55" i="30"/>
  <c r="E55" i="30"/>
  <c r="U54" i="30"/>
  <c r="T54" i="30"/>
  <c r="S54" i="30"/>
  <c r="R54" i="30"/>
  <c r="Q54" i="30"/>
  <c r="P54" i="30"/>
  <c r="E54" i="30"/>
  <c r="S53" i="30"/>
  <c r="R53" i="30"/>
  <c r="Q53" i="30"/>
  <c r="P53" i="30"/>
  <c r="E53" i="30"/>
  <c r="T53" i="30" s="1"/>
  <c r="S52" i="30"/>
  <c r="R52" i="30"/>
  <c r="Q52" i="30"/>
  <c r="P52" i="30"/>
  <c r="E52" i="30"/>
  <c r="U52" i="30" s="1"/>
  <c r="S51" i="30"/>
  <c r="R51" i="30"/>
  <c r="Q51" i="30"/>
  <c r="P51" i="30"/>
  <c r="E51" i="30"/>
  <c r="T51" i="30" s="1"/>
  <c r="T50" i="30"/>
  <c r="S50" i="30"/>
  <c r="R50" i="30"/>
  <c r="Q50" i="30"/>
  <c r="P50" i="30"/>
  <c r="E50" i="30"/>
  <c r="U50" i="30" s="1"/>
  <c r="S49" i="30"/>
  <c r="R49" i="30"/>
  <c r="Q49" i="30"/>
  <c r="P49" i="30"/>
  <c r="E49" i="30"/>
  <c r="U49" i="30" s="1"/>
  <c r="S48" i="30"/>
  <c r="R48" i="30"/>
  <c r="Q48" i="30"/>
  <c r="P48" i="30"/>
  <c r="E48" i="30"/>
  <c r="U48" i="30" s="1"/>
  <c r="S47" i="30"/>
  <c r="R47" i="30"/>
  <c r="Q47" i="30"/>
  <c r="P47" i="30"/>
  <c r="E47" i="30"/>
  <c r="U46" i="30"/>
  <c r="T46" i="30"/>
  <c r="S46" i="30"/>
  <c r="R46" i="30"/>
  <c r="Q46" i="30"/>
  <c r="P46" i="30"/>
  <c r="E46" i="30"/>
  <c r="S45" i="30"/>
  <c r="R45" i="30"/>
  <c r="Q45" i="30"/>
  <c r="P45" i="30"/>
  <c r="E45" i="30"/>
  <c r="U45" i="30" s="1"/>
  <c r="S44" i="30"/>
  <c r="R44" i="30"/>
  <c r="R43" i="30"/>
  <c r="S42" i="30"/>
  <c r="R42" i="30"/>
  <c r="Q42" i="30"/>
  <c r="P42" i="30"/>
  <c r="E42" i="30"/>
  <c r="U42" i="30" s="1"/>
  <c r="S41" i="30"/>
  <c r="R41" i="30"/>
  <c r="Q41" i="30"/>
  <c r="P41" i="30"/>
  <c r="E41" i="30"/>
  <c r="T41" i="30" s="1"/>
  <c r="S40" i="30"/>
  <c r="R40" i="30"/>
  <c r="Q40" i="30"/>
  <c r="P40" i="30"/>
  <c r="E40" i="30"/>
  <c r="S39" i="30"/>
  <c r="R39" i="30"/>
  <c r="Q39" i="30"/>
  <c r="P39" i="30"/>
  <c r="E39" i="30"/>
  <c r="U39" i="30" s="1"/>
  <c r="S38" i="30"/>
  <c r="R38" i="30"/>
  <c r="Q38" i="30"/>
  <c r="P38" i="30"/>
  <c r="E38" i="30"/>
  <c r="U38" i="30" s="1"/>
  <c r="S37" i="30"/>
  <c r="R37" i="30"/>
  <c r="Q37" i="30"/>
  <c r="P37" i="30"/>
  <c r="E37" i="30"/>
  <c r="S36" i="30"/>
  <c r="R36" i="30"/>
  <c r="Q36" i="30"/>
  <c r="P36" i="30"/>
  <c r="E36" i="30"/>
  <c r="S35" i="30"/>
  <c r="R35" i="30"/>
  <c r="Q35" i="30"/>
  <c r="P35" i="30"/>
  <c r="E35" i="30"/>
  <c r="T35" i="30" s="1"/>
  <c r="S34" i="30"/>
  <c r="R34" i="30"/>
  <c r="Q34" i="30"/>
  <c r="P34" i="30"/>
  <c r="E34" i="30"/>
  <c r="U34" i="30" s="1"/>
  <c r="S33" i="30"/>
  <c r="R33" i="30"/>
  <c r="Q33" i="30"/>
  <c r="P33" i="30"/>
  <c r="E33" i="30"/>
  <c r="S32" i="30"/>
  <c r="R32" i="30"/>
  <c r="Q32" i="30"/>
  <c r="P32" i="30"/>
  <c r="E32" i="30"/>
  <c r="U31" i="30"/>
  <c r="T31" i="30"/>
  <c r="S31" i="30"/>
  <c r="R31" i="30"/>
  <c r="Q31" i="30"/>
  <c r="P31" i="30"/>
  <c r="E31" i="30"/>
  <c r="T30" i="30"/>
  <c r="S30" i="30"/>
  <c r="R30" i="30"/>
  <c r="Q30" i="30"/>
  <c r="P30" i="30"/>
  <c r="E30" i="30"/>
  <c r="U30" i="30" s="1"/>
  <c r="S29" i="30"/>
  <c r="R29" i="30"/>
  <c r="Q29" i="30"/>
  <c r="P29" i="30"/>
  <c r="E29" i="30"/>
  <c r="S28" i="30"/>
  <c r="R28" i="30"/>
  <c r="U27" i="30"/>
  <c r="T27" i="30"/>
  <c r="S27" i="30"/>
  <c r="R27" i="30"/>
  <c r="Q27" i="30"/>
  <c r="P27" i="30"/>
  <c r="E27" i="30"/>
  <c r="S26" i="30"/>
  <c r="R26" i="30"/>
  <c r="Q26" i="30"/>
  <c r="P26" i="30"/>
  <c r="E26" i="30"/>
  <c r="U26" i="30" s="1"/>
  <c r="T25" i="30"/>
  <c r="S25" i="30"/>
  <c r="R25" i="30"/>
  <c r="Q25" i="30"/>
  <c r="P25" i="30"/>
  <c r="E25" i="30"/>
  <c r="U25" i="30" s="1"/>
  <c r="S24" i="30"/>
  <c r="R24" i="30"/>
  <c r="Q24" i="30"/>
  <c r="P24" i="30"/>
  <c r="E24" i="30"/>
  <c r="U23" i="30"/>
  <c r="S23" i="30"/>
  <c r="R23" i="30"/>
  <c r="Q23" i="30"/>
  <c r="P23" i="30"/>
  <c r="E23" i="30"/>
  <c r="T23" i="30" s="1"/>
  <c r="S22" i="30"/>
  <c r="R22" i="30"/>
  <c r="Q22" i="30"/>
  <c r="P22" i="30"/>
  <c r="E22" i="30"/>
  <c r="T22" i="30" s="1"/>
  <c r="S21" i="30"/>
  <c r="R21" i="30"/>
  <c r="Q21" i="30"/>
  <c r="P21" i="30"/>
  <c r="E21" i="30"/>
  <c r="U21" i="30" s="1"/>
  <c r="S20" i="30"/>
  <c r="R20" i="30"/>
  <c r="Q20" i="30"/>
  <c r="P20" i="30"/>
  <c r="E20" i="30"/>
  <c r="S19" i="30"/>
  <c r="R19" i="30"/>
  <c r="Q19" i="30"/>
  <c r="P19" i="30"/>
  <c r="E19" i="30"/>
  <c r="T19" i="30" s="1"/>
  <c r="T18" i="30"/>
  <c r="S18" i="30"/>
  <c r="R18" i="30"/>
  <c r="Q18" i="30"/>
  <c r="P18" i="30"/>
  <c r="E18" i="30"/>
  <c r="U18" i="30" s="1"/>
  <c r="S17" i="30"/>
  <c r="R17" i="30"/>
  <c r="Q17" i="30"/>
  <c r="P17" i="30"/>
  <c r="E17" i="30"/>
  <c r="U17" i="30" s="1"/>
  <c r="S16" i="30"/>
  <c r="R16" i="30"/>
  <c r="Q16" i="30"/>
  <c r="P16" i="30"/>
  <c r="E16" i="30"/>
  <c r="U15" i="30"/>
  <c r="T15" i="30"/>
  <c r="S15" i="30"/>
  <c r="R15" i="30"/>
  <c r="Q15" i="30"/>
  <c r="P15" i="30"/>
  <c r="E15" i="30"/>
  <c r="S14" i="30"/>
  <c r="R14" i="30"/>
  <c r="Q14" i="30"/>
  <c r="P14" i="30"/>
  <c r="E14" i="30"/>
  <c r="T14" i="30" s="1"/>
  <c r="S13" i="30"/>
  <c r="R13" i="30"/>
  <c r="Q13" i="30"/>
  <c r="P13" i="30"/>
  <c r="E13" i="30"/>
  <c r="U13" i="30" s="1"/>
  <c r="U12" i="30"/>
  <c r="S12" i="30"/>
  <c r="R12" i="30"/>
  <c r="Q12" i="30"/>
  <c r="P12" i="30"/>
  <c r="E12" i="30"/>
  <c r="T12" i="30" s="1"/>
  <c r="S11" i="30"/>
  <c r="R11" i="30"/>
  <c r="Q11" i="30"/>
  <c r="P11" i="30"/>
  <c r="E11" i="30"/>
  <c r="U11" i="30" s="1"/>
  <c r="U10" i="30"/>
  <c r="T10" i="30"/>
  <c r="S10" i="30"/>
  <c r="R10" i="30"/>
  <c r="Q10" i="30"/>
  <c r="P10" i="30"/>
  <c r="E10" i="30"/>
  <c r="S9" i="30"/>
  <c r="R9" i="30"/>
  <c r="S8" i="30"/>
  <c r="R8" i="30"/>
  <c r="S64" i="29"/>
  <c r="R64" i="29"/>
  <c r="Q64" i="29"/>
  <c r="P64" i="29"/>
  <c r="E64" i="29"/>
  <c r="U64" i="29" s="1"/>
  <c r="S63" i="29"/>
  <c r="R63" i="29"/>
  <c r="Q63" i="29"/>
  <c r="P63" i="29"/>
  <c r="E63" i="29"/>
  <c r="U63" i="29" s="1"/>
  <c r="S62" i="29"/>
  <c r="R62" i="29"/>
  <c r="S60" i="29"/>
  <c r="R60" i="29"/>
  <c r="Q60" i="29"/>
  <c r="P60" i="29"/>
  <c r="E60" i="29"/>
  <c r="U60" i="29" s="1"/>
  <c r="S59" i="29"/>
  <c r="R59" i="29"/>
  <c r="Q59" i="29"/>
  <c r="P59" i="29"/>
  <c r="E59" i="29"/>
  <c r="S58" i="29"/>
  <c r="R58" i="29"/>
  <c r="Q58" i="29"/>
  <c r="P58" i="29"/>
  <c r="E58" i="29"/>
  <c r="U58" i="29" s="1"/>
  <c r="S57" i="29"/>
  <c r="R57" i="29"/>
  <c r="Q57" i="29"/>
  <c r="P57" i="29"/>
  <c r="E57" i="29"/>
  <c r="S56" i="29"/>
  <c r="R56" i="29"/>
  <c r="U55" i="29"/>
  <c r="T55" i="29"/>
  <c r="S55" i="29"/>
  <c r="R55" i="29"/>
  <c r="Q55" i="29"/>
  <c r="P55" i="29"/>
  <c r="E55" i="29"/>
  <c r="S54" i="29"/>
  <c r="R54" i="29"/>
  <c r="Q54" i="29"/>
  <c r="P54" i="29"/>
  <c r="E54" i="29"/>
  <c r="U54" i="29" s="1"/>
  <c r="T53" i="29"/>
  <c r="S53" i="29"/>
  <c r="R53" i="29"/>
  <c r="Q53" i="29"/>
  <c r="P53" i="29"/>
  <c r="E53" i="29"/>
  <c r="U53" i="29" s="1"/>
  <c r="S52" i="29"/>
  <c r="R52" i="29"/>
  <c r="Q52" i="29"/>
  <c r="P52" i="29"/>
  <c r="E52" i="29"/>
  <c r="S51" i="29"/>
  <c r="R51" i="29"/>
  <c r="Q51" i="29"/>
  <c r="P51" i="29"/>
  <c r="E51" i="29"/>
  <c r="U51" i="29" s="1"/>
  <c r="S50" i="29"/>
  <c r="R50" i="29"/>
  <c r="Q50" i="29"/>
  <c r="P50" i="29"/>
  <c r="E50" i="29"/>
  <c r="T50" i="29" s="1"/>
  <c r="S49" i="29"/>
  <c r="R49" i="29"/>
  <c r="Q49" i="29"/>
  <c r="P49" i="29"/>
  <c r="E49" i="29"/>
  <c r="U49" i="29" s="1"/>
  <c r="U48" i="29"/>
  <c r="S48" i="29"/>
  <c r="R48" i="29"/>
  <c r="Q48" i="29"/>
  <c r="P48" i="29"/>
  <c r="E48" i="29"/>
  <c r="T48" i="29" s="1"/>
  <c r="S47" i="29"/>
  <c r="R47" i="29"/>
  <c r="Q47" i="29"/>
  <c r="P47" i="29"/>
  <c r="E47" i="29"/>
  <c r="S46" i="29"/>
  <c r="R46" i="29"/>
  <c r="Q46" i="29"/>
  <c r="P46" i="29"/>
  <c r="E46" i="29"/>
  <c r="U46" i="29" s="1"/>
  <c r="T45" i="29"/>
  <c r="S45" i="29"/>
  <c r="R45" i="29"/>
  <c r="Q45" i="29"/>
  <c r="P45" i="29"/>
  <c r="E45" i="29"/>
  <c r="U45" i="29" s="1"/>
  <c r="S44" i="29"/>
  <c r="R44" i="29"/>
  <c r="R43" i="29"/>
  <c r="S42" i="29"/>
  <c r="R42" i="29"/>
  <c r="Q42" i="29"/>
  <c r="P42" i="29"/>
  <c r="E42" i="29"/>
  <c r="S41" i="29"/>
  <c r="R41" i="29"/>
  <c r="Q41" i="29"/>
  <c r="P41" i="29"/>
  <c r="E41" i="29"/>
  <c r="U41" i="29" s="1"/>
  <c r="S40" i="29"/>
  <c r="R40" i="29"/>
  <c r="Q40" i="29"/>
  <c r="P40" i="29"/>
  <c r="E40" i="29"/>
  <c r="T40" i="29" s="1"/>
  <c r="S39" i="29"/>
  <c r="R39" i="29"/>
  <c r="Q39" i="29"/>
  <c r="P39" i="29"/>
  <c r="E39" i="29"/>
  <c r="U39" i="29" s="1"/>
  <c r="S38" i="29"/>
  <c r="R38" i="29"/>
  <c r="Q38" i="29"/>
  <c r="P38" i="29"/>
  <c r="E38" i="29"/>
  <c r="T38" i="29" s="1"/>
  <c r="S37" i="29"/>
  <c r="R37" i="29"/>
  <c r="Q37" i="29"/>
  <c r="P37" i="29"/>
  <c r="E37" i="29"/>
  <c r="U37" i="29" s="1"/>
  <c r="U36" i="29"/>
  <c r="T36" i="29"/>
  <c r="S36" i="29"/>
  <c r="R36" i="29"/>
  <c r="Q36" i="29"/>
  <c r="P36" i="29"/>
  <c r="E36" i="29"/>
  <c r="U35" i="29"/>
  <c r="S35" i="29"/>
  <c r="R35" i="29"/>
  <c r="Q35" i="29"/>
  <c r="P35" i="29"/>
  <c r="E35" i="29"/>
  <c r="T35" i="29" s="1"/>
  <c r="S34" i="29"/>
  <c r="R34" i="29"/>
  <c r="Q34" i="29"/>
  <c r="P34" i="29"/>
  <c r="E34" i="29"/>
  <c r="S33" i="29"/>
  <c r="R33" i="29"/>
  <c r="Q33" i="29"/>
  <c r="P33" i="29"/>
  <c r="E33" i="29"/>
  <c r="S32" i="29"/>
  <c r="R32" i="29"/>
  <c r="Q32" i="29"/>
  <c r="P32" i="29"/>
  <c r="E32" i="29"/>
  <c r="T32" i="29" s="1"/>
  <c r="T31" i="29"/>
  <c r="S31" i="29"/>
  <c r="R31" i="29"/>
  <c r="Q31" i="29"/>
  <c r="P31" i="29"/>
  <c r="E31" i="29"/>
  <c r="S30" i="29"/>
  <c r="R30" i="29"/>
  <c r="Q30" i="29"/>
  <c r="P30" i="29"/>
  <c r="E30" i="29"/>
  <c r="S29" i="29"/>
  <c r="R29" i="29"/>
  <c r="Q29" i="29"/>
  <c r="P29" i="29"/>
  <c r="E29" i="29"/>
  <c r="U29" i="29" s="1"/>
  <c r="S28" i="29"/>
  <c r="R28" i="29"/>
  <c r="U27" i="29"/>
  <c r="S27" i="29"/>
  <c r="R27" i="29"/>
  <c r="Q27" i="29"/>
  <c r="P27" i="29"/>
  <c r="E27" i="29"/>
  <c r="T27" i="29" s="1"/>
  <c r="T26" i="29"/>
  <c r="S26" i="29"/>
  <c r="R26" i="29"/>
  <c r="Q26" i="29"/>
  <c r="P26" i="29"/>
  <c r="E26" i="29"/>
  <c r="U26" i="29" s="1"/>
  <c r="S25" i="29"/>
  <c r="R25" i="29"/>
  <c r="Q25" i="29"/>
  <c r="P25" i="29"/>
  <c r="E25" i="29"/>
  <c r="T25" i="29" s="1"/>
  <c r="S24" i="29"/>
  <c r="R24" i="29"/>
  <c r="Q24" i="29"/>
  <c r="P24" i="29"/>
  <c r="E24" i="29"/>
  <c r="U24" i="29" s="1"/>
  <c r="U23" i="29"/>
  <c r="T23" i="29"/>
  <c r="S23" i="29"/>
  <c r="R23" i="29"/>
  <c r="Q23" i="29"/>
  <c r="P23" i="29"/>
  <c r="E23" i="29"/>
  <c r="S22" i="29"/>
  <c r="R22" i="29"/>
  <c r="Q22" i="29"/>
  <c r="P22" i="29"/>
  <c r="E22" i="29"/>
  <c r="S21" i="29"/>
  <c r="R21" i="29"/>
  <c r="Q21" i="29"/>
  <c r="P21" i="29"/>
  <c r="E21" i="29"/>
  <c r="U20" i="29"/>
  <c r="T20" i="29"/>
  <c r="S20" i="29"/>
  <c r="R20" i="29"/>
  <c r="Q20" i="29"/>
  <c r="P20" i="29"/>
  <c r="E20" i="29"/>
  <c r="S19" i="29"/>
  <c r="R19" i="29"/>
  <c r="Q19" i="29"/>
  <c r="P19" i="29"/>
  <c r="E19" i="29"/>
  <c r="T19" i="29" s="1"/>
  <c r="S18" i="29"/>
  <c r="R18" i="29"/>
  <c r="Q18" i="29"/>
  <c r="P18" i="29"/>
  <c r="E18" i="29"/>
  <c r="U18" i="29" s="1"/>
  <c r="S17" i="29"/>
  <c r="R17" i="29"/>
  <c r="Q17" i="29"/>
  <c r="P17" i="29"/>
  <c r="E17" i="29"/>
  <c r="T17" i="29" s="1"/>
  <c r="U16" i="29"/>
  <c r="T16" i="29"/>
  <c r="S16" i="29"/>
  <c r="R16" i="29"/>
  <c r="Q16" i="29"/>
  <c r="P16" i="29"/>
  <c r="E16" i="29"/>
  <c r="S15" i="29"/>
  <c r="R15" i="29"/>
  <c r="Q15" i="29"/>
  <c r="P15" i="29"/>
  <c r="E15" i="29"/>
  <c r="T15" i="29" s="1"/>
  <c r="S14" i="29"/>
  <c r="R14" i="29"/>
  <c r="Q14" i="29"/>
  <c r="P14" i="29"/>
  <c r="E14" i="29"/>
  <c r="U14" i="29" s="1"/>
  <c r="S13" i="29"/>
  <c r="R13" i="29"/>
  <c r="Q13" i="29"/>
  <c r="P13" i="29"/>
  <c r="E13" i="29"/>
  <c r="U12" i="29"/>
  <c r="T12" i="29"/>
  <c r="S12" i="29"/>
  <c r="R12" i="29"/>
  <c r="Q12" i="29"/>
  <c r="P12" i="29"/>
  <c r="E12" i="29"/>
  <c r="S11" i="29"/>
  <c r="R11" i="29"/>
  <c r="Q11" i="29"/>
  <c r="P11" i="29"/>
  <c r="E11" i="29"/>
  <c r="T11" i="29" s="1"/>
  <c r="S10" i="29"/>
  <c r="R10" i="29"/>
  <c r="Q10" i="29"/>
  <c r="P10" i="29"/>
  <c r="E10" i="29"/>
  <c r="T10" i="29" s="1"/>
  <c r="S9" i="29"/>
  <c r="R9" i="29"/>
  <c r="S64" i="28"/>
  <c r="R64" i="28"/>
  <c r="Q64" i="28"/>
  <c r="P64" i="28"/>
  <c r="E64" i="28"/>
  <c r="U63" i="28"/>
  <c r="T63" i="28"/>
  <c r="S63" i="28"/>
  <c r="R63" i="28"/>
  <c r="Q63" i="28"/>
  <c r="P63" i="28"/>
  <c r="E63" i="28"/>
  <c r="S62" i="28"/>
  <c r="R62" i="28"/>
  <c r="S61" i="28"/>
  <c r="S60" i="28"/>
  <c r="R60" i="28"/>
  <c r="Q60" i="28"/>
  <c r="P60" i="28"/>
  <c r="E60" i="28"/>
  <c r="T60" i="28" s="1"/>
  <c r="S59" i="28"/>
  <c r="R59" i="28"/>
  <c r="Q59" i="28"/>
  <c r="P59" i="28"/>
  <c r="E59" i="28"/>
  <c r="U59" i="28" s="1"/>
  <c r="S58" i="28"/>
  <c r="R58" i="28"/>
  <c r="Q58" i="28"/>
  <c r="P58" i="28"/>
  <c r="E58" i="28"/>
  <c r="T58" i="28" s="1"/>
  <c r="S57" i="28"/>
  <c r="R57" i="28"/>
  <c r="Q57" i="28"/>
  <c r="P57" i="28"/>
  <c r="E57" i="28"/>
  <c r="S56" i="28"/>
  <c r="R56" i="28"/>
  <c r="S55" i="28"/>
  <c r="R55" i="28"/>
  <c r="Q55" i="28"/>
  <c r="P55" i="28"/>
  <c r="E55" i="28"/>
  <c r="T55" i="28" s="1"/>
  <c r="S54" i="28"/>
  <c r="R54" i="28"/>
  <c r="Q54" i="28"/>
  <c r="P54" i="28"/>
  <c r="E54" i="28"/>
  <c r="U54" i="28" s="1"/>
  <c r="U53" i="28"/>
  <c r="S53" i="28"/>
  <c r="R53" i="28"/>
  <c r="Q53" i="28"/>
  <c r="P53" i="28"/>
  <c r="E53" i="28"/>
  <c r="T53" i="28" s="1"/>
  <c r="S52" i="28"/>
  <c r="R52" i="28"/>
  <c r="Q52" i="28"/>
  <c r="P52" i="28"/>
  <c r="E52" i="28"/>
  <c r="U52" i="28" s="1"/>
  <c r="S51" i="28"/>
  <c r="R51" i="28"/>
  <c r="Q51" i="28"/>
  <c r="P51" i="28"/>
  <c r="E51" i="28"/>
  <c r="T51" i="28" s="1"/>
  <c r="T50" i="28"/>
  <c r="S50" i="28"/>
  <c r="R50" i="28"/>
  <c r="Q50" i="28"/>
  <c r="P50" i="28"/>
  <c r="E50" i="28"/>
  <c r="U50" i="28" s="1"/>
  <c r="S49" i="28"/>
  <c r="R49" i="28"/>
  <c r="Q49" i="28"/>
  <c r="P49" i="28"/>
  <c r="E49" i="28"/>
  <c r="S48" i="28"/>
  <c r="R48" i="28"/>
  <c r="Q48" i="28"/>
  <c r="P48" i="28"/>
  <c r="E48" i="28"/>
  <c r="S47" i="28"/>
  <c r="R47" i="28"/>
  <c r="Q47" i="28"/>
  <c r="P47" i="28"/>
  <c r="E47" i="28"/>
  <c r="T47" i="28" s="1"/>
  <c r="S46" i="28"/>
  <c r="R46" i="28"/>
  <c r="Q46" i="28"/>
  <c r="P46" i="28"/>
  <c r="E46" i="28"/>
  <c r="U46" i="28" s="1"/>
  <c r="U45" i="28"/>
  <c r="S45" i="28"/>
  <c r="R45" i="28"/>
  <c r="Q45" i="28"/>
  <c r="P45" i="28"/>
  <c r="E45" i="28"/>
  <c r="S44" i="28"/>
  <c r="R44" i="28"/>
  <c r="S43" i="28"/>
  <c r="R43" i="28"/>
  <c r="S42" i="28"/>
  <c r="R42" i="28"/>
  <c r="Q42" i="28"/>
  <c r="P42" i="28"/>
  <c r="E42" i="28"/>
  <c r="T42" i="28" s="1"/>
  <c r="S41" i="28"/>
  <c r="R41" i="28"/>
  <c r="Q41" i="28"/>
  <c r="P41" i="28"/>
  <c r="E41" i="28"/>
  <c r="U41" i="28" s="1"/>
  <c r="U40" i="28"/>
  <c r="T40" i="28"/>
  <c r="S40" i="28"/>
  <c r="R40" i="28"/>
  <c r="Q40" i="28"/>
  <c r="P40" i="28"/>
  <c r="E40" i="28"/>
  <c r="S39" i="28"/>
  <c r="R39" i="28"/>
  <c r="Q39" i="28"/>
  <c r="P39" i="28"/>
  <c r="E39" i="28"/>
  <c r="S38" i="28"/>
  <c r="R38" i="28"/>
  <c r="Q38" i="28"/>
  <c r="P38" i="28"/>
  <c r="E38" i="28"/>
  <c r="U38" i="28" s="1"/>
  <c r="U37" i="28"/>
  <c r="S37" i="28"/>
  <c r="R37" i="28"/>
  <c r="Q37" i="28"/>
  <c r="P37" i="28"/>
  <c r="E37" i="28"/>
  <c r="T37" i="28" s="1"/>
  <c r="S36" i="28"/>
  <c r="R36" i="28"/>
  <c r="Q36" i="28"/>
  <c r="P36" i="28"/>
  <c r="E36" i="28"/>
  <c r="U36" i="28" s="1"/>
  <c r="S35" i="28"/>
  <c r="R35" i="28"/>
  <c r="Q35" i="28"/>
  <c r="P35" i="28"/>
  <c r="E35" i="28"/>
  <c r="T35" i="28" s="1"/>
  <c r="S34" i="28"/>
  <c r="R34" i="28"/>
  <c r="Q34" i="28"/>
  <c r="P34" i="28"/>
  <c r="T34" i="28" s="1"/>
  <c r="E34" i="28"/>
  <c r="U34" i="28" s="1"/>
  <c r="U33" i="28"/>
  <c r="T33" i="28"/>
  <c r="S33" i="28"/>
  <c r="R33" i="28"/>
  <c r="Q33" i="28"/>
  <c r="P33" i="28"/>
  <c r="E33" i="28"/>
  <c r="S32" i="28"/>
  <c r="R32" i="28"/>
  <c r="Q32" i="28"/>
  <c r="P32" i="28"/>
  <c r="E32" i="28"/>
  <c r="S31" i="28"/>
  <c r="R31" i="28"/>
  <c r="Q31" i="28"/>
  <c r="P31" i="28"/>
  <c r="E31" i="28"/>
  <c r="U30" i="28"/>
  <c r="T30" i="28"/>
  <c r="S30" i="28"/>
  <c r="R30" i="28"/>
  <c r="Q30" i="28"/>
  <c r="P30" i="28"/>
  <c r="E30" i="28"/>
  <c r="S29" i="28"/>
  <c r="R29" i="28"/>
  <c r="Q29" i="28"/>
  <c r="P29" i="28"/>
  <c r="E29" i="28"/>
  <c r="U29" i="28" s="1"/>
  <c r="S28" i="28"/>
  <c r="R28" i="28"/>
  <c r="U27" i="28"/>
  <c r="T27" i="28"/>
  <c r="S27" i="28"/>
  <c r="R27" i="28"/>
  <c r="Q27" i="28"/>
  <c r="P27" i="28"/>
  <c r="E27" i="28"/>
  <c r="S26" i="28"/>
  <c r="R26" i="28"/>
  <c r="Q26" i="28"/>
  <c r="P26" i="28"/>
  <c r="E26" i="28"/>
  <c r="U25" i="28"/>
  <c r="T25" i="28"/>
  <c r="S25" i="28"/>
  <c r="R25" i="28"/>
  <c r="Q25" i="28"/>
  <c r="P25" i="28"/>
  <c r="E25" i="28"/>
  <c r="S24" i="28"/>
  <c r="R24" i="28"/>
  <c r="Q24" i="28"/>
  <c r="P24" i="28"/>
  <c r="E24" i="28"/>
  <c r="T24" i="28" s="1"/>
  <c r="S23" i="28"/>
  <c r="R23" i="28"/>
  <c r="Q23" i="28"/>
  <c r="P23" i="28"/>
  <c r="E23" i="28"/>
  <c r="U22" i="28"/>
  <c r="S22" i="28"/>
  <c r="R22" i="28"/>
  <c r="Q22" i="28"/>
  <c r="P22" i="28"/>
  <c r="E22" i="28"/>
  <c r="T22" i="28" s="1"/>
  <c r="U21" i="28"/>
  <c r="T21" i="28"/>
  <c r="S21" i="28"/>
  <c r="R21" i="28"/>
  <c r="Q21" i="28"/>
  <c r="P21" i="28"/>
  <c r="E21" i="28"/>
  <c r="S20" i="28"/>
  <c r="R20" i="28"/>
  <c r="Q20" i="28"/>
  <c r="P20" i="28"/>
  <c r="E20" i="28"/>
  <c r="S19" i="28"/>
  <c r="R19" i="28"/>
  <c r="Q19" i="28"/>
  <c r="P19" i="28"/>
  <c r="E19" i="28"/>
  <c r="U19" i="28" s="1"/>
  <c r="S18" i="28"/>
  <c r="R18" i="28"/>
  <c r="Q18" i="28"/>
  <c r="P18" i="28"/>
  <c r="E18" i="28"/>
  <c r="S17" i="28"/>
  <c r="R17" i="28"/>
  <c r="Q17" i="28"/>
  <c r="P17" i="28"/>
  <c r="E17" i="28"/>
  <c r="U17" i="28" s="1"/>
  <c r="U16" i="28"/>
  <c r="S16" i="28"/>
  <c r="R16" i="28"/>
  <c r="Q16" i="28"/>
  <c r="P16" i="28"/>
  <c r="E16" i="28"/>
  <c r="T16" i="28" s="1"/>
  <c r="S15" i="28"/>
  <c r="R15" i="28"/>
  <c r="Q15" i="28"/>
  <c r="P15" i="28"/>
  <c r="E15" i="28"/>
  <c r="U15" i="28" s="1"/>
  <c r="S14" i="28"/>
  <c r="R14" i="28"/>
  <c r="Q14" i="28"/>
  <c r="P14" i="28"/>
  <c r="E14" i="28"/>
  <c r="T14" i="28" s="1"/>
  <c r="S13" i="28"/>
  <c r="R13" i="28"/>
  <c r="Q13" i="28"/>
  <c r="P13" i="28"/>
  <c r="E13" i="28"/>
  <c r="U12" i="28"/>
  <c r="T12" i="28"/>
  <c r="S12" i="28"/>
  <c r="R12" i="28"/>
  <c r="Q12" i="28"/>
  <c r="P12" i="28"/>
  <c r="E12" i="28"/>
  <c r="T11" i="28"/>
  <c r="S11" i="28"/>
  <c r="R11" i="28"/>
  <c r="Q11" i="28"/>
  <c r="P11" i="28"/>
  <c r="E11" i="28"/>
  <c r="U11" i="28" s="1"/>
  <c r="S10" i="28"/>
  <c r="R10" i="28"/>
  <c r="Q10" i="28"/>
  <c r="P10" i="28"/>
  <c r="E10" i="28"/>
  <c r="S9" i="28"/>
  <c r="R9" i="28"/>
  <c r="S8" i="28"/>
  <c r="T64" i="27"/>
  <c r="S64" i="27"/>
  <c r="R64" i="27"/>
  <c r="Q64" i="27"/>
  <c r="P64" i="27"/>
  <c r="E64" i="27"/>
  <c r="U64" i="27" s="1"/>
  <c r="S63" i="27"/>
  <c r="R63" i="27"/>
  <c r="Q63" i="27"/>
  <c r="P63" i="27"/>
  <c r="E63" i="27"/>
  <c r="E62" i="27" s="1"/>
  <c r="U62" i="27" s="1"/>
  <c r="S62" i="27"/>
  <c r="R62" i="27"/>
  <c r="S60" i="27"/>
  <c r="R60" i="27"/>
  <c r="Q60" i="27"/>
  <c r="P60" i="27"/>
  <c r="E60" i="27"/>
  <c r="U60" i="27" s="1"/>
  <c r="S59" i="27"/>
  <c r="R59" i="27"/>
  <c r="Q59" i="27"/>
  <c r="P59" i="27"/>
  <c r="E59" i="27"/>
  <c r="T58" i="27"/>
  <c r="S58" i="27"/>
  <c r="R58" i="27"/>
  <c r="Q58" i="27"/>
  <c r="P58" i="27"/>
  <c r="E58" i="27"/>
  <c r="U58" i="27" s="1"/>
  <c r="S57" i="27"/>
  <c r="R57" i="27"/>
  <c r="Q57" i="27"/>
  <c r="P57" i="27"/>
  <c r="E57" i="27"/>
  <c r="U57" i="27" s="1"/>
  <c r="S56" i="27"/>
  <c r="R56" i="27"/>
  <c r="S55" i="27"/>
  <c r="R55" i="27"/>
  <c r="Q55" i="27"/>
  <c r="P55" i="27"/>
  <c r="E55" i="27"/>
  <c r="S54" i="27"/>
  <c r="R54" i="27"/>
  <c r="Q54" i="27"/>
  <c r="P54" i="27"/>
  <c r="E54" i="27"/>
  <c r="S53" i="27"/>
  <c r="R53" i="27"/>
  <c r="Q53" i="27"/>
  <c r="U53" i="27" s="1"/>
  <c r="P53" i="27"/>
  <c r="E53" i="27"/>
  <c r="S52" i="27"/>
  <c r="R52" i="27"/>
  <c r="Q52" i="27"/>
  <c r="P52" i="27"/>
  <c r="E52" i="27"/>
  <c r="T52" i="27" s="1"/>
  <c r="S51" i="27"/>
  <c r="R51" i="27"/>
  <c r="Q51" i="27"/>
  <c r="P51" i="27"/>
  <c r="E51" i="27"/>
  <c r="U51" i="27" s="1"/>
  <c r="U50" i="27"/>
  <c r="S50" i="27"/>
  <c r="R50" i="27"/>
  <c r="Q50" i="27"/>
  <c r="P50" i="27"/>
  <c r="E50" i="27"/>
  <c r="T50" i="27" s="1"/>
  <c r="U49" i="27"/>
  <c r="S49" i="27"/>
  <c r="R49" i="27"/>
  <c r="Q49" i="27"/>
  <c r="P49" i="27"/>
  <c r="E49" i="27"/>
  <c r="T49" i="27" s="1"/>
  <c r="S48" i="27"/>
  <c r="R48" i="27"/>
  <c r="Q48" i="27"/>
  <c r="P48" i="27"/>
  <c r="E48" i="27"/>
  <c r="T48" i="27" s="1"/>
  <c r="S47" i="27"/>
  <c r="R47" i="27"/>
  <c r="Q47" i="27"/>
  <c r="P47" i="27"/>
  <c r="E47" i="27"/>
  <c r="S46" i="27"/>
  <c r="R46" i="27"/>
  <c r="Q46" i="27"/>
  <c r="P46" i="27"/>
  <c r="E46" i="27"/>
  <c r="S45" i="27"/>
  <c r="R45" i="27"/>
  <c r="Q45" i="27"/>
  <c r="P45" i="27"/>
  <c r="E45" i="27"/>
  <c r="S44" i="27"/>
  <c r="R44" i="27"/>
  <c r="S42" i="27"/>
  <c r="R42" i="27"/>
  <c r="Q42" i="27"/>
  <c r="P42" i="27"/>
  <c r="E42" i="27"/>
  <c r="T42" i="27" s="1"/>
  <c r="S41" i="27"/>
  <c r="R41" i="27"/>
  <c r="Q41" i="27"/>
  <c r="P41" i="27"/>
  <c r="E41" i="27"/>
  <c r="U41" i="27" s="1"/>
  <c r="S40" i="27"/>
  <c r="R40" i="27"/>
  <c r="Q40" i="27"/>
  <c r="P40" i="27"/>
  <c r="E40" i="27"/>
  <c r="T40" i="27" s="1"/>
  <c r="U39" i="27"/>
  <c r="T39" i="27"/>
  <c r="S39" i="27"/>
  <c r="R39" i="27"/>
  <c r="Q39" i="27"/>
  <c r="P39" i="27"/>
  <c r="E39" i="27"/>
  <c r="T38" i="27"/>
  <c r="S38" i="27"/>
  <c r="R38" i="27"/>
  <c r="Q38" i="27"/>
  <c r="P38" i="27"/>
  <c r="E38" i="27"/>
  <c r="U38" i="27" s="1"/>
  <c r="S37" i="27"/>
  <c r="R37" i="27"/>
  <c r="Q37" i="27"/>
  <c r="P37" i="27"/>
  <c r="E37" i="27"/>
  <c r="S36" i="27"/>
  <c r="R36" i="27"/>
  <c r="Q36" i="27"/>
  <c r="P36" i="27"/>
  <c r="E36" i="27"/>
  <c r="S35" i="27"/>
  <c r="R35" i="27"/>
  <c r="Q35" i="27"/>
  <c r="P35" i="27"/>
  <c r="E35" i="27"/>
  <c r="U35" i="27" s="1"/>
  <c r="S34" i="27"/>
  <c r="R34" i="27"/>
  <c r="Q34" i="27"/>
  <c r="P34" i="27"/>
  <c r="E34" i="27"/>
  <c r="T34" i="27" s="1"/>
  <c r="S33" i="27"/>
  <c r="R33" i="27"/>
  <c r="Q33" i="27"/>
  <c r="P33" i="27"/>
  <c r="E33" i="27"/>
  <c r="S32" i="27"/>
  <c r="R32" i="27"/>
  <c r="Q32" i="27"/>
  <c r="P32" i="27"/>
  <c r="E32" i="27"/>
  <c r="T32" i="27" s="1"/>
  <c r="U31" i="27"/>
  <c r="T31" i="27"/>
  <c r="S31" i="27"/>
  <c r="R31" i="27"/>
  <c r="Q31" i="27"/>
  <c r="P31" i="27"/>
  <c r="E31" i="27"/>
  <c r="S30" i="27"/>
  <c r="R30" i="27"/>
  <c r="Q30" i="27"/>
  <c r="P30" i="27"/>
  <c r="E30" i="27"/>
  <c r="U29" i="27"/>
  <c r="S29" i="27"/>
  <c r="R29" i="27"/>
  <c r="Q29" i="27"/>
  <c r="P29" i="27"/>
  <c r="E29" i="27"/>
  <c r="T29" i="27" s="1"/>
  <c r="S28" i="27"/>
  <c r="R28" i="27"/>
  <c r="U27" i="27"/>
  <c r="S27" i="27"/>
  <c r="R27" i="27"/>
  <c r="Q27" i="27"/>
  <c r="P27" i="27"/>
  <c r="E27" i="27"/>
  <c r="T27" i="27" s="1"/>
  <c r="S26" i="27"/>
  <c r="R26" i="27"/>
  <c r="Q26" i="27"/>
  <c r="P26" i="27"/>
  <c r="E26" i="27"/>
  <c r="S25" i="27"/>
  <c r="R25" i="27"/>
  <c r="Q25" i="27"/>
  <c r="P25" i="27"/>
  <c r="E25" i="27"/>
  <c r="U25" i="27" s="1"/>
  <c r="U24" i="27"/>
  <c r="T24" i="27"/>
  <c r="S24" i="27"/>
  <c r="R24" i="27"/>
  <c r="Q24" i="27"/>
  <c r="P24" i="27"/>
  <c r="E24" i="27"/>
  <c r="S23" i="27"/>
  <c r="R23" i="27"/>
  <c r="Q23" i="27"/>
  <c r="P23" i="27"/>
  <c r="E23" i="27"/>
  <c r="S22" i="27"/>
  <c r="R22" i="27"/>
  <c r="Q22" i="27"/>
  <c r="P22" i="27"/>
  <c r="E22" i="27"/>
  <c r="U21" i="27"/>
  <c r="S21" i="27"/>
  <c r="R21" i="27"/>
  <c r="Q21" i="27"/>
  <c r="P21" i="27"/>
  <c r="E21" i="27"/>
  <c r="T21" i="27" s="1"/>
  <c r="T20" i="27"/>
  <c r="S20" i="27"/>
  <c r="R20" i="27"/>
  <c r="Q20" i="27"/>
  <c r="P20" i="27"/>
  <c r="E20" i="27"/>
  <c r="U20" i="27" s="1"/>
  <c r="S19" i="27"/>
  <c r="R19" i="27"/>
  <c r="Q19" i="27"/>
  <c r="P19" i="27"/>
  <c r="E19" i="27"/>
  <c r="T19" i="27" s="1"/>
  <c r="S18" i="27"/>
  <c r="R18" i="27"/>
  <c r="Q18" i="27"/>
  <c r="P18" i="27"/>
  <c r="E18" i="27"/>
  <c r="U18" i="27" s="1"/>
  <c r="U17" i="27"/>
  <c r="T17" i="27"/>
  <c r="S17" i="27"/>
  <c r="R17" i="27"/>
  <c r="Q17" i="27"/>
  <c r="P17" i="27"/>
  <c r="E17" i="27"/>
  <c r="U16" i="27"/>
  <c r="T16" i="27"/>
  <c r="S16" i="27"/>
  <c r="R16" i="27"/>
  <c r="Q16" i="27"/>
  <c r="P16" i="27"/>
  <c r="E16" i="27"/>
  <c r="S15" i="27"/>
  <c r="R15" i="27"/>
  <c r="Q15" i="27"/>
  <c r="P15" i="27"/>
  <c r="E15" i="27"/>
  <c r="S14" i="27"/>
  <c r="R14" i="27"/>
  <c r="Q14" i="27"/>
  <c r="P14" i="27"/>
  <c r="E14" i="27"/>
  <c r="U14" i="27" s="1"/>
  <c r="S13" i="27"/>
  <c r="R13" i="27"/>
  <c r="Q13" i="27"/>
  <c r="P13" i="27"/>
  <c r="E13" i="27"/>
  <c r="T13" i="27" s="1"/>
  <c r="T12" i="27"/>
  <c r="S12" i="27"/>
  <c r="R12" i="27"/>
  <c r="Q12" i="27"/>
  <c r="P12" i="27"/>
  <c r="E12" i="27"/>
  <c r="U12" i="27" s="1"/>
  <c r="S11" i="27"/>
  <c r="R11" i="27"/>
  <c r="Q11" i="27"/>
  <c r="P11" i="27"/>
  <c r="E11" i="27"/>
  <c r="T11" i="27" s="1"/>
  <c r="S10" i="27"/>
  <c r="R10" i="27"/>
  <c r="Q10" i="27"/>
  <c r="P10" i="27"/>
  <c r="E10" i="27"/>
  <c r="U10" i="27" s="1"/>
  <c r="S9" i="27"/>
  <c r="R9" i="27"/>
  <c r="U64" i="26"/>
  <c r="S64" i="26"/>
  <c r="R64" i="26"/>
  <c r="Q64" i="26"/>
  <c r="P64" i="26"/>
  <c r="E64" i="26"/>
  <c r="T64" i="26" s="1"/>
  <c r="S63" i="26"/>
  <c r="R63" i="26"/>
  <c r="Q63" i="26"/>
  <c r="P63" i="26"/>
  <c r="E63" i="26"/>
  <c r="T63" i="26" s="1"/>
  <c r="S62" i="26"/>
  <c r="R62" i="26"/>
  <c r="S60" i="26"/>
  <c r="R60" i="26"/>
  <c r="Q60" i="26"/>
  <c r="P60" i="26"/>
  <c r="E60" i="26"/>
  <c r="T60" i="26" s="1"/>
  <c r="U59" i="26"/>
  <c r="S59" i="26"/>
  <c r="R59" i="26"/>
  <c r="Q59" i="26"/>
  <c r="P59" i="26"/>
  <c r="T59" i="26" s="1"/>
  <c r="E59" i="26"/>
  <c r="S58" i="26"/>
  <c r="R58" i="26"/>
  <c r="Q58" i="26"/>
  <c r="P58" i="26"/>
  <c r="E58" i="26"/>
  <c r="U58" i="26" s="1"/>
  <c r="U57" i="26"/>
  <c r="T57" i="26"/>
  <c r="S57" i="26"/>
  <c r="R57" i="26"/>
  <c r="Q57" i="26"/>
  <c r="P57" i="26"/>
  <c r="E57" i="26"/>
  <c r="S56" i="26"/>
  <c r="R56" i="26"/>
  <c r="S55" i="26"/>
  <c r="R55" i="26"/>
  <c r="Q55" i="26"/>
  <c r="P55" i="26"/>
  <c r="E55" i="26"/>
  <c r="T55" i="26" s="1"/>
  <c r="U54" i="26"/>
  <c r="T54" i="26"/>
  <c r="S54" i="26"/>
  <c r="R54" i="26"/>
  <c r="Q54" i="26"/>
  <c r="P54" i="26"/>
  <c r="E54" i="26"/>
  <c r="T53" i="26"/>
  <c r="S53" i="26"/>
  <c r="R53" i="26"/>
  <c r="Q53" i="26"/>
  <c r="P53" i="26"/>
  <c r="E53" i="26"/>
  <c r="U53" i="26" s="1"/>
  <c r="S52" i="26"/>
  <c r="R52" i="26"/>
  <c r="Q52" i="26"/>
  <c r="P52" i="26"/>
  <c r="E52" i="26"/>
  <c r="U52" i="26" s="1"/>
  <c r="S51" i="26"/>
  <c r="R51" i="26"/>
  <c r="Q51" i="26"/>
  <c r="P51" i="26"/>
  <c r="E51" i="26"/>
  <c r="S50" i="26"/>
  <c r="R50" i="26"/>
  <c r="Q50" i="26"/>
  <c r="P50" i="26"/>
  <c r="E50" i="26"/>
  <c r="S49" i="26"/>
  <c r="R49" i="26"/>
  <c r="Q49" i="26"/>
  <c r="P49" i="26"/>
  <c r="E49" i="26"/>
  <c r="T49" i="26" s="1"/>
  <c r="S48" i="26"/>
  <c r="R48" i="26"/>
  <c r="Q48" i="26"/>
  <c r="P48" i="26"/>
  <c r="E48" i="26"/>
  <c r="U48" i="26" s="1"/>
  <c r="U47" i="26"/>
  <c r="S47" i="26"/>
  <c r="R47" i="26"/>
  <c r="Q47" i="26"/>
  <c r="P47" i="26"/>
  <c r="E47" i="26"/>
  <c r="T47" i="26" s="1"/>
  <c r="S46" i="26"/>
  <c r="R46" i="26"/>
  <c r="Q46" i="26"/>
  <c r="P46" i="26"/>
  <c r="E46" i="26"/>
  <c r="U45" i="26"/>
  <c r="S45" i="26"/>
  <c r="R45" i="26"/>
  <c r="Q45" i="26"/>
  <c r="P45" i="26"/>
  <c r="E45" i="26"/>
  <c r="T45" i="26" s="1"/>
  <c r="S44" i="26"/>
  <c r="R44" i="26"/>
  <c r="U42" i="26"/>
  <c r="S42" i="26"/>
  <c r="R42" i="26"/>
  <c r="Q42" i="26"/>
  <c r="P42" i="26"/>
  <c r="E42" i="26"/>
  <c r="T42" i="26" s="1"/>
  <c r="S41" i="26"/>
  <c r="R41" i="26"/>
  <c r="Q41" i="26"/>
  <c r="P41" i="26"/>
  <c r="E41" i="26"/>
  <c r="S40" i="26"/>
  <c r="R40" i="26"/>
  <c r="Q40" i="26"/>
  <c r="P40" i="26"/>
  <c r="E40" i="26"/>
  <c r="U40" i="26" s="1"/>
  <c r="S39" i="26"/>
  <c r="R39" i="26"/>
  <c r="Q39" i="26"/>
  <c r="P39" i="26"/>
  <c r="E39" i="26"/>
  <c r="T39" i="26" s="1"/>
  <c r="S38" i="26"/>
  <c r="R38" i="26"/>
  <c r="Q38" i="26"/>
  <c r="P38" i="26"/>
  <c r="E38" i="26"/>
  <c r="U38" i="26" s="1"/>
  <c r="S37" i="26"/>
  <c r="R37" i="26"/>
  <c r="Q37" i="26"/>
  <c r="P37" i="26"/>
  <c r="E37" i="26"/>
  <c r="T37" i="26" s="1"/>
  <c r="U36" i="26"/>
  <c r="T36" i="26"/>
  <c r="S36" i="26"/>
  <c r="R36" i="26"/>
  <c r="Q36" i="26"/>
  <c r="P36" i="26"/>
  <c r="E36" i="26"/>
  <c r="S35" i="26"/>
  <c r="R35" i="26"/>
  <c r="Q35" i="26"/>
  <c r="P35" i="26"/>
  <c r="E35" i="26"/>
  <c r="U35" i="26" s="1"/>
  <c r="U34" i="26"/>
  <c r="S34" i="26"/>
  <c r="R34" i="26"/>
  <c r="Q34" i="26"/>
  <c r="P34" i="26"/>
  <c r="E34" i="26"/>
  <c r="T34" i="26" s="1"/>
  <c r="S33" i="26"/>
  <c r="R33" i="26"/>
  <c r="Q33" i="26"/>
  <c r="P33" i="26"/>
  <c r="E33" i="26"/>
  <c r="U32" i="26"/>
  <c r="T32" i="26"/>
  <c r="S32" i="26"/>
  <c r="R32" i="26"/>
  <c r="Q32" i="26"/>
  <c r="P32" i="26"/>
  <c r="E32" i="26"/>
  <c r="U31" i="26"/>
  <c r="S31" i="26"/>
  <c r="R31" i="26"/>
  <c r="Q31" i="26"/>
  <c r="P31" i="26"/>
  <c r="E31" i="26"/>
  <c r="S30" i="26"/>
  <c r="R30" i="26"/>
  <c r="Q30" i="26"/>
  <c r="P30" i="26"/>
  <c r="E30" i="26"/>
  <c r="S29" i="26"/>
  <c r="R29" i="26"/>
  <c r="Q29" i="26"/>
  <c r="P29" i="26"/>
  <c r="E29" i="26"/>
  <c r="U29" i="26" s="1"/>
  <c r="S28" i="26"/>
  <c r="R28" i="26"/>
  <c r="U27" i="26"/>
  <c r="T27" i="26"/>
  <c r="S27" i="26"/>
  <c r="R27" i="26"/>
  <c r="Q27" i="26"/>
  <c r="P27" i="26"/>
  <c r="E27" i="26"/>
  <c r="S26" i="26"/>
  <c r="R26" i="26"/>
  <c r="Q26" i="26"/>
  <c r="P26" i="26"/>
  <c r="E26" i="26"/>
  <c r="T26" i="26" s="1"/>
  <c r="S25" i="26"/>
  <c r="R25" i="26"/>
  <c r="Q25" i="26"/>
  <c r="P25" i="26"/>
  <c r="E25" i="26"/>
  <c r="U25" i="26" s="1"/>
  <c r="U24" i="26"/>
  <c r="S24" i="26"/>
  <c r="R24" i="26"/>
  <c r="Q24" i="26"/>
  <c r="P24" i="26"/>
  <c r="E24" i="26"/>
  <c r="T24" i="26" s="1"/>
  <c r="U23" i="26"/>
  <c r="T23" i="26"/>
  <c r="S23" i="26"/>
  <c r="R23" i="26"/>
  <c r="Q23" i="26"/>
  <c r="P23" i="26"/>
  <c r="E23" i="26"/>
  <c r="S22" i="26"/>
  <c r="R22" i="26"/>
  <c r="Q22" i="26"/>
  <c r="P22" i="26"/>
  <c r="E22" i="26"/>
  <c r="T21" i="26"/>
  <c r="S21" i="26"/>
  <c r="R21" i="26"/>
  <c r="Q21" i="26"/>
  <c r="P21" i="26"/>
  <c r="E21" i="26"/>
  <c r="U21" i="26" s="1"/>
  <c r="S20" i="26"/>
  <c r="R20" i="26"/>
  <c r="Q20" i="26"/>
  <c r="P20" i="26"/>
  <c r="E20" i="26"/>
  <c r="S19" i="26"/>
  <c r="R19" i="26"/>
  <c r="Q19" i="26"/>
  <c r="P19" i="26"/>
  <c r="E19" i="26"/>
  <c r="U19" i="26" s="1"/>
  <c r="S18" i="26"/>
  <c r="R18" i="26"/>
  <c r="Q18" i="26"/>
  <c r="P18" i="26"/>
  <c r="E18" i="26"/>
  <c r="T17" i="26"/>
  <c r="S17" i="26"/>
  <c r="R17" i="26"/>
  <c r="Q17" i="26"/>
  <c r="P17" i="26"/>
  <c r="E17" i="26"/>
  <c r="U17" i="26" s="1"/>
  <c r="S16" i="26"/>
  <c r="R16" i="26"/>
  <c r="Q16" i="26"/>
  <c r="P16" i="26"/>
  <c r="E16" i="26"/>
  <c r="S15" i="26"/>
  <c r="R15" i="26"/>
  <c r="Q15" i="26"/>
  <c r="P15" i="26"/>
  <c r="E15" i="26"/>
  <c r="U15" i="26" s="1"/>
  <c r="S14" i="26"/>
  <c r="R14" i="26"/>
  <c r="Q14" i="26"/>
  <c r="P14" i="26"/>
  <c r="E14" i="26"/>
  <c r="U13" i="26"/>
  <c r="T13" i="26"/>
  <c r="S13" i="26"/>
  <c r="R13" i="26"/>
  <c r="Q13" i="26"/>
  <c r="P13" i="26"/>
  <c r="E13" i="26"/>
  <c r="S12" i="26"/>
  <c r="R12" i="26"/>
  <c r="Q12" i="26"/>
  <c r="P12" i="26"/>
  <c r="E12" i="26"/>
  <c r="S11" i="26"/>
  <c r="R11" i="26"/>
  <c r="Q11" i="26"/>
  <c r="P11" i="26"/>
  <c r="E11" i="26"/>
  <c r="U11" i="26" s="1"/>
  <c r="S10" i="26"/>
  <c r="R10" i="26"/>
  <c r="Q10" i="26"/>
  <c r="P10" i="26"/>
  <c r="E10" i="26"/>
  <c r="R9" i="26"/>
  <c r="S64" i="25"/>
  <c r="R64" i="25"/>
  <c r="Q64" i="25"/>
  <c r="P64" i="25"/>
  <c r="E64" i="25"/>
  <c r="U64" i="25" s="1"/>
  <c r="S63" i="25"/>
  <c r="R63" i="25"/>
  <c r="Q63" i="25"/>
  <c r="P63" i="25"/>
  <c r="E63" i="25"/>
  <c r="R62" i="25"/>
  <c r="S60" i="25"/>
  <c r="R60" i="25"/>
  <c r="Q60" i="25"/>
  <c r="P60" i="25"/>
  <c r="E60" i="25"/>
  <c r="T60" i="25" s="1"/>
  <c r="S59" i="25"/>
  <c r="R59" i="25"/>
  <c r="Q59" i="25"/>
  <c r="P59" i="25"/>
  <c r="E59" i="25"/>
  <c r="S58" i="25"/>
  <c r="R58" i="25"/>
  <c r="Q58" i="25"/>
  <c r="P58" i="25"/>
  <c r="E58" i="25"/>
  <c r="U58" i="25" s="1"/>
  <c r="U57" i="25"/>
  <c r="S57" i="25"/>
  <c r="R57" i="25"/>
  <c r="Q57" i="25"/>
  <c r="P57" i="25"/>
  <c r="E57" i="25"/>
  <c r="S55" i="25"/>
  <c r="R55" i="25"/>
  <c r="Q55" i="25"/>
  <c r="P55" i="25"/>
  <c r="E55" i="25"/>
  <c r="U54" i="25"/>
  <c r="S54" i="25"/>
  <c r="R54" i="25"/>
  <c r="Q54" i="25"/>
  <c r="P54" i="25"/>
  <c r="E54" i="25"/>
  <c r="T54" i="25" s="1"/>
  <c r="T53" i="25"/>
  <c r="S53" i="25"/>
  <c r="R53" i="25"/>
  <c r="Q53" i="25"/>
  <c r="P53" i="25"/>
  <c r="E53" i="25"/>
  <c r="U53" i="25" s="1"/>
  <c r="S52" i="25"/>
  <c r="R52" i="25"/>
  <c r="Q52" i="25"/>
  <c r="P52" i="25"/>
  <c r="E52" i="25"/>
  <c r="T52" i="25" s="1"/>
  <c r="S51" i="25"/>
  <c r="R51" i="25"/>
  <c r="Q51" i="25"/>
  <c r="P51" i="25"/>
  <c r="E51" i="25"/>
  <c r="U51" i="25" s="1"/>
  <c r="S50" i="25"/>
  <c r="R50" i="25"/>
  <c r="Q50" i="25"/>
  <c r="P50" i="25"/>
  <c r="E50" i="25"/>
  <c r="U50" i="25" s="1"/>
  <c r="S49" i="25"/>
  <c r="R49" i="25"/>
  <c r="Q49" i="25"/>
  <c r="P49" i="25"/>
  <c r="E49" i="25"/>
  <c r="U49" i="25" s="1"/>
  <c r="S48" i="25"/>
  <c r="R48" i="25"/>
  <c r="Q48" i="25"/>
  <c r="P48" i="25"/>
  <c r="E48" i="25"/>
  <c r="S47" i="25"/>
  <c r="R47" i="25"/>
  <c r="Q47" i="25"/>
  <c r="P47" i="25"/>
  <c r="E47" i="25"/>
  <c r="S46" i="25"/>
  <c r="R46" i="25"/>
  <c r="Q46" i="25"/>
  <c r="P46" i="25"/>
  <c r="E46" i="25"/>
  <c r="T46" i="25" s="1"/>
  <c r="S45" i="25"/>
  <c r="R45" i="25"/>
  <c r="Q45" i="25"/>
  <c r="P45" i="25"/>
  <c r="E45" i="25"/>
  <c r="T45" i="25" s="1"/>
  <c r="S44" i="25"/>
  <c r="R44" i="25"/>
  <c r="S42" i="25"/>
  <c r="R42" i="25"/>
  <c r="Q42" i="25"/>
  <c r="P42" i="25"/>
  <c r="E42" i="25"/>
  <c r="T42" i="25" s="1"/>
  <c r="S41" i="25"/>
  <c r="R41" i="25"/>
  <c r="Q41" i="25"/>
  <c r="P41" i="25"/>
  <c r="E41" i="25"/>
  <c r="U40" i="25"/>
  <c r="T40" i="25"/>
  <c r="S40" i="25"/>
  <c r="R40" i="25"/>
  <c r="Q40" i="25"/>
  <c r="P40" i="25"/>
  <c r="E40" i="25"/>
  <c r="T39" i="25"/>
  <c r="S39" i="25"/>
  <c r="R39" i="25"/>
  <c r="Q39" i="25"/>
  <c r="P39" i="25"/>
  <c r="E39" i="25"/>
  <c r="U39" i="25" s="1"/>
  <c r="S38" i="25"/>
  <c r="R38" i="25"/>
  <c r="Q38" i="25"/>
  <c r="P38" i="25"/>
  <c r="E38" i="25"/>
  <c r="S37" i="25"/>
  <c r="R37" i="25"/>
  <c r="Q37" i="25"/>
  <c r="P37" i="25"/>
  <c r="E37" i="25"/>
  <c r="U37" i="25" s="1"/>
  <c r="S36" i="25"/>
  <c r="R36" i="25"/>
  <c r="Q36" i="25"/>
  <c r="P36" i="25"/>
  <c r="E36" i="25"/>
  <c r="T36" i="25" s="1"/>
  <c r="S35" i="25"/>
  <c r="R35" i="25"/>
  <c r="Q35" i="25"/>
  <c r="P35" i="25"/>
  <c r="E35" i="25"/>
  <c r="U35" i="25" s="1"/>
  <c r="S34" i="25"/>
  <c r="R34" i="25"/>
  <c r="Q34" i="25"/>
  <c r="P34" i="25"/>
  <c r="E34" i="25"/>
  <c r="T34" i="25" s="1"/>
  <c r="S33" i="25"/>
  <c r="R33" i="25"/>
  <c r="Q33" i="25"/>
  <c r="P33" i="25"/>
  <c r="E33" i="25"/>
  <c r="U33" i="25" s="1"/>
  <c r="S32" i="25"/>
  <c r="R32" i="25"/>
  <c r="Q32" i="25"/>
  <c r="P32" i="25"/>
  <c r="E32" i="25"/>
  <c r="U32" i="25" s="1"/>
  <c r="U31" i="25"/>
  <c r="S31" i="25"/>
  <c r="R31" i="25"/>
  <c r="Q31" i="25"/>
  <c r="P31" i="25"/>
  <c r="E31" i="25"/>
  <c r="S30" i="25"/>
  <c r="R30" i="25"/>
  <c r="Q30" i="25"/>
  <c r="P30" i="25"/>
  <c r="E30" i="25"/>
  <c r="S29" i="25"/>
  <c r="R29" i="25"/>
  <c r="Q29" i="25"/>
  <c r="P29" i="25"/>
  <c r="E29" i="25"/>
  <c r="T29" i="25" s="1"/>
  <c r="U27" i="25"/>
  <c r="T27" i="25"/>
  <c r="S27" i="25"/>
  <c r="R27" i="25"/>
  <c r="Q27" i="25"/>
  <c r="P27" i="25"/>
  <c r="E27" i="25"/>
  <c r="S26" i="25"/>
  <c r="R26" i="25"/>
  <c r="Q26" i="25"/>
  <c r="P26" i="25"/>
  <c r="E26" i="25"/>
  <c r="U26" i="25" s="1"/>
  <c r="S25" i="25"/>
  <c r="R25" i="25"/>
  <c r="Q25" i="25"/>
  <c r="P25" i="25"/>
  <c r="E25" i="25"/>
  <c r="S24" i="25"/>
  <c r="R24" i="25"/>
  <c r="Q24" i="25"/>
  <c r="P24" i="25"/>
  <c r="E24" i="25"/>
  <c r="U24" i="25" s="1"/>
  <c r="S23" i="25"/>
  <c r="R23" i="25"/>
  <c r="Q23" i="25"/>
  <c r="P23" i="25"/>
  <c r="E23" i="25"/>
  <c r="T23" i="25" s="1"/>
  <c r="S22" i="25"/>
  <c r="R22" i="25"/>
  <c r="Q22" i="25"/>
  <c r="P22" i="25"/>
  <c r="E22" i="25"/>
  <c r="S21" i="25"/>
  <c r="R21" i="25"/>
  <c r="Q21" i="25"/>
  <c r="P21" i="25"/>
  <c r="E21" i="25"/>
  <c r="T21" i="25" s="1"/>
  <c r="T20" i="25"/>
  <c r="S20" i="25"/>
  <c r="R20" i="25"/>
  <c r="Q20" i="25"/>
  <c r="P20" i="25"/>
  <c r="E20" i="25"/>
  <c r="U20" i="25" s="1"/>
  <c r="U19" i="25"/>
  <c r="S19" i="25"/>
  <c r="R19" i="25"/>
  <c r="Q19" i="25"/>
  <c r="P19" i="25"/>
  <c r="E19" i="25"/>
  <c r="T19" i="25" s="1"/>
  <c r="S18" i="25"/>
  <c r="R18" i="25"/>
  <c r="Q18" i="25"/>
  <c r="P18" i="25"/>
  <c r="E18" i="25"/>
  <c r="U18" i="25" s="1"/>
  <c r="S17" i="25"/>
  <c r="R17" i="25"/>
  <c r="Q17" i="25"/>
  <c r="P17" i="25"/>
  <c r="E17" i="25"/>
  <c r="S16" i="25"/>
  <c r="R16" i="25"/>
  <c r="Q16" i="25"/>
  <c r="P16" i="25"/>
  <c r="T16" i="25" s="1"/>
  <c r="E16" i="25"/>
  <c r="S15" i="25"/>
  <c r="R15" i="25"/>
  <c r="Q15" i="25"/>
  <c r="P15" i="25"/>
  <c r="E15" i="25"/>
  <c r="T15" i="25" s="1"/>
  <c r="S14" i="25"/>
  <c r="R14" i="25"/>
  <c r="Q14" i="25"/>
  <c r="P14" i="25"/>
  <c r="E14" i="25"/>
  <c r="U14" i="25" s="1"/>
  <c r="S13" i="25"/>
  <c r="R13" i="25"/>
  <c r="Q13" i="25"/>
  <c r="P13" i="25"/>
  <c r="E13" i="25"/>
  <c r="T13" i="25" s="1"/>
  <c r="T12" i="25"/>
  <c r="S12" i="25"/>
  <c r="R12" i="25"/>
  <c r="Q12" i="25"/>
  <c r="P12" i="25"/>
  <c r="E12" i="25"/>
  <c r="U12" i="25" s="1"/>
  <c r="S11" i="25"/>
  <c r="R11" i="25"/>
  <c r="Q11" i="25"/>
  <c r="P11" i="25"/>
  <c r="E11" i="25"/>
  <c r="U11" i="25" s="1"/>
  <c r="S10" i="25"/>
  <c r="R10" i="25"/>
  <c r="Q10" i="25"/>
  <c r="P10" i="25"/>
  <c r="E10" i="25"/>
  <c r="S9" i="25"/>
  <c r="R9" i="25"/>
  <c r="S64" i="24"/>
  <c r="R64" i="24"/>
  <c r="Q64" i="24"/>
  <c r="P64" i="24"/>
  <c r="E64" i="24"/>
  <c r="T64" i="24" s="1"/>
  <c r="U63" i="24"/>
  <c r="T63" i="24"/>
  <c r="S63" i="24"/>
  <c r="R63" i="24"/>
  <c r="Q63" i="24"/>
  <c r="P63" i="24"/>
  <c r="E63" i="24"/>
  <c r="S62" i="24"/>
  <c r="R62" i="24"/>
  <c r="S60" i="24"/>
  <c r="R60" i="24"/>
  <c r="Q60" i="24"/>
  <c r="P60" i="24"/>
  <c r="E60" i="24"/>
  <c r="S59" i="24"/>
  <c r="R59" i="24"/>
  <c r="Q59" i="24"/>
  <c r="U59" i="24" s="1"/>
  <c r="P59" i="24"/>
  <c r="T59" i="24" s="1"/>
  <c r="E59" i="24"/>
  <c r="S58" i="24"/>
  <c r="R58" i="24"/>
  <c r="Q58" i="24"/>
  <c r="P58" i="24"/>
  <c r="E58" i="24"/>
  <c r="S57" i="24"/>
  <c r="R57" i="24"/>
  <c r="Q57" i="24"/>
  <c r="P57" i="24"/>
  <c r="E57" i="24"/>
  <c r="S56" i="24"/>
  <c r="R56" i="24"/>
  <c r="U55" i="24"/>
  <c r="T55" i="24"/>
  <c r="S55" i="24"/>
  <c r="R55" i="24"/>
  <c r="Q55" i="24"/>
  <c r="P55" i="24"/>
  <c r="E55" i="24"/>
  <c r="U54" i="24"/>
  <c r="T54" i="24"/>
  <c r="S54" i="24"/>
  <c r="R54" i="24"/>
  <c r="Q54" i="24"/>
  <c r="P54" i="24"/>
  <c r="E54" i="24"/>
  <c r="S53" i="24"/>
  <c r="R53" i="24"/>
  <c r="Q53" i="24"/>
  <c r="P53" i="24"/>
  <c r="E53" i="24"/>
  <c r="U52" i="24"/>
  <c r="T52" i="24"/>
  <c r="S52" i="24"/>
  <c r="R52" i="24"/>
  <c r="Q52" i="24"/>
  <c r="P52" i="24"/>
  <c r="E52" i="24"/>
  <c r="S51" i="24"/>
  <c r="R51" i="24"/>
  <c r="Q51" i="24"/>
  <c r="P51" i="24"/>
  <c r="E51" i="24"/>
  <c r="T51" i="24" s="1"/>
  <c r="S50" i="24"/>
  <c r="R50" i="24"/>
  <c r="Q50" i="24"/>
  <c r="P50" i="24"/>
  <c r="E50" i="24"/>
  <c r="U50" i="24" s="1"/>
  <c r="S49" i="24"/>
  <c r="R49" i="24"/>
  <c r="Q49" i="24"/>
  <c r="P49" i="24"/>
  <c r="E49" i="24"/>
  <c r="U48" i="24"/>
  <c r="T48" i="24"/>
  <c r="S48" i="24"/>
  <c r="R48" i="24"/>
  <c r="Q48" i="24"/>
  <c r="P48" i="24"/>
  <c r="E48" i="24"/>
  <c r="U47" i="24"/>
  <c r="T47" i="24"/>
  <c r="S47" i="24"/>
  <c r="R47" i="24"/>
  <c r="Q47" i="24"/>
  <c r="P47" i="24"/>
  <c r="E47" i="24"/>
  <c r="S46" i="24"/>
  <c r="R46" i="24"/>
  <c r="Q46" i="24"/>
  <c r="P46" i="24"/>
  <c r="E46" i="24"/>
  <c r="U46" i="24" s="1"/>
  <c r="S45" i="24"/>
  <c r="R45" i="24"/>
  <c r="Q45" i="24"/>
  <c r="P45" i="24"/>
  <c r="E45" i="24"/>
  <c r="S44" i="24"/>
  <c r="R44" i="24"/>
  <c r="U42" i="24"/>
  <c r="S42" i="24"/>
  <c r="R42" i="24"/>
  <c r="Q42" i="24"/>
  <c r="P42" i="24"/>
  <c r="E42" i="24"/>
  <c r="T42" i="24" s="1"/>
  <c r="S41" i="24"/>
  <c r="R41" i="24"/>
  <c r="Q41" i="24"/>
  <c r="P41" i="24"/>
  <c r="E41" i="24"/>
  <c r="T41" i="24" s="1"/>
  <c r="S40" i="24"/>
  <c r="R40" i="24"/>
  <c r="Q40" i="24"/>
  <c r="P40" i="24"/>
  <c r="E40" i="24"/>
  <c r="U40" i="24" s="1"/>
  <c r="S39" i="24"/>
  <c r="R39" i="24"/>
  <c r="Q39" i="24"/>
  <c r="P39" i="24"/>
  <c r="E39" i="24"/>
  <c r="T39" i="24" s="1"/>
  <c r="S38" i="24"/>
  <c r="R38" i="24"/>
  <c r="Q38" i="24"/>
  <c r="P38" i="24"/>
  <c r="E38" i="24"/>
  <c r="U38" i="24" s="1"/>
  <c r="U37" i="24"/>
  <c r="T37" i="24"/>
  <c r="S37" i="24"/>
  <c r="R37" i="24"/>
  <c r="Q37" i="24"/>
  <c r="P37" i="24"/>
  <c r="E37" i="24"/>
  <c r="S36" i="24"/>
  <c r="R36" i="24"/>
  <c r="Q36" i="24"/>
  <c r="P36" i="24"/>
  <c r="E36" i="24"/>
  <c r="S35" i="24"/>
  <c r="R35" i="24"/>
  <c r="Q35" i="24"/>
  <c r="P35" i="24"/>
  <c r="E35" i="24"/>
  <c r="S34" i="24"/>
  <c r="R34" i="24"/>
  <c r="Q34" i="24"/>
  <c r="U34" i="24" s="1"/>
  <c r="P34" i="24"/>
  <c r="E34" i="24"/>
  <c r="U33" i="24"/>
  <c r="S33" i="24"/>
  <c r="R33" i="24"/>
  <c r="Q33" i="24"/>
  <c r="P33" i="24"/>
  <c r="E33" i="24"/>
  <c r="S32" i="24"/>
  <c r="R32" i="24"/>
  <c r="Q32" i="24"/>
  <c r="P32" i="24"/>
  <c r="E32" i="24"/>
  <c r="U32" i="24" s="1"/>
  <c r="S31" i="24"/>
  <c r="R31" i="24"/>
  <c r="Q31" i="24"/>
  <c r="P31" i="24"/>
  <c r="E31" i="24"/>
  <c r="U30" i="24"/>
  <c r="T30" i="24"/>
  <c r="S30" i="24"/>
  <c r="R30" i="24"/>
  <c r="Q30" i="24"/>
  <c r="P30" i="24"/>
  <c r="E30" i="24"/>
  <c r="S29" i="24"/>
  <c r="R29" i="24"/>
  <c r="Q29" i="24"/>
  <c r="P29" i="24"/>
  <c r="E29" i="24"/>
  <c r="U29" i="24" s="1"/>
  <c r="S27" i="24"/>
  <c r="R27" i="24"/>
  <c r="Q27" i="24"/>
  <c r="P27" i="24"/>
  <c r="E27" i="24"/>
  <c r="U27" i="24" s="1"/>
  <c r="S26" i="24"/>
  <c r="R26" i="24"/>
  <c r="Q26" i="24"/>
  <c r="P26" i="24"/>
  <c r="E26" i="24"/>
  <c r="T26" i="24" s="1"/>
  <c r="U25" i="24"/>
  <c r="T25" i="24"/>
  <c r="S25" i="24"/>
  <c r="R25" i="24"/>
  <c r="Q25" i="24"/>
  <c r="P25" i="24"/>
  <c r="E25" i="24"/>
  <c r="S24" i="24"/>
  <c r="R24" i="24"/>
  <c r="Q24" i="24"/>
  <c r="P24" i="24"/>
  <c r="E24" i="24"/>
  <c r="U24" i="24" s="1"/>
  <c r="S23" i="24"/>
  <c r="R23" i="24"/>
  <c r="Q23" i="24"/>
  <c r="P23" i="24"/>
  <c r="E23" i="24"/>
  <c r="U23" i="24" s="1"/>
  <c r="S22" i="24"/>
  <c r="R22" i="24"/>
  <c r="Q22" i="24"/>
  <c r="P22" i="24"/>
  <c r="E22" i="24"/>
  <c r="U21" i="24"/>
  <c r="T21" i="24"/>
  <c r="S21" i="24"/>
  <c r="R21" i="24"/>
  <c r="Q21" i="24"/>
  <c r="P21" i="24"/>
  <c r="E21" i="24"/>
  <c r="S20" i="24"/>
  <c r="R20" i="24"/>
  <c r="Q20" i="24"/>
  <c r="P20" i="24"/>
  <c r="E20" i="24"/>
  <c r="S19" i="24"/>
  <c r="R19" i="24"/>
  <c r="Q19" i="24"/>
  <c r="P19" i="24"/>
  <c r="E19" i="24"/>
  <c r="U19" i="24" s="1"/>
  <c r="S18" i="24"/>
  <c r="R18" i="24"/>
  <c r="Q18" i="24"/>
  <c r="P18" i="24"/>
  <c r="E18" i="24"/>
  <c r="T18" i="24" s="1"/>
  <c r="U17" i="24"/>
  <c r="T17" i="24"/>
  <c r="S17" i="24"/>
  <c r="R17" i="24"/>
  <c r="Q17" i="24"/>
  <c r="P17" i="24"/>
  <c r="E17" i="24"/>
  <c r="S16" i="24"/>
  <c r="R16" i="24"/>
  <c r="Q16" i="24"/>
  <c r="P16" i="24"/>
  <c r="E16" i="24"/>
  <c r="S15" i="24"/>
  <c r="R15" i="24"/>
  <c r="Q15" i="24"/>
  <c r="P15" i="24"/>
  <c r="E15" i="24"/>
  <c r="U15" i="24" s="1"/>
  <c r="S14" i="24"/>
  <c r="R14" i="24"/>
  <c r="Q14" i="24"/>
  <c r="P14" i="24"/>
  <c r="E14" i="24"/>
  <c r="S13" i="24"/>
  <c r="R13" i="24"/>
  <c r="Q13" i="24"/>
  <c r="P13" i="24"/>
  <c r="E13" i="24"/>
  <c r="S12" i="24"/>
  <c r="R12" i="24"/>
  <c r="Q12" i="24"/>
  <c r="P12" i="24"/>
  <c r="E12" i="24"/>
  <c r="T12" i="24" s="1"/>
  <c r="S11" i="24"/>
  <c r="R11" i="24"/>
  <c r="Q11" i="24"/>
  <c r="P11" i="24"/>
  <c r="E11" i="24"/>
  <c r="U11" i="24" s="1"/>
  <c r="U10" i="24"/>
  <c r="S10" i="24"/>
  <c r="R10" i="24"/>
  <c r="Q10" i="24"/>
  <c r="P10" i="24"/>
  <c r="E10" i="24"/>
  <c r="S64" i="23"/>
  <c r="R64" i="23"/>
  <c r="Q64" i="23"/>
  <c r="P64" i="23"/>
  <c r="E64" i="23"/>
  <c r="S63" i="23"/>
  <c r="R63" i="23"/>
  <c r="Q63" i="23"/>
  <c r="Q62" i="23" s="1"/>
  <c r="P63" i="23"/>
  <c r="P62" i="23" s="1"/>
  <c r="E63" i="23"/>
  <c r="U63" i="23" s="1"/>
  <c r="S62" i="23"/>
  <c r="T60" i="23"/>
  <c r="S60" i="23"/>
  <c r="R60" i="23"/>
  <c r="Q60" i="23"/>
  <c r="P60" i="23"/>
  <c r="E60" i="23"/>
  <c r="U60" i="23" s="1"/>
  <c r="S59" i="23"/>
  <c r="R59" i="23"/>
  <c r="Q59" i="23"/>
  <c r="U59" i="23" s="1"/>
  <c r="P59" i="23"/>
  <c r="E59" i="23"/>
  <c r="T59" i="23" s="1"/>
  <c r="S58" i="23"/>
  <c r="R58" i="23"/>
  <c r="Q58" i="23"/>
  <c r="P58" i="23"/>
  <c r="E58" i="23"/>
  <c r="U58" i="23" s="1"/>
  <c r="T57" i="23"/>
  <c r="S57" i="23"/>
  <c r="R57" i="23"/>
  <c r="Q57" i="23"/>
  <c r="P57" i="23"/>
  <c r="E57" i="23"/>
  <c r="U57" i="23" s="1"/>
  <c r="S56" i="23"/>
  <c r="R56" i="23"/>
  <c r="T55" i="23"/>
  <c r="S55" i="23"/>
  <c r="R55" i="23"/>
  <c r="Q55" i="23"/>
  <c r="P55" i="23"/>
  <c r="E55" i="23"/>
  <c r="U55" i="23" s="1"/>
  <c r="S54" i="23"/>
  <c r="R54" i="23"/>
  <c r="Q54" i="23"/>
  <c r="P54" i="23"/>
  <c r="E54" i="23"/>
  <c r="T54" i="23" s="1"/>
  <c r="S53" i="23"/>
  <c r="R53" i="23"/>
  <c r="Q53" i="23"/>
  <c r="P53" i="23"/>
  <c r="E53" i="23"/>
  <c r="U53" i="23" s="1"/>
  <c r="T52" i="23"/>
  <c r="S52" i="23"/>
  <c r="R52" i="23"/>
  <c r="Q52" i="23"/>
  <c r="P52" i="23"/>
  <c r="E52" i="23"/>
  <c r="U52" i="23" s="1"/>
  <c r="S51" i="23"/>
  <c r="R51" i="23"/>
  <c r="Q51" i="23"/>
  <c r="P51" i="23"/>
  <c r="E51" i="23"/>
  <c r="U51" i="23" s="1"/>
  <c r="S50" i="23"/>
  <c r="R50" i="23"/>
  <c r="Q50" i="23"/>
  <c r="P50" i="23"/>
  <c r="E50" i="23"/>
  <c r="S49" i="23"/>
  <c r="R49" i="23"/>
  <c r="Q49" i="23"/>
  <c r="P49" i="23"/>
  <c r="E49" i="23"/>
  <c r="U49" i="23" s="1"/>
  <c r="S48" i="23"/>
  <c r="R48" i="23"/>
  <c r="Q48" i="23"/>
  <c r="P48" i="23"/>
  <c r="E48" i="23"/>
  <c r="T48" i="23" s="1"/>
  <c r="T47" i="23"/>
  <c r="S47" i="23"/>
  <c r="R47" i="23"/>
  <c r="Q47" i="23"/>
  <c r="P47" i="23"/>
  <c r="E47" i="23"/>
  <c r="U47" i="23" s="1"/>
  <c r="S46" i="23"/>
  <c r="R46" i="23"/>
  <c r="Q46" i="23"/>
  <c r="P46" i="23"/>
  <c r="E46" i="23"/>
  <c r="S45" i="23"/>
  <c r="R45" i="23"/>
  <c r="Q45" i="23"/>
  <c r="P45" i="23"/>
  <c r="E45" i="23"/>
  <c r="U45" i="23" s="1"/>
  <c r="S44" i="23"/>
  <c r="R44" i="23"/>
  <c r="S42" i="23"/>
  <c r="R42" i="23"/>
  <c r="Q42" i="23"/>
  <c r="P42" i="23"/>
  <c r="E42" i="23"/>
  <c r="U42" i="23" s="1"/>
  <c r="S41" i="23"/>
  <c r="R41" i="23"/>
  <c r="Q41" i="23"/>
  <c r="P41" i="23"/>
  <c r="E41" i="23"/>
  <c r="S40" i="23"/>
  <c r="R40" i="23"/>
  <c r="Q40" i="23"/>
  <c r="P40" i="23"/>
  <c r="E40" i="23"/>
  <c r="T39" i="23"/>
  <c r="S39" i="23"/>
  <c r="R39" i="23"/>
  <c r="Q39" i="23"/>
  <c r="P39" i="23"/>
  <c r="E39" i="23"/>
  <c r="U39" i="23" s="1"/>
  <c r="S38" i="23"/>
  <c r="R38" i="23"/>
  <c r="Q38" i="23"/>
  <c r="P38" i="23"/>
  <c r="E38" i="23"/>
  <c r="T38" i="23" s="1"/>
  <c r="S37" i="23"/>
  <c r="R37" i="23"/>
  <c r="Q37" i="23"/>
  <c r="P37" i="23"/>
  <c r="E37" i="23"/>
  <c r="U37" i="23" s="1"/>
  <c r="U36" i="23"/>
  <c r="S36" i="23"/>
  <c r="R36" i="23"/>
  <c r="Q36" i="23"/>
  <c r="P36" i="23"/>
  <c r="E36" i="23"/>
  <c r="T36" i="23" s="1"/>
  <c r="U35" i="23"/>
  <c r="T35" i="23"/>
  <c r="S35" i="23"/>
  <c r="R35" i="23"/>
  <c r="Q35" i="23"/>
  <c r="P35" i="23"/>
  <c r="E35" i="23"/>
  <c r="U34" i="23"/>
  <c r="S34" i="23"/>
  <c r="R34" i="23"/>
  <c r="Q34" i="23"/>
  <c r="P34" i="23"/>
  <c r="E34" i="23"/>
  <c r="T34" i="23" s="1"/>
  <c r="T33" i="23"/>
  <c r="S33" i="23"/>
  <c r="R33" i="23"/>
  <c r="Q33" i="23"/>
  <c r="P33" i="23"/>
  <c r="E33" i="23"/>
  <c r="S32" i="23"/>
  <c r="R32" i="23"/>
  <c r="Q32" i="23"/>
  <c r="P32" i="23"/>
  <c r="E32" i="23"/>
  <c r="S31" i="23"/>
  <c r="R31" i="23"/>
  <c r="Q31" i="23"/>
  <c r="U31" i="23" s="1"/>
  <c r="P31" i="23"/>
  <c r="T31" i="23" s="1"/>
  <c r="E31" i="23"/>
  <c r="S30" i="23"/>
  <c r="R30" i="23"/>
  <c r="Q30" i="23"/>
  <c r="P30" i="23"/>
  <c r="E30" i="23"/>
  <c r="T30" i="23" s="1"/>
  <c r="S29" i="23"/>
  <c r="R29" i="23"/>
  <c r="Q29" i="23"/>
  <c r="P29" i="23"/>
  <c r="E29" i="23"/>
  <c r="T29" i="23" s="1"/>
  <c r="S27" i="23"/>
  <c r="R27" i="23"/>
  <c r="Q27" i="23"/>
  <c r="P27" i="23"/>
  <c r="E27" i="23"/>
  <c r="U26" i="23"/>
  <c r="T26" i="23"/>
  <c r="S26" i="23"/>
  <c r="R26" i="23"/>
  <c r="Q26" i="23"/>
  <c r="P26" i="23"/>
  <c r="E26" i="23"/>
  <c r="S25" i="23"/>
  <c r="R25" i="23"/>
  <c r="Q25" i="23"/>
  <c r="P25" i="23"/>
  <c r="E25" i="23"/>
  <c r="T24" i="23"/>
  <c r="S24" i="23"/>
  <c r="R24" i="23"/>
  <c r="Q24" i="23"/>
  <c r="P24" i="23"/>
  <c r="E24" i="23"/>
  <c r="U24" i="23" s="1"/>
  <c r="S23" i="23"/>
  <c r="R23" i="23"/>
  <c r="Q23" i="23"/>
  <c r="P23" i="23"/>
  <c r="E23" i="23"/>
  <c r="T23" i="23" s="1"/>
  <c r="U22" i="23"/>
  <c r="T22" i="23"/>
  <c r="S22" i="23"/>
  <c r="R22" i="23"/>
  <c r="Q22" i="23"/>
  <c r="P22" i="23"/>
  <c r="E22" i="23"/>
  <c r="S21" i="23"/>
  <c r="R21" i="23"/>
  <c r="Q21" i="23"/>
  <c r="P21" i="23"/>
  <c r="E21" i="23"/>
  <c r="U20" i="23"/>
  <c r="T20" i="23"/>
  <c r="S20" i="23"/>
  <c r="R20" i="23"/>
  <c r="Q20" i="23"/>
  <c r="P20" i="23"/>
  <c r="E20" i="23"/>
  <c r="S19" i="23"/>
  <c r="R19" i="23"/>
  <c r="Q19" i="23"/>
  <c r="P19" i="23"/>
  <c r="E19" i="23"/>
  <c r="S18" i="23"/>
  <c r="R18" i="23"/>
  <c r="Q18" i="23"/>
  <c r="P18" i="23"/>
  <c r="E18" i="23"/>
  <c r="U18" i="23" s="1"/>
  <c r="S17" i="23"/>
  <c r="R17" i="23"/>
  <c r="Q17" i="23"/>
  <c r="P17" i="23"/>
  <c r="E17" i="23"/>
  <c r="T17" i="23" s="1"/>
  <c r="S16" i="23"/>
  <c r="R16" i="23"/>
  <c r="Q16" i="23"/>
  <c r="P16" i="23"/>
  <c r="E16" i="23"/>
  <c r="S15" i="23"/>
  <c r="R15" i="23"/>
  <c r="Q15" i="23"/>
  <c r="P15" i="23"/>
  <c r="E15" i="23"/>
  <c r="T15" i="23" s="1"/>
  <c r="U14" i="23"/>
  <c r="S14" i="23"/>
  <c r="R14" i="23"/>
  <c r="Q14" i="23"/>
  <c r="P14" i="23"/>
  <c r="E14" i="23"/>
  <c r="T14" i="23" s="1"/>
  <c r="T13" i="23"/>
  <c r="S13" i="23"/>
  <c r="R13" i="23"/>
  <c r="Q13" i="23"/>
  <c r="P13" i="23"/>
  <c r="E13" i="23"/>
  <c r="U13" i="23" s="1"/>
  <c r="U12" i="23"/>
  <c r="T12" i="23"/>
  <c r="S12" i="23"/>
  <c r="R12" i="23"/>
  <c r="Q12" i="23"/>
  <c r="P12" i="23"/>
  <c r="E12" i="23"/>
  <c r="S11" i="23"/>
  <c r="R11" i="23"/>
  <c r="Q11" i="23"/>
  <c r="P11" i="23"/>
  <c r="E11" i="23"/>
  <c r="S10" i="23"/>
  <c r="R10" i="23"/>
  <c r="Q10" i="23"/>
  <c r="P10" i="23"/>
  <c r="E10" i="23"/>
  <c r="R9" i="23"/>
  <c r="S64" i="22"/>
  <c r="R64" i="22"/>
  <c r="Q64" i="22"/>
  <c r="P64" i="22"/>
  <c r="E64" i="22"/>
  <c r="U64" i="22" s="1"/>
  <c r="U63" i="22"/>
  <c r="T63" i="22"/>
  <c r="S63" i="22"/>
  <c r="R63" i="22"/>
  <c r="Q63" i="22"/>
  <c r="P63" i="22"/>
  <c r="E63" i="22"/>
  <c r="S62" i="22"/>
  <c r="R62" i="22"/>
  <c r="S60" i="22"/>
  <c r="R60" i="22"/>
  <c r="Q60" i="22"/>
  <c r="P60" i="22"/>
  <c r="E60" i="22"/>
  <c r="S59" i="22"/>
  <c r="R59" i="22"/>
  <c r="Q59" i="22"/>
  <c r="U59" i="22" s="1"/>
  <c r="P59" i="22"/>
  <c r="T59" i="22" s="1"/>
  <c r="E59" i="22"/>
  <c r="U58" i="22"/>
  <c r="S58" i="22"/>
  <c r="R58" i="22"/>
  <c r="Q58" i="22"/>
  <c r="P58" i="22"/>
  <c r="E58" i="22"/>
  <c r="T58" i="22" s="1"/>
  <c r="S57" i="22"/>
  <c r="R57" i="22"/>
  <c r="Q57" i="22"/>
  <c r="P57" i="22"/>
  <c r="E57" i="22"/>
  <c r="T57" i="22" s="1"/>
  <c r="S56" i="22"/>
  <c r="R56" i="22"/>
  <c r="S55" i="22"/>
  <c r="R55" i="22"/>
  <c r="Q55" i="22"/>
  <c r="P55" i="22"/>
  <c r="E55" i="22"/>
  <c r="T54" i="22"/>
  <c r="S54" i="22"/>
  <c r="R54" i="22"/>
  <c r="Q54" i="22"/>
  <c r="P54" i="22"/>
  <c r="E54" i="22"/>
  <c r="U54" i="22" s="1"/>
  <c r="U53" i="22"/>
  <c r="S53" i="22"/>
  <c r="R53" i="22"/>
  <c r="Q53" i="22"/>
  <c r="P53" i="22"/>
  <c r="E53" i="22"/>
  <c r="T53" i="22" s="1"/>
  <c r="T52" i="22"/>
  <c r="S52" i="22"/>
  <c r="R52" i="22"/>
  <c r="Q52" i="22"/>
  <c r="P52" i="22"/>
  <c r="E52" i="22"/>
  <c r="U52" i="22" s="1"/>
  <c r="S51" i="22"/>
  <c r="R51" i="22"/>
  <c r="Q51" i="22"/>
  <c r="P51" i="22"/>
  <c r="E51" i="22"/>
  <c r="T51" i="22" s="1"/>
  <c r="S50" i="22"/>
  <c r="R50" i="22"/>
  <c r="Q50" i="22"/>
  <c r="P50" i="22"/>
  <c r="E50" i="22"/>
  <c r="U50" i="22" s="1"/>
  <c r="U49" i="22"/>
  <c r="S49" i="22"/>
  <c r="R49" i="22"/>
  <c r="Q49" i="22"/>
  <c r="P49" i="22"/>
  <c r="E49" i="22"/>
  <c r="T49" i="22" s="1"/>
  <c r="S48" i="22"/>
  <c r="R48" i="22"/>
  <c r="Q48" i="22"/>
  <c r="P48" i="22"/>
  <c r="E48" i="22"/>
  <c r="U48" i="22" s="1"/>
  <c r="S47" i="22"/>
  <c r="R47" i="22"/>
  <c r="Q47" i="22"/>
  <c r="P47" i="22"/>
  <c r="E47" i="22"/>
  <c r="U46" i="22"/>
  <c r="T46" i="22"/>
  <c r="S46" i="22"/>
  <c r="R46" i="22"/>
  <c r="Q46" i="22"/>
  <c r="P46" i="22"/>
  <c r="E46" i="22"/>
  <c r="S45" i="22"/>
  <c r="R45" i="22"/>
  <c r="Q45" i="22"/>
  <c r="P45" i="22"/>
  <c r="E45" i="22"/>
  <c r="U45" i="22" s="1"/>
  <c r="S44" i="22"/>
  <c r="R44" i="22"/>
  <c r="S42" i="22"/>
  <c r="R42" i="22"/>
  <c r="Q42" i="22"/>
  <c r="P42" i="22"/>
  <c r="E42" i="22"/>
  <c r="U42" i="22" s="1"/>
  <c r="S41" i="22"/>
  <c r="R41" i="22"/>
  <c r="Q41" i="22"/>
  <c r="P41" i="22"/>
  <c r="E41" i="22"/>
  <c r="T41" i="22" s="1"/>
  <c r="T40" i="22"/>
  <c r="S40" i="22"/>
  <c r="R40" i="22"/>
  <c r="Q40" i="22"/>
  <c r="P40" i="22"/>
  <c r="E40" i="22"/>
  <c r="U40" i="22" s="1"/>
  <c r="S39" i="22"/>
  <c r="R39" i="22"/>
  <c r="Q39" i="22"/>
  <c r="P39" i="22"/>
  <c r="E39" i="22"/>
  <c r="U39" i="22" s="1"/>
  <c r="S38" i="22"/>
  <c r="R38" i="22"/>
  <c r="Q38" i="22"/>
  <c r="P38" i="22"/>
  <c r="E38" i="22"/>
  <c r="S37" i="22"/>
  <c r="R37" i="22"/>
  <c r="Q37" i="22"/>
  <c r="P37" i="22"/>
  <c r="E37" i="22"/>
  <c r="U36" i="22"/>
  <c r="T36" i="22"/>
  <c r="S36" i="22"/>
  <c r="R36" i="22"/>
  <c r="Q36" i="22"/>
  <c r="P36" i="22"/>
  <c r="E36" i="22"/>
  <c r="S35" i="22"/>
  <c r="R35" i="22"/>
  <c r="Q35" i="22"/>
  <c r="P35" i="22"/>
  <c r="E35" i="22"/>
  <c r="T35" i="22" s="1"/>
  <c r="S34" i="22"/>
  <c r="R34" i="22"/>
  <c r="Q34" i="22"/>
  <c r="P34" i="22"/>
  <c r="E34" i="22"/>
  <c r="U34" i="22" s="1"/>
  <c r="S33" i="22"/>
  <c r="R33" i="22"/>
  <c r="Q33" i="22"/>
  <c r="P33" i="22"/>
  <c r="E33" i="22"/>
  <c r="T33" i="22" s="1"/>
  <c r="U32" i="22"/>
  <c r="T32" i="22"/>
  <c r="S32" i="22"/>
  <c r="R32" i="22"/>
  <c r="Q32" i="22"/>
  <c r="P32" i="22"/>
  <c r="E32" i="22"/>
  <c r="S31" i="22"/>
  <c r="R31" i="22"/>
  <c r="Q31" i="22"/>
  <c r="P31" i="22"/>
  <c r="E31" i="22"/>
  <c r="U31" i="22" s="1"/>
  <c r="U30" i="22"/>
  <c r="T30" i="22"/>
  <c r="S30" i="22"/>
  <c r="R30" i="22"/>
  <c r="Q30" i="22"/>
  <c r="P30" i="22"/>
  <c r="E30" i="22"/>
  <c r="S29" i="22"/>
  <c r="R29" i="22"/>
  <c r="Q29" i="22"/>
  <c r="P29" i="22"/>
  <c r="E29" i="22"/>
  <c r="S28" i="22"/>
  <c r="U27" i="22"/>
  <c r="T27" i="22"/>
  <c r="S27" i="22"/>
  <c r="R27" i="22"/>
  <c r="Q27" i="22"/>
  <c r="P27" i="22"/>
  <c r="E27" i="22"/>
  <c r="S26" i="22"/>
  <c r="R26" i="22"/>
  <c r="Q26" i="22"/>
  <c r="P26" i="22"/>
  <c r="E26" i="22"/>
  <c r="S25" i="22"/>
  <c r="R25" i="22"/>
  <c r="Q25" i="22"/>
  <c r="P25" i="22"/>
  <c r="E25" i="22"/>
  <c r="U25" i="22" s="1"/>
  <c r="S24" i="22"/>
  <c r="R24" i="22"/>
  <c r="Q24" i="22"/>
  <c r="P24" i="22"/>
  <c r="E24" i="22"/>
  <c r="S23" i="22"/>
  <c r="R23" i="22"/>
  <c r="Q23" i="22"/>
  <c r="P23" i="22"/>
  <c r="E23" i="22"/>
  <c r="S22" i="22"/>
  <c r="R22" i="22"/>
  <c r="Q22" i="22"/>
  <c r="P22" i="22"/>
  <c r="E22" i="22"/>
  <c r="T22" i="22" s="1"/>
  <c r="S21" i="22"/>
  <c r="R21" i="22"/>
  <c r="Q21" i="22"/>
  <c r="P21" i="22"/>
  <c r="E21" i="22"/>
  <c r="U21" i="22" s="1"/>
  <c r="U20" i="22"/>
  <c r="S20" i="22"/>
  <c r="R20" i="22"/>
  <c r="Q20" i="22"/>
  <c r="P20" i="22"/>
  <c r="E20" i="22"/>
  <c r="T20" i="22" s="1"/>
  <c r="S19" i="22"/>
  <c r="R19" i="22"/>
  <c r="Q19" i="22"/>
  <c r="P19" i="22"/>
  <c r="E19" i="22"/>
  <c r="S18" i="22"/>
  <c r="R18" i="22"/>
  <c r="Q18" i="22"/>
  <c r="P18" i="22"/>
  <c r="E18" i="22"/>
  <c r="U18" i="22" s="1"/>
  <c r="U17" i="22"/>
  <c r="T17" i="22"/>
  <c r="S17" i="22"/>
  <c r="R17" i="22"/>
  <c r="Q17" i="22"/>
  <c r="P17" i="22"/>
  <c r="E17" i="22"/>
  <c r="S16" i="22"/>
  <c r="R16" i="22"/>
  <c r="Q16" i="22"/>
  <c r="P16" i="22"/>
  <c r="E16" i="22"/>
  <c r="S15" i="22"/>
  <c r="R15" i="22"/>
  <c r="Q15" i="22"/>
  <c r="P15" i="22"/>
  <c r="E15" i="22"/>
  <c r="U15" i="22" s="1"/>
  <c r="S14" i="22"/>
  <c r="R14" i="22"/>
  <c r="Q14" i="22"/>
  <c r="P14" i="22"/>
  <c r="E14" i="22"/>
  <c r="T14" i="22" s="1"/>
  <c r="S13" i="22"/>
  <c r="R13" i="22"/>
  <c r="Q13" i="22"/>
  <c r="P13" i="22"/>
  <c r="E13" i="22"/>
  <c r="U13" i="22" s="1"/>
  <c r="U12" i="22"/>
  <c r="S12" i="22"/>
  <c r="R12" i="22"/>
  <c r="Q12" i="22"/>
  <c r="P12" i="22"/>
  <c r="E12" i="22"/>
  <c r="T12" i="22" s="1"/>
  <c r="S11" i="22"/>
  <c r="R11" i="22"/>
  <c r="Q11" i="22"/>
  <c r="P11" i="22"/>
  <c r="E11" i="22"/>
  <c r="U11" i="22" s="1"/>
  <c r="S10" i="22"/>
  <c r="R10" i="22"/>
  <c r="Q10" i="22"/>
  <c r="P10" i="22"/>
  <c r="T10" i="22" s="1"/>
  <c r="E10" i="22"/>
  <c r="U10" i="22" s="1"/>
  <c r="S9" i="22"/>
  <c r="R9" i="22"/>
  <c r="S64" i="21"/>
  <c r="R64" i="21"/>
  <c r="Q64" i="21"/>
  <c r="P64" i="21"/>
  <c r="E64" i="21"/>
  <c r="U64" i="21" s="1"/>
  <c r="S63" i="21"/>
  <c r="R63" i="21"/>
  <c r="Q63" i="21"/>
  <c r="P63" i="21"/>
  <c r="E63" i="21"/>
  <c r="U63" i="21" s="1"/>
  <c r="S62" i="21"/>
  <c r="R62" i="21"/>
  <c r="S60" i="21"/>
  <c r="R60" i="21"/>
  <c r="Q60" i="21"/>
  <c r="P60" i="21"/>
  <c r="E60" i="21"/>
  <c r="U60" i="21" s="1"/>
  <c r="S59" i="21"/>
  <c r="R59" i="21"/>
  <c r="Q59" i="21"/>
  <c r="P59" i="21"/>
  <c r="E59" i="21"/>
  <c r="U59" i="21" s="1"/>
  <c r="S58" i="21"/>
  <c r="R58" i="21"/>
  <c r="Q58" i="21"/>
  <c r="P58" i="21"/>
  <c r="E58" i="21"/>
  <c r="U58" i="21" s="1"/>
  <c r="S57" i="21"/>
  <c r="R57" i="21"/>
  <c r="Q57" i="21"/>
  <c r="P57" i="21"/>
  <c r="E57" i="21"/>
  <c r="S56" i="21"/>
  <c r="R56" i="21"/>
  <c r="U55" i="21"/>
  <c r="T55" i="21"/>
  <c r="S55" i="21"/>
  <c r="R55" i="21"/>
  <c r="Q55" i="21"/>
  <c r="P55" i="21"/>
  <c r="E55" i="21"/>
  <c r="U54" i="21"/>
  <c r="T54" i="21"/>
  <c r="S54" i="21"/>
  <c r="R54" i="21"/>
  <c r="Q54" i="21"/>
  <c r="P54" i="21"/>
  <c r="E54" i="21"/>
  <c r="S53" i="21"/>
  <c r="R53" i="21"/>
  <c r="Q53" i="21"/>
  <c r="P53" i="21"/>
  <c r="E53" i="21"/>
  <c r="S52" i="21"/>
  <c r="R52" i="21"/>
  <c r="Q52" i="21"/>
  <c r="P52" i="21"/>
  <c r="E52" i="21"/>
  <c r="U52" i="21" s="1"/>
  <c r="S51" i="21"/>
  <c r="R51" i="21"/>
  <c r="Q51" i="21"/>
  <c r="P51" i="21"/>
  <c r="E51" i="21"/>
  <c r="T51" i="21" s="1"/>
  <c r="S50" i="21"/>
  <c r="R50" i="21"/>
  <c r="Q50" i="21"/>
  <c r="P50" i="21"/>
  <c r="E50" i="21"/>
  <c r="T50" i="21" s="1"/>
  <c r="S49" i="21"/>
  <c r="R49" i="21"/>
  <c r="Q49" i="21"/>
  <c r="P49" i="21"/>
  <c r="E49" i="21"/>
  <c r="S48" i="21"/>
  <c r="R48" i="21"/>
  <c r="Q48" i="21"/>
  <c r="P48" i="21"/>
  <c r="E48" i="21"/>
  <c r="T48" i="21" s="1"/>
  <c r="S47" i="21"/>
  <c r="R47" i="21"/>
  <c r="Q47" i="21"/>
  <c r="P47" i="21"/>
  <c r="E47" i="21"/>
  <c r="U47" i="21" s="1"/>
  <c r="S46" i="21"/>
  <c r="R46" i="21"/>
  <c r="Q46" i="21"/>
  <c r="P46" i="21"/>
  <c r="E46" i="21"/>
  <c r="U46" i="21" s="1"/>
  <c r="S45" i="21"/>
  <c r="R45" i="21"/>
  <c r="Q45" i="21"/>
  <c r="P45" i="21"/>
  <c r="E45" i="21"/>
  <c r="S44" i="21"/>
  <c r="R44" i="21"/>
  <c r="S43" i="21"/>
  <c r="S42" i="21"/>
  <c r="R42" i="21"/>
  <c r="Q42" i="21"/>
  <c r="P42" i="21"/>
  <c r="E42" i="21"/>
  <c r="U42" i="21" s="1"/>
  <c r="U41" i="21"/>
  <c r="T41" i="21"/>
  <c r="S41" i="21"/>
  <c r="R41" i="21"/>
  <c r="Q41" i="21"/>
  <c r="P41" i="21"/>
  <c r="E41" i="21"/>
  <c r="S40" i="21"/>
  <c r="R40" i="21"/>
  <c r="Q40" i="21"/>
  <c r="P40" i="21"/>
  <c r="E40" i="21"/>
  <c r="T40" i="21" s="1"/>
  <c r="S39" i="21"/>
  <c r="R39" i="21"/>
  <c r="Q39" i="21"/>
  <c r="P39" i="21"/>
  <c r="E39" i="21"/>
  <c r="U39" i="21" s="1"/>
  <c r="S38" i="21"/>
  <c r="R38" i="21"/>
  <c r="Q38" i="21"/>
  <c r="P38" i="21"/>
  <c r="E38" i="21"/>
  <c r="T38" i="21" s="1"/>
  <c r="U37" i="21"/>
  <c r="T37" i="21"/>
  <c r="S37" i="21"/>
  <c r="R37" i="21"/>
  <c r="Q37" i="21"/>
  <c r="P37" i="21"/>
  <c r="E37" i="21"/>
  <c r="S36" i="21"/>
  <c r="R36" i="21"/>
  <c r="Q36" i="21"/>
  <c r="P36" i="21"/>
  <c r="E36" i="21"/>
  <c r="S35" i="21"/>
  <c r="R35" i="21"/>
  <c r="Q35" i="21"/>
  <c r="P35" i="21"/>
  <c r="E35" i="21"/>
  <c r="U35" i="21" s="1"/>
  <c r="S34" i="21"/>
  <c r="R34" i="21"/>
  <c r="Q34" i="21"/>
  <c r="P34" i="21"/>
  <c r="E34" i="21"/>
  <c r="U34" i="21" s="1"/>
  <c r="S33" i="21"/>
  <c r="R33" i="21"/>
  <c r="Q33" i="21"/>
  <c r="U33" i="21" s="1"/>
  <c r="P33" i="21"/>
  <c r="T33" i="21" s="1"/>
  <c r="E33" i="21"/>
  <c r="S32" i="21"/>
  <c r="R32" i="21"/>
  <c r="Q32" i="21"/>
  <c r="P32" i="21"/>
  <c r="E32" i="21"/>
  <c r="T32" i="21" s="1"/>
  <c r="T31" i="21"/>
  <c r="S31" i="21"/>
  <c r="R31" i="21"/>
  <c r="Q31" i="21"/>
  <c r="P31" i="21"/>
  <c r="E31" i="21"/>
  <c r="S30" i="21"/>
  <c r="R30" i="21"/>
  <c r="Q30" i="21"/>
  <c r="P30" i="21"/>
  <c r="E30" i="21"/>
  <c r="T30" i="21" s="1"/>
  <c r="S29" i="21"/>
  <c r="R29" i="21"/>
  <c r="Q29" i="21"/>
  <c r="P29" i="21"/>
  <c r="E29" i="21"/>
  <c r="U29" i="21" s="1"/>
  <c r="R28" i="21"/>
  <c r="S27" i="21"/>
  <c r="R27" i="21"/>
  <c r="Q27" i="21"/>
  <c r="P27" i="21"/>
  <c r="E27" i="21"/>
  <c r="S26" i="21"/>
  <c r="R26" i="21"/>
  <c r="Q26" i="21"/>
  <c r="P26" i="21"/>
  <c r="E26" i="21"/>
  <c r="U26" i="21" s="1"/>
  <c r="S25" i="21"/>
  <c r="R25" i="21"/>
  <c r="Q25" i="21"/>
  <c r="P25" i="21"/>
  <c r="E25" i="21"/>
  <c r="T25" i="21" s="1"/>
  <c r="S24" i="21"/>
  <c r="R24" i="21"/>
  <c r="Q24" i="21"/>
  <c r="P24" i="21"/>
  <c r="E24" i="21"/>
  <c r="U24" i="21" s="1"/>
  <c r="S23" i="21"/>
  <c r="R23" i="21"/>
  <c r="Q23" i="21"/>
  <c r="P23" i="21"/>
  <c r="E23" i="21"/>
  <c r="T22" i="21"/>
  <c r="S22" i="21"/>
  <c r="R22" i="21"/>
  <c r="Q22" i="21"/>
  <c r="U22" i="21" s="1"/>
  <c r="P22" i="21"/>
  <c r="E22" i="21"/>
  <c r="U21" i="21"/>
  <c r="T21" i="21"/>
  <c r="S21" i="21"/>
  <c r="R21" i="21"/>
  <c r="Q21" i="21"/>
  <c r="P21" i="21"/>
  <c r="E21" i="21"/>
  <c r="S20" i="21"/>
  <c r="R20" i="21"/>
  <c r="Q20" i="21"/>
  <c r="P20" i="21"/>
  <c r="E20" i="21"/>
  <c r="S19" i="21"/>
  <c r="R19" i="21"/>
  <c r="Q19" i="21"/>
  <c r="P19" i="21"/>
  <c r="E19" i="21"/>
  <c r="T19" i="21" s="1"/>
  <c r="S18" i="21"/>
  <c r="R18" i="21"/>
  <c r="Q18" i="21"/>
  <c r="P18" i="21"/>
  <c r="E18" i="21"/>
  <c r="U18" i="21" s="1"/>
  <c r="U17" i="21"/>
  <c r="S17" i="21"/>
  <c r="R17" i="21"/>
  <c r="Q17" i="21"/>
  <c r="P17" i="21"/>
  <c r="E17" i="21"/>
  <c r="T17" i="21" s="1"/>
  <c r="S16" i="21"/>
  <c r="R16" i="21"/>
  <c r="Q16" i="21"/>
  <c r="P16" i="21"/>
  <c r="E16" i="21"/>
  <c r="S15" i="21"/>
  <c r="R15" i="21"/>
  <c r="Q15" i="21"/>
  <c r="P15" i="21"/>
  <c r="E15" i="21"/>
  <c r="U15" i="21" s="1"/>
  <c r="U14" i="21"/>
  <c r="T14" i="21"/>
  <c r="S14" i="21"/>
  <c r="R14" i="21"/>
  <c r="Q14" i="21"/>
  <c r="P14" i="21"/>
  <c r="E14" i="21"/>
  <c r="S13" i="21"/>
  <c r="R13" i="21"/>
  <c r="Q13" i="21"/>
  <c r="P13" i="21"/>
  <c r="E13" i="21"/>
  <c r="U13" i="21" s="1"/>
  <c r="S12" i="21"/>
  <c r="R12" i="21"/>
  <c r="Q12" i="21"/>
  <c r="P12" i="21"/>
  <c r="E12" i="21"/>
  <c r="U12" i="21" s="1"/>
  <c r="U11" i="21"/>
  <c r="S11" i="21"/>
  <c r="R11" i="21"/>
  <c r="Q11" i="21"/>
  <c r="P11" i="21"/>
  <c r="E11" i="21"/>
  <c r="T11" i="21" s="1"/>
  <c r="T10" i="21"/>
  <c r="S10" i="21"/>
  <c r="R10" i="21"/>
  <c r="Q10" i="21"/>
  <c r="P10" i="21"/>
  <c r="E10" i="21"/>
  <c r="S64" i="20"/>
  <c r="R64" i="20"/>
  <c r="Q64" i="20"/>
  <c r="P64" i="20"/>
  <c r="E64" i="20"/>
  <c r="U64" i="20" s="1"/>
  <c r="S63" i="20"/>
  <c r="R63" i="20"/>
  <c r="Q63" i="20"/>
  <c r="P63" i="20"/>
  <c r="P62" i="20" s="1"/>
  <c r="E63" i="20"/>
  <c r="U63" i="20" s="1"/>
  <c r="S62" i="20"/>
  <c r="T60" i="20"/>
  <c r="S60" i="20"/>
  <c r="R60" i="20"/>
  <c r="Q60" i="20"/>
  <c r="P60" i="20"/>
  <c r="E60" i="20"/>
  <c r="U60" i="20" s="1"/>
  <c r="S59" i="20"/>
  <c r="R59" i="20"/>
  <c r="Q59" i="20"/>
  <c r="P59" i="20"/>
  <c r="E59" i="20"/>
  <c r="T59" i="20" s="1"/>
  <c r="S58" i="20"/>
  <c r="R58" i="20"/>
  <c r="Q58" i="20"/>
  <c r="P58" i="20"/>
  <c r="E58" i="20"/>
  <c r="T58" i="20" s="1"/>
  <c r="U57" i="20"/>
  <c r="T57" i="20"/>
  <c r="S57" i="20"/>
  <c r="R57" i="20"/>
  <c r="Q57" i="20"/>
  <c r="P57" i="20"/>
  <c r="E57" i="20"/>
  <c r="S56" i="20"/>
  <c r="S55" i="20"/>
  <c r="R55" i="20"/>
  <c r="Q55" i="20"/>
  <c r="P55" i="20"/>
  <c r="E55" i="20"/>
  <c r="U55" i="20" s="1"/>
  <c r="S54" i="20"/>
  <c r="R54" i="20"/>
  <c r="Q54" i="20"/>
  <c r="P54" i="20"/>
  <c r="E54" i="20"/>
  <c r="U54" i="20" s="1"/>
  <c r="S53" i="20"/>
  <c r="R53" i="20"/>
  <c r="Q53" i="20"/>
  <c r="P53" i="20"/>
  <c r="E53" i="20"/>
  <c r="U52" i="20"/>
  <c r="S52" i="20"/>
  <c r="R52" i="20"/>
  <c r="Q52" i="20"/>
  <c r="P52" i="20"/>
  <c r="E52" i="20"/>
  <c r="T52" i="20" s="1"/>
  <c r="T51" i="20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U49" i="20" s="1"/>
  <c r="T48" i="20"/>
  <c r="S48" i="20"/>
  <c r="R48" i="20"/>
  <c r="Q48" i="20"/>
  <c r="P48" i="20"/>
  <c r="E48" i="20"/>
  <c r="U48" i="20" s="1"/>
  <c r="S47" i="20"/>
  <c r="R47" i="20"/>
  <c r="Q47" i="20"/>
  <c r="P47" i="20"/>
  <c r="E47" i="20"/>
  <c r="U47" i="20" s="1"/>
  <c r="S46" i="20"/>
  <c r="R46" i="20"/>
  <c r="Q46" i="20"/>
  <c r="P46" i="20"/>
  <c r="E46" i="20"/>
  <c r="S45" i="20"/>
  <c r="R45" i="20"/>
  <c r="Q45" i="20"/>
  <c r="P45" i="20"/>
  <c r="E45" i="20"/>
  <c r="U45" i="20" s="1"/>
  <c r="S44" i="20"/>
  <c r="R44" i="20"/>
  <c r="S42" i="20"/>
  <c r="R42" i="20"/>
  <c r="Q42" i="20"/>
  <c r="P42" i="20"/>
  <c r="E42" i="20"/>
  <c r="U42" i="20" s="1"/>
  <c r="S41" i="20"/>
  <c r="R41" i="20"/>
  <c r="Q41" i="20"/>
  <c r="P41" i="20"/>
  <c r="E41" i="20"/>
  <c r="U41" i="20" s="1"/>
  <c r="S40" i="20"/>
  <c r="R40" i="20"/>
  <c r="Q40" i="20"/>
  <c r="P40" i="20"/>
  <c r="E40" i="20"/>
  <c r="U40" i="20" s="1"/>
  <c r="S39" i="20"/>
  <c r="R39" i="20"/>
  <c r="Q39" i="20"/>
  <c r="P39" i="20"/>
  <c r="E39" i="20"/>
  <c r="U39" i="20" s="1"/>
  <c r="U38" i="20"/>
  <c r="T38" i="20"/>
  <c r="S38" i="20"/>
  <c r="R38" i="20"/>
  <c r="Q38" i="20"/>
  <c r="P38" i="20"/>
  <c r="E38" i="20"/>
  <c r="U37" i="20"/>
  <c r="T37" i="20"/>
  <c r="S37" i="20"/>
  <c r="R37" i="20"/>
  <c r="Q37" i="20"/>
  <c r="P37" i="20"/>
  <c r="E37" i="20"/>
  <c r="S36" i="20"/>
  <c r="R36" i="20"/>
  <c r="Q36" i="20"/>
  <c r="P36" i="20"/>
  <c r="E36" i="20"/>
  <c r="S35" i="20"/>
  <c r="R35" i="20"/>
  <c r="Q35" i="20"/>
  <c r="P35" i="20"/>
  <c r="E35" i="20"/>
  <c r="T35" i="20" s="1"/>
  <c r="S34" i="20"/>
  <c r="R34" i="20"/>
  <c r="Q34" i="20"/>
  <c r="P34" i="20"/>
  <c r="E34" i="20"/>
  <c r="U34" i="20" s="1"/>
  <c r="S33" i="20"/>
  <c r="R33" i="20"/>
  <c r="Q33" i="20"/>
  <c r="P33" i="20"/>
  <c r="E33" i="20"/>
  <c r="U33" i="20" s="1"/>
  <c r="S32" i="20"/>
  <c r="R32" i="20"/>
  <c r="Q32" i="20"/>
  <c r="P32" i="20"/>
  <c r="E32" i="20"/>
  <c r="S31" i="20"/>
  <c r="R31" i="20"/>
  <c r="Q31" i="20"/>
  <c r="P31" i="20"/>
  <c r="E31" i="20"/>
  <c r="U31" i="20" s="1"/>
  <c r="U30" i="20"/>
  <c r="T30" i="20"/>
  <c r="S30" i="20"/>
  <c r="R30" i="20"/>
  <c r="Q30" i="20"/>
  <c r="P30" i="20"/>
  <c r="E30" i="20"/>
  <c r="S29" i="20"/>
  <c r="R29" i="20"/>
  <c r="Q29" i="20"/>
  <c r="P29" i="20"/>
  <c r="E29" i="20"/>
  <c r="S28" i="20"/>
  <c r="R28" i="20"/>
  <c r="S27" i="20"/>
  <c r="R27" i="20"/>
  <c r="Q27" i="20"/>
  <c r="P27" i="20"/>
  <c r="E27" i="20"/>
  <c r="U27" i="20" s="1"/>
  <c r="U26" i="20"/>
  <c r="T26" i="20"/>
  <c r="S26" i="20"/>
  <c r="R26" i="20"/>
  <c r="Q26" i="20"/>
  <c r="P26" i="20"/>
  <c r="E26" i="20"/>
  <c r="S25" i="20"/>
  <c r="R25" i="20"/>
  <c r="Q25" i="20"/>
  <c r="P25" i="20"/>
  <c r="E25" i="20"/>
  <c r="S24" i="20"/>
  <c r="R24" i="20"/>
  <c r="Q24" i="20"/>
  <c r="P24" i="20"/>
  <c r="E24" i="20"/>
  <c r="U24" i="20" s="1"/>
  <c r="S23" i="20"/>
  <c r="R23" i="20"/>
  <c r="Q23" i="20"/>
  <c r="P23" i="20"/>
  <c r="E23" i="20"/>
  <c r="U23" i="20" s="1"/>
  <c r="S22" i="20"/>
  <c r="R22" i="20"/>
  <c r="Q22" i="20"/>
  <c r="P22" i="20"/>
  <c r="E22" i="20"/>
  <c r="U22" i="20" s="1"/>
  <c r="S21" i="20"/>
  <c r="R21" i="20"/>
  <c r="Q21" i="20"/>
  <c r="P21" i="20"/>
  <c r="E21" i="20"/>
  <c r="U21" i="20" s="1"/>
  <c r="S20" i="20"/>
  <c r="R20" i="20"/>
  <c r="Q20" i="20"/>
  <c r="P20" i="20"/>
  <c r="E20" i="20"/>
  <c r="U20" i="20" s="1"/>
  <c r="S19" i="20"/>
  <c r="R19" i="20"/>
  <c r="Q19" i="20"/>
  <c r="P19" i="20"/>
  <c r="E19" i="20"/>
  <c r="U19" i="20" s="1"/>
  <c r="T18" i="20"/>
  <c r="S18" i="20"/>
  <c r="R18" i="20"/>
  <c r="Q18" i="20"/>
  <c r="P18" i="20"/>
  <c r="E18" i="20"/>
  <c r="U18" i="20" s="1"/>
  <c r="S17" i="20"/>
  <c r="R17" i="20"/>
  <c r="Q17" i="20"/>
  <c r="P17" i="20"/>
  <c r="E17" i="20"/>
  <c r="S16" i="20"/>
  <c r="R16" i="20"/>
  <c r="Q16" i="20"/>
  <c r="P16" i="20"/>
  <c r="E16" i="20"/>
  <c r="S15" i="20"/>
  <c r="R15" i="20"/>
  <c r="Q15" i="20"/>
  <c r="P15" i="20"/>
  <c r="E15" i="20"/>
  <c r="U15" i="20" s="1"/>
  <c r="S14" i="20"/>
  <c r="R14" i="20"/>
  <c r="Q14" i="20"/>
  <c r="P14" i="20"/>
  <c r="E14" i="20"/>
  <c r="U14" i="20" s="1"/>
  <c r="S13" i="20"/>
  <c r="R13" i="20"/>
  <c r="Q13" i="20"/>
  <c r="P13" i="20"/>
  <c r="E13" i="20"/>
  <c r="U13" i="20" s="1"/>
  <c r="S12" i="20"/>
  <c r="R12" i="20"/>
  <c r="Q12" i="20"/>
  <c r="P12" i="20"/>
  <c r="E12" i="20"/>
  <c r="U12" i="20" s="1"/>
  <c r="T11" i="20"/>
  <c r="S11" i="20"/>
  <c r="R11" i="20"/>
  <c r="Q11" i="20"/>
  <c r="P11" i="20"/>
  <c r="E11" i="20"/>
  <c r="U11" i="20" s="1"/>
  <c r="S10" i="20"/>
  <c r="R10" i="20"/>
  <c r="Q10" i="20"/>
  <c r="P10" i="20"/>
  <c r="E10" i="20"/>
  <c r="U10" i="20" s="1"/>
  <c r="S64" i="19"/>
  <c r="R64" i="19"/>
  <c r="Q64" i="19"/>
  <c r="P64" i="19"/>
  <c r="E64" i="19"/>
  <c r="U64" i="19" s="1"/>
  <c r="S63" i="19"/>
  <c r="R63" i="19"/>
  <c r="Q63" i="19"/>
  <c r="P63" i="19"/>
  <c r="E63" i="19"/>
  <c r="U63" i="19" s="1"/>
  <c r="S62" i="19"/>
  <c r="R62" i="19"/>
  <c r="U60" i="19"/>
  <c r="T60" i="19"/>
  <c r="S60" i="19"/>
  <c r="R60" i="19"/>
  <c r="Q60" i="19"/>
  <c r="P60" i="19"/>
  <c r="E60" i="19"/>
  <c r="T59" i="19"/>
  <c r="S59" i="19"/>
  <c r="R59" i="19"/>
  <c r="Q59" i="19"/>
  <c r="P59" i="19"/>
  <c r="E59" i="19"/>
  <c r="U59" i="19" s="1"/>
  <c r="S58" i="19"/>
  <c r="R58" i="19"/>
  <c r="Q58" i="19"/>
  <c r="P58" i="19"/>
  <c r="E58" i="19"/>
  <c r="U58" i="19" s="1"/>
  <c r="S57" i="19"/>
  <c r="R57" i="19"/>
  <c r="Q57" i="19"/>
  <c r="P57" i="19"/>
  <c r="E57" i="19"/>
  <c r="S56" i="19"/>
  <c r="R56" i="19"/>
  <c r="S55" i="19"/>
  <c r="R55" i="19"/>
  <c r="Q55" i="19"/>
  <c r="P55" i="19"/>
  <c r="E55" i="19"/>
  <c r="U54" i="19"/>
  <c r="T54" i="19"/>
  <c r="S54" i="19"/>
  <c r="R54" i="19"/>
  <c r="Q54" i="19"/>
  <c r="P54" i="19"/>
  <c r="E54" i="19"/>
  <c r="T53" i="19"/>
  <c r="S53" i="19"/>
  <c r="R53" i="19"/>
  <c r="Q53" i="19"/>
  <c r="P53" i="19"/>
  <c r="E53" i="19"/>
  <c r="U53" i="19" s="1"/>
  <c r="S52" i="19"/>
  <c r="R52" i="19"/>
  <c r="Q52" i="19"/>
  <c r="P52" i="19"/>
  <c r="E52" i="19"/>
  <c r="U52" i="19" s="1"/>
  <c r="S51" i="19"/>
  <c r="R51" i="19"/>
  <c r="Q51" i="19"/>
  <c r="P51" i="19"/>
  <c r="E51" i="19"/>
  <c r="U51" i="19" s="1"/>
  <c r="S50" i="19"/>
  <c r="R50" i="19"/>
  <c r="Q50" i="19"/>
  <c r="P50" i="19"/>
  <c r="E50" i="19"/>
  <c r="U50" i="19" s="1"/>
  <c r="S49" i="19"/>
  <c r="R49" i="19"/>
  <c r="Q49" i="19"/>
  <c r="P49" i="19"/>
  <c r="E49" i="19"/>
  <c r="U49" i="19" s="1"/>
  <c r="S48" i="19"/>
  <c r="R48" i="19"/>
  <c r="Q48" i="19"/>
  <c r="P48" i="19"/>
  <c r="E48" i="19"/>
  <c r="U48" i="19" s="1"/>
  <c r="S47" i="19"/>
  <c r="R47" i="19"/>
  <c r="Q47" i="19"/>
  <c r="P47" i="19"/>
  <c r="E47" i="19"/>
  <c r="U46" i="19"/>
  <c r="S46" i="19"/>
  <c r="R46" i="19"/>
  <c r="Q46" i="19"/>
  <c r="P46" i="19"/>
  <c r="E46" i="19"/>
  <c r="T46" i="19" s="1"/>
  <c r="T45" i="19"/>
  <c r="S45" i="19"/>
  <c r="R45" i="19"/>
  <c r="Q45" i="19"/>
  <c r="P45" i="19"/>
  <c r="E45" i="19"/>
  <c r="U45" i="19" s="1"/>
  <c r="R44" i="19"/>
  <c r="R43" i="19"/>
  <c r="S42" i="19"/>
  <c r="R42" i="19"/>
  <c r="Q42" i="19"/>
  <c r="P42" i="19"/>
  <c r="E42" i="19"/>
  <c r="U42" i="19" s="1"/>
  <c r="S41" i="19"/>
  <c r="R41" i="19"/>
  <c r="Q41" i="19"/>
  <c r="P41" i="19"/>
  <c r="E41" i="19"/>
  <c r="U41" i="19" s="1"/>
  <c r="S40" i="19"/>
  <c r="R40" i="19"/>
  <c r="Q40" i="19"/>
  <c r="P40" i="19"/>
  <c r="E40" i="19"/>
  <c r="U40" i="19" s="1"/>
  <c r="S39" i="19"/>
  <c r="R39" i="19"/>
  <c r="Q39" i="19"/>
  <c r="P39" i="19"/>
  <c r="E39" i="19"/>
  <c r="U39" i="19" s="1"/>
  <c r="S38" i="19"/>
  <c r="R38" i="19"/>
  <c r="Q38" i="19"/>
  <c r="P38" i="19"/>
  <c r="E38" i="19"/>
  <c r="U38" i="19" s="1"/>
  <c r="U37" i="19"/>
  <c r="T37" i="19"/>
  <c r="S37" i="19"/>
  <c r="R37" i="19"/>
  <c r="Q37" i="19"/>
  <c r="P37" i="19"/>
  <c r="E37" i="19"/>
  <c r="S36" i="19"/>
  <c r="R36" i="19"/>
  <c r="Q36" i="19"/>
  <c r="P36" i="19"/>
  <c r="E36" i="19"/>
  <c r="U36" i="19" s="1"/>
  <c r="S35" i="19"/>
  <c r="R35" i="19"/>
  <c r="Q35" i="19"/>
  <c r="P35" i="19"/>
  <c r="E35" i="19"/>
  <c r="U35" i="19" s="1"/>
  <c r="S34" i="19"/>
  <c r="R34" i="19"/>
  <c r="Q34" i="19"/>
  <c r="P34" i="19"/>
  <c r="E34" i="19"/>
  <c r="U34" i="19" s="1"/>
  <c r="S33" i="19"/>
  <c r="R33" i="19"/>
  <c r="Q33" i="19"/>
  <c r="P33" i="19"/>
  <c r="E33" i="19"/>
  <c r="S32" i="19"/>
  <c r="R32" i="19"/>
  <c r="Q32" i="19"/>
  <c r="P32" i="19"/>
  <c r="E32" i="19"/>
  <c r="U32" i="19" s="1"/>
  <c r="S31" i="19"/>
  <c r="R31" i="19"/>
  <c r="Q31" i="19"/>
  <c r="P31" i="19"/>
  <c r="E31" i="19"/>
  <c r="S30" i="19"/>
  <c r="R30" i="19"/>
  <c r="Q30" i="19"/>
  <c r="P30" i="19"/>
  <c r="E30" i="19"/>
  <c r="S29" i="19"/>
  <c r="R29" i="19"/>
  <c r="Q29" i="19"/>
  <c r="P29" i="19"/>
  <c r="E29" i="19"/>
  <c r="U29" i="19" s="1"/>
  <c r="S28" i="19"/>
  <c r="R28" i="19"/>
  <c r="S27" i="19"/>
  <c r="R27" i="19"/>
  <c r="Q27" i="19"/>
  <c r="P27" i="19"/>
  <c r="E27" i="19"/>
  <c r="U27" i="19" s="1"/>
  <c r="S26" i="19"/>
  <c r="R26" i="19"/>
  <c r="Q26" i="19"/>
  <c r="P26" i="19"/>
  <c r="E26" i="19"/>
  <c r="U26" i="19" s="1"/>
  <c r="S25" i="19"/>
  <c r="R25" i="19"/>
  <c r="Q25" i="19"/>
  <c r="P25" i="19"/>
  <c r="E25" i="19"/>
  <c r="U24" i="19"/>
  <c r="T24" i="19"/>
  <c r="S24" i="19"/>
  <c r="R24" i="19"/>
  <c r="Q24" i="19"/>
  <c r="P24" i="19"/>
  <c r="E24" i="19"/>
  <c r="U23" i="19"/>
  <c r="T23" i="19"/>
  <c r="S23" i="19"/>
  <c r="R23" i="19"/>
  <c r="Q23" i="19"/>
  <c r="P23" i="19"/>
  <c r="E23" i="19"/>
  <c r="S22" i="19"/>
  <c r="R22" i="19"/>
  <c r="Q22" i="19"/>
  <c r="P22" i="19"/>
  <c r="E22" i="19"/>
  <c r="S21" i="19"/>
  <c r="R21" i="19"/>
  <c r="Q21" i="19"/>
  <c r="P21" i="19"/>
  <c r="E21" i="19"/>
  <c r="U21" i="19" s="1"/>
  <c r="S20" i="19"/>
  <c r="R20" i="19"/>
  <c r="Q20" i="19"/>
  <c r="P20" i="19"/>
  <c r="E20" i="19"/>
  <c r="U20" i="19" s="1"/>
  <c r="S19" i="19"/>
  <c r="R19" i="19"/>
  <c r="Q19" i="19"/>
  <c r="P19" i="19"/>
  <c r="E19" i="19"/>
  <c r="U19" i="19" s="1"/>
  <c r="S18" i="19"/>
  <c r="R18" i="19"/>
  <c r="Q18" i="19"/>
  <c r="P18" i="19"/>
  <c r="E18" i="19"/>
  <c r="U18" i="19" s="1"/>
  <c r="S17" i="19"/>
  <c r="R17" i="19"/>
  <c r="Q17" i="19"/>
  <c r="P17" i="19"/>
  <c r="E17" i="19"/>
  <c r="U17" i="19" s="1"/>
  <c r="T16" i="19"/>
  <c r="S16" i="19"/>
  <c r="R16" i="19"/>
  <c r="Q16" i="19"/>
  <c r="U16" i="19" s="1"/>
  <c r="P16" i="19"/>
  <c r="E16" i="19"/>
  <c r="U15" i="19"/>
  <c r="S15" i="19"/>
  <c r="R15" i="19"/>
  <c r="Q15" i="19"/>
  <c r="P15" i="19"/>
  <c r="E15" i="19"/>
  <c r="T15" i="19" s="1"/>
  <c r="S14" i="19"/>
  <c r="R14" i="19"/>
  <c r="Q14" i="19"/>
  <c r="P14" i="19"/>
  <c r="E14" i="19"/>
  <c r="S13" i="19"/>
  <c r="R13" i="19"/>
  <c r="Q13" i="19"/>
  <c r="P13" i="19"/>
  <c r="E13" i="19"/>
  <c r="U13" i="19" s="1"/>
  <c r="S12" i="19"/>
  <c r="R12" i="19"/>
  <c r="Q12" i="19"/>
  <c r="P12" i="19"/>
  <c r="E12" i="19"/>
  <c r="U12" i="19" s="1"/>
  <c r="S11" i="19"/>
  <c r="R11" i="19"/>
  <c r="Q11" i="19"/>
  <c r="P11" i="19"/>
  <c r="E11" i="19"/>
  <c r="U11" i="19" s="1"/>
  <c r="S10" i="19"/>
  <c r="R10" i="19"/>
  <c r="Q10" i="19"/>
  <c r="P10" i="19"/>
  <c r="E10" i="19"/>
  <c r="R9" i="19"/>
  <c r="S64" i="18"/>
  <c r="R64" i="18"/>
  <c r="Q64" i="18"/>
  <c r="P64" i="18"/>
  <c r="E64" i="18"/>
  <c r="U64" i="18" s="1"/>
  <c r="S63" i="18"/>
  <c r="R63" i="18"/>
  <c r="Q63" i="18"/>
  <c r="P63" i="18"/>
  <c r="E63" i="18"/>
  <c r="S62" i="18"/>
  <c r="R62" i="18"/>
  <c r="S60" i="18"/>
  <c r="R60" i="18"/>
  <c r="Q60" i="18"/>
  <c r="P60" i="18"/>
  <c r="E60" i="18"/>
  <c r="U60" i="18" s="1"/>
  <c r="S59" i="18"/>
  <c r="R59" i="18"/>
  <c r="Q59" i="18"/>
  <c r="P59" i="18"/>
  <c r="E59" i="18"/>
  <c r="T58" i="18"/>
  <c r="S58" i="18"/>
  <c r="R58" i="18"/>
  <c r="Q58" i="18"/>
  <c r="P58" i="18"/>
  <c r="E58" i="18"/>
  <c r="U58" i="18" s="1"/>
  <c r="U57" i="18"/>
  <c r="T57" i="18"/>
  <c r="S57" i="18"/>
  <c r="R57" i="18"/>
  <c r="Q57" i="18"/>
  <c r="P57" i="18"/>
  <c r="E57" i="18"/>
  <c r="S56" i="18"/>
  <c r="R56" i="18"/>
  <c r="S55" i="18"/>
  <c r="R55" i="18"/>
  <c r="Q55" i="18"/>
  <c r="P55" i="18"/>
  <c r="E55" i="18"/>
  <c r="U55" i="18" s="1"/>
  <c r="S54" i="18"/>
  <c r="R54" i="18"/>
  <c r="Q54" i="18"/>
  <c r="P54" i="18"/>
  <c r="E54" i="18"/>
  <c r="U54" i="18" s="1"/>
  <c r="U53" i="18"/>
  <c r="T53" i="18"/>
  <c r="S53" i="18"/>
  <c r="R53" i="18"/>
  <c r="Q53" i="18"/>
  <c r="P53" i="18"/>
  <c r="E53" i="18"/>
  <c r="U52" i="18"/>
  <c r="T52" i="18"/>
  <c r="S52" i="18"/>
  <c r="R52" i="18"/>
  <c r="Q52" i="18"/>
  <c r="P52" i="18"/>
  <c r="E52" i="18"/>
  <c r="S51" i="18"/>
  <c r="R51" i="18"/>
  <c r="Q51" i="18"/>
  <c r="P51" i="18"/>
  <c r="E51" i="18"/>
  <c r="U51" i="18" s="1"/>
  <c r="S50" i="18"/>
  <c r="R50" i="18"/>
  <c r="Q50" i="18"/>
  <c r="P50" i="18"/>
  <c r="E50" i="18"/>
  <c r="U50" i="18" s="1"/>
  <c r="S49" i="18"/>
  <c r="R49" i="18"/>
  <c r="Q49" i="18"/>
  <c r="P49" i="18"/>
  <c r="E49" i="18"/>
  <c r="U49" i="18" s="1"/>
  <c r="S48" i="18"/>
  <c r="R48" i="18"/>
  <c r="Q48" i="18"/>
  <c r="P48" i="18"/>
  <c r="E48" i="18"/>
  <c r="U48" i="18" s="1"/>
  <c r="S47" i="18"/>
  <c r="R47" i="18"/>
  <c r="Q47" i="18"/>
  <c r="P47" i="18"/>
  <c r="E47" i="18"/>
  <c r="U47" i="18" s="1"/>
  <c r="S46" i="18"/>
  <c r="R46" i="18"/>
  <c r="Q46" i="18"/>
  <c r="P46" i="18"/>
  <c r="E46" i="18"/>
  <c r="U46" i="18" s="1"/>
  <c r="U45" i="18"/>
  <c r="T45" i="18"/>
  <c r="S45" i="18"/>
  <c r="R45" i="18"/>
  <c r="Q45" i="18"/>
  <c r="P45" i="18"/>
  <c r="E45" i="18"/>
  <c r="S44" i="18"/>
  <c r="U42" i="18"/>
  <c r="T42" i="18"/>
  <c r="S42" i="18"/>
  <c r="R42" i="18"/>
  <c r="Q42" i="18"/>
  <c r="P42" i="18"/>
  <c r="E42" i="18"/>
  <c r="S41" i="18"/>
  <c r="R41" i="18"/>
  <c r="Q41" i="18"/>
  <c r="P41" i="18"/>
  <c r="E41" i="18"/>
  <c r="S40" i="18"/>
  <c r="R40" i="18"/>
  <c r="Q40" i="18"/>
  <c r="P40" i="18"/>
  <c r="E40" i="18"/>
  <c r="U40" i="18" s="1"/>
  <c r="S39" i="18"/>
  <c r="R39" i="18"/>
  <c r="Q39" i="18"/>
  <c r="P39" i="18"/>
  <c r="E39" i="18"/>
  <c r="U39" i="18" s="1"/>
  <c r="S38" i="18"/>
  <c r="R38" i="18"/>
  <c r="Q38" i="18"/>
  <c r="P38" i="18"/>
  <c r="E38" i="18"/>
  <c r="U38" i="18" s="1"/>
  <c r="S37" i="18"/>
  <c r="R37" i="18"/>
  <c r="Q37" i="18"/>
  <c r="P37" i="18"/>
  <c r="E37" i="18"/>
  <c r="U37" i="18" s="1"/>
  <c r="S36" i="18"/>
  <c r="R36" i="18"/>
  <c r="Q36" i="18"/>
  <c r="P36" i="18"/>
  <c r="E36" i="18"/>
  <c r="U36" i="18" s="1"/>
  <c r="U35" i="18"/>
  <c r="T35" i="18"/>
  <c r="S35" i="18"/>
  <c r="R35" i="18"/>
  <c r="Q35" i="18"/>
  <c r="P35" i="18"/>
  <c r="E35" i="18"/>
  <c r="S34" i="18"/>
  <c r="R34" i="18"/>
  <c r="Q34" i="18"/>
  <c r="P34" i="18"/>
  <c r="E34" i="18"/>
  <c r="U34" i="18" s="1"/>
  <c r="U33" i="18"/>
  <c r="S33" i="18"/>
  <c r="R33" i="18"/>
  <c r="Q33" i="18"/>
  <c r="P33" i="18"/>
  <c r="E33" i="18"/>
  <c r="T33" i="18" s="1"/>
  <c r="T32" i="18"/>
  <c r="S32" i="18"/>
  <c r="R32" i="18"/>
  <c r="Q32" i="18"/>
  <c r="P32" i="18"/>
  <c r="E32" i="18"/>
  <c r="U32" i="18" s="1"/>
  <c r="S31" i="18"/>
  <c r="R31" i="18"/>
  <c r="Q31" i="18"/>
  <c r="P31" i="18"/>
  <c r="E31" i="18"/>
  <c r="U31" i="18" s="1"/>
  <c r="S30" i="18"/>
  <c r="R30" i="18"/>
  <c r="Q30" i="18"/>
  <c r="P30" i="18"/>
  <c r="E30" i="18"/>
  <c r="U30" i="18" s="1"/>
  <c r="S29" i="18"/>
  <c r="R29" i="18"/>
  <c r="Q29" i="18"/>
  <c r="P29" i="18"/>
  <c r="E29" i="18"/>
  <c r="S28" i="18"/>
  <c r="R28" i="18"/>
  <c r="T27" i="18"/>
  <c r="S27" i="18"/>
  <c r="R27" i="18"/>
  <c r="Q27" i="18"/>
  <c r="P27" i="18"/>
  <c r="E27" i="18"/>
  <c r="U27" i="18" s="1"/>
  <c r="S26" i="18"/>
  <c r="R26" i="18"/>
  <c r="Q26" i="18"/>
  <c r="P26" i="18"/>
  <c r="E26" i="18"/>
  <c r="U26" i="18" s="1"/>
  <c r="S25" i="18"/>
  <c r="R25" i="18"/>
  <c r="Q25" i="18"/>
  <c r="P25" i="18"/>
  <c r="E25" i="18"/>
  <c r="U25" i="18" s="1"/>
  <c r="S24" i="18"/>
  <c r="R24" i="18"/>
  <c r="Q24" i="18"/>
  <c r="P24" i="18"/>
  <c r="E24" i="18"/>
  <c r="U24" i="18" s="1"/>
  <c r="S23" i="18"/>
  <c r="R23" i="18"/>
  <c r="Q23" i="18"/>
  <c r="P23" i="18"/>
  <c r="E23" i="18"/>
  <c r="U22" i="18"/>
  <c r="T22" i="18"/>
  <c r="S22" i="18"/>
  <c r="R22" i="18"/>
  <c r="Q22" i="18"/>
  <c r="P22" i="18"/>
  <c r="E22" i="18"/>
  <c r="S21" i="18"/>
  <c r="R21" i="18"/>
  <c r="Q21" i="18"/>
  <c r="P21" i="18"/>
  <c r="E21" i="18"/>
  <c r="S20" i="18"/>
  <c r="R20" i="18"/>
  <c r="Q20" i="18"/>
  <c r="P20" i="18"/>
  <c r="E20" i="18"/>
  <c r="U20" i="18" s="1"/>
  <c r="S19" i="18"/>
  <c r="R19" i="18"/>
  <c r="Q19" i="18"/>
  <c r="P19" i="18"/>
  <c r="E19" i="18"/>
  <c r="U19" i="18" s="1"/>
  <c r="S18" i="18"/>
  <c r="R18" i="18"/>
  <c r="Q18" i="18"/>
  <c r="P18" i="18"/>
  <c r="E18" i="18"/>
  <c r="U18" i="18" s="1"/>
  <c r="S17" i="18"/>
  <c r="R17" i="18"/>
  <c r="Q17" i="18"/>
  <c r="P17" i="18"/>
  <c r="E17" i="18"/>
  <c r="U17" i="18" s="1"/>
  <c r="S16" i="18"/>
  <c r="R16" i="18"/>
  <c r="Q16" i="18"/>
  <c r="P16" i="18"/>
  <c r="E16" i="18"/>
  <c r="U16" i="18" s="1"/>
  <c r="S15" i="18"/>
  <c r="R15" i="18"/>
  <c r="Q15" i="18"/>
  <c r="P15" i="18"/>
  <c r="E15" i="18"/>
  <c r="U15" i="18" s="1"/>
  <c r="U14" i="18"/>
  <c r="T14" i="18"/>
  <c r="S14" i="18"/>
  <c r="R14" i="18"/>
  <c r="Q14" i="18"/>
  <c r="P14" i="18"/>
  <c r="E14" i="18"/>
  <c r="S13" i="18"/>
  <c r="R13" i="18"/>
  <c r="Q13" i="18"/>
  <c r="P13" i="18"/>
  <c r="E13" i="18"/>
  <c r="U13" i="18" s="1"/>
  <c r="S12" i="18"/>
  <c r="R12" i="18"/>
  <c r="Q12" i="18"/>
  <c r="P12" i="18"/>
  <c r="E12" i="18"/>
  <c r="U12" i="18" s="1"/>
  <c r="S11" i="18"/>
  <c r="R11" i="18"/>
  <c r="Q11" i="18"/>
  <c r="P11" i="18"/>
  <c r="E11" i="18"/>
  <c r="U11" i="18" s="1"/>
  <c r="S10" i="18"/>
  <c r="R10" i="18"/>
  <c r="Q10" i="18"/>
  <c r="P10" i="18"/>
  <c r="E10" i="18"/>
  <c r="U10" i="18" s="1"/>
  <c r="R9" i="18"/>
  <c r="R8" i="18"/>
  <c r="U64" i="17"/>
  <c r="S64" i="17"/>
  <c r="R64" i="17"/>
  <c r="Q64" i="17"/>
  <c r="P64" i="17"/>
  <c r="E64" i="17"/>
  <c r="T64" i="17" s="1"/>
  <c r="U63" i="17"/>
  <c r="T63" i="17"/>
  <c r="S63" i="17"/>
  <c r="R63" i="17"/>
  <c r="Q63" i="17"/>
  <c r="Q62" i="17" s="1"/>
  <c r="P63" i="17"/>
  <c r="E63" i="17"/>
  <c r="R62" i="17"/>
  <c r="S60" i="17"/>
  <c r="R60" i="17"/>
  <c r="Q60" i="17"/>
  <c r="P60" i="17"/>
  <c r="E60" i="17"/>
  <c r="S59" i="17"/>
  <c r="R59" i="17"/>
  <c r="Q59" i="17"/>
  <c r="P59" i="17"/>
  <c r="E59" i="17"/>
  <c r="S58" i="17"/>
  <c r="R58" i="17"/>
  <c r="Q58" i="17"/>
  <c r="P58" i="17"/>
  <c r="E58" i="17"/>
  <c r="U58" i="17" s="1"/>
  <c r="S57" i="17"/>
  <c r="R57" i="17"/>
  <c r="Q57" i="17"/>
  <c r="P57" i="17"/>
  <c r="E57" i="17"/>
  <c r="S56" i="17"/>
  <c r="S55" i="17"/>
  <c r="R55" i="17"/>
  <c r="Q55" i="17"/>
  <c r="P55" i="17"/>
  <c r="E55" i="17"/>
  <c r="S54" i="17"/>
  <c r="R54" i="17"/>
  <c r="Q54" i="17"/>
  <c r="P54" i="17"/>
  <c r="E54" i="17"/>
  <c r="U54" i="17" s="1"/>
  <c r="S53" i="17"/>
  <c r="R53" i="17"/>
  <c r="Q53" i="17"/>
  <c r="P53" i="17"/>
  <c r="E53" i="17"/>
  <c r="U53" i="17" s="1"/>
  <c r="S52" i="17"/>
  <c r="R52" i="17"/>
  <c r="Q52" i="17"/>
  <c r="P52" i="17"/>
  <c r="E52" i="17"/>
  <c r="U52" i="17" s="1"/>
  <c r="S51" i="17"/>
  <c r="R51" i="17"/>
  <c r="Q51" i="17"/>
  <c r="P51" i="17"/>
  <c r="E51" i="17"/>
  <c r="U51" i="17" s="1"/>
  <c r="S50" i="17"/>
  <c r="R50" i="17"/>
  <c r="Q50" i="17"/>
  <c r="P50" i="17"/>
  <c r="E50" i="17"/>
  <c r="S49" i="17"/>
  <c r="R49" i="17"/>
  <c r="Q49" i="17"/>
  <c r="P49" i="17"/>
  <c r="E49" i="17"/>
  <c r="U49" i="17" s="1"/>
  <c r="U48" i="17"/>
  <c r="T48" i="17"/>
  <c r="S48" i="17"/>
  <c r="R48" i="17"/>
  <c r="Q48" i="17"/>
  <c r="P48" i="17"/>
  <c r="E48" i="17"/>
  <c r="S47" i="17"/>
  <c r="R47" i="17"/>
  <c r="Q47" i="17"/>
  <c r="P47" i="17"/>
  <c r="E47" i="17"/>
  <c r="S46" i="17"/>
  <c r="R46" i="17"/>
  <c r="Q46" i="17"/>
  <c r="P46" i="17"/>
  <c r="E46" i="17"/>
  <c r="U46" i="17" s="1"/>
  <c r="S45" i="17"/>
  <c r="R45" i="17"/>
  <c r="Q45" i="17"/>
  <c r="P45" i="17"/>
  <c r="E45" i="17"/>
  <c r="U45" i="17" s="1"/>
  <c r="S44" i="17"/>
  <c r="R44" i="17"/>
  <c r="S42" i="17"/>
  <c r="R42" i="17"/>
  <c r="Q42" i="17"/>
  <c r="P42" i="17"/>
  <c r="E42" i="17"/>
  <c r="U42" i="17" s="1"/>
  <c r="S41" i="17"/>
  <c r="R41" i="17"/>
  <c r="Q41" i="17"/>
  <c r="P41" i="17"/>
  <c r="E41" i="17"/>
  <c r="U41" i="17" s="1"/>
  <c r="S40" i="17"/>
  <c r="R40" i="17"/>
  <c r="Q40" i="17"/>
  <c r="P40" i="17"/>
  <c r="E40" i="17"/>
  <c r="U40" i="17" s="1"/>
  <c r="U39" i="17"/>
  <c r="S39" i="17"/>
  <c r="R39" i="17"/>
  <c r="Q39" i="17"/>
  <c r="P39" i="17"/>
  <c r="E39" i="17"/>
  <c r="T39" i="17" s="1"/>
  <c r="U38" i="17"/>
  <c r="T38" i="17"/>
  <c r="S38" i="17"/>
  <c r="R38" i="17"/>
  <c r="Q38" i="17"/>
  <c r="P38" i="17"/>
  <c r="E38" i="17"/>
  <c r="S37" i="17"/>
  <c r="R37" i="17"/>
  <c r="Q37" i="17"/>
  <c r="P37" i="17"/>
  <c r="E37" i="17"/>
  <c r="S36" i="17"/>
  <c r="R36" i="17"/>
  <c r="Q36" i="17"/>
  <c r="P36" i="17"/>
  <c r="E36" i="17"/>
  <c r="U36" i="17" s="1"/>
  <c r="S35" i="17"/>
  <c r="R35" i="17"/>
  <c r="Q35" i="17"/>
  <c r="P35" i="17"/>
  <c r="E35" i="17"/>
  <c r="U35" i="17" s="1"/>
  <c r="S34" i="17"/>
  <c r="R34" i="17"/>
  <c r="Q34" i="17"/>
  <c r="P34" i="17"/>
  <c r="E34" i="17"/>
  <c r="U34" i="17" s="1"/>
  <c r="S33" i="17"/>
  <c r="R33" i="17"/>
  <c r="Q33" i="17"/>
  <c r="P33" i="17"/>
  <c r="E33" i="17"/>
  <c r="U33" i="17" s="1"/>
  <c r="S32" i="17"/>
  <c r="R32" i="17"/>
  <c r="Q32" i="17"/>
  <c r="P32" i="17"/>
  <c r="E32" i="17"/>
  <c r="U32" i="17" s="1"/>
  <c r="U31" i="17"/>
  <c r="S31" i="17"/>
  <c r="R31" i="17"/>
  <c r="Q31" i="17"/>
  <c r="P31" i="17"/>
  <c r="T31" i="17" s="1"/>
  <c r="E31" i="17"/>
  <c r="S30" i="17"/>
  <c r="R30" i="17"/>
  <c r="Q30" i="17"/>
  <c r="P30" i="17"/>
  <c r="E30" i="17"/>
  <c r="U30" i="17" s="1"/>
  <c r="T29" i="17"/>
  <c r="S29" i="17"/>
  <c r="R29" i="17"/>
  <c r="Q29" i="17"/>
  <c r="P29" i="17"/>
  <c r="E29" i="17"/>
  <c r="U29" i="17" s="1"/>
  <c r="S27" i="17"/>
  <c r="R27" i="17"/>
  <c r="Q27" i="17"/>
  <c r="P27" i="17"/>
  <c r="E27" i="17"/>
  <c r="U27" i="17" s="1"/>
  <c r="U26" i="17"/>
  <c r="T26" i="17"/>
  <c r="S26" i="17"/>
  <c r="R26" i="17"/>
  <c r="Q26" i="17"/>
  <c r="P26" i="17"/>
  <c r="E26" i="17"/>
  <c r="S25" i="17"/>
  <c r="R25" i="17"/>
  <c r="Q25" i="17"/>
  <c r="P25" i="17"/>
  <c r="E25" i="17"/>
  <c r="T24" i="17"/>
  <c r="S24" i="17"/>
  <c r="R24" i="17"/>
  <c r="Q24" i="17"/>
  <c r="P24" i="17"/>
  <c r="E24" i="17"/>
  <c r="U24" i="17" s="1"/>
  <c r="S23" i="17"/>
  <c r="R23" i="17"/>
  <c r="Q23" i="17"/>
  <c r="P23" i="17"/>
  <c r="E23" i="17"/>
  <c r="S22" i="17"/>
  <c r="R22" i="17"/>
  <c r="Q22" i="17"/>
  <c r="P22" i="17"/>
  <c r="E22" i="17"/>
  <c r="U22" i="17" s="1"/>
  <c r="S21" i="17"/>
  <c r="R21" i="17"/>
  <c r="Q21" i="17"/>
  <c r="P21" i="17"/>
  <c r="E21" i="17"/>
  <c r="U21" i="17" s="1"/>
  <c r="S20" i="17"/>
  <c r="R20" i="17"/>
  <c r="Q20" i="17"/>
  <c r="P20" i="17"/>
  <c r="E20" i="17"/>
  <c r="U20" i="17" s="1"/>
  <c r="U19" i="17"/>
  <c r="T19" i="17"/>
  <c r="S19" i="17"/>
  <c r="R19" i="17"/>
  <c r="Q19" i="17"/>
  <c r="P19" i="17"/>
  <c r="E19" i="17"/>
  <c r="S18" i="17"/>
  <c r="R18" i="17"/>
  <c r="Q18" i="17"/>
  <c r="P18" i="17"/>
  <c r="E18" i="17"/>
  <c r="U18" i="17" s="1"/>
  <c r="T17" i="17"/>
  <c r="S17" i="17"/>
  <c r="R17" i="17"/>
  <c r="Q17" i="17"/>
  <c r="P17" i="17"/>
  <c r="E17" i="17"/>
  <c r="U17" i="17" s="1"/>
  <c r="S16" i="17"/>
  <c r="R16" i="17"/>
  <c r="Q16" i="17"/>
  <c r="P16" i="17"/>
  <c r="T16" i="17" s="1"/>
  <c r="E16" i="17"/>
  <c r="S15" i="17"/>
  <c r="R15" i="17"/>
  <c r="Q15" i="17"/>
  <c r="P15" i="17"/>
  <c r="E15" i="17"/>
  <c r="U15" i="17" s="1"/>
  <c r="S14" i="17"/>
  <c r="R14" i="17"/>
  <c r="Q14" i="17"/>
  <c r="P14" i="17"/>
  <c r="E14" i="17"/>
  <c r="U14" i="17" s="1"/>
  <c r="S13" i="17"/>
  <c r="R13" i="17"/>
  <c r="Q13" i="17"/>
  <c r="P13" i="17"/>
  <c r="E13" i="17"/>
  <c r="U13" i="17" s="1"/>
  <c r="S12" i="17"/>
  <c r="R12" i="17"/>
  <c r="Q12" i="17"/>
  <c r="P12" i="17"/>
  <c r="E12" i="17"/>
  <c r="U12" i="17" s="1"/>
  <c r="T11" i="17"/>
  <c r="S11" i="17"/>
  <c r="R11" i="17"/>
  <c r="Q11" i="17"/>
  <c r="P11" i="17"/>
  <c r="E11" i="17"/>
  <c r="U11" i="17" s="1"/>
  <c r="S10" i="17"/>
  <c r="R10" i="17"/>
  <c r="Q10" i="17"/>
  <c r="P10" i="17"/>
  <c r="E10" i="17"/>
  <c r="R9" i="17"/>
  <c r="S64" i="16"/>
  <c r="R64" i="16"/>
  <c r="Q64" i="16"/>
  <c r="P64" i="16"/>
  <c r="E64" i="16"/>
  <c r="U64" i="16" s="1"/>
  <c r="S63" i="16"/>
  <c r="R63" i="16"/>
  <c r="Q63" i="16"/>
  <c r="P63" i="16"/>
  <c r="E63" i="16"/>
  <c r="S62" i="16"/>
  <c r="R62" i="16"/>
  <c r="S60" i="16"/>
  <c r="R60" i="16"/>
  <c r="Q60" i="16"/>
  <c r="P60" i="16"/>
  <c r="E60" i="16"/>
  <c r="U60" i="16" s="1"/>
  <c r="S59" i="16"/>
  <c r="R59" i="16"/>
  <c r="Q59" i="16"/>
  <c r="P59" i="16"/>
  <c r="E59" i="16"/>
  <c r="T58" i="16"/>
  <c r="S58" i="16"/>
  <c r="R58" i="16"/>
  <c r="Q58" i="16"/>
  <c r="P58" i="16"/>
  <c r="E58" i="16"/>
  <c r="U58" i="16" s="1"/>
  <c r="T57" i="16"/>
  <c r="S57" i="16"/>
  <c r="R57" i="16"/>
  <c r="Q57" i="16"/>
  <c r="P57" i="16"/>
  <c r="E57" i="16"/>
  <c r="U57" i="16" s="1"/>
  <c r="S56" i="16"/>
  <c r="R56" i="16"/>
  <c r="S55" i="16"/>
  <c r="R55" i="16"/>
  <c r="Q55" i="16"/>
  <c r="P55" i="16"/>
  <c r="E55" i="16"/>
  <c r="T54" i="16"/>
  <c r="S54" i="16"/>
  <c r="R54" i="16"/>
  <c r="Q54" i="16"/>
  <c r="P54" i="16"/>
  <c r="E54" i="16"/>
  <c r="U54" i="16" s="1"/>
  <c r="U53" i="16"/>
  <c r="T53" i="16"/>
  <c r="S53" i="16"/>
  <c r="R53" i="16"/>
  <c r="Q53" i="16"/>
  <c r="P53" i="16"/>
  <c r="E53" i="16"/>
  <c r="S52" i="16"/>
  <c r="R52" i="16"/>
  <c r="Q52" i="16"/>
  <c r="P52" i="16"/>
  <c r="E52" i="16"/>
  <c r="U52" i="16" s="1"/>
  <c r="S51" i="16"/>
  <c r="R51" i="16"/>
  <c r="Q51" i="16"/>
  <c r="P51" i="16"/>
  <c r="E51" i="16"/>
  <c r="U51" i="16" s="1"/>
  <c r="S50" i="16"/>
  <c r="R50" i="16"/>
  <c r="Q50" i="16"/>
  <c r="P50" i="16"/>
  <c r="E50" i="16"/>
  <c r="U50" i="16" s="1"/>
  <c r="S49" i="16"/>
  <c r="R49" i="16"/>
  <c r="Q49" i="16"/>
  <c r="P49" i="16"/>
  <c r="E49" i="16"/>
  <c r="U49" i="16" s="1"/>
  <c r="S48" i="16"/>
  <c r="R48" i="16"/>
  <c r="Q48" i="16"/>
  <c r="P48" i="16"/>
  <c r="E48" i="16"/>
  <c r="U48" i="16" s="1"/>
  <c r="S47" i="16"/>
  <c r="R47" i="16"/>
  <c r="Q47" i="16"/>
  <c r="P47" i="16"/>
  <c r="E47" i="16"/>
  <c r="T46" i="16"/>
  <c r="S46" i="16"/>
  <c r="R46" i="16"/>
  <c r="Q46" i="16"/>
  <c r="P46" i="16"/>
  <c r="E46" i="16"/>
  <c r="U46" i="16" s="1"/>
  <c r="U45" i="16"/>
  <c r="T45" i="16"/>
  <c r="S45" i="16"/>
  <c r="R45" i="16"/>
  <c r="Q45" i="16"/>
  <c r="P45" i="16"/>
  <c r="E45" i="16"/>
  <c r="S44" i="16"/>
  <c r="R44" i="16"/>
  <c r="S42" i="16"/>
  <c r="R42" i="16"/>
  <c r="Q42" i="16"/>
  <c r="P42" i="16"/>
  <c r="E42" i="16"/>
  <c r="U42" i="16" s="1"/>
  <c r="S41" i="16"/>
  <c r="R41" i="16"/>
  <c r="Q41" i="16"/>
  <c r="P41" i="16"/>
  <c r="E41" i="16"/>
  <c r="U41" i="16" s="1"/>
  <c r="S40" i="16"/>
  <c r="R40" i="16"/>
  <c r="Q40" i="16"/>
  <c r="P40" i="16"/>
  <c r="E40" i="16"/>
  <c r="U40" i="16" s="1"/>
  <c r="S39" i="16"/>
  <c r="R39" i="16"/>
  <c r="Q39" i="16"/>
  <c r="P39" i="16"/>
  <c r="E39" i="16"/>
  <c r="U39" i="16" s="1"/>
  <c r="S38" i="16"/>
  <c r="R38" i="16"/>
  <c r="Q38" i="16"/>
  <c r="P38" i="16"/>
  <c r="E38" i="16"/>
  <c r="U38" i="16" s="1"/>
  <c r="S37" i="16"/>
  <c r="R37" i="16"/>
  <c r="Q37" i="16"/>
  <c r="P37" i="16"/>
  <c r="E37" i="16"/>
  <c r="U37" i="16" s="1"/>
  <c r="U36" i="16"/>
  <c r="T36" i="16"/>
  <c r="S36" i="16"/>
  <c r="R36" i="16"/>
  <c r="Q36" i="16"/>
  <c r="P36" i="16"/>
  <c r="E36" i="16"/>
  <c r="S35" i="16"/>
  <c r="R35" i="16"/>
  <c r="Q35" i="16"/>
  <c r="P35" i="16"/>
  <c r="E35" i="16"/>
  <c r="T35" i="16" s="1"/>
  <c r="T34" i="16"/>
  <c r="S34" i="16"/>
  <c r="R34" i="16"/>
  <c r="Q34" i="16"/>
  <c r="P34" i="16"/>
  <c r="E34" i="16"/>
  <c r="U34" i="16" s="1"/>
  <c r="S33" i="16"/>
  <c r="R33" i="16"/>
  <c r="Q33" i="16"/>
  <c r="P33" i="16"/>
  <c r="E33" i="16"/>
  <c r="S32" i="16"/>
  <c r="R32" i="16"/>
  <c r="Q32" i="16"/>
  <c r="P32" i="16"/>
  <c r="E32" i="16"/>
  <c r="U32" i="16" s="1"/>
  <c r="S31" i="16"/>
  <c r="R31" i="16"/>
  <c r="Q31" i="16"/>
  <c r="P31" i="16"/>
  <c r="E31" i="16"/>
  <c r="U31" i="16" s="1"/>
  <c r="S30" i="16"/>
  <c r="R30" i="16"/>
  <c r="Q30" i="16"/>
  <c r="P30" i="16"/>
  <c r="E30" i="16"/>
  <c r="U30" i="16" s="1"/>
  <c r="S29" i="16"/>
  <c r="R29" i="16"/>
  <c r="Q29" i="16"/>
  <c r="P29" i="16"/>
  <c r="E29" i="16"/>
  <c r="U29" i="16" s="1"/>
  <c r="S28" i="16"/>
  <c r="S27" i="16"/>
  <c r="R27" i="16"/>
  <c r="Q27" i="16"/>
  <c r="P27" i="16"/>
  <c r="E27" i="16"/>
  <c r="U27" i="16" s="1"/>
  <c r="S26" i="16"/>
  <c r="R26" i="16"/>
  <c r="Q26" i="16"/>
  <c r="P26" i="16"/>
  <c r="E26" i="16"/>
  <c r="U26" i="16" s="1"/>
  <c r="S25" i="16"/>
  <c r="R25" i="16"/>
  <c r="Q25" i="16"/>
  <c r="P25" i="16"/>
  <c r="E25" i="16"/>
  <c r="U25" i="16" s="1"/>
  <c r="S24" i="16"/>
  <c r="R24" i="16"/>
  <c r="Q24" i="16"/>
  <c r="P24" i="16"/>
  <c r="E24" i="16"/>
  <c r="U24" i="16" s="1"/>
  <c r="U23" i="16"/>
  <c r="T23" i="16"/>
  <c r="S23" i="16"/>
  <c r="R23" i="16"/>
  <c r="Q23" i="16"/>
  <c r="P23" i="16"/>
  <c r="E23" i="16"/>
  <c r="S22" i="16"/>
  <c r="R22" i="16"/>
  <c r="Q22" i="16"/>
  <c r="P22" i="16"/>
  <c r="E22" i="16"/>
  <c r="T21" i="16"/>
  <c r="S21" i="16"/>
  <c r="R21" i="16"/>
  <c r="Q21" i="16"/>
  <c r="P21" i="16"/>
  <c r="E21" i="16"/>
  <c r="U21" i="16" s="1"/>
  <c r="S20" i="16"/>
  <c r="R20" i="16"/>
  <c r="Q20" i="16"/>
  <c r="P20" i="16"/>
  <c r="E20" i="16"/>
  <c r="U20" i="16" s="1"/>
  <c r="S19" i="16"/>
  <c r="R19" i="16"/>
  <c r="Q19" i="16"/>
  <c r="P19" i="16"/>
  <c r="E19" i="16"/>
  <c r="U19" i="16" s="1"/>
  <c r="S18" i="16"/>
  <c r="R18" i="16"/>
  <c r="Q18" i="16"/>
  <c r="P18" i="16"/>
  <c r="E18" i="16"/>
  <c r="U18" i="16" s="1"/>
  <c r="S17" i="16"/>
  <c r="R17" i="16"/>
  <c r="Q17" i="16"/>
  <c r="P17" i="16"/>
  <c r="E17" i="16"/>
  <c r="U17" i="16" s="1"/>
  <c r="S16" i="16"/>
  <c r="R16" i="16"/>
  <c r="Q16" i="16"/>
  <c r="P16" i="16"/>
  <c r="E16" i="16"/>
  <c r="U16" i="16" s="1"/>
  <c r="T15" i="16"/>
  <c r="S15" i="16"/>
  <c r="R15" i="16"/>
  <c r="Q15" i="16"/>
  <c r="P15" i="16"/>
  <c r="E15" i="16"/>
  <c r="U15" i="16" s="1"/>
  <c r="S14" i="16"/>
  <c r="R14" i="16"/>
  <c r="Q14" i="16"/>
  <c r="P14" i="16"/>
  <c r="E14" i="16"/>
  <c r="T13" i="16"/>
  <c r="S13" i="16"/>
  <c r="R13" i="16"/>
  <c r="Q13" i="16"/>
  <c r="P13" i="16"/>
  <c r="E13" i="16"/>
  <c r="U13" i="16" s="1"/>
  <c r="S12" i="16"/>
  <c r="R12" i="16"/>
  <c r="Q12" i="16"/>
  <c r="P12" i="16"/>
  <c r="E12" i="16"/>
  <c r="U12" i="16" s="1"/>
  <c r="S11" i="16"/>
  <c r="R11" i="16"/>
  <c r="Q11" i="16"/>
  <c r="P11" i="16"/>
  <c r="E11" i="16"/>
  <c r="U11" i="16" s="1"/>
  <c r="S10" i="16"/>
  <c r="R10" i="16"/>
  <c r="Q10" i="16"/>
  <c r="P10" i="16"/>
  <c r="E10" i="16"/>
  <c r="S9" i="16"/>
  <c r="R9" i="16"/>
  <c r="S64" i="15"/>
  <c r="R64" i="15"/>
  <c r="Q64" i="15"/>
  <c r="P64" i="15"/>
  <c r="E64" i="15"/>
  <c r="U64" i="15" s="1"/>
  <c r="S63" i="15"/>
  <c r="R63" i="15"/>
  <c r="Q63" i="15"/>
  <c r="P63" i="15"/>
  <c r="P62" i="15" s="1"/>
  <c r="E63" i="15"/>
  <c r="S62" i="15"/>
  <c r="S60" i="15"/>
  <c r="R60" i="15"/>
  <c r="Q60" i="15"/>
  <c r="P60" i="15"/>
  <c r="E60" i="15"/>
  <c r="U60" i="15" s="1"/>
  <c r="S59" i="15"/>
  <c r="R59" i="15"/>
  <c r="Q59" i="15"/>
  <c r="P59" i="15"/>
  <c r="E59" i="15"/>
  <c r="U59" i="15" s="1"/>
  <c r="S58" i="15"/>
  <c r="R58" i="15"/>
  <c r="Q58" i="15"/>
  <c r="P58" i="15"/>
  <c r="E58" i="15"/>
  <c r="U58" i="15" s="1"/>
  <c r="U57" i="15"/>
  <c r="T57" i="15"/>
  <c r="S57" i="15"/>
  <c r="R57" i="15"/>
  <c r="Q57" i="15"/>
  <c r="P57" i="15"/>
  <c r="E57" i="15"/>
  <c r="S56" i="15"/>
  <c r="R56" i="15"/>
  <c r="S55" i="15"/>
  <c r="R55" i="15"/>
  <c r="Q55" i="15"/>
  <c r="P55" i="15"/>
  <c r="E55" i="15"/>
  <c r="U55" i="15" s="1"/>
  <c r="S54" i="15"/>
  <c r="R54" i="15"/>
  <c r="Q54" i="15"/>
  <c r="P54" i="15"/>
  <c r="E54" i="15"/>
  <c r="U54" i="15" s="1"/>
  <c r="S53" i="15"/>
  <c r="R53" i="15"/>
  <c r="Q53" i="15"/>
  <c r="P53" i="15"/>
  <c r="E53" i="15"/>
  <c r="U53" i="15" s="1"/>
  <c r="U52" i="15"/>
  <c r="S52" i="15"/>
  <c r="R52" i="15"/>
  <c r="Q52" i="15"/>
  <c r="P52" i="15"/>
  <c r="E52" i="15"/>
  <c r="T52" i="15" s="1"/>
  <c r="S51" i="15"/>
  <c r="R51" i="15"/>
  <c r="Q51" i="15"/>
  <c r="P51" i="15"/>
  <c r="E51" i="15"/>
  <c r="S50" i="15"/>
  <c r="R50" i="15"/>
  <c r="Q50" i="15"/>
  <c r="P50" i="15"/>
  <c r="E50" i="15"/>
  <c r="U50" i="15" s="1"/>
  <c r="S49" i="15"/>
  <c r="R49" i="15"/>
  <c r="Q49" i="15"/>
  <c r="P49" i="15"/>
  <c r="E49" i="15"/>
  <c r="U49" i="15" s="1"/>
  <c r="S48" i="15"/>
  <c r="R48" i="15"/>
  <c r="Q48" i="15"/>
  <c r="P48" i="15"/>
  <c r="E48" i="15"/>
  <c r="U48" i="15" s="1"/>
  <c r="S47" i="15"/>
  <c r="R47" i="15"/>
  <c r="Q47" i="15"/>
  <c r="P47" i="15"/>
  <c r="E47" i="15"/>
  <c r="U47" i="15" s="1"/>
  <c r="S46" i="15"/>
  <c r="R46" i="15"/>
  <c r="Q46" i="15"/>
  <c r="P46" i="15"/>
  <c r="E46" i="15"/>
  <c r="U46" i="15" s="1"/>
  <c r="S45" i="15"/>
  <c r="R45" i="15"/>
  <c r="Q45" i="15"/>
  <c r="P45" i="15"/>
  <c r="E45" i="15"/>
  <c r="S44" i="15"/>
  <c r="R44" i="15"/>
  <c r="U42" i="15"/>
  <c r="S42" i="15"/>
  <c r="R42" i="15"/>
  <c r="Q42" i="15"/>
  <c r="P42" i="15"/>
  <c r="E42" i="15"/>
  <c r="T42" i="15" s="1"/>
  <c r="S41" i="15"/>
  <c r="R41" i="15"/>
  <c r="Q41" i="15"/>
  <c r="P41" i="15"/>
  <c r="E41" i="15"/>
  <c r="S40" i="15"/>
  <c r="R40" i="15"/>
  <c r="Q40" i="15"/>
  <c r="P40" i="15"/>
  <c r="E40" i="15"/>
  <c r="U40" i="15" s="1"/>
  <c r="S39" i="15"/>
  <c r="R39" i="15"/>
  <c r="Q39" i="15"/>
  <c r="P39" i="15"/>
  <c r="E39" i="15"/>
  <c r="U39" i="15" s="1"/>
  <c r="S38" i="15"/>
  <c r="R38" i="15"/>
  <c r="Q38" i="15"/>
  <c r="P38" i="15"/>
  <c r="E38" i="15"/>
  <c r="U38" i="15" s="1"/>
  <c r="S37" i="15"/>
  <c r="R37" i="15"/>
  <c r="Q37" i="15"/>
  <c r="P37" i="15"/>
  <c r="E37" i="15"/>
  <c r="U37" i="15" s="1"/>
  <c r="S36" i="15"/>
  <c r="R36" i="15"/>
  <c r="Q36" i="15"/>
  <c r="P36" i="15"/>
  <c r="E36" i="15"/>
  <c r="U36" i="15" s="1"/>
  <c r="S35" i="15"/>
  <c r="R35" i="15"/>
  <c r="Q35" i="15"/>
  <c r="P35" i="15"/>
  <c r="E35" i="15"/>
  <c r="U35" i="15" s="1"/>
  <c r="U34" i="15"/>
  <c r="T34" i="15"/>
  <c r="S34" i="15"/>
  <c r="R34" i="15"/>
  <c r="Q34" i="15"/>
  <c r="P34" i="15"/>
  <c r="E34" i="15"/>
  <c r="S33" i="15"/>
  <c r="R33" i="15"/>
  <c r="Q33" i="15"/>
  <c r="P33" i="15"/>
  <c r="E33" i="15"/>
  <c r="S32" i="15"/>
  <c r="R32" i="15"/>
  <c r="Q32" i="15"/>
  <c r="P32" i="15"/>
  <c r="E32" i="15"/>
  <c r="U32" i="15" s="1"/>
  <c r="T31" i="15"/>
  <c r="S31" i="15"/>
  <c r="R31" i="15"/>
  <c r="Q31" i="15"/>
  <c r="P31" i="15"/>
  <c r="E31" i="15"/>
  <c r="U31" i="15" s="1"/>
  <c r="S30" i="15"/>
  <c r="R30" i="15"/>
  <c r="Q30" i="15"/>
  <c r="P30" i="15"/>
  <c r="E30" i="15"/>
  <c r="U30" i="15" s="1"/>
  <c r="S29" i="15"/>
  <c r="R29" i="15"/>
  <c r="Q29" i="15"/>
  <c r="P29" i="15"/>
  <c r="E29" i="15"/>
  <c r="U29" i="15" s="1"/>
  <c r="S28" i="15"/>
  <c r="R28" i="15"/>
  <c r="U27" i="15"/>
  <c r="T27" i="15"/>
  <c r="S27" i="15"/>
  <c r="R27" i="15"/>
  <c r="Q27" i="15"/>
  <c r="P27" i="15"/>
  <c r="E27" i="15"/>
  <c r="S26" i="15"/>
  <c r="R26" i="15"/>
  <c r="Q26" i="15"/>
  <c r="P26" i="15"/>
  <c r="E26" i="15"/>
  <c r="U26" i="15" s="1"/>
  <c r="S25" i="15"/>
  <c r="R25" i="15"/>
  <c r="Q25" i="15"/>
  <c r="P25" i="15"/>
  <c r="E25" i="15"/>
  <c r="U25" i="15" s="1"/>
  <c r="S24" i="15"/>
  <c r="R24" i="15"/>
  <c r="Q24" i="15"/>
  <c r="P24" i="15"/>
  <c r="E24" i="15"/>
  <c r="U24" i="15" s="1"/>
  <c r="S23" i="15"/>
  <c r="R23" i="15"/>
  <c r="Q23" i="15"/>
  <c r="P23" i="15"/>
  <c r="E23" i="15"/>
  <c r="S22" i="15"/>
  <c r="R22" i="15"/>
  <c r="Q22" i="15"/>
  <c r="P22" i="15"/>
  <c r="E22" i="15"/>
  <c r="U22" i="15" s="1"/>
  <c r="S21" i="15"/>
  <c r="R21" i="15"/>
  <c r="Q21" i="15"/>
  <c r="P21" i="15"/>
  <c r="E21" i="15"/>
  <c r="U20" i="15"/>
  <c r="S20" i="15"/>
  <c r="R20" i="15"/>
  <c r="Q20" i="15"/>
  <c r="P20" i="15"/>
  <c r="E20" i="15"/>
  <c r="T20" i="15" s="1"/>
  <c r="U19" i="15"/>
  <c r="T19" i="15"/>
  <c r="S19" i="15"/>
  <c r="R19" i="15"/>
  <c r="Q19" i="15"/>
  <c r="P19" i="15"/>
  <c r="E19" i="15"/>
  <c r="S18" i="15"/>
  <c r="R18" i="15"/>
  <c r="Q18" i="15"/>
  <c r="P18" i="15"/>
  <c r="E18" i="15"/>
  <c r="U18" i="15" s="1"/>
  <c r="S17" i="15"/>
  <c r="R17" i="15"/>
  <c r="Q17" i="15"/>
  <c r="P17" i="15"/>
  <c r="E17" i="15"/>
  <c r="U17" i="15" s="1"/>
  <c r="S16" i="15"/>
  <c r="R16" i="15"/>
  <c r="Q16" i="15"/>
  <c r="P16" i="15"/>
  <c r="E16" i="15"/>
  <c r="U16" i="15" s="1"/>
  <c r="S15" i="15"/>
  <c r="R15" i="15"/>
  <c r="Q15" i="15"/>
  <c r="P15" i="15"/>
  <c r="E15" i="15"/>
  <c r="U15" i="15" s="1"/>
  <c r="S14" i="15"/>
  <c r="R14" i="15"/>
  <c r="Q14" i="15"/>
  <c r="P14" i="15"/>
  <c r="E14" i="15"/>
  <c r="U14" i="15" s="1"/>
  <c r="T13" i="15"/>
  <c r="S13" i="15"/>
  <c r="R13" i="15"/>
  <c r="Q13" i="15"/>
  <c r="P13" i="15"/>
  <c r="E13" i="15"/>
  <c r="U13" i="15" s="1"/>
  <c r="U12" i="15"/>
  <c r="T12" i="15"/>
  <c r="S12" i="15"/>
  <c r="R12" i="15"/>
  <c r="Q12" i="15"/>
  <c r="P12" i="15"/>
  <c r="E12" i="15"/>
  <c r="U11" i="15"/>
  <c r="T11" i="15"/>
  <c r="S11" i="15"/>
  <c r="R11" i="15"/>
  <c r="Q11" i="15"/>
  <c r="P11" i="15"/>
  <c r="E11" i="15"/>
  <c r="S10" i="15"/>
  <c r="R10" i="15"/>
  <c r="Q10" i="15"/>
  <c r="P10" i="15"/>
  <c r="E10" i="15"/>
  <c r="S9" i="15"/>
  <c r="R9" i="15"/>
  <c r="S8" i="15"/>
  <c r="S64" i="14"/>
  <c r="R64" i="14"/>
  <c r="Q64" i="14"/>
  <c r="P64" i="14"/>
  <c r="E64" i="14"/>
  <c r="U64" i="14" s="1"/>
  <c r="U63" i="14"/>
  <c r="T63" i="14"/>
  <c r="S63" i="14"/>
  <c r="R63" i="14"/>
  <c r="Q63" i="14"/>
  <c r="P63" i="14"/>
  <c r="E63" i="14"/>
  <c r="S62" i="14"/>
  <c r="R62" i="14"/>
  <c r="T60" i="14"/>
  <c r="S60" i="14"/>
  <c r="R60" i="14"/>
  <c r="Q60" i="14"/>
  <c r="P60" i="14"/>
  <c r="E60" i="14"/>
  <c r="U60" i="14" s="1"/>
  <c r="T59" i="14"/>
  <c r="S59" i="14"/>
  <c r="R59" i="14"/>
  <c r="Q59" i="14"/>
  <c r="P59" i="14"/>
  <c r="E59" i="14"/>
  <c r="U59" i="14" s="1"/>
  <c r="S58" i="14"/>
  <c r="R58" i="14"/>
  <c r="Q58" i="14"/>
  <c r="P58" i="14"/>
  <c r="E58" i="14"/>
  <c r="U58" i="14" s="1"/>
  <c r="S57" i="14"/>
  <c r="R57" i="14"/>
  <c r="Q57" i="14"/>
  <c r="P57" i="14"/>
  <c r="E57" i="14"/>
  <c r="R56" i="14"/>
  <c r="U55" i="14"/>
  <c r="T55" i="14"/>
  <c r="S55" i="14"/>
  <c r="R55" i="14"/>
  <c r="Q55" i="14"/>
  <c r="P55" i="14"/>
  <c r="E55" i="14"/>
  <c r="T54" i="14"/>
  <c r="S54" i="14"/>
  <c r="R54" i="14"/>
  <c r="Q54" i="14"/>
  <c r="P54" i="14"/>
  <c r="E54" i="14"/>
  <c r="U54" i="14" s="1"/>
  <c r="S53" i="14"/>
  <c r="R53" i="14"/>
  <c r="Q53" i="14"/>
  <c r="P53" i="14"/>
  <c r="E53" i="14"/>
  <c r="U53" i="14" s="1"/>
  <c r="S52" i="14"/>
  <c r="R52" i="14"/>
  <c r="Q52" i="14"/>
  <c r="P52" i="14"/>
  <c r="E52" i="14"/>
  <c r="U52" i="14" s="1"/>
  <c r="S51" i="14"/>
  <c r="R51" i="14"/>
  <c r="Q51" i="14"/>
  <c r="P51" i="14"/>
  <c r="E51" i="14"/>
  <c r="U51" i="14" s="1"/>
  <c r="S50" i="14"/>
  <c r="R50" i="14"/>
  <c r="Q50" i="14"/>
  <c r="P50" i="14"/>
  <c r="E50" i="14"/>
  <c r="U50" i="14" s="1"/>
  <c r="S49" i="14"/>
  <c r="R49" i="14"/>
  <c r="Q49" i="14"/>
  <c r="P49" i="14"/>
  <c r="E49" i="14"/>
  <c r="U49" i="14" s="1"/>
  <c r="S48" i="14"/>
  <c r="R48" i="14"/>
  <c r="Q48" i="14"/>
  <c r="P48" i="14"/>
  <c r="E48" i="14"/>
  <c r="U47" i="14"/>
  <c r="T47" i="14"/>
  <c r="S47" i="14"/>
  <c r="R47" i="14"/>
  <c r="Q47" i="14"/>
  <c r="P47" i="14"/>
  <c r="E47" i="14"/>
  <c r="S46" i="14"/>
  <c r="R46" i="14"/>
  <c r="Q46" i="14"/>
  <c r="P46" i="14"/>
  <c r="E46" i="14"/>
  <c r="U46" i="14" s="1"/>
  <c r="S45" i="14"/>
  <c r="R45" i="14"/>
  <c r="Q45" i="14"/>
  <c r="P45" i="14"/>
  <c r="E45" i="14"/>
  <c r="U45" i="14" s="1"/>
  <c r="S44" i="14"/>
  <c r="R44" i="14"/>
  <c r="S42" i="14"/>
  <c r="R42" i="14"/>
  <c r="Q42" i="14"/>
  <c r="P42" i="14"/>
  <c r="E42" i="14"/>
  <c r="U42" i="14" s="1"/>
  <c r="S41" i="14"/>
  <c r="R41" i="14"/>
  <c r="Q41" i="14"/>
  <c r="P41" i="14"/>
  <c r="E41" i="14"/>
  <c r="U41" i="14" s="1"/>
  <c r="S40" i="14"/>
  <c r="R40" i="14"/>
  <c r="Q40" i="14"/>
  <c r="P40" i="14"/>
  <c r="E40" i="14"/>
  <c r="U40" i="14" s="1"/>
  <c r="U39" i="14"/>
  <c r="S39" i="14"/>
  <c r="R39" i="14"/>
  <c r="Q39" i="14"/>
  <c r="P39" i="14"/>
  <c r="E39" i="14"/>
  <c r="T39" i="14" s="1"/>
  <c r="S38" i="14"/>
  <c r="R38" i="14"/>
  <c r="Q38" i="14"/>
  <c r="P38" i="14"/>
  <c r="E38" i="14"/>
  <c r="U37" i="14"/>
  <c r="T37" i="14"/>
  <c r="S37" i="14"/>
  <c r="R37" i="14"/>
  <c r="Q37" i="14"/>
  <c r="P37" i="14"/>
  <c r="E37" i="14"/>
  <c r="T36" i="14"/>
  <c r="S36" i="14"/>
  <c r="R36" i="14"/>
  <c r="Q36" i="14"/>
  <c r="P36" i="14"/>
  <c r="E36" i="14"/>
  <c r="U36" i="14" s="1"/>
  <c r="S35" i="14"/>
  <c r="R35" i="14"/>
  <c r="Q35" i="14"/>
  <c r="P35" i="14"/>
  <c r="E35" i="14"/>
  <c r="U35" i="14" s="1"/>
  <c r="S34" i="14"/>
  <c r="R34" i="14"/>
  <c r="Q34" i="14"/>
  <c r="P34" i="14"/>
  <c r="E34" i="14"/>
  <c r="U34" i="14" s="1"/>
  <c r="S33" i="14"/>
  <c r="R33" i="14"/>
  <c r="Q33" i="14"/>
  <c r="P33" i="14"/>
  <c r="E33" i="14"/>
  <c r="S32" i="14"/>
  <c r="R32" i="14"/>
  <c r="Q32" i="14"/>
  <c r="P32" i="14"/>
  <c r="E32" i="14"/>
  <c r="U32" i="14" s="1"/>
  <c r="S31" i="14"/>
  <c r="R31" i="14"/>
  <c r="Q31" i="14"/>
  <c r="P31" i="14"/>
  <c r="E31" i="14"/>
  <c r="S30" i="14"/>
  <c r="R30" i="14"/>
  <c r="Q30" i="14"/>
  <c r="P30" i="14"/>
  <c r="E30" i="14"/>
  <c r="U30" i="14" s="1"/>
  <c r="U29" i="14"/>
  <c r="T29" i="14"/>
  <c r="S29" i="14"/>
  <c r="R29" i="14"/>
  <c r="Q29" i="14"/>
  <c r="P29" i="14"/>
  <c r="E29" i="14"/>
  <c r="R28" i="14"/>
  <c r="S27" i="14"/>
  <c r="R27" i="14"/>
  <c r="Q27" i="14"/>
  <c r="P27" i="14"/>
  <c r="E27" i="14"/>
  <c r="U27" i="14" s="1"/>
  <c r="S26" i="14"/>
  <c r="R26" i="14"/>
  <c r="Q26" i="14"/>
  <c r="P26" i="14"/>
  <c r="E26" i="14"/>
  <c r="U26" i="14" s="1"/>
  <c r="U25" i="14"/>
  <c r="T25" i="14"/>
  <c r="S25" i="14"/>
  <c r="R25" i="14"/>
  <c r="Q25" i="14"/>
  <c r="P25" i="14"/>
  <c r="E25" i="14"/>
  <c r="U24" i="14"/>
  <c r="T24" i="14"/>
  <c r="S24" i="14"/>
  <c r="R24" i="14"/>
  <c r="Q24" i="14"/>
  <c r="P24" i="14"/>
  <c r="E24" i="14"/>
  <c r="S23" i="14"/>
  <c r="R23" i="14"/>
  <c r="Q23" i="14"/>
  <c r="P23" i="14"/>
  <c r="E23" i="14"/>
  <c r="S22" i="14"/>
  <c r="R22" i="14"/>
  <c r="Q22" i="14"/>
  <c r="P22" i="14"/>
  <c r="E22" i="14"/>
  <c r="U22" i="14" s="1"/>
  <c r="S21" i="14"/>
  <c r="R21" i="14"/>
  <c r="Q21" i="14"/>
  <c r="P21" i="14"/>
  <c r="E21" i="14"/>
  <c r="U21" i="14" s="1"/>
  <c r="S20" i="14"/>
  <c r="R20" i="14"/>
  <c r="Q20" i="14"/>
  <c r="P20" i="14"/>
  <c r="E20" i="14"/>
  <c r="U20" i="14" s="1"/>
  <c r="S19" i="14"/>
  <c r="R19" i="14"/>
  <c r="Q19" i="14"/>
  <c r="P19" i="14"/>
  <c r="E19" i="14"/>
  <c r="U19" i="14" s="1"/>
  <c r="S18" i="14"/>
  <c r="R18" i="14"/>
  <c r="Q18" i="14"/>
  <c r="P18" i="14"/>
  <c r="E18" i="14"/>
  <c r="U18" i="14" s="1"/>
  <c r="U17" i="14"/>
  <c r="T17" i="14"/>
  <c r="S17" i="14"/>
  <c r="R17" i="14"/>
  <c r="Q17" i="14"/>
  <c r="P17" i="14"/>
  <c r="E17" i="14"/>
  <c r="U16" i="14"/>
  <c r="S16" i="14"/>
  <c r="R16" i="14"/>
  <c r="Q16" i="14"/>
  <c r="P16" i="14"/>
  <c r="E16" i="14"/>
  <c r="T16" i="14" s="1"/>
  <c r="S15" i="14"/>
  <c r="R15" i="14"/>
  <c r="Q15" i="14"/>
  <c r="P15" i="14"/>
  <c r="E15" i="14"/>
  <c r="U15" i="14" s="1"/>
  <c r="S14" i="14"/>
  <c r="R14" i="14"/>
  <c r="Q14" i="14"/>
  <c r="P14" i="14"/>
  <c r="E14" i="14"/>
  <c r="U14" i="14" s="1"/>
  <c r="S13" i="14"/>
  <c r="R13" i="14"/>
  <c r="Q13" i="14"/>
  <c r="P13" i="14"/>
  <c r="E13" i="14"/>
  <c r="U13" i="14" s="1"/>
  <c r="S12" i="14"/>
  <c r="R12" i="14"/>
  <c r="Q12" i="14"/>
  <c r="P12" i="14"/>
  <c r="E12" i="14"/>
  <c r="U12" i="14" s="1"/>
  <c r="S11" i="14"/>
  <c r="R11" i="14"/>
  <c r="Q11" i="14"/>
  <c r="P11" i="14"/>
  <c r="E11" i="14"/>
  <c r="U11" i="14" s="1"/>
  <c r="S10" i="14"/>
  <c r="R10" i="14"/>
  <c r="Q10" i="14"/>
  <c r="P10" i="14"/>
  <c r="E10" i="14"/>
  <c r="U10" i="14" s="1"/>
  <c r="S64" i="13"/>
  <c r="R64" i="13"/>
  <c r="Q64" i="13"/>
  <c r="P64" i="13"/>
  <c r="E64" i="13"/>
  <c r="U64" i="13" s="1"/>
  <c r="S63" i="13"/>
  <c r="R63" i="13"/>
  <c r="Q63" i="13"/>
  <c r="P63" i="13"/>
  <c r="E63" i="13"/>
  <c r="S62" i="13"/>
  <c r="R62" i="13"/>
  <c r="S60" i="13"/>
  <c r="R60" i="13"/>
  <c r="Q60" i="13"/>
  <c r="P60" i="13"/>
  <c r="E60" i="13"/>
  <c r="U60" i="13" s="1"/>
  <c r="S59" i="13"/>
  <c r="R59" i="13"/>
  <c r="Q59" i="13"/>
  <c r="P59" i="13"/>
  <c r="E59" i="13"/>
  <c r="U59" i="13" s="1"/>
  <c r="U58" i="13"/>
  <c r="T58" i="13"/>
  <c r="S58" i="13"/>
  <c r="R58" i="13"/>
  <c r="Q58" i="13"/>
  <c r="P58" i="13"/>
  <c r="E58" i="13"/>
  <c r="S57" i="13"/>
  <c r="R57" i="13"/>
  <c r="Q57" i="13"/>
  <c r="P57" i="13"/>
  <c r="E57" i="13"/>
  <c r="S56" i="13"/>
  <c r="R56" i="13"/>
  <c r="S55" i="13"/>
  <c r="R55" i="13"/>
  <c r="Q55" i="13"/>
  <c r="P55" i="13"/>
  <c r="E55" i="13"/>
  <c r="U55" i="13" s="1"/>
  <c r="U54" i="13"/>
  <c r="T54" i="13"/>
  <c r="S54" i="13"/>
  <c r="R54" i="13"/>
  <c r="Q54" i="13"/>
  <c r="P54" i="13"/>
  <c r="E54" i="13"/>
  <c r="S53" i="13"/>
  <c r="R53" i="13"/>
  <c r="Q53" i="13"/>
  <c r="P53" i="13"/>
  <c r="E53" i="13"/>
  <c r="S52" i="13"/>
  <c r="R52" i="13"/>
  <c r="Q52" i="13"/>
  <c r="P52" i="13"/>
  <c r="E52" i="13"/>
  <c r="U52" i="13" s="1"/>
  <c r="S51" i="13"/>
  <c r="R51" i="13"/>
  <c r="Q51" i="13"/>
  <c r="P51" i="13"/>
  <c r="E51" i="13"/>
  <c r="U51" i="13" s="1"/>
  <c r="S50" i="13"/>
  <c r="R50" i="13"/>
  <c r="Q50" i="13"/>
  <c r="P50" i="13"/>
  <c r="E50" i="13"/>
  <c r="U50" i="13" s="1"/>
  <c r="S49" i="13"/>
  <c r="R49" i="13"/>
  <c r="Q49" i="13"/>
  <c r="P49" i="13"/>
  <c r="E49" i="13"/>
  <c r="U49" i="13" s="1"/>
  <c r="S48" i="13"/>
  <c r="R48" i="13"/>
  <c r="Q48" i="13"/>
  <c r="P48" i="13"/>
  <c r="E48" i="13"/>
  <c r="U48" i="13" s="1"/>
  <c r="S47" i="13"/>
  <c r="R47" i="13"/>
  <c r="Q47" i="13"/>
  <c r="P47" i="13"/>
  <c r="E47" i="13"/>
  <c r="U47" i="13" s="1"/>
  <c r="U46" i="13"/>
  <c r="T46" i="13"/>
  <c r="S46" i="13"/>
  <c r="R46" i="13"/>
  <c r="Q46" i="13"/>
  <c r="P46" i="13"/>
  <c r="E46" i="13"/>
  <c r="S45" i="13"/>
  <c r="R45" i="13"/>
  <c r="Q45" i="13"/>
  <c r="P45" i="13"/>
  <c r="E45" i="13"/>
  <c r="S44" i="13"/>
  <c r="R44" i="13"/>
  <c r="S42" i="13"/>
  <c r="R42" i="13"/>
  <c r="Q42" i="13"/>
  <c r="P42" i="13"/>
  <c r="E42" i="13"/>
  <c r="T42" i="13" s="1"/>
  <c r="S41" i="13"/>
  <c r="R41" i="13"/>
  <c r="Q41" i="13"/>
  <c r="P41" i="13"/>
  <c r="E41" i="13"/>
  <c r="U41" i="13" s="1"/>
  <c r="S40" i="13"/>
  <c r="R40" i="13"/>
  <c r="Q40" i="13"/>
  <c r="P40" i="13"/>
  <c r="E40" i="13"/>
  <c r="U40" i="13" s="1"/>
  <c r="S39" i="13"/>
  <c r="R39" i="13"/>
  <c r="Q39" i="13"/>
  <c r="P39" i="13"/>
  <c r="E39" i="13"/>
  <c r="U39" i="13" s="1"/>
  <c r="S38" i="13"/>
  <c r="R38" i="13"/>
  <c r="Q38" i="13"/>
  <c r="P38" i="13"/>
  <c r="E38" i="13"/>
  <c r="U38" i="13" s="1"/>
  <c r="S37" i="13"/>
  <c r="R37" i="13"/>
  <c r="Q37" i="13"/>
  <c r="P37" i="13"/>
  <c r="E37" i="13"/>
  <c r="U37" i="13" s="1"/>
  <c r="U36" i="13"/>
  <c r="T36" i="13"/>
  <c r="S36" i="13"/>
  <c r="R36" i="13"/>
  <c r="Q36" i="13"/>
  <c r="P36" i="13"/>
  <c r="E36" i="13"/>
  <c r="S35" i="13"/>
  <c r="R35" i="13"/>
  <c r="Q35" i="13"/>
  <c r="P35" i="13"/>
  <c r="E35" i="13"/>
  <c r="U35" i="13" s="1"/>
  <c r="S34" i="13"/>
  <c r="R34" i="13"/>
  <c r="Q34" i="13"/>
  <c r="P34" i="13"/>
  <c r="E34" i="13"/>
  <c r="U34" i="13" s="1"/>
  <c r="T33" i="13"/>
  <c r="S33" i="13"/>
  <c r="R33" i="13"/>
  <c r="Q33" i="13"/>
  <c r="P33" i="13"/>
  <c r="E33" i="13"/>
  <c r="S32" i="13"/>
  <c r="R32" i="13"/>
  <c r="Q32" i="13"/>
  <c r="P32" i="13"/>
  <c r="E32" i="13"/>
  <c r="U32" i="13" s="1"/>
  <c r="S31" i="13"/>
  <c r="R31" i="13"/>
  <c r="Q31" i="13"/>
  <c r="P31" i="13"/>
  <c r="E31" i="13"/>
  <c r="U31" i="13" s="1"/>
  <c r="S30" i="13"/>
  <c r="R30" i="13"/>
  <c r="Q30" i="13"/>
  <c r="P30" i="13"/>
  <c r="E30" i="13"/>
  <c r="U30" i="13" s="1"/>
  <c r="S29" i="13"/>
  <c r="R29" i="13"/>
  <c r="Q29" i="13"/>
  <c r="P29" i="13"/>
  <c r="E29" i="13"/>
  <c r="S28" i="13"/>
  <c r="R28" i="13"/>
  <c r="S27" i="13"/>
  <c r="R27" i="13"/>
  <c r="Q27" i="13"/>
  <c r="P27" i="13"/>
  <c r="E27" i="13"/>
  <c r="U27" i="13" s="1"/>
  <c r="S26" i="13"/>
  <c r="R26" i="13"/>
  <c r="Q26" i="13"/>
  <c r="P26" i="13"/>
  <c r="E26" i="13"/>
  <c r="U26" i="13" s="1"/>
  <c r="S25" i="13"/>
  <c r="R25" i="13"/>
  <c r="Q25" i="13"/>
  <c r="P25" i="13"/>
  <c r="E25" i="13"/>
  <c r="U25" i="13" s="1"/>
  <c r="S24" i="13"/>
  <c r="R24" i="13"/>
  <c r="Q24" i="13"/>
  <c r="P24" i="13"/>
  <c r="E24" i="13"/>
  <c r="U24" i="13" s="1"/>
  <c r="U23" i="13"/>
  <c r="T23" i="13"/>
  <c r="S23" i="13"/>
  <c r="R23" i="13"/>
  <c r="Q23" i="13"/>
  <c r="P23" i="13"/>
  <c r="E23" i="13"/>
  <c r="S22" i="13"/>
  <c r="R22" i="13"/>
  <c r="Q22" i="13"/>
  <c r="P22" i="13"/>
  <c r="E22" i="13"/>
  <c r="U22" i="13" s="1"/>
  <c r="T21" i="13"/>
  <c r="S21" i="13"/>
  <c r="R21" i="13"/>
  <c r="Q21" i="13"/>
  <c r="P21" i="13"/>
  <c r="E21" i="13"/>
  <c r="U21" i="13" s="1"/>
  <c r="T20" i="13"/>
  <c r="S20" i="13"/>
  <c r="R20" i="13"/>
  <c r="Q20" i="13"/>
  <c r="P20" i="13"/>
  <c r="E20" i="13"/>
  <c r="U20" i="13" s="1"/>
  <c r="S19" i="13"/>
  <c r="R19" i="13"/>
  <c r="Q19" i="13"/>
  <c r="P19" i="13"/>
  <c r="E19" i="13"/>
  <c r="U19" i="13" s="1"/>
  <c r="S18" i="13"/>
  <c r="R18" i="13"/>
  <c r="Q18" i="13"/>
  <c r="P18" i="13"/>
  <c r="E18" i="13"/>
  <c r="U18" i="13" s="1"/>
  <c r="S17" i="13"/>
  <c r="R17" i="13"/>
  <c r="Q17" i="13"/>
  <c r="P17" i="13"/>
  <c r="E17" i="13"/>
  <c r="U17" i="13" s="1"/>
  <c r="S16" i="13"/>
  <c r="R16" i="13"/>
  <c r="Q16" i="13"/>
  <c r="P16" i="13"/>
  <c r="E16" i="13"/>
  <c r="S15" i="13"/>
  <c r="R15" i="13"/>
  <c r="Q15" i="13"/>
  <c r="P15" i="13"/>
  <c r="E15" i="13"/>
  <c r="U15" i="13" s="1"/>
  <c r="U14" i="13"/>
  <c r="T14" i="13"/>
  <c r="S14" i="13"/>
  <c r="R14" i="13"/>
  <c r="Q14" i="13"/>
  <c r="P14" i="13"/>
  <c r="E14" i="13"/>
  <c r="U13" i="13"/>
  <c r="T13" i="13"/>
  <c r="S13" i="13"/>
  <c r="R13" i="13"/>
  <c r="Q13" i="13"/>
  <c r="P13" i="13"/>
  <c r="E13" i="13"/>
  <c r="T12" i="13"/>
  <c r="S12" i="13"/>
  <c r="R12" i="13"/>
  <c r="Q12" i="13"/>
  <c r="P12" i="13"/>
  <c r="E12" i="13"/>
  <c r="U12" i="13" s="1"/>
  <c r="S11" i="13"/>
  <c r="R11" i="13"/>
  <c r="Q11" i="13"/>
  <c r="P11" i="13"/>
  <c r="E11" i="13"/>
  <c r="U11" i="13" s="1"/>
  <c r="S10" i="13"/>
  <c r="R10" i="13"/>
  <c r="Q10" i="13"/>
  <c r="P10" i="13"/>
  <c r="E10" i="13"/>
  <c r="U10" i="13" s="1"/>
  <c r="S9" i="13"/>
  <c r="R9" i="13"/>
  <c r="S64" i="12"/>
  <c r="R64" i="12"/>
  <c r="Q64" i="12"/>
  <c r="P64" i="12"/>
  <c r="E64" i="12"/>
  <c r="T64" i="12" s="1"/>
  <c r="T63" i="12"/>
  <c r="S63" i="12"/>
  <c r="R63" i="12"/>
  <c r="Q63" i="12"/>
  <c r="P63" i="12"/>
  <c r="E63" i="12"/>
  <c r="S62" i="12"/>
  <c r="R62" i="12"/>
  <c r="S60" i="12"/>
  <c r="R60" i="12"/>
  <c r="Q60" i="12"/>
  <c r="P60" i="12"/>
  <c r="E60" i="12"/>
  <c r="U60" i="12" s="1"/>
  <c r="S59" i="12"/>
  <c r="R59" i="12"/>
  <c r="Q59" i="12"/>
  <c r="P59" i="12"/>
  <c r="E59" i="12"/>
  <c r="S58" i="12"/>
  <c r="R58" i="12"/>
  <c r="Q58" i="12"/>
  <c r="P58" i="12"/>
  <c r="E58" i="12"/>
  <c r="U58" i="12" s="1"/>
  <c r="S57" i="12"/>
  <c r="R57" i="12"/>
  <c r="Q57" i="12"/>
  <c r="P57" i="12"/>
  <c r="E57" i="12"/>
  <c r="T57" i="12" s="1"/>
  <c r="S56" i="12"/>
  <c r="R56" i="12"/>
  <c r="S55" i="12"/>
  <c r="R55" i="12"/>
  <c r="Q55" i="12"/>
  <c r="P55" i="12"/>
  <c r="E55" i="12"/>
  <c r="U55" i="12" s="1"/>
  <c r="S54" i="12"/>
  <c r="R54" i="12"/>
  <c r="Q54" i="12"/>
  <c r="P54" i="12"/>
  <c r="E54" i="12"/>
  <c r="U54" i="12" s="1"/>
  <c r="S53" i="12"/>
  <c r="R53" i="12"/>
  <c r="Q53" i="12"/>
  <c r="P53" i="12"/>
  <c r="E53" i="12"/>
  <c r="U53" i="12" s="1"/>
  <c r="S52" i="12"/>
  <c r="R52" i="12"/>
  <c r="Q52" i="12"/>
  <c r="P52" i="12"/>
  <c r="E52" i="12"/>
  <c r="U52" i="12" s="1"/>
  <c r="S51" i="12"/>
  <c r="R51" i="12"/>
  <c r="Q51" i="12"/>
  <c r="P51" i="12"/>
  <c r="E51" i="12"/>
  <c r="U51" i="12" s="1"/>
  <c r="S50" i="12"/>
  <c r="R50" i="12"/>
  <c r="Q50" i="12"/>
  <c r="P50" i="12"/>
  <c r="E50" i="12"/>
  <c r="U50" i="12" s="1"/>
  <c r="T49" i="12"/>
  <c r="S49" i="12"/>
  <c r="R49" i="12"/>
  <c r="Q49" i="12"/>
  <c r="P49" i="12"/>
  <c r="E49" i="12"/>
  <c r="U49" i="12" s="1"/>
  <c r="S48" i="12"/>
  <c r="R48" i="12"/>
  <c r="Q48" i="12"/>
  <c r="P48" i="12"/>
  <c r="E48" i="12"/>
  <c r="U48" i="12" s="1"/>
  <c r="S47" i="12"/>
  <c r="R47" i="12"/>
  <c r="Q47" i="12"/>
  <c r="P47" i="12"/>
  <c r="E47" i="12"/>
  <c r="U47" i="12" s="1"/>
  <c r="S46" i="12"/>
  <c r="R46" i="12"/>
  <c r="Q46" i="12"/>
  <c r="P46" i="12"/>
  <c r="E46" i="12"/>
  <c r="U46" i="12" s="1"/>
  <c r="S45" i="12"/>
  <c r="R45" i="12"/>
  <c r="Q45" i="12"/>
  <c r="P45" i="12"/>
  <c r="E45" i="12"/>
  <c r="S44" i="12"/>
  <c r="R44" i="12"/>
  <c r="S42" i="12"/>
  <c r="R42" i="12"/>
  <c r="Q42" i="12"/>
  <c r="P42" i="12"/>
  <c r="E42" i="12"/>
  <c r="U42" i="12" s="1"/>
  <c r="S41" i="12"/>
  <c r="R41" i="12"/>
  <c r="Q41" i="12"/>
  <c r="P41" i="12"/>
  <c r="E41" i="12"/>
  <c r="S40" i="12"/>
  <c r="R40" i="12"/>
  <c r="Q40" i="12"/>
  <c r="P40" i="12"/>
  <c r="E40" i="12"/>
  <c r="U40" i="12" s="1"/>
  <c r="U39" i="12"/>
  <c r="S39" i="12"/>
  <c r="R39" i="12"/>
  <c r="Q39" i="12"/>
  <c r="P39" i="12"/>
  <c r="E39" i="12"/>
  <c r="T39" i="12" s="1"/>
  <c r="S38" i="12"/>
  <c r="R38" i="12"/>
  <c r="Q38" i="12"/>
  <c r="P38" i="12"/>
  <c r="E38" i="12"/>
  <c r="U38" i="12" s="1"/>
  <c r="S37" i="12"/>
  <c r="R37" i="12"/>
  <c r="Q37" i="12"/>
  <c r="P37" i="12"/>
  <c r="E37" i="12"/>
  <c r="U37" i="12" s="1"/>
  <c r="S36" i="12"/>
  <c r="R36" i="12"/>
  <c r="Q36" i="12"/>
  <c r="P36" i="12"/>
  <c r="E36" i="12"/>
  <c r="U36" i="12" s="1"/>
  <c r="S35" i="12"/>
  <c r="R35" i="12"/>
  <c r="Q35" i="12"/>
  <c r="P35" i="12"/>
  <c r="E35" i="12"/>
  <c r="U35" i="12" s="1"/>
  <c r="S34" i="12"/>
  <c r="R34" i="12"/>
  <c r="Q34" i="12"/>
  <c r="P34" i="12"/>
  <c r="E34" i="12"/>
  <c r="U34" i="12" s="1"/>
  <c r="S33" i="12"/>
  <c r="R33" i="12"/>
  <c r="Q33" i="12"/>
  <c r="P33" i="12"/>
  <c r="E33" i="12"/>
  <c r="U32" i="12"/>
  <c r="T32" i="12"/>
  <c r="S32" i="12"/>
  <c r="R32" i="12"/>
  <c r="Q32" i="12"/>
  <c r="P32" i="12"/>
  <c r="E32" i="12"/>
  <c r="U31" i="12"/>
  <c r="T31" i="12"/>
  <c r="S31" i="12"/>
  <c r="R31" i="12"/>
  <c r="Q31" i="12"/>
  <c r="P31" i="12"/>
  <c r="E31" i="12"/>
  <c r="S30" i="12"/>
  <c r="R30" i="12"/>
  <c r="Q30" i="12"/>
  <c r="P30" i="12"/>
  <c r="E30" i="12"/>
  <c r="S29" i="12"/>
  <c r="R29" i="12"/>
  <c r="Q29" i="12"/>
  <c r="P29" i="12"/>
  <c r="E29" i="12"/>
  <c r="U29" i="12" s="1"/>
  <c r="S28" i="12"/>
  <c r="R28" i="12"/>
  <c r="U27" i="12"/>
  <c r="T27" i="12"/>
  <c r="S27" i="12"/>
  <c r="R27" i="12"/>
  <c r="Q27" i="12"/>
  <c r="P27" i="12"/>
  <c r="E27" i="12"/>
  <c r="S26" i="12"/>
  <c r="R26" i="12"/>
  <c r="Q26" i="12"/>
  <c r="P26" i="12"/>
  <c r="E26" i="12"/>
  <c r="T25" i="12"/>
  <c r="S25" i="12"/>
  <c r="R25" i="12"/>
  <c r="Q25" i="12"/>
  <c r="P25" i="12"/>
  <c r="E25" i="12"/>
  <c r="U25" i="12" s="1"/>
  <c r="S24" i="12"/>
  <c r="R24" i="12"/>
  <c r="Q24" i="12"/>
  <c r="P24" i="12"/>
  <c r="E24" i="12"/>
  <c r="U24" i="12" s="1"/>
  <c r="S23" i="12"/>
  <c r="R23" i="12"/>
  <c r="Q23" i="12"/>
  <c r="P23" i="12"/>
  <c r="E23" i="12"/>
  <c r="U23" i="12" s="1"/>
  <c r="S22" i="12"/>
  <c r="R22" i="12"/>
  <c r="Q22" i="12"/>
  <c r="P22" i="12"/>
  <c r="E22" i="12"/>
  <c r="U22" i="12" s="1"/>
  <c r="S21" i="12"/>
  <c r="R21" i="12"/>
  <c r="Q21" i="12"/>
  <c r="P21" i="12"/>
  <c r="E21" i="12"/>
  <c r="U21" i="12" s="1"/>
  <c r="U20" i="12"/>
  <c r="T20" i="12"/>
  <c r="S20" i="12"/>
  <c r="R20" i="12"/>
  <c r="Q20" i="12"/>
  <c r="P20" i="12"/>
  <c r="E20" i="12"/>
  <c r="T19" i="12"/>
  <c r="S19" i="12"/>
  <c r="R19" i="12"/>
  <c r="Q19" i="12"/>
  <c r="P19" i="12"/>
  <c r="E19" i="12"/>
  <c r="U19" i="12" s="1"/>
  <c r="S18" i="12"/>
  <c r="R18" i="12"/>
  <c r="Q18" i="12"/>
  <c r="P18" i="12"/>
  <c r="E18" i="12"/>
  <c r="T17" i="12"/>
  <c r="S17" i="12"/>
  <c r="R17" i="12"/>
  <c r="Q17" i="12"/>
  <c r="P17" i="12"/>
  <c r="E17" i="12"/>
  <c r="U17" i="12" s="1"/>
  <c r="S16" i="12"/>
  <c r="R16" i="12"/>
  <c r="Q16" i="12"/>
  <c r="P16" i="12"/>
  <c r="E16" i="12"/>
  <c r="U16" i="12" s="1"/>
  <c r="S15" i="12"/>
  <c r="R15" i="12"/>
  <c r="Q15" i="12"/>
  <c r="P15" i="12"/>
  <c r="E15" i="12"/>
  <c r="U15" i="12" s="1"/>
  <c r="S14" i="12"/>
  <c r="R14" i="12"/>
  <c r="Q14" i="12"/>
  <c r="P14" i="12"/>
  <c r="E14" i="12"/>
  <c r="U14" i="12" s="1"/>
  <c r="S13" i="12"/>
  <c r="R13" i="12"/>
  <c r="Q13" i="12"/>
  <c r="P13" i="12"/>
  <c r="E13" i="12"/>
  <c r="U13" i="12" s="1"/>
  <c r="U12" i="12"/>
  <c r="T12" i="12"/>
  <c r="S12" i="12"/>
  <c r="R12" i="12"/>
  <c r="Q12" i="12"/>
  <c r="P12" i="12"/>
  <c r="E12" i="12"/>
  <c r="S11" i="12"/>
  <c r="R11" i="12"/>
  <c r="Q11" i="12"/>
  <c r="P11" i="12"/>
  <c r="E11" i="12"/>
  <c r="U11" i="12" s="1"/>
  <c r="S10" i="12"/>
  <c r="R10" i="12"/>
  <c r="Q10" i="12"/>
  <c r="P10" i="12"/>
  <c r="E10" i="12"/>
  <c r="S9" i="12"/>
  <c r="R9" i="12"/>
  <c r="S8" i="12"/>
  <c r="S64" i="11"/>
  <c r="R64" i="11"/>
  <c r="Q64" i="11"/>
  <c r="P64" i="11"/>
  <c r="E64" i="11"/>
  <c r="U64" i="11" s="1"/>
  <c r="U63" i="11"/>
  <c r="T63" i="11"/>
  <c r="S63" i="11"/>
  <c r="R63" i="11"/>
  <c r="Q63" i="11"/>
  <c r="P63" i="11"/>
  <c r="E63" i="11"/>
  <c r="S62" i="11"/>
  <c r="R62" i="11"/>
  <c r="S60" i="11"/>
  <c r="R60" i="11"/>
  <c r="Q60" i="11"/>
  <c r="P60" i="11"/>
  <c r="E60" i="11"/>
  <c r="U59" i="11"/>
  <c r="T59" i="11"/>
  <c r="S59" i="11"/>
  <c r="R59" i="11"/>
  <c r="Q59" i="11"/>
  <c r="P59" i="11"/>
  <c r="E59" i="11"/>
  <c r="T58" i="11"/>
  <c r="S58" i="11"/>
  <c r="R58" i="11"/>
  <c r="Q58" i="11"/>
  <c r="P58" i="11"/>
  <c r="E58" i="11"/>
  <c r="U58" i="11" s="1"/>
  <c r="S57" i="11"/>
  <c r="R57" i="11"/>
  <c r="Q57" i="11"/>
  <c r="P57" i="11"/>
  <c r="E57" i="11"/>
  <c r="S56" i="11"/>
  <c r="R56" i="11"/>
  <c r="U55" i="11"/>
  <c r="T55" i="11"/>
  <c r="S55" i="11"/>
  <c r="R55" i="11"/>
  <c r="Q55" i="11"/>
  <c r="P55" i="11"/>
  <c r="E55" i="11"/>
  <c r="U54" i="11"/>
  <c r="T54" i="11"/>
  <c r="S54" i="11"/>
  <c r="R54" i="11"/>
  <c r="Q54" i="11"/>
  <c r="P54" i="11"/>
  <c r="E54" i="11"/>
  <c r="S53" i="11"/>
  <c r="R53" i="11"/>
  <c r="Q53" i="11"/>
  <c r="P53" i="11"/>
  <c r="E53" i="11"/>
  <c r="S52" i="11"/>
  <c r="R52" i="11"/>
  <c r="Q52" i="11"/>
  <c r="P52" i="11"/>
  <c r="E52" i="11"/>
  <c r="U52" i="11" s="1"/>
  <c r="S51" i="11"/>
  <c r="R51" i="11"/>
  <c r="Q51" i="11"/>
  <c r="P51" i="11"/>
  <c r="E51" i="11"/>
  <c r="U51" i="11" s="1"/>
  <c r="S50" i="11"/>
  <c r="R50" i="11"/>
  <c r="Q50" i="11"/>
  <c r="P50" i="11"/>
  <c r="E50" i="11"/>
  <c r="U50" i="11" s="1"/>
  <c r="S49" i="11"/>
  <c r="R49" i="11"/>
  <c r="Q49" i="11"/>
  <c r="P49" i="11"/>
  <c r="E49" i="11"/>
  <c r="U49" i="11" s="1"/>
  <c r="S48" i="11"/>
  <c r="R48" i="11"/>
  <c r="Q48" i="11"/>
  <c r="P48" i="11"/>
  <c r="E48" i="11"/>
  <c r="U48" i="11" s="1"/>
  <c r="U47" i="11"/>
  <c r="T47" i="11"/>
  <c r="S47" i="11"/>
  <c r="R47" i="11"/>
  <c r="Q47" i="11"/>
  <c r="P47" i="11"/>
  <c r="E47" i="11"/>
  <c r="U46" i="11"/>
  <c r="T46" i="11"/>
  <c r="S46" i="11"/>
  <c r="R46" i="11"/>
  <c r="Q46" i="11"/>
  <c r="P46" i="11"/>
  <c r="E46" i="11"/>
  <c r="S45" i="11"/>
  <c r="R45" i="11"/>
  <c r="Q45" i="11"/>
  <c r="P45" i="11"/>
  <c r="E45" i="11"/>
  <c r="S44" i="11"/>
  <c r="R44" i="11"/>
  <c r="S42" i="11"/>
  <c r="R42" i="11"/>
  <c r="Q42" i="11"/>
  <c r="P42" i="11"/>
  <c r="E42" i="11"/>
  <c r="U42" i="11" s="1"/>
  <c r="S41" i="11"/>
  <c r="R41" i="11"/>
  <c r="Q41" i="11"/>
  <c r="P41" i="11"/>
  <c r="E41" i="11"/>
  <c r="U41" i="11" s="1"/>
  <c r="S40" i="11"/>
  <c r="R40" i="11"/>
  <c r="Q40" i="11"/>
  <c r="P40" i="11"/>
  <c r="E40" i="11"/>
  <c r="U40" i="11" s="1"/>
  <c r="S39" i="11"/>
  <c r="R39" i="11"/>
  <c r="Q39" i="11"/>
  <c r="P39" i="11"/>
  <c r="E39" i="11"/>
  <c r="U39" i="11" s="1"/>
  <c r="S38" i="11"/>
  <c r="R38" i="11"/>
  <c r="Q38" i="11"/>
  <c r="P38" i="11"/>
  <c r="E38" i="11"/>
  <c r="U38" i="11" s="1"/>
  <c r="U37" i="11"/>
  <c r="T37" i="11"/>
  <c r="S37" i="11"/>
  <c r="R37" i="11"/>
  <c r="Q37" i="11"/>
  <c r="P37" i="11"/>
  <c r="E37" i="11"/>
  <c r="U36" i="11"/>
  <c r="T36" i="11"/>
  <c r="S36" i="11"/>
  <c r="R36" i="11"/>
  <c r="Q36" i="11"/>
  <c r="P36" i="11"/>
  <c r="E36" i="11"/>
  <c r="S35" i="11"/>
  <c r="R35" i="11"/>
  <c r="Q35" i="11"/>
  <c r="P35" i="11"/>
  <c r="E35" i="11"/>
  <c r="U35" i="11" s="1"/>
  <c r="S34" i="11"/>
  <c r="R34" i="11"/>
  <c r="Q34" i="11"/>
  <c r="P34" i="11"/>
  <c r="E34" i="11"/>
  <c r="U34" i="11" s="1"/>
  <c r="S33" i="11"/>
  <c r="R33" i="11"/>
  <c r="Q33" i="11"/>
  <c r="P33" i="11"/>
  <c r="E33" i="11"/>
  <c r="U33" i="11" s="1"/>
  <c r="S32" i="11"/>
  <c r="R32" i="11"/>
  <c r="Q32" i="11"/>
  <c r="P32" i="11"/>
  <c r="E32" i="11"/>
  <c r="U32" i="11" s="1"/>
  <c r="S31" i="11"/>
  <c r="R31" i="11"/>
  <c r="Q31" i="11"/>
  <c r="P31" i="11"/>
  <c r="E31" i="11"/>
  <c r="U31" i="11" s="1"/>
  <c r="S30" i="11"/>
  <c r="R30" i="11"/>
  <c r="Q30" i="11"/>
  <c r="P30" i="11"/>
  <c r="E30" i="11"/>
  <c r="U30" i="11" s="1"/>
  <c r="U29" i="11"/>
  <c r="T29" i="11"/>
  <c r="S29" i="11"/>
  <c r="R29" i="11"/>
  <c r="Q29" i="11"/>
  <c r="P29" i="11"/>
  <c r="E29" i="11"/>
  <c r="S28" i="11"/>
  <c r="R28" i="11"/>
  <c r="S27" i="11"/>
  <c r="R27" i="11"/>
  <c r="Q27" i="11"/>
  <c r="P27" i="11"/>
  <c r="E27" i="11"/>
  <c r="U27" i="11" s="1"/>
  <c r="S26" i="11"/>
  <c r="R26" i="11"/>
  <c r="Q26" i="11"/>
  <c r="P26" i="11"/>
  <c r="E26" i="11"/>
  <c r="U26" i="11" s="1"/>
  <c r="T25" i="11"/>
  <c r="S25" i="11"/>
  <c r="R25" i="11"/>
  <c r="Q25" i="11"/>
  <c r="P25" i="11"/>
  <c r="E25" i="11"/>
  <c r="U25" i="11" s="1"/>
  <c r="U24" i="11"/>
  <c r="T24" i="11"/>
  <c r="S24" i="11"/>
  <c r="R24" i="11"/>
  <c r="Q24" i="11"/>
  <c r="P24" i="11"/>
  <c r="E24" i="11"/>
  <c r="S23" i="11"/>
  <c r="R23" i="11"/>
  <c r="Q23" i="11"/>
  <c r="P23" i="11"/>
  <c r="E23" i="11"/>
  <c r="S22" i="11"/>
  <c r="R22" i="11"/>
  <c r="Q22" i="11"/>
  <c r="P22" i="11"/>
  <c r="E22" i="11"/>
  <c r="U22" i="11" s="1"/>
  <c r="S21" i="11"/>
  <c r="R21" i="11"/>
  <c r="Q21" i="11"/>
  <c r="P21" i="11"/>
  <c r="E21" i="11"/>
  <c r="U21" i="11" s="1"/>
  <c r="S20" i="11"/>
  <c r="R20" i="11"/>
  <c r="Q20" i="11"/>
  <c r="P20" i="11"/>
  <c r="E20" i="11"/>
  <c r="U20" i="11" s="1"/>
  <c r="S19" i="11"/>
  <c r="R19" i="11"/>
  <c r="Q19" i="11"/>
  <c r="P19" i="11"/>
  <c r="E19" i="11"/>
  <c r="U19" i="11" s="1"/>
  <c r="S18" i="11"/>
  <c r="R18" i="11"/>
  <c r="Q18" i="11"/>
  <c r="P18" i="11"/>
  <c r="E18" i="11"/>
  <c r="U18" i="11" s="1"/>
  <c r="U17" i="11"/>
  <c r="T17" i="11"/>
  <c r="S17" i="11"/>
  <c r="R17" i="11"/>
  <c r="Q17" i="11"/>
  <c r="P17" i="11"/>
  <c r="E17" i="11"/>
  <c r="S16" i="11"/>
  <c r="R16" i="11"/>
  <c r="Q16" i="11"/>
  <c r="P16" i="11"/>
  <c r="E16" i="11"/>
  <c r="S15" i="11"/>
  <c r="R15" i="11"/>
  <c r="Q15" i="11"/>
  <c r="P15" i="11"/>
  <c r="E15" i="11"/>
  <c r="U15" i="11" s="1"/>
  <c r="S14" i="11"/>
  <c r="R14" i="11"/>
  <c r="Q14" i="11"/>
  <c r="P14" i="11"/>
  <c r="E14" i="11"/>
  <c r="U14" i="11" s="1"/>
  <c r="S13" i="11"/>
  <c r="R13" i="11"/>
  <c r="Q13" i="11"/>
  <c r="P13" i="11"/>
  <c r="E13" i="11"/>
  <c r="U13" i="11" s="1"/>
  <c r="S12" i="11"/>
  <c r="R12" i="11"/>
  <c r="Q12" i="11"/>
  <c r="P12" i="11"/>
  <c r="E12" i="11"/>
  <c r="U12" i="11" s="1"/>
  <c r="S11" i="11"/>
  <c r="R11" i="11"/>
  <c r="Q11" i="11"/>
  <c r="P11" i="11"/>
  <c r="E11" i="11"/>
  <c r="U11" i="11" s="1"/>
  <c r="S10" i="11"/>
  <c r="R10" i="11"/>
  <c r="Q10" i="11"/>
  <c r="P10" i="11"/>
  <c r="E10" i="11"/>
  <c r="S9" i="11"/>
  <c r="R9" i="11"/>
  <c r="S8" i="11"/>
  <c r="S64" i="10"/>
  <c r="R64" i="10"/>
  <c r="Q64" i="10"/>
  <c r="P64" i="10"/>
  <c r="E64" i="10"/>
  <c r="U64" i="10" s="1"/>
  <c r="S63" i="10"/>
  <c r="R63" i="10"/>
  <c r="Q63" i="10"/>
  <c r="P63" i="10"/>
  <c r="P62" i="10" s="1"/>
  <c r="E63" i="10"/>
  <c r="S62" i="10"/>
  <c r="R62" i="10"/>
  <c r="S60" i="10"/>
  <c r="R60" i="10"/>
  <c r="Q60" i="10"/>
  <c r="P60" i="10"/>
  <c r="E60" i="10"/>
  <c r="U60" i="10" s="1"/>
  <c r="S59" i="10"/>
  <c r="R59" i="10"/>
  <c r="Q59" i="10"/>
  <c r="P59" i="10"/>
  <c r="E59" i="10"/>
  <c r="S58" i="10"/>
  <c r="R58" i="10"/>
  <c r="Q58" i="10"/>
  <c r="P58" i="10"/>
  <c r="E58" i="10"/>
  <c r="U58" i="10" s="1"/>
  <c r="S57" i="10"/>
  <c r="R57" i="10"/>
  <c r="Q57" i="10"/>
  <c r="P57" i="10"/>
  <c r="E57" i="10"/>
  <c r="S56" i="10"/>
  <c r="R56" i="10"/>
  <c r="S55" i="10"/>
  <c r="R55" i="10"/>
  <c r="Q55" i="10"/>
  <c r="P55" i="10"/>
  <c r="E55" i="10"/>
  <c r="U55" i="10" s="1"/>
  <c r="S54" i="10"/>
  <c r="R54" i="10"/>
  <c r="Q54" i="10"/>
  <c r="P54" i="10"/>
  <c r="E54" i="10"/>
  <c r="U54" i="10" s="1"/>
  <c r="S53" i="10"/>
  <c r="R53" i="10"/>
  <c r="Q53" i="10"/>
  <c r="P53" i="10"/>
  <c r="E53" i="10"/>
  <c r="S52" i="10"/>
  <c r="R52" i="10"/>
  <c r="Q52" i="10"/>
  <c r="P52" i="10"/>
  <c r="E52" i="10"/>
  <c r="U52" i="10" s="1"/>
  <c r="S51" i="10"/>
  <c r="R51" i="10"/>
  <c r="Q51" i="10"/>
  <c r="P51" i="10"/>
  <c r="E51" i="10"/>
  <c r="U51" i="10" s="1"/>
  <c r="S50" i="10"/>
  <c r="R50" i="10"/>
  <c r="Q50" i="10"/>
  <c r="P50" i="10"/>
  <c r="E50" i="10"/>
  <c r="U50" i="10" s="1"/>
  <c r="S49" i="10"/>
  <c r="R49" i="10"/>
  <c r="Q49" i="10"/>
  <c r="P49" i="10"/>
  <c r="E49" i="10"/>
  <c r="U49" i="10" s="1"/>
  <c r="S48" i="10"/>
  <c r="R48" i="10"/>
  <c r="Q48" i="10"/>
  <c r="P48" i="10"/>
  <c r="E48" i="10"/>
  <c r="U48" i="10" s="1"/>
  <c r="S47" i="10"/>
  <c r="R47" i="10"/>
  <c r="Q47" i="10"/>
  <c r="P47" i="10"/>
  <c r="E47" i="10"/>
  <c r="U47" i="10" s="1"/>
  <c r="S46" i="10"/>
  <c r="R46" i="10"/>
  <c r="Q46" i="10"/>
  <c r="P46" i="10"/>
  <c r="E46" i="10"/>
  <c r="U46" i="10" s="1"/>
  <c r="S45" i="10"/>
  <c r="R45" i="10"/>
  <c r="Q45" i="10"/>
  <c r="P45" i="10"/>
  <c r="E45" i="10"/>
  <c r="S44" i="10"/>
  <c r="R44" i="10"/>
  <c r="S43" i="10"/>
  <c r="R43" i="10"/>
  <c r="S42" i="10"/>
  <c r="R42" i="10"/>
  <c r="Q42" i="10"/>
  <c r="P42" i="10"/>
  <c r="E42" i="10"/>
  <c r="U42" i="10" s="1"/>
  <c r="S41" i="10"/>
  <c r="R41" i="10"/>
  <c r="Q41" i="10"/>
  <c r="P41" i="10"/>
  <c r="E41" i="10"/>
  <c r="U41" i="10" s="1"/>
  <c r="T40" i="10"/>
  <c r="S40" i="10"/>
  <c r="R40" i="10"/>
  <c r="Q40" i="10"/>
  <c r="P40" i="10"/>
  <c r="E40" i="10"/>
  <c r="U40" i="10" s="1"/>
  <c r="S39" i="10"/>
  <c r="R39" i="10"/>
  <c r="Q39" i="10"/>
  <c r="P39" i="10"/>
  <c r="E39" i="10"/>
  <c r="U39" i="10" s="1"/>
  <c r="S38" i="10"/>
  <c r="R38" i="10"/>
  <c r="Q38" i="10"/>
  <c r="P38" i="10"/>
  <c r="E38" i="10"/>
  <c r="U38" i="10" s="1"/>
  <c r="S37" i="10"/>
  <c r="R37" i="10"/>
  <c r="Q37" i="10"/>
  <c r="P37" i="10"/>
  <c r="E37" i="10"/>
  <c r="U37" i="10" s="1"/>
  <c r="S36" i="10"/>
  <c r="R36" i="10"/>
  <c r="Q36" i="10"/>
  <c r="P36" i="10"/>
  <c r="E36" i="10"/>
  <c r="U36" i="10" s="1"/>
  <c r="S35" i="10"/>
  <c r="R35" i="10"/>
  <c r="Q35" i="10"/>
  <c r="P35" i="10"/>
  <c r="E35" i="10"/>
  <c r="U35" i="10" s="1"/>
  <c r="U34" i="10"/>
  <c r="T34" i="10"/>
  <c r="S34" i="10"/>
  <c r="R34" i="10"/>
  <c r="Q34" i="10"/>
  <c r="P34" i="10"/>
  <c r="E34" i="10"/>
  <c r="T33" i="10"/>
  <c r="S33" i="10"/>
  <c r="R33" i="10"/>
  <c r="Q33" i="10"/>
  <c r="U33" i="10" s="1"/>
  <c r="P33" i="10"/>
  <c r="E33" i="10"/>
  <c r="S32" i="10"/>
  <c r="R32" i="10"/>
  <c r="Q32" i="10"/>
  <c r="P32" i="10"/>
  <c r="E32" i="10"/>
  <c r="U32" i="10" s="1"/>
  <c r="S31" i="10"/>
  <c r="R31" i="10"/>
  <c r="Q31" i="10"/>
  <c r="P31" i="10"/>
  <c r="E31" i="10"/>
  <c r="S30" i="10"/>
  <c r="R30" i="10"/>
  <c r="Q30" i="10"/>
  <c r="P30" i="10"/>
  <c r="E30" i="10"/>
  <c r="U30" i="10" s="1"/>
  <c r="S29" i="10"/>
  <c r="R29" i="10"/>
  <c r="Q29" i="10"/>
  <c r="P29" i="10"/>
  <c r="E29" i="10"/>
  <c r="S28" i="10"/>
  <c r="R28" i="10"/>
  <c r="S27" i="10"/>
  <c r="R27" i="10"/>
  <c r="Q27" i="10"/>
  <c r="P27" i="10"/>
  <c r="E27" i="10"/>
  <c r="S26" i="10"/>
  <c r="R26" i="10"/>
  <c r="Q26" i="10"/>
  <c r="P26" i="10"/>
  <c r="E26" i="10"/>
  <c r="U26" i="10" s="1"/>
  <c r="S25" i="10"/>
  <c r="R25" i="10"/>
  <c r="Q25" i="10"/>
  <c r="P25" i="10"/>
  <c r="E25" i="10"/>
  <c r="U25" i="10" s="1"/>
  <c r="S24" i="10"/>
  <c r="R24" i="10"/>
  <c r="Q24" i="10"/>
  <c r="P24" i="10"/>
  <c r="E24" i="10"/>
  <c r="U24" i="10" s="1"/>
  <c r="S23" i="10"/>
  <c r="R23" i="10"/>
  <c r="Q23" i="10"/>
  <c r="P23" i="10"/>
  <c r="E23" i="10"/>
  <c r="U23" i="10" s="1"/>
  <c r="T22" i="10"/>
  <c r="S22" i="10"/>
  <c r="R22" i="10"/>
  <c r="Q22" i="10"/>
  <c r="P22" i="10"/>
  <c r="E22" i="10"/>
  <c r="U22" i="10" s="1"/>
  <c r="S21" i="10"/>
  <c r="R21" i="10"/>
  <c r="Q21" i="10"/>
  <c r="P21" i="10"/>
  <c r="E21" i="10"/>
  <c r="U21" i="10" s="1"/>
  <c r="U20" i="10"/>
  <c r="T20" i="10"/>
  <c r="S20" i="10"/>
  <c r="R20" i="10"/>
  <c r="Q20" i="10"/>
  <c r="P20" i="10"/>
  <c r="E20" i="10"/>
  <c r="S19" i="10"/>
  <c r="R19" i="10"/>
  <c r="Q19" i="10"/>
  <c r="P19" i="10"/>
  <c r="E19" i="10"/>
  <c r="S18" i="10"/>
  <c r="R18" i="10"/>
  <c r="Q18" i="10"/>
  <c r="P18" i="10"/>
  <c r="E18" i="10"/>
  <c r="U18" i="10" s="1"/>
  <c r="S17" i="10"/>
  <c r="R17" i="10"/>
  <c r="Q17" i="10"/>
  <c r="P17" i="10"/>
  <c r="E17" i="10"/>
  <c r="U17" i="10" s="1"/>
  <c r="S16" i="10"/>
  <c r="R16" i="10"/>
  <c r="Q16" i="10"/>
  <c r="P16" i="10"/>
  <c r="E16" i="10"/>
  <c r="U16" i="10" s="1"/>
  <c r="S15" i="10"/>
  <c r="R15" i="10"/>
  <c r="Q15" i="10"/>
  <c r="P15" i="10"/>
  <c r="E15" i="10"/>
  <c r="U15" i="10" s="1"/>
  <c r="U14" i="10"/>
  <c r="T14" i="10"/>
  <c r="S14" i="10"/>
  <c r="R14" i="10"/>
  <c r="Q14" i="10"/>
  <c r="P14" i="10"/>
  <c r="E14" i="10"/>
  <c r="U13" i="10"/>
  <c r="T13" i="10"/>
  <c r="S13" i="10"/>
  <c r="R13" i="10"/>
  <c r="Q13" i="10"/>
  <c r="P13" i="10"/>
  <c r="E13" i="10"/>
  <c r="S12" i="10"/>
  <c r="R12" i="10"/>
  <c r="Q12" i="10"/>
  <c r="P12" i="10"/>
  <c r="E12" i="10"/>
  <c r="S11" i="10"/>
  <c r="R11" i="10"/>
  <c r="Q11" i="10"/>
  <c r="P11" i="10"/>
  <c r="E11" i="10"/>
  <c r="U11" i="10" s="1"/>
  <c r="S10" i="10"/>
  <c r="R10" i="10"/>
  <c r="Q10" i="10"/>
  <c r="P10" i="10"/>
  <c r="E10" i="10"/>
  <c r="S9" i="10"/>
  <c r="R9" i="10"/>
  <c r="S64" i="9"/>
  <c r="R64" i="9"/>
  <c r="Q64" i="9"/>
  <c r="P64" i="9"/>
  <c r="E64" i="9"/>
  <c r="U64" i="9" s="1"/>
  <c r="S63" i="9"/>
  <c r="R63" i="9"/>
  <c r="Q63" i="9"/>
  <c r="P63" i="9"/>
  <c r="E63" i="9"/>
  <c r="S62" i="9"/>
  <c r="R62" i="9"/>
  <c r="S60" i="9"/>
  <c r="R60" i="9"/>
  <c r="Q60" i="9"/>
  <c r="P60" i="9"/>
  <c r="E60" i="9"/>
  <c r="U60" i="9" s="1"/>
  <c r="S59" i="9"/>
  <c r="R59" i="9"/>
  <c r="Q59" i="9"/>
  <c r="P59" i="9"/>
  <c r="E59" i="9"/>
  <c r="S58" i="9"/>
  <c r="R58" i="9"/>
  <c r="Q58" i="9"/>
  <c r="P58" i="9"/>
  <c r="E58" i="9"/>
  <c r="U58" i="9" s="1"/>
  <c r="S57" i="9"/>
  <c r="R57" i="9"/>
  <c r="Q57" i="9"/>
  <c r="P57" i="9"/>
  <c r="E57" i="9"/>
  <c r="S56" i="9"/>
  <c r="R56" i="9"/>
  <c r="T55" i="9"/>
  <c r="S55" i="9"/>
  <c r="R55" i="9"/>
  <c r="Q55" i="9"/>
  <c r="P55" i="9"/>
  <c r="E55" i="9"/>
  <c r="U55" i="9" s="1"/>
  <c r="S54" i="9"/>
  <c r="R54" i="9"/>
  <c r="Q54" i="9"/>
  <c r="P54" i="9"/>
  <c r="E54" i="9"/>
  <c r="U54" i="9" s="1"/>
  <c r="S53" i="9"/>
  <c r="R53" i="9"/>
  <c r="Q53" i="9"/>
  <c r="P53" i="9"/>
  <c r="E53" i="9"/>
  <c r="U53" i="9" s="1"/>
  <c r="S52" i="9"/>
  <c r="R52" i="9"/>
  <c r="Q52" i="9"/>
  <c r="P52" i="9"/>
  <c r="E52" i="9"/>
  <c r="U52" i="9" s="1"/>
  <c r="S51" i="9"/>
  <c r="R51" i="9"/>
  <c r="Q51" i="9"/>
  <c r="P51" i="9"/>
  <c r="E51" i="9"/>
  <c r="U51" i="9" s="1"/>
  <c r="S50" i="9"/>
  <c r="R50" i="9"/>
  <c r="Q50" i="9"/>
  <c r="P50" i="9"/>
  <c r="E50" i="9"/>
  <c r="U50" i="9" s="1"/>
  <c r="S49" i="9"/>
  <c r="R49" i="9"/>
  <c r="Q49" i="9"/>
  <c r="P49" i="9"/>
  <c r="E49" i="9"/>
  <c r="T49" i="9" s="1"/>
  <c r="S48" i="9"/>
  <c r="R48" i="9"/>
  <c r="Q48" i="9"/>
  <c r="P48" i="9"/>
  <c r="E48" i="9"/>
  <c r="T47" i="9"/>
  <c r="S47" i="9"/>
  <c r="R47" i="9"/>
  <c r="Q47" i="9"/>
  <c r="P47" i="9"/>
  <c r="E47" i="9"/>
  <c r="U47" i="9" s="1"/>
  <c r="S46" i="9"/>
  <c r="R46" i="9"/>
  <c r="Q46" i="9"/>
  <c r="P46" i="9"/>
  <c r="E46" i="9"/>
  <c r="U46" i="9" s="1"/>
  <c r="S45" i="9"/>
  <c r="R45" i="9"/>
  <c r="Q45" i="9"/>
  <c r="P45" i="9"/>
  <c r="E45" i="9"/>
  <c r="U45" i="9" s="1"/>
  <c r="S44" i="9"/>
  <c r="R44" i="9"/>
  <c r="S42" i="9"/>
  <c r="R42" i="9"/>
  <c r="Q42" i="9"/>
  <c r="P42" i="9"/>
  <c r="E42" i="9"/>
  <c r="U42" i="9" s="1"/>
  <c r="S41" i="9"/>
  <c r="R41" i="9"/>
  <c r="Q41" i="9"/>
  <c r="P41" i="9"/>
  <c r="E41" i="9"/>
  <c r="U41" i="9" s="1"/>
  <c r="S40" i="9"/>
  <c r="R40" i="9"/>
  <c r="Q40" i="9"/>
  <c r="P40" i="9"/>
  <c r="E40" i="9"/>
  <c r="U40" i="9" s="1"/>
  <c r="S39" i="9"/>
  <c r="R39" i="9"/>
  <c r="Q39" i="9"/>
  <c r="P39" i="9"/>
  <c r="E39" i="9"/>
  <c r="T39" i="9" s="1"/>
  <c r="T38" i="9"/>
  <c r="S38" i="9"/>
  <c r="R38" i="9"/>
  <c r="Q38" i="9"/>
  <c r="P38" i="9"/>
  <c r="E38" i="9"/>
  <c r="U38" i="9" s="1"/>
  <c r="T37" i="9"/>
  <c r="S37" i="9"/>
  <c r="R37" i="9"/>
  <c r="Q37" i="9"/>
  <c r="P37" i="9"/>
  <c r="E37" i="9"/>
  <c r="U37" i="9" s="1"/>
  <c r="S36" i="9"/>
  <c r="R36" i="9"/>
  <c r="Q36" i="9"/>
  <c r="P36" i="9"/>
  <c r="E36" i="9"/>
  <c r="U36" i="9" s="1"/>
  <c r="S35" i="9"/>
  <c r="R35" i="9"/>
  <c r="Q35" i="9"/>
  <c r="P35" i="9"/>
  <c r="E35" i="9"/>
  <c r="U35" i="9" s="1"/>
  <c r="S34" i="9"/>
  <c r="R34" i="9"/>
  <c r="Q34" i="9"/>
  <c r="P34" i="9"/>
  <c r="E34" i="9"/>
  <c r="U34" i="9" s="1"/>
  <c r="S33" i="9"/>
  <c r="R33" i="9"/>
  <c r="Q33" i="9"/>
  <c r="P33" i="9"/>
  <c r="E33" i="9"/>
  <c r="U32" i="9"/>
  <c r="T32" i="9"/>
  <c r="S32" i="9"/>
  <c r="R32" i="9"/>
  <c r="Q32" i="9"/>
  <c r="P32" i="9"/>
  <c r="E32" i="9"/>
  <c r="S31" i="9"/>
  <c r="R31" i="9"/>
  <c r="Q31" i="9"/>
  <c r="P31" i="9"/>
  <c r="E31" i="9"/>
  <c r="U30" i="9"/>
  <c r="S30" i="9"/>
  <c r="R30" i="9"/>
  <c r="Q30" i="9"/>
  <c r="P30" i="9"/>
  <c r="E30" i="9"/>
  <c r="T30" i="9" s="1"/>
  <c r="T29" i="9"/>
  <c r="S29" i="9"/>
  <c r="R29" i="9"/>
  <c r="Q29" i="9"/>
  <c r="P29" i="9"/>
  <c r="E29" i="9"/>
  <c r="U29" i="9" s="1"/>
  <c r="S28" i="9"/>
  <c r="R28" i="9"/>
  <c r="S27" i="9"/>
  <c r="R27" i="9"/>
  <c r="Q27" i="9"/>
  <c r="P27" i="9"/>
  <c r="E27" i="9"/>
  <c r="T26" i="9"/>
  <c r="S26" i="9"/>
  <c r="R26" i="9"/>
  <c r="Q26" i="9"/>
  <c r="P26" i="9"/>
  <c r="E26" i="9"/>
  <c r="U26" i="9" s="1"/>
  <c r="U25" i="9"/>
  <c r="T25" i="9"/>
  <c r="S25" i="9"/>
  <c r="R25" i="9"/>
  <c r="Q25" i="9"/>
  <c r="P25" i="9"/>
  <c r="E25" i="9"/>
  <c r="S24" i="9"/>
  <c r="R24" i="9"/>
  <c r="Q24" i="9"/>
  <c r="P24" i="9"/>
  <c r="E24" i="9"/>
  <c r="U24" i="9" s="1"/>
  <c r="S23" i="9"/>
  <c r="R23" i="9"/>
  <c r="Q23" i="9"/>
  <c r="P23" i="9"/>
  <c r="E23" i="9"/>
  <c r="U23" i="9" s="1"/>
  <c r="S22" i="9"/>
  <c r="R22" i="9"/>
  <c r="Q22" i="9"/>
  <c r="P22" i="9"/>
  <c r="E22" i="9"/>
  <c r="U22" i="9" s="1"/>
  <c r="S21" i="9"/>
  <c r="R21" i="9"/>
  <c r="Q21" i="9"/>
  <c r="P21" i="9"/>
  <c r="E21" i="9"/>
  <c r="U21" i="9" s="1"/>
  <c r="S20" i="9"/>
  <c r="R20" i="9"/>
  <c r="Q20" i="9"/>
  <c r="P20" i="9"/>
  <c r="E20" i="9"/>
  <c r="U20" i="9" s="1"/>
  <c r="S19" i="9"/>
  <c r="R19" i="9"/>
  <c r="Q19" i="9"/>
  <c r="P19" i="9"/>
  <c r="E19" i="9"/>
  <c r="S18" i="9"/>
  <c r="R18" i="9"/>
  <c r="Q18" i="9"/>
  <c r="P18" i="9"/>
  <c r="E18" i="9"/>
  <c r="U18" i="9" s="1"/>
  <c r="U17" i="9"/>
  <c r="T17" i="9"/>
  <c r="S17" i="9"/>
  <c r="R17" i="9"/>
  <c r="Q17" i="9"/>
  <c r="P17" i="9"/>
  <c r="E17" i="9"/>
  <c r="S16" i="9"/>
  <c r="R16" i="9"/>
  <c r="Q16" i="9"/>
  <c r="P16" i="9"/>
  <c r="E16" i="9"/>
  <c r="S15" i="9"/>
  <c r="R15" i="9"/>
  <c r="Q15" i="9"/>
  <c r="P15" i="9"/>
  <c r="E15" i="9"/>
  <c r="U15" i="9" s="1"/>
  <c r="S14" i="9"/>
  <c r="R14" i="9"/>
  <c r="Q14" i="9"/>
  <c r="P14" i="9"/>
  <c r="E14" i="9"/>
  <c r="U14" i="9" s="1"/>
  <c r="S13" i="9"/>
  <c r="R13" i="9"/>
  <c r="Q13" i="9"/>
  <c r="P13" i="9"/>
  <c r="E13" i="9"/>
  <c r="U13" i="9" s="1"/>
  <c r="S12" i="9"/>
  <c r="R12" i="9"/>
  <c r="Q12" i="9"/>
  <c r="P12" i="9"/>
  <c r="E12" i="9"/>
  <c r="U12" i="9" s="1"/>
  <c r="S11" i="9"/>
  <c r="R11" i="9"/>
  <c r="Q11" i="9"/>
  <c r="P11" i="9"/>
  <c r="E11" i="9"/>
  <c r="S10" i="9"/>
  <c r="R10" i="9"/>
  <c r="Q10" i="9"/>
  <c r="P10" i="9"/>
  <c r="E10" i="9"/>
  <c r="U10" i="9" s="1"/>
  <c r="S9" i="9"/>
  <c r="R9" i="9"/>
  <c r="S64" i="8"/>
  <c r="R64" i="8"/>
  <c r="Q64" i="8"/>
  <c r="P64" i="8"/>
  <c r="E64" i="8"/>
  <c r="U64" i="8" s="1"/>
  <c r="S63" i="8"/>
  <c r="R63" i="8"/>
  <c r="Q63" i="8"/>
  <c r="P63" i="8"/>
  <c r="E63" i="8"/>
  <c r="S62" i="8"/>
  <c r="R62" i="8"/>
  <c r="S60" i="8"/>
  <c r="R60" i="8"/>
  <c r="Q60" i="8"/>
  <c r="P60" i="8"/>
  <c r="E60" i="8"/>
  <c r="U60" i="8" s="1"/>
  <c r="T59" i="8"/>
  <c r="S59" i="8"/>
  <c r="R59" i="8"/>
  <c r="Q59" i="8"/>
  <c r="U59" i="8" s="1"/>
  <c r="P59" i="8"/>
  <c r="E59" i="8"/>
  <c r="S58" i="8"/>
  <c r="R58" i="8"/>
  <c r="Q58" i="8"/>
  <c r="P58" i="8"/>
  <c r="E58" i="8"/>
  <c r="T58" i="8" s="1"/>
  <c r="S57" i="8"/>
  <c r="R57" i="8"/>
  <c r="Q57" i="8"/>
  <c r="P57" i="8"/>
  <c r="E57" i="8"/>
  <c r="S56" i="8"/>
  <c r="R56" i="8"/>
  <c r="T55" i="8"/>
  <c r="S55" i="8"/>
  <c r="R55" i="8"/>
  <c r="Q55" i="8"/>
  <c r="P55" i="8"/>
  <c r="E55" i="8"/>
  <c r="U55" i="8" s="1"/>
  <c r="U54" i="8"/>
  <c r="S54" i="8"/>
  <c r="R54" i="8"/>
  <c r="Q54" i="8"/>
  <c r="P54" i="8"/>
  <c r="E54" i="8"/>
  <c r="T54" i="8" s="1"/>
  <c r="T53" i="8"/>
  <c r="S53" i="8"/>
  <c r="R53" i="8"/>
  <c r="Q53" i="8"/>
  <c r="P53" i="8"/>
  <c r="E53" i="8"/>
  <c r="U53" i="8" s="1"/>
  <c r="S52" i="8"/>
  <c r="R52" i="8"/>
  <c r="Q52" i="8"/>
  <c r="P52" i="8"/>
  <c r="E52" i="8"/>
  <c r="U52" i="8" s="1"/>
  <c r="S51" i="8"/>
  <c r="R51" i="8"/>
  <c r="Q51" i="8"/>
  <c r="P51" i="8"/>
  <c r="E51" i="8"/>
  <c r="U51" i="8" s="1"/>
  <c r="S50" i="8"/>
  <c r="R50" i="8"/>
  <c r="Q50" i="8"/>
  <c r="P50" i="8"/>
  <c r="E50" i="8"/>
  <c r="U50" i="8" s="1"/>
  <c r="S49" i="8"/>
  <c r="R49" i="8"/>
  <c r="Q49" i="8"/>
  <c r="P49" i="8"/>
  <c r="E49" i="8"/>
  <c r="U49" i="8" s="1"/>
  <c r="S48" i="8"/>
  <c r="R48" i="8"/>
  <c r="Q48" i="8"/>
  <c r="P48" i="8"/>
  <c r="E48" i="8"/>
  <c r="U48" i="8" s="1"/>
  <c r="U47" i="8"/>
  <c r="T47" i="8"/>
  <c r="S47" i="8"/>
  <c r="R47" i="8"/>
  <c r="Q47" i="8"/>
  <c r="P47" i="8"/>
  <c r="E47" i="8"/>
  <c r="S46" i="8"/>
  <c r="R46" i="8"/>
  <c r="Q46" i="8"/>
  <c r="P46" i="8"/>
  <c r="E46" i="8"/>
  <c r="U45" i="8"/>
  <c r="T45" i="8"/>
  <c r="S45" i="8"/>
  <c r="R45" i="8"/>
  <c r="Q45" i="8"/>
  <c r="P45" i="8"/>
  <c r="E45" i="8"/>
  <c r="S44" i="8"/>
  <c r="R44" i="8"/>
  <c r="T42" i="8"/>
  <c r="S42" i="8"/>
  <c r="R42" i="8"/>
  <c r="Q42" i="8"/>
  <c r="P42" i="8"/>
  <c r="E42" i="8"/>
  <c r="U42" i="8" s="1"/>
  <c r="S41" i="8"/>
  <c r="R41" i="8"/>
  <c r="Q41" i="8"/>
  <c r="P41" i="8"/>
  <c r="E41" i="8"/>
  <c r="U41" i="8" s="1"/>
  <c r="S40" i="8"/>
  <c r="R40" i="8"/>
  <c r="Q40" i="8"/>
  <c r="P40" i="8"/>
  <c r="E40" i="8"/>
  <c r="U40" i="8" s="1"/>
  <c r="S39" i="8"/>
  <c r="R39" i="8"/>
  <c r="Q39" i="8"/>
  <c r="P39" i="8"/>
  <c r="E39" i="8"/>
  <c r="U39" i="8" s="1"/>
  <c r="S38" i="8"/>
  <c r="R38" i="8"/>
  <c r="Q38" i="8"/>
  <c r="P38" i="8"/>
  <c r="E38" i="8"/>
  <c r="U38" i="8" s="1"/>
  <c r="U37" i="8"/>
  <c r="S37" i="8"/>
  <c r="R37" i="8"/>
  <c r="Q37" i="8"/>
  <c r="P37" i="8"/>
  <c r="E37" i="8"/>
  <c r="T37" i="8" s="1"/>
  <c r="T36" i="8"/>
  <c r="S36" i="8"/>
  <c r="R36" i="8"/>
  <c r="Q36" i="8"/>
  <c r="P36" i="8"/>
  <c r="E36" i="8"/>
  <c r="U36" i="8" s="1"/>
  <c r="U35" i="8"/>
  <c r="S35" i="8"/>
  <c r="R35" i="8"/>
  <c r="Q35" i="8"/>
  <c r="P35" i="8"/>
  <c r="E35" i="8"/>
  <c r="T35" i="8" s="1"/>
  <c r="T34" i="8"/>
  <c r="S34" i="8"/>
  <c r="R34" i="8"/>
  <c r="Q34" i="8"/>
  <c r="P34" i="8"/>
  <c r="E34" i="8"/>
  <c r="U34" i="8" s="1"/>
  <c r="S33" i="8"/>
  <c r="R33" i="8"/>
  <c r="Q33" i="8"/>
  <c r="P33" i="8"/>
  <c r="E33" i="8"/>
  <c r="U33" i="8" s="1"/>
  <c r="S32" i="8"/>
  <c r="R32" i="8"/>
  <c r="Q32" i="8"/>
  <c r="P32" i="8"/>
  <c r="E32" i="8"/>
  <c r="U32" i="8" s="1"/>
  <c r="S31" i="8"/>
  <c r="R31" i="8"/>
  <c r="Q31" i="8"/>
  <c r="P31" i="8"/>
  <c r="E31" i="8"/>
  <c r="U31" i="8" s="1"/>
  <c r="S30" i="8"/>
  <c r="R30" i="8"/>
  <c r="Q30" i="8"/>
  <c r="P30" i="8"/>
  <c r="E30" i="8"/>
  <c r="U30" i="8" s="1"/>
  <c r="S29" i="8"/>
  <c r="R29" i="8"/>
  <c r="Q29" i="8"/>
  <c r="P29" i="8"/>
  <c r="E29" i="8"/>
  <c r="S28" i="8"/>
  <c r="R28" i="8"/>
  <c r="S27" i="8"/>
  <c r="R27" i="8"/>
  <c r="Q27" i="8"/>
  <c r="P27" i="8"/>
  <c r="E27" i="8"/>
  <c r="U27" i="8" s="1"/>
  <c r="S26" i="8"/>
  <c r="R26" i="8"/>
  <c r="Q26" i="8"/>
  <c r="P26" i="8"/>
  <c r="E26" i="8"/>
  <c r="U26" i="8" s="1"/>
  <c r="S25" i="8"/>
  <c r="R25" i="8"/>
  <c r="Q25" i="8"/>
  <c r="P25" i="8"/>
  <c r="E25" i="8"/>
  <c r="U25" i="8" s="1"/>
  <c r="S24" i="8"/>
  <c r="R24" i="8"/>
  <c r="Q24" i="8"/>
  <c r="P24" i="8"/>
  <c r="E24" i="8"/>
  <c r="U23" i="8"/>
  <c r="T23" i="8"/>
  <c r="S23" i="8"/>
  <c r="R23" i="8"/>
  <c r="Q23" i="8"/>
  <c r="P23" i="8"/>
  <c r="E23" i="8"/>
  <c r="U22" i="8"/>
  <c r="T22" i="8"/>
  <c r="S22" i="8"/>
  <c r="R22" i="8"/>
  <c r="Q22" i="8"/>
  <c r="P22" i="8"/>
  <c r="E22" i="8"/>
  <c r="S21" i="8"/>
  <c r="R21" i="8"/>
  <c r="Q21" i="8"/>
  <c r="P21" i="8"/>
  <c r="E21" i="8"/>
  <c r="S20" i="8"/>
  <c r="R20" i="8"/>
  <c r="Q20" i="8"/>
  <c r="P20" i="8"/>
  <c r="E20" i="8"/>
  <c r="U20" i="8" s="1"/>
  <c r="S19" i="8"/>
  <c r="R19" i="8"/>
  <c r="Q19" i="8"/>
  <c r="P19" i="8"/>
  <c r="E19" i="8"/>
  <c r="U19" i="8" s="1"/>
  <c r="S18" i="8"/>
  <c r="R18" i="8"/>
  <c r="Q18" i="8"/>
  <c r="P18" i="8"/>
  <c r="E18" i="8"/>
  <c r="U18" i="8" s="1"/>
  <c r="S17" i="8"/>
  <c r="R17" i="8"/>
  <c r="Q17" i="8"/>
  <c r="P17" i="8"/>
  <c r="E17" i="8"/>
  <c r="U17" i="8" s="1"/>
  <c r="S16" i="8"/>
  <c r="R16" i="8"/>
  <c r="Q16" i="8"/>
  <c r="P16" i="8"/>
  <c r="E16" i="8"/>
  <c r="U16" i="8" s="1"/>
  <c r="U15" i="8"/>
  <c r="T15" i="8"/>
  <c r="S15" i="8"/>
  <c r="R15" i="8"/>
  <c r="Q15" i="8"/>
  <c r="P15" i="8"/>
  <c r="E15" i="8"/>
  <c r="U14" i="8"/>
  <c r="T14" i="8"/>
  <c r="S14" i="8"/>
  <c r="R14" i="8"/>
  <c r="Q14" i="8"/>
  <c r="P14" i="8"/>
  <c r="E14" i="8"/>
  <c r="S13" i="8"/>
  <c r="R13" i="8"/>
  <c r="Q13" i="8"/>
  <c r="P13" i="8"/>
  <c r="E13" i="8"/>
  <c r="S12" i="8"/>
  <c r="R12" i="8"/>
  <c r="Q12" i="8"/>
  <c r="P12" i="8"/>
  <c r="E12" i="8"/>
  <c r="U12" i="8" s="1"/>
  <c r="S11" i="8"/>
  <c r="R11" i="8"/>
  <c r="Q11" i="8"/>
  <c r="P11" i="8"/>
  <c r="E11" i="8"/>
  <c r="U11" i="8" s="1"/>
  <c r="S10" i="8"/>
  <c r="R10" i="8"/>
  <c r="Q10" i="8"/>
  <c r="P10" i="8"/>
  <c r="E10" i="8"/>
  <c r="S9" i="8"/>
  <c r="R9" i="8"/>
  <c r="S64" i="7"/>
  <c r="R64" i="7"/>
  <c r="Q64" i="7"/>
  <c r="P64" i="7"/>
  <c r="E64" i="7"/>
  <c r="U64" i="7" s="1"/>
  <c r="S63" i="7"/>
  <c r="R63" i="7"/>
  <c r="Q63" i="7"/>
  <c r="Q62" i="7" s="1"/>
  <c r="P63" i="7"/>
  <c r="P62" i="7" s="1"/>
  <c r="E63" i="7"/>
  <c r="S62" i="7"/>
  <c r="R62" i="7"/>
  <c r="S60" i="7"/>
  <c r="R60" i="7"/>
  <c r="Q60" i="7"/>
  <c r="P60" i="7"/>
  <c r="E60" i="7"/>
  <c r="U60" i="7" s="1"/>
  <c r="S59" i="7"/>
  <c r="R59" i="7"/>
  <c r="Q59" i="7"/>
  <c r="P59" i="7"/>
  <c r="E59" i="7"/>
  <c r="S58" i="7"/>
  <c r="R58" i="7"/>
  <c r="Q58" i="7"/>
  <c r="P58" i="7"/>
  <c r="E58" i="7"/>
  <c r="U58" i="7" s="1"/>
  <c r="U57" i="7"/>
  <c r="T57" i="7"/>
  <c r="S57" i="7"/>
  <c r="R57" i="7"/>
  <c r="Q57" i="7"/>
  <c r="P57" i="7"/>
  <c r="E57" i="7"/>
  <c r="S56" i="7"/>
  <c r="R56" i="7"/>
  <c r="S55" i="7"/>
  <c r="R55" i="7"/>
  <c r="Q55" i="7"/>
  <c r="P55" i="7"/>
  <c r="E55" i="7"/>
  <c r="U55" i="7" s="1"/>
  <c r="S54" i="7"/>
  <c r="R54" i="7"/>
  <c r="Q54" i="7"/>
  <c r="P54" i="7"/>
  <c r="E54" i="7"/>
  <c r="U54" i="7" s="1"/>
  <c r="S53" i="7"/>
  <c r="R53" i="7"/>
  <c r="Q53" i="7"/>
  <c r="P53" i="7"/>
  <c r="E53" i="7"/>
  <c r="U53" i="7" s="1"/>
  <c r="S52" i="7"/>
  <c r="R52" i="7"/>
  <c r="Q52" i="7"/>
  <c r="P52" i="7"/>
  <c r="E52" i="7"/>
  <c r="U52" i="7" s="1"/>
  <c r="S51" i="7"/>
  <c r="R51" i="7"/>
  <c r="Q51" i="7"/>
  <c r="P51" i="7"/>
  <c r="E51" i="7"/>
  <c r="U51" i="7" s="1"/>
  <c r="S50" i="7"/>
  <c r="R50" i="7"/>
  <c r="Q50" i="7"/>
  <c r="P50" i="7"/>
  <c r="E50" i="7"/>
  <c r="U50" i="7" s="1"/>
  <c r="S49" i="7"/>
  <c r="R49" i="7"/>
  <c r="Q49" i="7"/>
  <c r="P49" i="7"/>
  <c r="E49" i="7"/>
  <c r="U49" i="7" s="1"/>
  <c r="S48" i="7"/>
  <c r="R48" i="7"/>
  <c r="Q48" i="7"/>
  <c r="P48" i="7"/>
  <c r="E48" i="7"/>
  <c r="U48" i="7" s="1"/>
  <c r="S47" i="7"/>
  <c r="R47" i="7"/>
  <c r="Q47" i="7"/>
  <c r="P47" i="7"/>
  <c r="E47" i="7"/>
  <c r="U47" i="7" s="1"/>
  <c r="S46" i="7"/>
  <c r="R46" i="7"/>
  <c r="Q46" i="7"/>
  <c r="P46" i="7"/>
  <c r="E46" i="7"/>
  <c r="U46" i="7" s="1"/>
  <c r="S45" i="7"/>
  <c r="R45" i="7"/>
  <c r="Q45" i="7"/>
  <c r="P45" i="7"/>
  <c r="E45" i="7"/>
  <c r="S44" i="7"/>
  <c r="R44" i="7"/>
  <c r="S43" i="7"/>
  <c r="R43" i="7"/>
  <c r="U42" i="7"/>
  <c r="T42" i="7"/>
  <c r="S42" i="7"/>
  <c r="R42" i="7"/>
  <c r="Q42" i="7"/>
  <c r="P42" i="7"/>
  <c r="E42" i="7"/>
  <c r="U41" i="7"/>
  <c r="T41" i="7"/>
  <c r="S41" i="7"/>
  <c r="R41" i="7"/>
  <c r="Q41" i="7"/>
  <c r="P41" i="7"/>
  <c r="E41" i="7"/>
  <c r="S40" i="7"/>
  <c r="R40" i="7"/>
  <c r="Q40" i="7"/>
  <c r="P40" i="7"/>
  <c r="E40" i="7"/>
  <c r="S39" i="7"/>
  <c r="R39" i="7"/>
  <c r="Q39" i="7"/>
  <c r="P39" i="7"/>
  <c r="E39" i="7"/>
  <c r="U39" i="7" s="1"/>
  <c r="S38" i="7"/>
  <c r="R38" i="7"/>
  <c r="Q38" i="7"/>
  <c r="P38" i="7"/>
  <c r="E38" i="7"/>
  <c r="U38" i="7" s="1"/>
  <c r="S37" i="7"/>
  <c r="R37" i="7"/>
  <c r="Q37" i="7"/>
  <c r="P37" i="7"/>
  <c r="E37" i="7"/>
  <c r="U37" i="7" s="1"/>
  <c r="S36" i="7"/>
  <c r="R36" i="7"/>
  <c r="Q36" i="7"/>
  <c r="P36" i="7"/>
  <c r="E36" i="7"/>
  <c r="U36" i="7" s="1"/>
  <c r="S35" i="7"/>
  <c r="R35" i="7"/>
  <c r="Q35" i="7"/>
  <c r="P35" i="7"/>
  <c r="E35" i="7"/>
  <c r="U35" i="7" s="1"/>
  <c r="U34" i="7"/>
  <c r="T34" i="7"/>
  <c r="S34" i="7"/>
  <c r="R34" i="7"/>
  <c r="Q34" i="7"/>
  <c r="P34" i="7"/>
  <c r="E34" i="7"/>
  <c r="S33" i="7"/>
  <c r="R33" i="7"/>
  <c r="Q33" i="7"/>
  <c r="P33" i="7"/>
  <c r="E33" i="7"/>
  <c r="U33" i="7" s="1"/>
  <c r="S32" i="7"/>
  <c r="R32" i="7"/>
  <c r="Q32" i="7"/>
  <c r="P32" i="7"/>
  <c r="E32" i="7"/>
  <c r="U32" i="7" s="1"/>
  <c r="S31" i="7"/>
  <c r="R31" i="7"/>
  <c r="Q31" i="7"/>
  <c r="P31" i="7"/>
  <c r="E31" i="7"/>
  <c r="S30" i="7"/>
  <c r="R30" i="7"/>
  <c r="Q30" i="7"/>
  <c r="P30" i="7"/>
  <c r="E30" i="7"/>
  <c r="U30" i="7" s="1"/>
  <c r="S29" i="7"/>
  <c r="R29" i="7"/>
  <c r="Q29" i="7"/>
  <c r="P29" i="7"/>
  <c r="E29" i="7"/>
  <c r="U29" i="7" s="1"/>
  <c r="S28" i="7"/>
  <c r="R28" i="7"/>
  <c r="U27" i="7"/>
  <c r="S27" i="7"/>
  <c r="R27" i="7"/>
  <c r="Q27" i="7"/>
  <c r="P27" i="7"/>
  <c r="E27" i="7"/>
  <c r="T27" i="7" s="1"/>
  <c r="T26" i="7"/>
  <c r="S26" i="7"/>
  <c r="R26" i="7"/>
  <c r="Q26" i="7"/>
  <c r="P26" i="7"/>
  <c r="E26" i="7"/>
  <c r="U26" i="7" s="1"/>
  <c r="S25" i="7"/>
  <c r="R25" i="7"/>
  <c r="Q25" i="7"/>
  <c r="P25" i="7"/>
  <c r="E25" i="7"/>
  <c r="U25" i="7" s="1"/>
  <c r="S24" i="7"/>
  <c r="R24" i="7"/>
  <c r="Q24" i="7"/>
  <c r="P24" i="7"/>
  <c r="E24" i="7"/>
  <c r="U24" i="7" s="1"/>
  <c r="S23" i="7"/>
  <c r="R23" i="7"/>
  <c r="Q23" i="7"/>
  <c r="P23" i="7"/>
  <c r="E23" i="7"/>
  <c r="S22" i="7"/>
  <c r="R22" i="7"/>
  <c r="Q22" i="7"/>
  <c r="P22" i="7"/>
  <c r="E22" i="7"/>
  <c r="U21" i="7"/>
  <c r="S21" i="7"/>
  <c r="R21" i="7"/>
  <c r="Q21" i="7"/>
  <c r="P21" i="7"/>
  <c r="E21" i="7"/>
  <c r="T21" i="7" s="1"/>
  <c r="S20" i="7"/>
  <c r="R20" i="7"/>
  <c r="Q20" i="7"/>
  <c r="P20" i="7"/>
  <c r="E20" i="7"/>
  <c r="U20" i="7" s="1"/>
  <c r="S19" i="7"/>
  <c r="R19" i="7"/>
  <c r="Q19" i="7"/>
  <c r="P19" i="7"/>
  <c r="E19" i="7"/>
  <c r="U19" i="7" s="1"/>
  <c r="T18" i="7"/>
  <c r="S18" i="7"/>
  <c r="R18" i="7"/>
  <c r="Q18" i="7"/>
  <c r="P18" i="7"/>
  <c r="E18" i="7"/>
  <c r="U18" i="7" s="1"/>
  <c r="S17" i="7"/>
  <c r="R17" i="7"/>
  <c r="Q17" i="7"/>
  <c r="P17" i="7"/>
  <c r="E17" i="7"/>
  <c r="U17" i="7" s="1"/>
  <c r="S16" i="7"/>
  <c r="R16" i="7"/>
  <c r="Q16" i="7"/>
  <c r="P16" i="7"/>
  <c r="E16" i="7"/>
  <c r="U16" i="7" s="1"/>
  <c r="S15" i="7"/>
  <c r="R15" i="7"/>
  <c r="Q15" i="7"/>
  <c r="P15" i="7"/>
  <c r="E15" i="7"/>
  <c r="U15" i="7" s="1"/>
  <c r="S14" i="7"/>
  <c r="R14" i="7"/>
  <c r="Q14" i="7"/>
  <c r="P14" i="7"/>
  <c r="E14" i="7"/>
  <c r="U14" i="7" s="1"/>
  <c r="S13" i="7"/>
  <c r="R13" i="7"/>
  <c r="Q13" i="7"/>
  <c r="P13" i="7"/>
  <c r="E13" i="7"/>
  <c r="S12" i="7"/>
  <c r="R12" i="7"/>
  <c r="Q12" i="7"/>
  <c r="P12" i="7"/>
  <c r="E12" i="7"/>
  <c r="U12" i="7" s="1"/>
  <c r="S11" i="7"/>
  <c r="R11" i="7"/>
  <c r="Q11" i="7"/>
  <c r="P11" i="7"/>
  <c r="E11" i="7"/>
  <c r="U11" i="7" s="1"/>
  <c r="T10" i="7"/>
  <c r="S10" i="7"/>
  <c r="R10" i="7"/>
  <c r="Q10" i="7"/>
  <c r="P10" i="7"/>
  <c r="E10" i="7"/>
  <c r="U10" i="7" s="1"/>
  <c r="S9" i="7"/>
  <c r="R9" i="7"/>
  <c r="T64" i="6"/>
  <c r="S64" i="6"/>
  <c r="R64" i="6"/>
  <c r="Q64" i="6"/>
  <c r="P64" i="6"/>
  <c r="E64" i="6"/>
  <c r="U64" i="6" s="1"/>
  <c r="U63" i="6"/>
  <c r="T63" i="6"/>
  <c r="S63" i="6"/>
  <c r="R63" i="6"/>
  <c r="Q63" i="6"/>
  <c r="Q62" i="6" s="1"/>
  <c r="P63" i="6"/>
  <c r="E63" i="6"/>
  <c r="S62" i="6"/>
  <c r="R62" i="6"/>
  <c r="T60" i="6"/>
  <c r="S60" i="6"/>
  <c r="R60" i="6"/>
  <c r="Q60" i="6"/>
  <c r="P60" i="6"/>
  <c r="E60" i="6"/>
  <c r="U60" i="6" s="1"/>
  <c r="S59" i="6"/>
  <c r="R59" i="6"/>
  <c r="Q59" i="6"/>
  <c r="P59" i="6"/>
  <c r="E59" i="6"/>
  <c r="S58" i="6"/>
  <c r="R58" i="6"/>
  <c r="Q58" i="6"/>
  <c r="P58" i="6"/>
  <c r="E58" i="6"/>
  <c r="U58" i="6" s="1"/>
  <c r="S57" i="6"/>
  <c r="R57" i="6"/>
  <c r="Q57" i="6"/>
  <c r="P57" i="6"/>
  <c r="E57" i="6"/>
  <c r="S56" i="6"/>
  <c r="R56" i="6"/>
  <c r="S55" i="6"/>
  <c r="R55" i="6"/>
  <c r="Q55" i="6"/>
  <c r="P55" i="6"/>
  <c r="E55" i="6"/>
  <c r="S54" i="6"/>
  <c r="R54" i="6"/>
  <c r="Q54" i="6"/>
  <c r="P54" i="6"/>
  <c r="E54" i="6"/>
  <c r="U54" i="6" s="1"/>
  <c r="S53" i="6"/>
  <c r="R53" i="6"/>
  <c r="Q53" i="6"/>
  <c r="P53" i="6"/>
  <c r="E53" i="6"/>
  <c r="U53" i="6" s="1"/>
  <c r="S52" i="6"/>
  <c r="R52" i="6"/>
  <c r="Q52" i="6"/>
  <c r="P52" i="6"/>
  <c r="E52" i="6"/>
  <c r="U52" i="6" s="1"/>
  <c r="S51" i="6"/>
  <c r="R51" i="6"/>
  <c r="Q51" i="6"/>
  <c r="P51" i="6"/>
  <c r="E51" i="6"/>
  <c r="U51" i="6" s="1"/>
  <c r="S50" i="6"/>
  <c r="R50" i="6"/>
  <c r="Q50" i="6"/>
  <c r="P50" i="6"/>
  <c r="E50" i="6"/>
  <c r="U50" i="6" s="1"/>
  <c r="S49" i="6"/>
  <c r="R49" i="6"/>
  <c r="Q49" i="6"/>
  <c r="P49" i="6"/>
  <c r="E49" i="6"/>
  <c r="U49" i="6" s="1"/>
  <c r="U48" i="6"/>
  <c r="T48" i="6"/>
  <c r="S48" i="6"/>
  <c r="R48" i="6"/>
  <c r="Q48" i="6"/>
  <c r="P48" i="6"/>
  <c r="E48" i="6"/>
  <c r="S47" i="6"/>
  <c r="R47" i="6"/>
  <c r="Q47" i="6"/>
  <c r="P47" i="6"/>
  <c r="E47" i="6"/>
  <c r="T46" i="6"/>
  <c r="S46" i="6"/>
  <c r="R46" i="6"/>
  <c r="Q46" i="6"/>
  <c r="P46" i="6"/>
  <c r="E46" i="6"/>
  <c r="U46" i="6" s="1"/>
  <c r="S45" i="6"/>
  <c r="R45" i="6"/>
  <c r="Q45" i="6"/>
  <c r="P45" i="6"/>
  <c r="E45" i="6"/>
  <c r="U45" i="6" s="1"/>
  <c r="S44" i="6"/>
  <c r="R44" i="6"/>
  <c r="S42" i="6"/>
  <c r="R42" i="6"/>
  <c r="Q42" i="6"/>
  <c r="P42" i="6"/>
  <c r="E42" i="6"/>
  <c r="U42" i="6" s="1"/>
  <c r="S41" i="6"/>
  <c r="R41" i="6"/>
  <c r="Q41" i="6"/>
  <c r="P41" i="6"/>
  <c r="E41" i="6"/>
  <c r="U41" i="6" s="1"/>
  <c r="S40" i="6"/>
  <c r="R40" i="6"/>
  <c r="Q40" i="6"/>
  <c r="P40" i="6"/>
  <c r="E40" i="6"/>
  <c r="U40" i="6" s="1"/>
  <c r="U39" i="6"/>
  <c r="T39" i="6"/>
  <c r="S39" i="6"/>
  <c r="R39" i="6"/>
  <c r="Q39" i="6"/>
  <c r="P39" i="6"/>
  <c r="E39" i="6"/>
  <c r="S38" i="6"/>
  <c r="R38" i="6"/>
  <c r="Q38" i="6"/>
  <c r="P38" i="6"/>
  <c r="E38" i="6"/>
  <c r="U38" i="6" s="1"/>
  <c r="U37" i="6"/>
  <c r="T37" i="6"/>
  <c r="S37" i="6"/>
  <c r="R37" i="6"/>
  <c r="Q37" i="6"/>
  <c r="P37" i="6"/>
  <c r="E37" i="6"/>
  <c r="S36" i="6"/>
  <c r="R36" i="6"/>
  <c r="Q36" i="6"/>
  <c r="P36" i="6"/>
  <c r="E36" i="6"/>
  <c r="U36" i="6" s="1"/>
  <c r="S35" i="6"/>
  <c r="R35" i="6"/>
  <c r="Q35" i="6"/>
  <c r="P35" i="6"/>
  <c r="E35" i="6"/>
  <c r="U35" i="6" s="1"/>
  <c r="S34" i="6"/>
  <c r="R34" i="6"/>
  <c r="Q34" i="6"/>
  <c r="P34" i="6"/>
  <c r="E34" i="6"/>
  <c r="U34" i="6" s="1"/>
  <c r="S33" i="6"/>
  <c r="R33" i="6"/>
  <c r="Q33" i="6"/>
  <c r="P33" i="6"/>
  <c r="E33" i="6"/>
  <c r="S32" i="6"/>
  <c r="R32" i="6"/>
  <c r="Q32" i="6"/>
  <c r="P32" i="6"/>
  <c r="E32" i="6"/>
  <c r="U32" i="6" s="1"/>
  <c r="U31" i="6"/>
  <c r="T31" i="6"/>
  <c r="S31" i="6"/>
  <c r="R31" i="6"/>
  <c r="Q31" i="6"/>
  <c r="P31" i="6"/>
  <c r="E31" i="6"/>
  <c r="S30" i="6"/>
  <c r="R30" i="6"/>
  <c r="Q30" i="6"/>
  <c r="P30" i="6"/>
  <c r="E30" i="6"/>
  <c r="U29" i="6"/>
  <c r="T29" i="6"/>
  <c r="S29" i="6"/>
  <c r="R29" i="6"/>
  <c r="Q29" i="6"/>
  <c r="P29" i="6"/>
  <c r="E29" i="6"/>
  <c r="S28" i="6"/>
  <c r="R28" i="6"/>
  <c r="S27" i="6"/>
  <c r="R27" i="6"/>
  <c r="Q27" i="6"/>
  <c r="P27" i="6"/>
  <c r="E27" i="6"/>
  <c r="U27" i="6" s="1"/>
  <c r="S26" i="6"/>
  <c r="R26" i="6"/>
  <c r="Q26" i="6"/>
  <c r="P26" i="6"/>
  <c r="E26" i="6"/>
  <c r="U25" i="6"/>
  <c r="T25" i="6"/>
  <c r="S25" i="6"/>
  <c r="R25" i="6"/>
  <c r="Q25" i="6"/>
  <c r="P25" i="6"/>
  <c r="E25" i="6"/>
  <c r="U24" i="6"/>
  <c r="T24" i="6"/>
  <c r="S24" i="6"/>
  <c r="R24" i="6"/>
  <c r="Q24" i="6"/>
  <c r="P24" i="6"/>
  <c r="E24" i="6"/>
  <c r="S23" i="6"/>
  <c r="R23" i="6"/>
  <c r="Q23" i="6"/>
  <c r="P23" i="6"/>
  <c r="E23" i="6"/>
  <c r="S22" i="6"/>
  <c r="R22" i="6"/>
  <c r="Q22" i="6"/>
  <c r="P22" i="6"/>
  <c r="E22" i="6"/>
  <c r="S21" i="6"/>
  <c r="R21" i="6"/>
  <c r="Q21" i="6"/>
  <c r="P21" i="6"/>
  <c r="E21" i="6"/>
  <c r="U21" i="6" s="1"/>
  <c r="S20" i="6"/>
  <c r="R20" i="6"/>
  <c r="Q20" i="6"/>
  <c r="P20" i="6"/>
  <c r="E20" i="6"/>
  <c r="S19" i="6"/>
  <c r="R19" i="6"/>
  <c r="Q19" i="6"/>
  <c r="P19" i="6"/>
  <c r="E19" i="6"/>
  <c r="U19" i="6" s="1"/>
  <c r="S18" i="6"/>
  <c r="R18" i="6"/>
  <c r="Q18" i="6"/>
  <c r="P18" i="6"/>
  <c r="E18" i="6"/>
  <c r="U18" i="6" s="1"/>
  <c r="U17" i="6"/>
  <c r="T17" i="6"/>
  <c r="S17" i="6"/>
  <c r="R17" i="6"/>
  <c r="Q17" i="6"/>
  <c r="P17" i="6"/>
  <c r="E17" i="6"/>
  <c r="U16" i="6"/>
  <c r="T16" i="6"/>
  <c r="S16" i="6"/>
  <c r="R16" i="6"/>
  <c r="Q16" i="6"/>
  <c r="P16" i="6"/>
  <c r="E16" i="6"/>
  <c r="S15" i="6"/>
  <c r="R15" i="6"/>
  <c r="Q15" i="6"/>
  <c r="P15" i="6"/>
  <c r="E15" i="6"/>
  <c r="U15" i="6" s="1"/>
  <c r="S14" i="6"/>
  <c r="R14" i="6"/>
  <c r="Q14" i="6"/>
  <c r="P14" i="6"/>
  <c r="E14" i="6"/>
  <c r="U14" i="6" s="1"/>
  <c r="S13" i="6"/>
  <c r="R13" i="6"/>
  <c r="Q13" i="6"/>
  <c r="P13" i="6"/>
  <c r="E13" i="6"/>
  <c r="U13" i="6" s="1"/>
  <c r="S12" i="6"/>
  <c r="R12" i="6"/>
  <c r="Q12" i="6"/>
  <c r="P12" i="6"/>
  <c r="E12" i="6"/>
  <c r="U12" i="6" s="1"/>
  <c r="S11" i="6"/>
  <c r="R11" i="6"/>
  <c r="Q11" i="6"/>
  <c r="P11" i="6"/>
  <c r="E11" i="6"/>
  <c r="U11" i="6" s="1"/>
  <c r="S10" i="6"/>
  <c r="R10" i="6"/>
  <c r="Q10" i="6"/>
  <c r="U10" i="6" s="1"/>
  <c r="P10" i="6"/>
  <c r="T10" i="6" s="1"/>
  <c r="E10" i="6"/>
  <c r="S9" i="6"/>
  <c r="R9" i="6"/>
  <c r="S64" i="5"/>
  <c r="R64" i="5"/>
  <c r="Q64" i="5"/>
  <c r="P64" i="5"/>
  <c r="E64" i="5"/>
  <c r="U64" i="5" s="1"/>
  <c r="S63" i="5"/>
  <c r="R63" i="5"/>
  <c r="Q63" i="5"/>
  <c r="P63" i="5"/>
  <c r="E63" i="5"/>
  <c r="S62" i="5"/>
  <c r="R62" i="5"/>
  <c r="S60" i="5"/>
  <c r="R60" i="5"/>
  <c r="Q60" i="5"/>
  <c r="P60" i="5"/>
  <c r="E60" i="5"/>
  <c r="U60" i="5" s="1"/>
  <c r="U59" i="5"/>
  <c r="T59" i="5"/>
  <c r="S59" i="5"/>
  <c r="R59" i="5"/>
  <c r="Q59" i="5"/>
  <c r="P59" i="5"/>
  <c r="E59" i="5"/>
  <c r="S58" i="5"/>
  <c r="R58" i="5"/>
  <c r="Q58" i="5"/>
  <c r="P58" i="5"/>
  <c r="E58" i="5"/>
  <c r="U58" i="5" s="1"/>
  <c r="S57" i="5"/>
  <c r="R57" i="5"/>
  <c r="Q57" i="5"/>
  <c r="P57" i="5"/>
  <c r="E57" i="5"/>
  <c r="S56" i="5"/>
  <c r="R56" i="5"/>
  <c r="S55" i="5"/>
  <c r="R55" i="5"/>
  <c r="Q55" i="5"/>
  <c r="P55" i="5"/>
  <c r="E55" i="5"/>
  <c r="U55" i="5" s="1"/>
  <c r="U54" i="5"/>
  <c r="T54" i="5"/>
  <c r="S54" i="5"/>
  <c r="R54" i="5"/>
  <c r="Q54" i="5"/>
  <c r="P54" i="5"/>
  <c r="E54" i="5"/>
  <c r="S53" i="5"/>
  <c r="R53" i="5"/>
  <c r="Q53" i="5"/>
  <c r="P53" i="5"/>
  <c r="E53" i="5"/>
  <c r="S52" i="5"/>
  <c r="R52" i="5"/>
  <c r="Q52" i="5"/>
  <c r="P52" i="5"/>
  <c r="E52" i="5"/>
  <c r="U52" i="5" s="1"/>
  <c r="S51" i="5"/>
  <c r="R51" i="5"/>
  <c r="Q51" i="5"/>
  <c r="P51" i="5"/>
  <c r="E51" i="5"/>
  <c r="U51" i="5" s="1"/>
  <c r="S50" i="5"/>
  <c r="R50" i="5"/>
  <c r="Q50" i="5"/>
  <c r="P50" i="5"/>
  <c r="E50" i="5"/>
  <c r="U50" i="5" s="1"/>
  <c r="S49" i="5"/>
  <c r="R49" i="5"/>
  <c r="Q49" i="5"/>
  <c r="P49" i="5"/>
  <c r="E49" i="5"/>
  <c r="U49" i="5" s="1"/>
  <c r="S48" i="5"/>
  <c r="R48" i="5"/>
  <c r="Q48" i="5"/>
  <c r="P48" i="5"/>
  <c r="E48" i="5"/>
  <c r="U48" i="5" s="1"/>
  <c r="S47" i="5"/>
  <c r="R47" i="5"/>
  <c r="Q47" i="5"/>
  <c r="P47" i="5"/>
  <c r="E47" i="5"/>
  <c r="U47" i="5" s="1"/>
  <c r="U46" i="5"/>
  <c r="T46" i="5"/>
  <c r="S46" i="5"/>
  <c r="R46" i="5"/>
  <c r="Q46" i="5"/>
  <c r="P46" i="5"/>
  <c r="E46" i="5"/>
  <c r="S45" i="5"/>
  <c r="R45" i="5"/>
  <c r="Q45" i="5"/>
  <c r="P45" i="5"/>
  <c r="E45" i="5"/>
  <c r="S44" i="5"/>
  <c r="R44" i="5"/>
  <c r="S43" i="5"/>
  <c r="R43" i="5"/>
  <c r="S42" i="5"/>
  <c r="R42" i="5"/>
  <c r="Q42" i="5"/>
  <c r="P42" i="5"/>
  <c r="E42" i="5"/>
  <c r="U42" i="5" s="1"/>
  <c r="S41" i="5"/>
  <c r="R41" i="5"/>
  <c r="Q41" i="5"/>
  <c r="P41" i="5"/>
  <c r="E41" i="5"/>
  <c r="U41" i="5" s="1"/>
  <c r="S40" i="5"/>
  <c r="R40" i="5"/>
  <c r="Q40" i="5"/>
  <c r="P40" i="5"/>
  <c r="E40" i="5"/>
  <c r="U40" i="5" s="1"/>
  <c r="S39" i="5"/>
  <c r="R39" i="5"/>
  <c r="Q39" i="5"/>
  <c r="P39" i="5"/>
  <c r="E39" i="5"/>
  <c r="U39" i="5" s="1"/>
  <c r="S38" i="5"/>
  <c r="R38" i="5"/>
  <c r="Q38" i="5"/>
  <c r="P38" i="5"/>
  <c r="E38" i="5"/>
  <c r="U38" i="5" s="1"/>
  <c r="S37" i="5"/>
  <c r="R37" i="5"/>
  <c r="Q37" i="5"/>
  <c r="P37" i="5"/>
  <c r="E37" i="5"/>
  <c r="U37" i="5" s="1"/>
  <c r="U36" i="5"/>
  <c r="S36" i="5"/>
  <c r="R36" i="5"/>
  <c r="Q36" i="5"/>
  <c r="P36" i="5"/>
  <c r="E36" i="5"/>
  <c r="T36" i="5" s="1"/>
  <c r="S35" i="5"/>
  <c r="R35" i="5"/>
  <c r="Q35" i="5"/>
  <c r="P35" i="5"/>
  <c r="E35" i="5"/>
  <c r="S34" i="5"/>
  <c r="R34" i="5"/>
  <c r="Q34" i="5"/>
  <c r="P34" i="5"/>
  <c r="E34" i="5"/>
  <c r="U34" i="5" s="1"/>
  <c r="T33" i="5"/>
  <c r="S33" i="5"/>
  <c r="R33" i="5"/>
  <c r="Q33" i="5"/>
  <c r="P33" i="5"/>
  <c r="E33" i="5"/>
  <c r="U33" i="5" s="1"/>
  <c r="S32" i="5"/>
  <c r="R32" i="5"/>
  <c r="Q32" i="5"/>
  <c r="P32" i="5"/>
  <c r="E32" i="5"/>
  <c r="U32" i="5" s="1"/>
  <c r="S31" i="5"/>
  <c r="R31" i="5"/>
  <c r="Q31" i="5"/>
  <c r="P31" i="5"/>
  <c r="E31" i="5"/>
  <c r="S30" i="5"/>
  <c r="R30" i="5"/>
  <c r="Q30" i="5"/>
  <c r="P30" i="5"/>
  <c r="E30" i="5"/>
  <c r="U30" i="5" s="1"/>
  <c r="S29" i="5"/>
  <c r="R29" i="5"/>
  <c r="Q29" i="5"/>
  <c r="P29" i="5"/>
  <c r="E29" i="5"/>
  <c r="S28" i="5"/>
  <c r="R28" i="5"/>
  <c r="S27" i="5"/>
  <c r="R27" i="5"/>
  <c r="Q27" i="5"/>
  <c r="P27" i="5"/>
  <c r="E27" i="5"/>
  <c r="U27" i="5" s="1"/>
  <c r="S26" i="5"/>
  <c r="R26" i="5"/>
  <c r="Q26" i="5"/>
  <c r="P26" i="5"/>
  <c r="E26" i="5"/>
  <c r="U26" i="5" s="1"/>
  <c r="S25" i="5"/>
  <c r="R25" i="5"/>
  <c r="Q25" i="5"/>
  <c r="P25" i="5"/>
  <c r="E25" i="5"/>
  <c r="U25" i="5" s="1"/>
  <c r="S24" i="5"/>
  <c r="R24" i="5"/>
  <c r="Q24" i="5"/>
  <c r="P24" i="5"/>
  <c r="E24" i="5"/>
  <c r="U24" i="5" s="1"/>
  <c r="S23" i="5"/>
  <c r="R23" i="5"/>
  <c r="Q23" i="5"/>
  <c r="P23" i="5"/>
  <c r="E23" i="5"/>
  <c r="S22" i="5"/>
  <c r="R22" i="5"/>
  <c r="Q22" i="5"/>
  <c r="P22" i="5"/>
  <c r="E22" i="5"/>
  <c r="U22" i="5" s="1"/>
  <c r="U21" i="5"/>
  <c r="T21" i="5"/>
  <c r="S21" i="5"/>
  <c r="R21" i="5"/>
  <c r="Q21" i="5"/>
  <c r="P21" i="5"/>
  <c r="E21" i="5"/>
  <c r="S20" i="5"/>
  <c r="R20" i="5"/>
  <c r="Q20" i="5"/>
  <c r="P20" i="5"/>
  <c r="E20" i="5"/>
  <c r="U20" i="5" s="1"/>
  <c r="S19" i="5"/>
  <c r="R19" i="5"/>
  <c r="Q19" i="5"/>
  <c r="P19" i="5"/>
  <c r="E19" i="5"/>
  <c r="U19" i="5" s="1"/>
  <c r="S18" i="5"/>
  <c r="R18" i="5"/>
  <c r="Q18" i="5"/>
  <c r="P18" i="5"/>
  <c r="E18" i="5"/>
  <c r="U18" i="5" s="1"/>
  <c r="S17" i="5"/>
  <c r="R17" i="5"/>
  <c r="Q17" i="5"/>
  <c r="P17" i="5"/>
  <c r="E17" i="5"/>
  <c r="U17" i="5" s="1"/>
  <c r="S16" i="5"/>
  <c r="R16" i="5"/>
  <c r="Q16" i="5"/>
  <c r="P16" i="5"/>
  <c r="E16" i="5"/>
  <c r="U16" i="5" s="1"/>
  <c r="S15" i="5"/>
  <c r="R15" i="5"/>
  <c r="Q15" i="5"/>
  <c r="P15" i="5"/>
  <c r="E15" i="5"/>
  <c r="S14" i="5"/>
  <c r="R14" i="5"/>
  <c r="Q14" i="5"/>
  <c r="P14" i="5"/>
  <c r="E14" i="5"/>
  <c r="U14" i="5" s="1"/>
  <c r="U13" i="5"/>
  <c r="T13" i="5"/>
  <c r="S13" i="5"/>
  <c r="R13" i="5"/>
  <c r="Q13" i="5"/>
  <c r="P13" i="5"/>
  <c r="E13" i="5"/>
  <c r="S12" i="5"/>
  <c r="R12" i="5"/>
  <c r="Q12" i="5"/>
  <c r="P12" i="5"/>
  <c r="E12" i="5"/>
  <c r="S11" i="5"/>
  <c r="R11" i="5"/>
  <c r="Q11" i="5"/>
  <c r="P11" i="5"/>
  <c r="E11" i="5"/>
  <c r="U11" i="5" s="1"/>
  <c r="S10" i="5"/>
  <c r="R10" i="5"/>
  <c r="Q10" i="5"/>
  <c r="P10" i="5"/>
  <c r="P9" i="5" s="1"/>
  <c r="E10" i="5"/>
  <c r="S9" i="5"/>
  <c r="R9" i="5"/>
  <c r="U64" i="4"/>
  <c r="T64" i="4"/>
  <c r="S64" i="4"/>
  <c r="R64" i="4"/>
  <c r="Q64" i="4"/>
  <c r="P64" i="4"/>
  <c r="E64" i="4"/>
  <c r="S63" i="4"/>
  <c r="R63" i="4"/>
  <c r="Q63" i="4"/>
  <c r="Q62" i="4" s="1"/>
  <c r="P63" i="4"/>
  <c r="P62" i="4" s="1"/>
  <c r="E63" i="4"/>
  <c r="S62" i="4"/>
  <c r="R62" i="4"/>
  <c r="S60" i="4"/>
  <c r="R60" i="4"/>
  <c r="Q60" i="4"/>
  <c r="P60" i="4"/>
  <c r="E60" i="4"/>
  <c r="U60" i="4" s="1"/>
  <c r="S59" i="4"/>
  <c r="R59" i="4"/>
  <c r="Q59" i="4"/>
  <c r="P59" i="4"/>
  <c r="E59" i="4"/>
  <c r="S58" i="4"/>
  <c r="R58" i="4"/>
  <c r="Q58" i="4"/>
  <c r="P58" i="4"/>
  <c r="E58" i="4"/>
  <c r="U58" i="4" s="1"/>
  <c r="S57" i="4"/>
  <c r="R57" i="4"/>
  <c r="Q57" i="4"/>
  <c r="P57" i="4"/>
  <c r="E57" i="4"/>
  <c r="S56" i="4"/>
  <c r="R56" i="4"/>
  <c r="S55" i="4"/>
  <c r="R55" i="4"/>
  <c r="Q55" i="4"/>
  <c r="P55" i="4"/>
  <c r="E55" i="4"/>
  <c r="U55" i="4" s="1"/>
  <c r="S54" i="4"/>
  <c r="R54" i="4"/>
  <c r="Q54" i="4"/>
  <c r="P54" i="4"/>
  <c r="E54" i="4"/>
  <c r="U54" i="4" s="1"/>
  <c r="S53" i="4"/>
  <c r="R53" i="4"/>
  <c r="Q53" i="4"/>
  <c r="P53" i="4"/>
  <c r="E53" i="4"/>
  <c r="U53" i="4" s="1"/>
  <c r="S52" i="4"/>
  <c r="R52" i="4"/>
  <c r="Q52" i="4"/>
  <c r="P52" i="4"/>
  <c r="E52" i="4"/>
  <c r="U52" i="4" s="1"/>
  <c r="S51" i="4"/>
  <c r="R51" i="4"/>
  <c r="Q51" i="4"/>
  <c r="P51" i="4"/>
  <c r="E51" i="4"/>
  <c r="U51" i="4" s="1"/>
  <c r="S50" i="4"/>
  <c r="R50" i="4"/>
  <c r="Q50" i="4"/>
  <c r="P50" i="4"/>
  <c r="E50" i="4"/>
  <c r="U50" i="4" s="1"/>
  <c r="S49" i="4"/>
  <c r="R49" i="4"/>
  <c r="Q49" i="4"/>
  <c r="P49" i="4"/>
  <c r="E49" i="4"/>
  <c r="U49" i="4" s="1"/>
  <c r="S48" i="4"/>
  <c r="R48" i="4"/>
  <c r="Q48" i="4"/>
  <c r="P48" i="4"/>
  <c r="E48" i="4"/>
  <c r="U48" i="4" s="1"/>
  <c r="S47" i="4"/>
  <c r="R47" i="4"/>
  <c r="Q47" i="4"/>
  <c r="P47" i="4"/>
  <c r="E47" i="4"/>
  <c r="U47" i="4" s="1"/>
  <c r="S46" i="4"/>
  <c r="R46" i="4"/>
  <c r="Q46" i="4"/>
  <c r="P46" i="4"/>
  <c r="E46" i="4"/>
  <c r="U46" i="4" s="1"/>
  <c r="S45" i="4"/>
  <c r="R45" i="4"/>
  <c r="Q45" i="4"/>
  <c r="P45" i="4"/>
  <c r="E45" i="4"/>
  <c r="S44" i="4"/>
  <c r="R44" i="4"/>
  <c r="S42" i="4"/>
  <c r="R42" i="4"/>
  <c r="Q42" i="4"/>
  <c r="P42" i="4"/>
  <c r="E42" i="4"/>
  <c r="U42" i="4" s="1"/>
  <c r="T41" i="4"/>
  <c r="S41" i="4"/>
  <c r="R41" i="4"/>
  <c r="Q41" i="4"/>
  <c r="P41" i="4"/>
  <c r="E41" i="4"/>
  <c r="U41" i="4" s="1"/>
  <c r="U40" i="4"/>
  <c r="T40" i="4"/>
  <c r="S40" i="4"/>
  <c r="R40" i="4"/>
  <c r="Q40" i="4"/>
  <c r="P40" i="4"/>
  <c r="E40" i="4"/>
  <c r="S39" i="4"/>
  <c r="R39" i="4"/>
  <c r="Q39" i="4"/>
  <c r="P39" i="4"/>
  <c r="E39" i="4"/>
  <c r="T39" i="4" s="1"/>
  <c r="S38" i="4"/>
  <c r="R38" i="4"/>
  <c r="Q38" i="4"/>
  <c r="P38" i="4"/>
  <c r="E38" i="4"/>
  <c r="U38" i="4" s="1"/>
  <c r="S37" i="4"/>
  <c r="R37" i="4"/>
  <c r="Q37" i="4"/>
  <c r="P37" i="4"/>
  <c r="E37" i="4"/>
  <c r="U37" i="4" s="1"/>
  <c r="S36" i="4"/>
  <c r="R36" i="4"/>
  <c r="Q36" i="4"/>
  <c r="P36" i="4"/>
  <c r="E36" i="4"/>
  <c r="U36" i="4" s="1"/>
  <c r="S35" i="4"/>
  <c r="R35" i="4"/>
  <c r="Q35" i="4"/>
  <c r="P35" i="4"/>
  <c r="E35" i="4"/>
  <c r="U35" i="4" s="1"/>
  <c r="S34" i="4"/>
  <c r="R34" i="4"/>
  <c r="Q34" i="4"/>
  <c r="P34" i="4"/>
  <c r="E34" i="4"/>
  <c r="U34" i="4" s="1"/>
  <c r="S33" i="4"/>
  <c r="R33" i="4"/>
  <c r="Q33" i="4"/>
  <c r="U33" i="4" s="1"/>
  <c r="P33" i="4"/>
  <c r="T33" i="4" s="1"/>
  <c r="E33" i="4"/>
  <c r="U32" i="4"/>
  <c r="T32" i="4"/>
  <c r="S32" i="4"/>
  <c r="R32" i="4"/>
  <c r="Q32" i="4"/>
  <c r="P32" i="4"/>
  <c r="E32" i="4"/>
  <c r="S31" i="4"/>
  <c r="R31" i="4"/>
  <c r="Q31" i="4"/>
  <c r="P31" i="4"/>
  <c r="E31" i="4"/>
  <c r="T30" i="4"/>
  <c r="S30" i="4"/>
  <c r="R30" i="4"/>
  <c r="Q30" i="4"/>
  <c r="P30" i="4"/>
  <c r="E30" i="4"/>
  <c r="U30" i="4" s="1"/>
  <c r="S29" i="4"/>
  <c r="R29" i="4"/>
  <c r="Q29" i="4"/>
  <c r="P29" i="4"/>
  <c r="E29" i="4"/>
  <c r="U29" i="4" s="1"/>
  <c r="S28" i="4"/>
  <c r="R28" i="4"/>
  <c r="S27" i="4"/>
  <c r="R27" i="4"/>
  <c r="Q27" i="4"/>
  <c r="P27" i="4"/>
  <c r="E27" i="4"/>
  <c r="U27" i="4" s="1"/>
  <c r="U26" i="4"/>
  <c r="T26" i="4"/>
  <c r="S26" i="4"/>
  <c r="R26" i="4"/>
  <c r="Q26" i="4"/>
  <c r="P26" i="4"/>
  <c r="E26" i="4"/>
  <c r="S25" i="4"/>
  <c r="R25" i="4"/>
  <c r="Q25" i="4"/>
  <c r="P25" i="4"/>
  <c r="E25" i="4"/>
  <c r="U25" i="4" s="1"/>
  <c r="S24" i="4"/>
  <c r="R24" i="4"/>
  <c r="Q24" i="4"/>
  <c r="P24" i="4"/>
  <c r="E24" i="4"/>
  <c r="U24" i="4" s="1"/>
  <c r="S23" i="4"/>
  <c r="R23" i="4"/>
  <c r="Q23" i="4"/>
  <c r="P23" i="4"/>
  <c r="E23" i="4"/>
  <c r="U23" i="4" s="1"/>
  <c r="S22" i="4"/>
  <c r="R22" i="4"/>
  <c r="Q22" i="4"/>
  <c r="P22" i="4"/>
  <c r="E22" i="4"/>
  <c r="U22" i="4" s="1"/>
  <c r="S21" i="4"/>
  <c r="R21" i="4"/>
  <c r="Q21" i="4"/>
  <c r="P21" i="4"/>
  <c r="E21" i="4"/>
  <c r="U21" i="4" s="1"/>
  <c r="U20" i="4"/>
  <c r="T20" i="4"/>
  <c r="S20" i="4"/>
  <c r="R20" i="4"/>
  <c r="Q20" i="4"/>
  <c r="P20" i="4"/>
  <c r="E20" i="4"/>
  <c r="S19" i="4"/>
  <c r="R19" i="4"/>
  <c r="Q19" i="4"/>
  <c r="P19" i="4"/>
  <c r="E19" i="4"/>
  <c r="S18" i="4"/>
  <c r="R18" i="4"/>
  <c r="Q18" i="4"/>
  <c r="P18" i="4"/>
  <c r="E18" i="4"/>
  <c r="U18" i="4" s="1"/>
  <c r="T17" i="4"/>
  <c r="S17" i="4"/>
  <c r="R17" i="4"/>
  <c r="Q17" i="4"/>
  <c r="P17" i="4"/>
  <c r="E17" i="4"/>
  <c r="U17" i="4" s="1"/>
  <c r="S16" i="4"/>
  <c r="R16" i="4"/>
  <c r="Q16" i="4"/>
  <c r="P16" i="4"/>
  <c r="E16" i="4"/>
  <c r="S15" i="4"/>
  <c r="R15" i="4"/>
  <c r="Q15" i="4"/>
  <c r="P15" i="4"/>
  <c r="E15" i="4"/>
  <c r="U15" i="4" s="1"/>
  <c r="S14" i="4"/>
  <c r="R14" i="4"/>
  <c r="Q14" i="4"/>
  <c r="P14" i="4"/>
  <c r="E14" i="4"/>
  <c r="U14" i="4" s="1"/>
  <c r="S13" i="4"/>
  <c r="R13" i="4"/>
  <c r="Q13" i="4"/>
  <c r="P13" i="4"/>
  <c r="E13" i="4"/>
  <c r="U13" i="4" s="1"/>
  <c r="U12" i="4"/>
  <c r="T12" i="4"/>
  <c r="S12" i="4"/>
  <c r="R12" i="4"/>
  <c r="Q12" i="4"/>
  <c r="P12" i="4"/>
  <c r="E12" i="4"/>
  <c r="S11" i="4"/>
  <c r="R11" i="4"/>
  <c r="Q11" i="4"/>
  <c r="P11" i="4"/>
  <c r="E11" i="4"/>
  <c r="T11" i="4" s="1"/>
  <c r="U10" i="4"/>
  <c r="T10" i="4"/>
  <c r="S10" i="4"/>
  <c r="R10" i="4"/>
  <c r="Q10" i="4"/>
  <c r="P10" i="4"/>
  <c r="E10" i="4"/>
  <c r="S9" i="4"/>
  <c r="R9" i="4"/>
  <c r="S64" i="3"/>
  <c r="R64" i="3"/>
  <c r="Q64" i="3"/>
  <c r="P64" i="3"/>
  <c r="E64" i="3"/>
  <c r="U64" i="3" s="1"/>
  <c r="S63" i="3"/>
  <c r="R63" i="3"/>
  <c r="Q63" i="3"/>
  <c r="P63" i="3"/>
  <c r="E63" i="3"/>
  <c r="S62" i="3"/>
  <c r="R62" i="3"/>
  <c r="S60" i="3"/>
  <c r="R60" i="3"/>
  <c r="Q60" i="3"/>
  <c r="P60" i="3"/>
  <c r="E60" i="3"/>
  <c r="T60" i="3" s="1"/>
  <c r="T59" i="3"/>
  <c r="S59" i="3"/>
  <c r="R59" i="3"/>
  <c r="Q59" i="3"/>
  <c r="U59" i="3" s="1"/>
  <c r="P59" i="3"/>
  <c r="E59" i="3"/>
  <c r="S58" i="3"/>
  <c r="R58" i="3"/>
  <c r="Q58" i="3"/>
  <c r="P58" i="3"/>
  <c r="E58" i="3"/>
  <c r="U58" i="3" s="1"/>
  <c r="S57" i="3"/>
  <c r="R57" i="3"/>
  <c r="Q57" i="3"/>
  <c r="P57" i="3"/>
  <c r="E57" i="3"/>
  <c r="S56" i="3"/>
  <c r="R56" i="3"/>
  <c r="U55" i="3"/>
  <c r="T55" i="3"/>
  <c r="S55" i="3"/>
  <c r="R55" i="3"/>
  <c r="Q55" i="3"/>
  <c r="P55" i="3"/>
  <c r="E55" i="3"/>
  <c r="U54" i="3"/>
  <c r="T54" i="3"/>
  <c r="S54" i="3"/>
  <c r="R54" i="3"/>
  <c r="Q54" i="3"/>
  <c r="P54" i="3"/>
  <c r="E54" i="3"/>
  <c r="S53" i="3"/>
  <c r="R53" i="3"/>
  <c r="Q53" i="3"/>
  <c r="P53" i="3"/>
  <c r="E53" i="3"/>
  <c r="S52" i="3"/>
  <c r="R52" i="3"/>
  <c r="Q52" i="3"/>
  <c r="P52" i="3"/>
  <c r="E52" i="3"/>
  <c r="U52" i="3" s="1"/>
  <c r="S51" i="3"/>
  <c r="R51" i="3"/>
  <c r="Q51" i="3"/>
  <c r="P51" i="3"/>
  <c r="E51" i="3"/>
  <c r="U51" i="3" s="1"/>
  <c r="S50" i="3"/>
  <c r="R50" i="3"/>
  <c r="Q50" i="3"/>
  <c r="P50" i="3"/>
  <c r="E50" i="3"/>
  <c r="U50" i="3" s="1"/>
  <c r="S49" i="3"/>
  <c r="R49" i="3"/>
  <c r="Q49" i="3"/>
  <c r="P49" i="3"/>
  <c r="E49" i="3"/>
  <c r="U49" i="3" s="1"/>
  <c r="S48" i="3"/>
  <c r="R48" i="3"/>
  <c r="Q48" i="3"/>
  <c r="P48" i="3"/>
  <c r="E48" i="3"/>
  <c r="U48" i="3" s="1"/>
  <c r="U47" i="3"/>
  <c r="T47" i="3"/>
  <c r="S47" i="3"/>
  <c r="R47" i="3"/>
  <c r="Q47" i="3"/>
  <c r="P47" i="3"/>
  <c r="E47" i="3"/>
  <c r="U46" i="3"/>
  <c r="T46" i="3"/>
  <c r="S46" i="3"/>
  <c r="R46" i="3"/>
  <c r="Q46" i="3"/>
  <c r="P46" i="3"/>
  <c r="E46" i="3"/>
  <c r="S45" i="3"/>
  <c r="R45" i="3"/>
  <c r="Q45" i="3"/>
  <c r="P45" i="3"/>
  <c r="E45" i="3"/>
  <c r="S44" i="3"/>
  <c r="R44" i="3"/>
  <c r="S42" i="3"/>
  <c r="R42" i="3"/>
  <c r="Q42" i="3"/>
  <c r="P42" i="3"/>
  <c r="E42" i="3"/>
  <c r="U42" i="3" s="1"/>
  <c r="S41" i="3"/>
  <c r="R41" i="3"/>
  <c r="Q41" i="3"/>
  <c r="P41" i="3"/>
  <c r="E41" i="3"/>
  <c r="U41" i="3" s="1"/>
  <c r="S40" i="3"/>
  <c r="R40" i="3"/>
  <c r="Q40" i="3"/>
  <c r="P40" i="3"/>
  <c r="E40" i="3"/>
  <c r="U40" i="3" s="1"/>
  <c r="S39" i="3"/>
  <c r="R39" i="3"/>
  <c r="Q39" i="3"/>
  <c r="P39" i="3"/>
  <c r="E39" i="3"/>
  <c r="U39" i="3" s="1"/>
  <c r="S38" i="3"/>
  <c r="R38" i="3"/>
  <c r="Q38" i="3"/>
  <c r="P38" i="3"/>
  <c r="E38" i="3"/>
  <c r="U38" i="3" s="1"/>
  <c r="U37" i="3"/>
  <c r="T37" i="3"/>
  <c r="S37" i="3"/>
  <c r="R37" i="3"/>
  <c r="Q37" i="3"/>
  <c r="P37" i="3"/>
  <c r="E37" i="3"/>
  <c r="S36" i="3"/>
  <c r="R36" i="3"/>
  <c r="Q36" i="3"/>
  <c r="P36" i="3"/>
  <c r="E36" i="3"/>
  <c r="S35" i="3"/>
  <c r="R35" i="3"/>
  <c r="Q35" i="3"/>
  <c r="P35" i="3"/>
  <c r="E35" i="3"/>
  <c r="U35" i="3" s="1"/>
  <c r="S34" i="3"/>
  <c r="R34" i="3"/>
  <c r="Q34" i="3"/>
  <c r="P34" i="3"/>
  <c r="E34" i="3"/>
  <c r="U34" i="3" s="1"/>
  <c r="S33" i="3"/>
  <c r="R33" i="3"/>
  <c r="Q33" i="3"/>
  <c r="P33" i="3"/>
  <c r="E33" i="3"/>
  <c r="U33" i="3" s="1"/>
  <c r="S32" i="3"/>
  <c r="R32" i="3"/>
  <c r="Q32" i="3"/>
  <c r="P32" i="3"/>
  <c r="E32" i="3"/>
  <c r="U32" i="3" s="1"/>
  <c r="S31" i="3"/>
  <c r="R31" i="3"/>
  <c r="Q31" i="3"/>
  <c r="P31" i="3"/>
  <c r="E31" i="3"/>
  <c r="U30" i="3"/>
  <c r="T30" i="3"/>
  <c r="S30" i="3"/>
  <c r="R30" i="3"/>
  <c r="Q30" i="3"/>
  <c r="P30" i="3"/>
  <c r="E30" i="3"/>
  <c r="U29" i="3"/>
  <c r="S29" i="3"/>
  <c r="R29" i="3"/>
  <c r="Q29" i="3"/>
  <c r="P29" i="3"/>
  <c r="E29" i="3"/>
  <c r="T29" i="3" s="1"/>
  <c r="S28" i="3"/>
  <c r="R28" i="3"/>
  <c r="S27" i="3"/>
  <c r="R27" i="3"/>
  <c r="Q27" i="3"/>
  <c r="P27" i="3"/>
  <c r="E27" i="3"/>
  <c r="U27" i="3" s="1"/>
  <c r="S26" i="3"/>
  <c r="R26" i="3"/>
  <c r="Q26" i="3"/>
  <c r="P26" i="3"/>
  <c r="E26" i="3"/>
  <c r="U26" i="3" s="1"/>
  <c r="U25" i="3"/>
  <c r="T25" i="3"/>
  <c r="S25" i="3"/>
  <c r="R25" i="3"/>
  <c r="Q25" i="3"/>
  <c r="P25" i="3"/>
  <c r="E25" i="3"/>
  <c r="S24" i="3"/>
  <c r="R24" i="3"/>
  <c r="Q24" i="3"/>
  <c r="P24" i="3"/>
  <c r="E24" i="3"/>
  <c r="T23" i="3"/>
  <c r="S23" i="3"/>
  <c r="R23" i="3"/>
  <c r="Q23" i="3"/>
  <c r="P23" i="3"/>
  <c r="E23" i="3"/>
  <c r="U23" i="3" s="1"/>
  <c r="S22" i="3"/>
  <c r="R22" i="3"/>
  <c r="Q22" i="3"/>
  <c r="P22" i="3"/>
  <c r="E22" i="3"/>
  <c r="U22" i="3" s="1"/>
  <c r="S21" i="3"/>
  <c r="R21" i="3"/>
  <c r="Q21" i="3"/>
  <c r="P21" i="3"/>
  <c r="E21" i="3"/>
  <c r="U21" i="3" s="1"/>
  <c r="S20" i="3"/>
  <c r="R20" i="3"/>
  <c r="Q20" i="3"/>
  <c r="P20" i="3"/>
  <c r="E20" i="3"/>
  <c r="U20" i="3" s="1"/>
  <c r="S19" i="3"/>
  <c r="R19" i="3"/>
  <c r="Q19" i="3"/>
  <c r="P19" i="3"/>
  <c r="E19" i="3"/>
  <c r="U19" i="3" s="1"/>
  <c r="S18" i="3"/>
  <c r="R18" i="3"/>
  <c r="Q18" i="3"/>
  <c r="P18" i="3"/>
  <c r="E18" i="3"/>
  <c r="U18" i="3" s="1"/>
  <c r="U17" i="3"/>
  <c r="T17" i="3"/>
  <c r="S17" i="3"/>
  <c r="R17" i="3"/>
  <c r="Q17" i="3"/>
  <c r="P17" i="3"/>
  <c r="E17" i="3"/>
  <c r="S16" i="3"/>
  <c r="R16" i="3"/>
  <c r="Q16" i="3"/>
  <c r="P16" i="3"/>
  <c r="E16" i="3"/>
  <c r="U15" i="3"/>
  <c r="T15" i="3"/>
  <c r="S15" i="3"/>
  <c r="R15" i="3"/>
  <c r="Q15" i="3"/>
  <c r="P15" i="3"/>
  <c r="E15" i="3"/>
  <c r="T14" i="3"/>
  <c r="S14" i="3"/>
  <c r="R14" i="3"/>
  <c r="Q14" i="3"/>
  <c r="P14" i="3"/>
  <c r="E14" i="3"/>
  <c r="U14" i="3" s="1"/>
  <c r="S13" i="3"/>
  <c r="R13" i="3"/>
  <c r="Q13" i="3"/>
  <c r="P13" i="3"/>
  <c r="E13" i="3"/>
  <c r="U13" i="3" s="1"/>
  <c r="S12" i="3"/>
  <c r="R12" i="3"/>
  <c r="Q12" i="3"/>
  <c r="P12" i="3"/>
  <c r="E12" i="3"/>
  <c r="U12" i="3" s="1"/>
  <c r="S11" i="3"/>
  <c r="R11" i="3"/>
  <c r="Q11" i="3"/>
  <c r="P11" i="3"/>
  <c r="E11" i="3"/>
  <c r="U11" i="3" s="1"/>
  <c r="S10" i="3"/>
  <c r="R10" i="3"/>
  <c r="Q10" i="3"/>
  <c r="P10" i="3"/>
  <c r="E10" i="3"/>
  <c r="S9" i="3"/>
  <c r="R9" i="3"/>
  <c r="S64" i="2"/>
  <c r="R64" i="2"/>
  <c r="Q64" i="2"/>
  <c r="P64" i="2"/>
  <c r="E64" i="2"/>
  <c r="U64" i="2" s="1"/>
  <c r="S63" i="2"/>
  <c r="R63" i="2"/>
  <c r="Q63" i="2"/>
  <c r="P63" i="2"/>
  <c r="E63" i="2"/>
  <c r="S62" i="2"/>
  <c r="R62" i="2"/>
  <c r="S60" i="2"/>
  <c r="R60" i="2"/>
  <c r="Q60" i="2"/>
  <c r="P60" i="2"/>
  <c r="E60" i="2"/>
  <c r="U60" i="2" s="1"/>
  <c r="S59" i="2"/>
  <c r="R59" i="2"/>
  <c r="Q59" i="2"/>
  <c r="P59" i="2"/>
  <c r="E59" i="2"/>
  <c r="S58" i="2"/>
  <c r="R58" i="2"/>
  <c r="Q58" i="2"/>
  <c r="P58" i="2"/>
  <c r="E58" i="2"/>
  <c r="U58" i="2" s="1"/>
  <c r="S57" i="2"/>
  <c r="R57" i="2"/>
  <c r="Q57" i="2"/>
  <c r="P57" i="2"/>
  <c r="E57" i="2"/>
  <c r="U57" i="2" s="1"/>
  <c r="S56" i="2"/>
  <c r="R56" i="2"/>
  <c r="S55" i="2"/>
  <c r="R55" i="2"/>
  <c r="Q55" i="2"/>
  <c r="P55" i="2"/>
  <c r="E55" i="2"/>
  <c r="U55" i="2" s="1"/>
  <c r="S54" i="2"/>
  <c r="R54" i="2"/>
  <c r="Q54" i="2"/>
  <c r="P54" i="2"/>
  <c r="E54" i="2"/>
  <c r="U54" i="2" s="1"/>
  <c r="S53" i="2"/>
  <c r="R53" i="2"/>
  <c r="Q53" i="2"/>
  <c r="P53" i="2"/>
  <c r="E53" i="2"/>
  <c r="S52" i="2"/>
  <c r="R52" i="2"/>
  <c r="Q52" i="2"/>
  <c r="P52" i="2"/>
  <c r="E52" i="2"/>
  <c r="U52" i="2" s="1"/>
  <c r="U51" i="2"/>
  <c r="S51" i="2"/>
  <c r="R51" i="2"/>
  <c r="Q51" i="2"/>
  <c r="P51" i="2"/>
  <c r="E51" i="2"/>
  <c r="T51" i="2" s="1"/>
  <c r="S50" i="2"/>
  <c r="R50" i="2"/>
  <c r="Q50" i="2"/>
  <c r="P50" i="2"/>
  <c r="E50" i="2"/>
  <c r="U50" i="2" s="1"/>
  <c r="S49" i="2"/>
  <c r="R49" i="2"/>
  <c r="Q49" i="2"/>
  <c r="P49" i="2"/>
  <c r="E49" i="2"/>
  <c r="U49" i="2" s="1"/>
  <c r="S48" i="2"/>
  <c r="R48" i="2"/>
  <c r="Q48" i="2"/>
  <c r="P48" i="2"/>
  <c r="E48" i="2"/>
  <c r="U48" i="2" s="1"/>
  <c r="S47" i="2"/>
  <c r="R47" i="2"/>
  <c r="Q47" i="2"/>
  <c r="P47" i="2"/>
  <c r="E47" i="2"/>
  <c r="S46" i="2"/>
  <c r="R46" i="2"/>
  <c r="Q46" i="2"/>
  <c r="P46" i="2"/>
  <c r="E46" i="2"/>
  <c r="U46" i="2" s="1"/>
  <c r="S45" i="2"/>
  <c r="R45" i="2"/>
  <c r="Q45" i="2"/>
  <c r="P45" i="2"/>
  <c r="E45" i="2"/>
  <c r="S44" i="2"/>
  <c r="R44" i="2"/>
  <c r="S43" i="2"/>
  <c r="R43" i="2"/>
  <c r="T42" i="2"/>
  <c r="S42" i="2"/>
  <c r="R42" i="2"/>
  <c r="Q42" i="2"/>
  <c r="P42" i="2"/>
  <c r="E42" i="2"/>
  <c r="U42" i="2" s="1"/>
  <c r="U41" i="2"/>
  <c r="S41" i="2"/>
  <c r="R41" i="2"/>
  <c r="Q41" i="2"/>
  <c r="P41" i="2"/>
  <c r="E41" i="2"/>
  <c r="T41" i="2" s="1"/>
  <c r="S40" i="2"/>
  <c r="R40" i="2"/>
  <c r="Q40" i="2"/>
  <c r="P40" i="2"/>
  <c r="E40" i="2"/>
  <c r="U40" i="2" s="1"/>
  <c r="S39" i="2"/>
  <c r="R39" i="2"/>
  <c r="Q39" i="2"/>
  <c r="P39" i="2"/>
  <c r="E39" i="2"/>
  <c r="U39" i="2" s="1"/>
  <c r="S38" i="2"/>
  <c r="R38" i="2"/>
  <c r="Q38" i="2"/>
  <c r="P38" i="2"/>
  <c r="E38" i="2"/>
  <c r="U38" i="2" s="1"/>
  <c r="S37" i="2"/>
  <c r="R37" i="2"/>
  <c r="Q37" i="2"/>
  <c r="P37" i="2"/>
  <c r="E37" i="2"/>
  <c r="S36" i="2"/>
  <c r="R36" i="2"/>
  <c r="Q36" i="2"/>
  <c r="P36" i="2"/>
  <c r="E36" i="2"/>
  <c r="U36" i="2" s="1"/>
  <c r="U35" i="2"/>
  <c r="T35" i="2"/>
  <c r="S35" i="2"/>
  <c r="R35" i="2"/>
  <c r="Q35" i="2"/>
  <c r="P35" i="2"/>
  <c r="E35" i="2"/>
  <c r="T34" i="2"/>
  <c r="S34" i="2"/>
  <c r="R34" i="2"/>
  <c r="Q34" i="2"/>
  <c r="U34" i="2" s="1"/>
  <c r="P34" i="2"/>
  <c r="E34" i="2"/>
  <c r="S33" i="2"/>
  <c r="R33" i="2"/>
  <c r="Q33" i="2"/>
  <c r="P33" i="2"/>
  <c r="E33" i="2"/>
  <c r="T33" i="2" s="1"/>
  <c r="T32" i="2"/>
  <c r="S32" i="2"/>
  <c r="R32" i="2"/>
  <c r="Q32" i="2"/>
  <c r="P32" i="2"/>
  <c r="E32" i="2"/>
  <c r="U32" i="2" s="1"/>
  <c r="S31" i="2"/>
  <c r="R31" i="2"/>
  <c r="Q31" i="2"/>
  <c r="P31" i="2"/>
  <c r="E31" i="2"/>
  <c r="U31" i="2" s="1"/>
  <c r="S30" i="2"/>
  <c r="R30" i="2"/>
  <c r="Q30" i="2"/>
  <c r="P30" i="2"/>
  <c r="E30" i="2"/>
  <c r="S29" i="2"/>
  <c r="R29" i="2"/>
  <c r="Q29" i="2"/>
  <c r="P29" i="2"/>
  <c r="E29" i="2"/>
  <c r="S28" i="2"/>
  <c r="R28" i="2"/>
  <c r="T27" i="2"/>
  <c r="S27" i="2"/>
  <c r="R27" i="2"/>
  <c r="Q27" i="2"/>
  <c r="P27" i="2"/>
  <c r="E27" i="2"/>
  <c r="U27" i="2" s="1"/>
  <c r="S26" i="2"/>
  <c r="R26" i="2"/>
  <c r="Q26" i="2"/>
  <c r="P26" i="2"/>
  <c r="E26" i="2"/>
  <c r="U26" i="2" s="1"/>
  <c r="S25" i="2"/>
  <c r="R25" i="2"/>
  <c r="Q25" i="2"/>
  <c r="P25" i="2"/>
  <c r="E25" i="2"/>
  <c r="U25" i="2" s="1"/>
  <c r="S24" i="2"/>
  <c r="R24" i="2"/>
  <c r="Q24" i="2"/>
  <c r="P24" i="2"/>
  <c r="E24" i="2"/>
  <c r="U24" i="2" s="1"/>
  <c r="S23" i="2"/>
  <c r="R23" i="2"/>
  <c r="Q23" i="2"/>
  <c r="P23" i="2"/>
  <c r="E23" i="2"/>
  <c r="U23" i="2" s="1"/>
  <c r="S22" i="2"/>
  <c r="R22" i="2"/>
  <c r="Q22" i="2"/>
  <c r="P22" i="2"/>
  <c r="E22" i="2"/>
  <c r="U22" i="2" s="1"/>
  <c r="U21" i="2"/>
  <c r="T21" i="2"/>
  <c r="S21" i="2"/>
  <c r="R21" i="2"/>
  <c r="Q21" i="2"/>
  <c r="P21" i="2"/>
  <c r="E21" i="2"/>
  <c r="S20" i="2"/>
  <c r="R20" i="2"/>
  <c r="Q20" i="2"/>
  <c r="P20" i="2"/>
  <c r="E20" i="2"/>
  <c r="S19" i="2"/>
  <c r="R19" i="2"/>
  <c r="Q19" i="2"/>
  <c r="P19" i="2"/>
  <c r="E19" i="2"/>
  <c r="U19" i="2" s="1"/>
  <c r="S18" i="2"/>
  <c r="R18" i="2"/>
  <c r="Q18" i="2"/>
  <c r="P18" i="2"/>
  <c r="E18" i="2"/>
  <c r="U18" i="2" s="1"/>
  <c r="S17" i="2"/>
  <c r="R17" i="2"/>
  <c r="Q17" i="2"/>
  <c r="P17" i="2"/>
  <c r="E17" i="2"/>
  <c r="U17" i="2" s="1"/>
  <c r="S16" i="2"/>
  <c r="R16" i="2"/>
  <c r="Q16" i="2"/>
  <c r="P16" i="2"/>
  <c r="E16" i="2"/>
  <c r="U16" i="2" s="1"/>
  <c r="S15" i="2"/>
  <c r="R15" i="2"/>
  <c r="Q15" i="2"/>
  <c r="P15" i="2"/>
  <c r="E15" i="2"/>
  <c r="U15" i="2" s="1"/>
  <c r="S14" i="2"/>
  <c r="R14" i="2"/>
  <c r="Q14" i="2"/>
  <c r="P14" i="2"/>
  <c r="E14" i="2"/>
  <c r="U14" i="2" s="1"/>
  <c r="U13" i="2"/>
  <c r="S13" i="2"/>
  <c r="R13" i="2"/>
  <c r="Q13" i="2"/>
  <c r="P13" i="2"/>
  <c r="E13" i="2"/>
  <c r="T13" i="2" s="1"/>
  <c r="S12" i="2"/>
  <c r="R12" i="2"/>
  <c r="Q12" i="2"/>
  <c r="U12" i="2" s="1"/>
  <c r="P12" i="2"/>
  <c r="E12" i="2"/>
  <c r="S11" i="2"/>
  <c r="R11" i="2"/>
  <c r="Q11" i="2"/>
  <c r="P11" i="2"/>
  <c r="E11" i="2"/>
  <c r="U11" i="2" s="1"/>
  <c r="S10" i="2"/>
  <c r="R10" i="2"/>
  <c r="Q10" i="2"/>
  <c r="P10" i="2"/>
  <c r="E10" i="2"/>
  <c r="U10" i="2" s="1"/>
  <c r="S9" i="2"/>
  <c r="R9" i="2"/>
  <c r="S64" i="1"/>
  <c r="R64" i="1"/>
  <c r="Q64" i="1"/>
  <c r="P64" i="1"/>
  <c r="E64" i="1"/>
  <c r="T63" i="1"/>
  <c r="S63" i="1"/>
  <c r="R63" i="1"/>
  <c r="Q63" i="1"/>
  <c r="P63" i="1"/>
  <c r="E63" i="1"/>
  <c r="S62" i="1"/>
  <c r="R62" i="1"/>
  <c r="T60" i="1"/>
  <c r="S60" i="1"/>
  <c r="R60" i="1"/>
  <c r="Q60" i="1"/>
  <c r="P60" i="1"/>
  <c r="E60" i="1"/>
  <c r="U60" i="1" s="1"/>
  <c r="S59" i="1"/>
  <c r="R59" i="1"/>
  <c r="Q59" i="1"/>
  <c r="P59" i="1"/>
  <c r="E59" i="1"/>
  <c r="U59" i="1" s="1"/>
  <c r="S58" i="1"/>
  <c r="R58" i="1"/>
  <c r="Q58" i="1"/>
  <c r="P58" i="1"/>
  <c r="E58" i="1"/>
  <c r="U58" i="1" s="1"/>
  <c r="S57" i="1"/>
  <c r="R57" i="1"/>
  <c r="Q57" i="1"/>
  <c r="P57" i="1"/>
  <c r="E57" i="1"/>
  <c r="S56" i="1"/>
  <c r="R56" i="1"/>
  <c r="T55" i="1"/>
  <c r="S55" i="1"/>
  <c r="R55" i="1"/>
  <c r="Q55" i="1"/>
  <c r="P55" i="1"/>
  <c r="E55" i="1"/>
  <c r="U55" i="1" s="1"/>
  <c r="S54" i="1"/>
  <c r="R54" i="1"/>
  <c r="Q54" i="1"/>
  <c r="P54" i="1"/>
  <c r="E54" i="1"/>
  <c r="U54" i="1" s="1"/>
  <c r="S53" i="1"/>
  <c r="R53" i="1"/>
  <c r="Q53" i="1"/>
  <c r="P53" i="1"/>
  <c r="E53" i="1"/>
  <c r="U53" i="1" s="1"/>
  <c r="S52" i="1"/>
  <c r="R52" i="1"/>
  <c r="Q52" i="1"/>
  <c r="P52" i="1"/>
  <c r="E52" i="1"/>
  <c r="U52" i="1" s="1"/>
  <c r="S51" i="1"/>
  <c r="R51" i="1"/>
  <c r="Q51" i="1"/>
  <c r="P51" i="1"/>
  <c r="E51" i="1"/>
  <c r="U51" i="1" s="1"/>
  <c r="U50" i="1"/>
  <c r="S50" i="1"/>
  <c r="R50" i="1"/>
  <c r="Q50" i="1"/>
  <c r="P50" i="1"/>
  <c r="E50" i="1"/>
  <c r="T50" i="1" s="1"/>
  <c r="S49" i="1"/>
  <c r="R49" i="1"/>
  <c r="Q49" i="1"/>
  <c r="P49" i="1"/>
  <c r="E49" i="1"/>
  <c r="T48" i="1"/>
  <c r="S48" i="1"/>
  <c r="R48" i="1"/>
  <c r="Q48" i="1"/>
  <c r="P48" i="1"/>
  <c r="E48" i="1"/>
  <c r="U48" i="1" s="1"/>
  <c r="T47" i="1"/>
  <c r="S47" i="1"/>
  <c r="R47" i="1"/>
  <c r="Q47" i="1"/>
  <c r="P47" i="1"/>
  <c r="E47" i="1"/>
  <c r="U47" i="1" s="1"/>
  <c r="S46" i="1"/>
  <c r="R46" i="1"/>
  <c r="Q46" i="1"/>
  <c r="P46" i="1"/>
  <c r="E46" i="1"/>
  <c r="U46" i="1" s="1"/>
  <c r="S45" i="1"/>
  <c r="R45" i="1"/>
  <c r="Q45" i="1"/>
  <c r="P45" i="1"/>
  <c r="E45" i="1"/>
  <c r="U45" i="1" s="1"/>
  <c r="S44" i="1"/>
  <c r="R44" i="1"/>
  <c r="S43" i="1"/>
  <c r="S42" i="1"/>
  <c r="R42" i="1"/>
  <c r="Q42" i="1"/>
  <c r="P42" i="1"/>
  <c r="E42" i="1"/>
  <c r="U42" i="1" s="1"/>
  <c r="S41" i="1"/>
  <c r="R41" i="1"/>
  <c r="Q41" i="1"/>
  <c r="P41" i="1"/>
  <c r="E41" i="1"/>
  <c r="U41" i="1" s="1"/>
  <c r="S40" i="1"/>
  <c r="R40" i="1"/>
  <c r="Q40" i="1"/>
  <c r="P40" i="1"/>
  <c r="E40" i="1"/>
  <c r="U40" i="1" s="1"/>
  <c r="S39" i="1"/>
  <c r="R39" i="1"/>
  <c r="Q39" i="1"/>
  <c r="P39" i="1"/>
  <c r="E39" i="1"/>
  <c r="T39" i="1" s="1"/>
  <c r="S38" i="1"/>
  <c r="R38" i="1"/>
  <c r="Q38" i="1"/>
  <c r="P38" i="1"/>
  <c r="E38" i="1"/>
  <c r="U38" i="1" s="1"/>
  <c r="S37" i="1"/>
  <c r="R37" i="1"/>
  <c r="Q37" i="1"/>
  <c r="P37" i="1"/>
  <c r="E37" i="1"/>
  <c r="S36" i="1"/>
  <c r="R36" i="1"/>
  <c r="Q36" i="1"/>
  <c r="P36" i="1"/>
  <c r="E36" i="1"/>
  <c r="U36" i="1" s="1"/>
  <c r="S35" i="1"/>
  <c r="R35" i="1"/>
  <c r="Q35" i="1"/>
  <c r="P35" i="1"/>
  <c r="E35" i="1"/>
  <c r="U35" i="1" s="1"/>
  <c r="S34" i="1"/>
  <c r="R34" i="1"/>
  <c r="Q34" i="1"/>
  <c r="P34" i="1"/>
  <c r="E34" i="1"/>
  <c r="U34" i="1" s="1"/>
  <c r="S33" i="1"/>
  <c r="R33" i="1"/>
  <c r="Q33" i="1"/>
  <c r="P33" i="1"/>
  <c r="E33" i="1"/>
  <c r="S32" i="1"/>
  <c r="R32" i="1"/>
  <c r="Q32" i="1"/>
  <c r="P32" i="1"/>
  <c r="E32" i="1"/>
  <c r="U32" i="1" s="1"/>
  <c r="S31" i="1"/>
  <c r="R31" i="1"/>
  <c r="Q31" i="1"/>
  <c r="P31" i="1"/>
  <c r="E31" i="1"/>
  <c r="U31" i="1" s="1"/>
  <c r="T30" i="1"/>
  <c r="S30" i="1"/>
  <c r="R30" i="1"/>
  <c r="Q30" i="1"/>
  <c r="U30" i="1" s="1"/>
  <c r="P30" i="1"/>
  <c r="E30" i="1"/>
  <c r="S29" i="1"/>
  <c r="R29" i="1"/>
  <c r="Q29" i="1"/>
  <c r="P29" i="1"/>
  <c r="E29" i="1"/>
  <c r="U29" i="1" s="1"/>
  <c r="S28" i="1"/>
  <c r="R28" i="1"/>
  <c r="S27" i="1"/>
  <c r="R27" i="1"/>
  <c r="Q27" i="1"/>
  <c r="P27" i="1"/>
  <c r="E27" i="1"/>
  <c r="S26" i="1"/>
  <c r="R26" i="1"/>
  <c r="Q26" i="1"/>
  <c r="U26" i="1" s="1"/>
  <c r="P26" i="1"/>
  <c r="T26" i="1" s="1"/>
  <c r="E26" i="1"/>
  <c r="U25" i="1"/>
  <c r="T25" i="1"/>
  <c r="S25" i="1"/>
  <c r="R25" i="1"/>
  <c r="Q25" i="1"/>
  <c r="P25" i="1"/>
  <c r="E25" i="1"/>
  <c r="S24" i="1"/>
  <c r="R24" i="1"/>
  <c r="Q24" i="1"/>
  <c r="P24" i="1"/>
  <c r="E24" i="1"/>
  <c r="S23" i="1"/>
  <c r="R23" i="1"/>
  <c r="Q23" i="1"/>
  <c r="P23" i="1"/>
  <c r="E23" i="1"/>
  <c r="U23" i="1" s="1"/>
  <c r="S22" i="1"/>
  <c r="R22" i="1"/>
  <c r="Q22" i="1"/>
  <c r="P22" i="1"/>
  <c r="E22" i="1"/>
  <c r="U22" i="1" s="1"/>
  <c r="S21" i="1"/>
  <c r="R21" i="1"/>
  <c r="Q21" i="1"/>
  <c r="P21" i="1"/>
  <c r="E21" i="1"/>
  <c r="U21" i="1" s="1"/>
  <c r="S20" i="1"/>
  <c r="R20" i="1"/>
  <c r="Q20" i="1"/>
  <c r="P20" i="1"/>
  <c r="E20" i="1"/>
  <c r="U20" i="1" s="1"/>
  <c r="S19" i="1"/>
  <c r="R19" i="1"/>
  <c r="Q19" i="1"/>
  <c r="P19" i="1"/>
  <c r="E19" i="1"/>
  <c r="U19" i="1" s="1"/>
  <c r="S18" i="1"/>
  <c r="R18" i="1"/>
  <c r="Q18" i="1"/>
  <c r="P18" i="1"/>
  <c r="E18" i="1"/>
  <c r="U18" i="1" s="1"/>
  <c r="U17" i="1"/>
  <c r="T17" i="1"/>
  <c r="S17" i="1"/>
  <c r="R17" i="1"/>
  <c r="Q17" i="1"/>
  <c r="P17" i="1"/>
  <c r="E17" i="1"/>
  <c r="S16" i="1"/>
  <c r="R16" i="1"/>
  <c r="Q16" i="1"/>
  <c r="P16" i="1"/>
  <c r="E16" i="1"/>
  <c r="S15" i="1"/>
  <c r="R15" i="1"/>
  <c r="Q15" i="1"/>
  <c r="P15" i="1"/>
  <c r="E15" i="1"/>
  <c r="U15" i="1" s="1"/>
  <c r="S14" i="1"/>
  <c r="R14" i="1"/>
  <c r="Q14" i="1"/>
  <c r="P14" i="1"/>
  <c r="E14" i="1"/>
  <c r="S13" i="1"/>
  <c r="R13" i="1"/>
  <c r="Q13" i="1"/>
  <c r="P13" i="1"/>
  <c r="E13" i="1"/>
  <c r="U13" i="1" s="1"/>
  <c r="S12" i="1"/>
  <c r="R12" i="1"/>
  <c r="Q12" i="1"/>
  <c r="P12" i="1"/>
  <c r="E12" i="1"/>
  <c r="U12" i="1" s="1"/>
  <c r="S11" i="1"/>
  <c r="R11" i="1"/>
  <c r="Q11" i="1"/>
  <c r="P11" i="1"/>
  <c r="E11" i="1"/>
  <c r="U11" i="1" s="1"/>
  <c r="S10" i="1"/>
  <c r="R10" i="1"/>
  <c r="Q10" i="1"/>
  <c r="P10" i="1"/>
  <c r="E10" i="1"/>
  <c r="U10" i="1" s="1"/>
  <c r="R9" i="1"/>
  <c r="T58" i="66" l="1"/>
  <c r="U58" i="66"/>
  <c r="U47" i="72"/>
  <c r="T47" i="72"/>
  <c r="U30" i="27"/>
  <c r="T30" i="27"/>
  <c r="U16" i="3"/>
  <c r="T16" i="3"/>
  <c r="T32" i="7"/>
  <c r="T10" i="9"/>
  <c r="T18" i="9"/>
  <c r="T57" i="10"/>
  <c r="U57" i="10"/>
  <c r="T15" i="11"/>
  <c r="P9" i="13"/>
  <c r="U16" i="17"/>
  <c r="U50" i="17"/>
  <c r="T50" i="17"/>
  <c r="T63" i="19"/>
  <c r="U29" i="20"/>
  <c r="T29" i="20"/>
  <c r="T18" i="22"/>
  <c r="T24" i="25"/>
  <c r="T41" i="25"/>
  <c r="U41" i="25"/>
  <c r="T52" i="26"/>
  <c r="T10" i="27"/>
  <c r="U22" i="27"/>
  <c r="T22" i="27"/>
  <c r="T25" i="27"/>
  <c r="U23" i="28"/>
  <c r="T38" i="28"/>
  <c r="U51" i="28"/>
  <c r="T38" i="30"/>
  <c r="T22" i="31"/>
  <c r="T59" i="31"/>
  <c r="U29" i="32"/>
  <c r="Q62" i="36"/>
  <c r="U24" i="37"/>
  <c r="T24" i="37"/>
  <c r="T46" i="37"/>
  <c r="T22" i="39"/>
  <c r="T26" i="39"/>
  <c r="U26" i="41"/>
  <c r="T26" i="41"/>
  <c r="U37" i="47"/>
  <c r="T37" i="47"/>
  <c r="T59" i="47"/>
  <c r="U59" i="47"/>
  <c r="U25" i="51"/>
  <c r="T25" i="51"/>
  <c r="U38" i="51"/>
  <c r="T38" i="51"/>
  <c r="U54" i="52"/>
  <c r="T54" i="52"/>
  <c r="U59" i="52"/>
  <c r="T59" i="52"/>
  <c r="U47" i="53"/>
  <c r="U20" i="57"/>
  <c r="T20" i="57"/>
  <c r="U12" i="65"/>
  <c r="T12" i="65"/>
  <c r="U46" i="66"/>
  <c r="U49" i="68"/>
  <c r="T49" i="68"/>
  <c r="U24" i="90"/>
  <c r="T24" i="90"/>
  <c r="U47" i="90"/>
  <c r="T47" i="90"/>
  <c r="U18" i="102"/>
  <c r="T18" i="102"/>
  <c r="U14" i="16"/>
  <c r="T14" i="16"/>
  <c r="U19" i="9"/>
  <c r="T19" i="9"/>
  <c r="U27" i="9"/>
  <c r="T27" i="9"/>
  <c r="T34" i="13"/>
  <c r="U42" i="13"/>
  <c r="T27" i="17"/>
  <c r="T13" i="18"/>
  <c r="T12" i="20"/>
  <c r="U17" i="20"/>
  <c r="T17" i="20"/>
  <c r="T20" i="20"/>
  <c r="U25" i="20"/>
  <c r="T25" i="20"/>
  <c r="T45" i="23"/>
  <c r="T53" i="23"/>
  <c r="U64" i="23"/>
  <c r="T64" i="23"/>
  <c r="U13" i="24"/>
  <c r="T13" i="24"/>
  <c r="U47" i="25"/>
  <c r="T47" i="25"/>
  <c r="T14" i="27"/>
  <c r="Q62" i="27"/>
  <c r="U48" i="28"/>
  <c r="T48" i="28"/>
  <c r="T14" i="29"/>
  <c r="U12" i="31"/>
  <c r="T12" i="31"/>
  <c r="T37" i="32"/>
  <c r="U55" i="32"/>
  <c r="T48" i="36"/>
  <c r="T57" i="36"/>
  <c r="T35" i="39"/>
  <c r="U18" i="41"/>
  <c r="T18" i="41"/>
  <c r="U10" i="43"/>
  <c r="T11" i="46"/>
  <c r="U11" i="46"/>
  <c r="U33" i="47"/>
  <c r="T33" i="47"/>
  <c r="U16" i="57"/>
  <c r="T16" i="57"/>
  <c r="T15" i="58"/>
  <c r="U15" i="58"/>
  <c r="U16" i="59"/>
  <c r="T16" i="59"/>
  <c r="U24" i="63"/>
  <c r="T24" i="63"/>
  <c r="U54" i="66"/>
  <c r="T54" i="66"/>
  <c r="E44" i="68"/>
  <c r="U44" i="68" s="1"/>
  <c r="T41" i="70"/>
  <c r="U41" i="70"/>
  <c r="U51" i="75"/>
  <c r="T51" i="75"/>
  <c r="U60" i="77"/>
  <c r="T60" i="77"/>
  <c r="T32" i="83"/>
  <c r="U32" i="83"/>
  <c r="U24" i="109"/>
  <c r="T24" i="109"/>
  <c r="U63" i="30"/>
  <c r="T63" i="30"/>
  <c r="U16" i="65"/>
  <c r="T16" i="65"/>
  <c r="U24" i="3"/>
  <c r="T24" i="3"/>
  <c r="T49" i="6"/>
  <c r="T14" i="5"/>
  <c r="T22" i="5"/>
  <c r="T36" i="6"/>
  <c r="U59" i="6"/>
  <c r="T59" i="6"/>
  <c r="T11" i="9"/>
  <c r="U11" i="9"/>
  <c r="U16" i="11"/>
  <c r="T16" i="11"/>
  <c r="U53" i="13"/>
  <c r="T53" i="13"/>
  <c r="T32" i="15"/>
  <c r="U41" i="15"/>
  <c r="T41" i="15"/>
  <c r="T50" i="15"/>
  <c r="Q56" i="16"/>
  <c r="U60" i="17"/>
  <c r="T60" i="17"/>
  <c r="U30" i="21"/>
  <c r="T34" i="21"/>
  <c r="E56" i="21"/>
  <c r="T57" i="21"/>
  <c r="T19" i="22"/>
  <c r="U19" i="22"/>
  <c r="U26" i="27"/>
  <c r="T26" i="27"/>
  <c r="T26" i="30"/>
  <c r="T21" i="32"/>
  <c r="U59" i="34"/>
  <c r="T59" i="34"/>
  <c r="T36" i="39"/>
  <c r="U36" i="39"/>
  <c r="U10" i="41"/>
  <c r="T10" i="41"/>
  <c r="U13" i="41"/>
  <c r="T32" i="43"/>
  <c r="U32" i="43"/>
  <c r="U54" i="47"/>
  <c r="T17" i="51"/>
  <c r="U54" i="54"/>
  <c r="T54" i="54"/>
  <c r="U59" i="54"/>
  <c r="T59" i="54"/>
  <c r="T51" i="55"/>
  <c r="U36" i="56"/>
  <c r="T36" i="56"/>
  <c r="U23" i="58"/>
  <c r="T23" i="58"/>
  <c r="U27" i="58"/>
  <c r="T27" i="58"/>
  <c r="T37" i="63"/>
  <c r="U41" i="67"/>
  <c r="T41" i="67"/>
  <c r="U64" i="68"/>
  <c r="T64" i="68"/>
  <c r="T60" i="69"/>
  <c r="U60" i="69"/>
  <c r="T21" i="72"/>
  <c r="U21" i="72"/>
  <c r="U41" i="75"/>
  <c r="T41" i="75"/>
  <c r="U49" i="82"/>
  <c r="T49" i="82"/>
  <c r="T63" i="82"/>
  <c r="U63" i="82"/>
  <c r="U59" i="98"/>
  <c r="T59" i="98"/>
  <c r="U53" i="68"/>
  <c r="T53" i="68"/>
  <c r="U15" i="73"/>
  <c r="T15" i="73"/>
  <c r="U16" i="1"/>
  <c r="T16" i="1"/>
  <c r="U55" i="25"/>
  <c r="T55" i="25"/>
  <c r="P56" i="27"/>
  <c r="T57" i="2"/>
  <c r="T12" i="7"/>
  <c r="T20" i="7"/>
  <c r="U57" i="8"/>
  <c r="T57" i="8"/>
  <c r="U51" i="15"/>
  <c r="T51" i="15"/>
  <c r="U55" i="17"/>
  <c r="T55" i="17"/>
  <c r="T36" i="19"/>
  <c r="U53" i="21"/>
  <c r="T53" i="21"/>
  <c r="U33" i="23"/>
  <c r="T46" i="23"/>
  <c r="U46" i="23"/>
  <c r="T33" i="25"/>
  <c r="T37" i="25"/>
  <c r="T35" i="26"/>
  <c r="U57" i="28"/>
  <c r="T57" i="28"/>
  <c r="T25" i="32"/>
  <c r="U38" i="32"/>
  <c r="T38" i="32"/>
  <c r="U47" i="32"/>
  <c r="T46" i="34"/>
  <c r="T50" i="34"/>
  <c r="U64" i="34"/>
  <c r="T63" i="36"/>
  <c r="U12" i="39"/>
  <c r="T12" i="39"/>
  <c r="U39" i="41"/>
  <c r="T39" i="41"/>
  <c r="T42" i="55"/>
  <c r="U32" i="58"/>
  <c r="T32" i="58"/>
  <c r="U36" i="58"/>
  <c r="T36" i="58"/>
  <c r="U17" i="72"/>
  <c r="T17" i="72"/>
  <c r="U21" i="76"/>
  <c r="U26" i="82"/>
  <c r="T26" i="82"/>
  <c r="U45" i="82"/>
  <c r="T45" i="82"/>
  <c r="T12" i="83"/>
  <c r="U12" i="83"/>
  <c r="U36" i="95"/>
  <c r="T36" i="95"/>
  <c r="T49" i="95"/>
  <c r="U49" i="95"/>
  <c r="U32" i="96"/>
  <c r="T32" i="96"/>
  <c r="T60" i="72"/>
  <c r="U60" i="72"/>
  <c r="U59" i="75"/>
  <c r="T59" i="75"/>
  <c r="U45" i="5"/>
  <c r="T45" i="5"/>
  <c r="Q9" i="2"/>
  <c r="U53" i="2"/>
  <c r="T53" i="2"/>
  <c r="T14" i="2"/>
  <c r="T22" i="2"/>
  <c r="T51" i="4"/>
  <c r="U15" i="5"/>
  <c r="T15" i="5"/>
  <c r="U23" i="5"/>
  <c r="T23" i="5"/>
  <c r="U33" i="6"/>
  <c r="U10" i="10"/>
  <c r="T21" i="10"/>
  <c r="T52" i="10"/>
  <c r="U41" i="12"/>
  <c r="T41" i="12"/>
  <c r="U45" i="13"/>
  <c r="T45" i="13"/>
  <c r="U33" i="15"/>
  <c r="T33" i="15"/>
  <c r="T32" i="17"/>
  <c r="U37" i="17"/>
  <c r="T37" i="17"/>
  <c r="U49" i="21"/>
  <c r="T49" i="21"/>
  <c r="U16" i="23"/>
  <c r="T16" i="26"/>
  <c r="T53" i="27"/>
  <c r="T63" i="27"/>
  <c r="T15" i="28"/>
  <c r="T20" i="28"/>
  <c r="U20" i="28"/>
  <c r="U32" i="28"/>
  <c r="T32" i="28"/>
  <c r="T48" i="32"/>
  <c r="U48" i="32"/>
  <c r="T12" i="37"/>
  <c r="T16" i="37"/>
  <c r="T23" i="38"/>
  <c r="T48" i="38"/>
  <c r="T63" i="38"/>
  <c r="U22" i="44"/>
  <c r="U27" i="44"/>
  <c r="T27" i="44"/>
  <c r="U23" i="48"/>
  <c r="T31" i="48"/>
  <c r="U31" i="48"/>
  <c r="U33" i="52"/>
  <c r="T33" i="52"/>
  <c r="U50" i="54"/>
  <c r="T50" i="54"/>
  <c r="U35" i="55"/>
  <c r="T35" i="55"/>
  <c r="U32" i="56"/>
  <c r="T32" i="56"/>
  <c r="T64" i="56"/>
  <c r="U64" i="56"/>
  <c r="T42" i="57"/>
  <c r="U42" i="57"/>
  <c r="T52" i="57"/>
  <c r="U52" i="57"/>
  <c r="U42" i="60"/>
  <c r="T42" i="60"/>
  <c r="U39" i="62"/>
  <c r="T39" i="62"/>
  <c r="U54" i="64"/>
  <c r="T54" i="64"/>
  <c r="T37" i="66"/>
  <c r="U37" i="66"/>
  <c r="U37" i="75"/>
  <c r="T37" i="75"/>
  <c r="U20" i="81"/>
  <c r="T20" i="81"/>
  <c r="T24" i="81"/>
  <c r="U24" i="81"/>
  <c r="T49" i="1"/>
  <c r="U49" i="1"/>
  <c r="T35" i="5"/>
  <c r="U35" i="5"/>
  <c r="U46" i="20"/>
  <c r="T46" i="20"/>
  <c r="U55" i="90"/>
  <c r="T55" i="90"/>
  <c r="U31" i="9"/>
  <c r="T31" i="9"/>
  <c r="U57" i="13"/>
  <c r="T57" i="13"/>
  <c r="U22" i="16"/>
  <c r="T22" i="16"/>
  <c r="T60" i="42"/>
  <c r="U60" i="42"/>
  <c r="T40" i="43"/>
  <c r="U40" i="43"/>
  <c r="T20" i="67"/>
  <c r="U30" i="103"/>
  <c r="T30" i="103"/>
  <c r="U45" i="2"/>
  <c r="T45" i="2"/>
  <c r="E62" i="4"/>
  <c r="U62" i="4" s="1"/>
  <c r="T63" i="4"/>
  <c r="U13" i="7"/>
  <c r="T13" i="7"/>
  <c r="U16" i="9"/>
  <c r="T16" i="9"/>
  <c r="U31" i="10"/>
  <c r="U53" i="10"/>
  <c r="T53" i="10"/>
  <c r="U47" i="17"/>
  <c r="T47" i="17"/>
  <c r="U33" i="19"/>
  <c r="U63" i="27"/>
  <c r="T26" i="32"/>
  <c r="U26" i="32"/>
  <c r="T47" i="34"/>
  <c r="U47" i="34"/>
  <c r="T17" i="37"/>
  <c r="U17" i="37"/>
  <c r="U27" i="41"/>
  <c r="T27" i="41"/>
  <c r="U50" i="44"/>
  <c r="T50" i="44"/>
  <c r="U57" i="48"/>
  <c r="T57" i="48"/>
  <c r="T51" i="52"/>
  <c r="U51" i="52"/>
  <c r="U26" i="53"/>
  <c r="T26" i="53"/>
  <c r="T46" i="54"/>
  <c r="T34" i="57"/>
  <c r="U34" i="57"/>
  <c r="T29" i="61"/>
  <c r="U29" i="61"/>
  <c r="U46" i="64"/>
  <c r="T46" i="64"/>
  <c r="U59" i="78"/>
  <c r="U30" i="88"/>
  <c r="T30" i="88"/>
  <c r="U29" i="98"/>
  <c r="T29" i="98"/>
  <c r="U26" i="6"/>
  <c r="T26" i="6"/>
  <c r="U20" i="37"/>
  <c r="T20" i="37"/>
  <c r="T42" i="41"/>
  <c r="U42" i="41"/>
  <c r="U55" i="48"/>
  <c r="T55" i="48"/>
  <c r="U13" i="55"/>
  <c r="T13" i="55"/>
  <c r="U34" i="55"/>
  <c r="T34" i="55"/>
  <c r="T25" i="4"/>
  <c r="T47" i="6"/>
  <c r="U47" i="6"/>
  <c r="T54" i="6"/>
  <c r="T22" i="13"/>
  <c r="U33" i="14"/>
  <c r="T46" i="14"/>
  <c r="T64" i="14"/>
  <c r="T25" i="17"/>
  <c r="U25" i="17"/>
  <c r="U45" i="21"/>
  <c r="T45" i="21"/>
  <c r="U41" i="23"/>
  <c r="T41" i="23"/>
  <c r="T34" i="24"/>
  <c r="U10" i="25"/>
  <c r="T10" i="25"/>
  <c r="U13" i="25"/>
  <c r="U21" i="25"/>
  <c r="U40" i="30"/>
  <c r="T40" i="30"/>
  <c r="T34" i="32"/>
  <c r="T59" i="33"/>
  <c r="T13" i="34"/>
  <c r="T21" i="34"/>
  <c r="U48" i="40"/>
  <c r="T48" i="40"/>
  <c r="T60" i="40"/>
  <c r="U45" i="45"/>
  <c r="T45" i="45"/>
  <c r="T12" i="46"/>
  <c r="U12" i="46"/>
  <c r="T33" i="54"/>
  <c r="U33" i="54"/>
  <c r="T22" i="60"/>
  <c r="U22" i="60"/>
  <c r="U34" i="60"/>
  <c r="T34" i="60"/>
  <c r="E56" i="61"/>
  <c r="U56" i="61" s="1"/>
  <c r="U36" i="64"/>
  <c r="T36" i="64"/>
  <c r="U50" i="64"/>
  <c r="T50" i="64"/>
  <c r="U55" i="71"/>
  <c r="T55" i="71"/>
  <c r="T55" i="75"/>
  <c r="U48" i="77"/>
  <c r="T48" i="77"/>
  <c r="U12" i="81"/>
  <c r="T12" i="81"/>
  <c r="T16" i="81"/>
  <c r="U16" i="81"/>
  <c r="T55" i="81"/>
  <c r="U55" i="81"/>
  <c r="U13" i="94"/>
  <c r="T13" i="94"/>
  <c r="U36" i="3"/>
  <c r="T36" i="3"/>
  <c r="U53" i="5"/>
  <c r="T53" i="5"/>
  <c r="U22" i="29"/>
  <c r="T22" i="29"/>
  <c r="U60" i="32"/>
  <c r="T60" i="32"/>
  <c r="T17" i="35"/>
  <c r="U17" i="35"/>
  <c r="T33" i="12"/>
  <c r="U33" i="12"/>
  <c r="U55" i="19"/>
  <c r="T55" i="19"/>
  <c r="T60" i="24"/>
  <c r="U60" i="24"/>
  <c r="U22" i="25"/>
  <c r="T22" i="25"/>
  <c r="Q62" i="25"/>
  <c r="U50" i="26"/>
  <c r="T50" i="26"/>
  <c r="U36" i="30"/>
  <c r="T36" i="30"/>
  <c r="U46" i="36"/>
  <c r="T46" i="36"/>
  <c r="E56" i="37"/>
  <c r="T11" i="41"/>
  <c r="U11" i="41"/>
  <c r="U27" i="48"/>
  <c r="T27" i="48"/>
  <c r="U25" i="52"/>
  <c r="T25" i="52"/>
  <c r="U25" i="54"/>
  <c r="T25" i="54"/>
  <c r="T41" i="54"/>
  <c r="U41" i="54"/>
  <c r="U24" i="56"/>
  <c r="T24" i="56"/>
  <c r="T20" i="62"/>
  <c r="U20" i="62"/>
  <c r="U32" i="64"/>
  <c r="T32" i="64"/>
  <c r="U21" i="66"/>
  <c r="T21" i="66"/>
  <c r="U32" i="68"/>
  <c r="T32" i="68"/>
  <c r="U54" i="80"/>
  <c r="T54" i="80"/>
  <c r="U59" i="80"/>
  <c r="T59" i="80"/>
  <c r="U59" i="36"/>
  <c r="T59" i="36"/>
  <c r="T31" i="45"/>
  <c r="U21" i="47"/>
  <c r="T21" i="47"/>
  <c r="U21" i="54"/>
  <c r="T21" i="54"/>
  <c r="U29" i="56"/>
  <c r="T29" i="56"/>
  <c r="T37" i="58"/>
  <c r="U37" i="58"/>
  <c r="U22" i="65"/>
  <c r="T22" i="65"/>
  <c r="U46" i="76"/>
  <c r="U51" i="78"/>
  <c r="T51" i="78"/>
  <c r="T46" i="80"/>
  <c r="T47" i="81"/>
  <c r="U47" i="81"/>
  <c r="U51" i="81"/>
  <c r="T51" i="81"/>
  <c r="U17" i="109"/>
  <c r="T17" i="109"/>
  <c r="E56" i="1"/>
  <c r="U12" i="5"/>
  <c r="T12" i="5"/>
  <c r="U55" i="6"/>
  <c r="T55" i="6"/>
  <c r="U20" i="2"/>
  <c r="T20" i="2"/>
  <c r="U45" i="10"/>
  <c r="T45" i="10"/>
  <c r="U21" i="15"/>
  <c r="T21" i="15"/>
  <c r="U47" i="19"/>
  <c r="T47" i="19"/>
  <c r="T27" i="21"/>
  <c r="U27" i="21"/>
  <c r="U36" i="21"/>
  <c r="T36" i="21"/>
  <c r="U46" i="26"/>
  <c r="T46" i="26"/>
  <c r="T20" i="30"/>
  <c r="U20" i="30"/>
  <c r="U23" i="32"/>
  <c r="T23" i="32"/>
  <c r="U37" i="33"/>
  <c r="T37" i="33"/>
  <c r="T12" i="2"/>
  <c r="U30" i="6"/>
  <c r="T30" i="6"/>
  <c r="U19" i="10"/>
  <c r="T19" i="10"/>
  <c r="U23" i="18"/>
  <c r="U21" i="23"/>
  <c r="T21" i="23"/>
  <c r="U32" i="30"/>
  <c r="T32" i="30"/>
  <c r="U19" i="32"/>
  <c r="T19" i="32"/>
  <c r="U33" i="33"/>
  <c r="Q56" i="37"/>
  <c r="U54" i="38"/>
  <c r="T54" i="38"/>
  <c r="U32" i="42"/>
  <c r="T32" i="42"/>
  <c r="U63" i="43"/>
  <c r="T63" i="43"/>
  <c r="U21" i="50"/>
  <c r="T21" i="50"/>
  <c r="U17" i="52"/>
  <c r="T17" i="52"/>
  <c r="U21" i="52"/>
  <c r="T21" i="52"/>
  <c r="U17" i="54"/>
  <c r="T17" i="54"/>
  <c r="T19" i="60"/>
  <c r="U19" i="60"/>
  <c r="U53" i="61"/>
  <c r="T53" i="61"/>
  <c r="U17" i="66"/>
  <c r="T17" i="66"/>
  <c r="T50" i="80"/>
  <c r="U50" i="80"/>
  <c r="T18" i="94"/>
  <c r="U18" i="94"/>
  <c r="U31" i="4"/>
  <c r="T31" i="4"/>
  <c r="U22" i="6"/>
  <c r="U22" i="7"/>
  <c r="U27" i="10"/>
  <c r="T27" i="10"/>
  <c r="U30" i="12"/>
  <c r="T30" i="12"/>
  <c r="U10" i="15"/>
  <c r="T10" i="15"/>
  <c r="U33" i="16"/>
  <c r="U23" i="21"/>
  <c r="T23" i="21"/>
  <c r="T25" i="23"/>
  <c r="U25" i="23"/>
  <c r="T33" i="36"/>
  <c r="U33" i="36"/>
  <c r="U16" i="38"/>
  <c r="U13" i="47"/>
  <c r="T13" i="47"/>
  <c r="U47" i="56"/>
  <c r="T47" i="56"/>
  <c r="U15" i="60"/>
  <c r="T15" i="60"/>
  <c r="T12" i="62"/>
  <c r="U12" i="62"/>
  <c r="U14" i="63"/>
  <c r="T14" i="63"/>
  <c r="U21" i="64"/>
  <c r="T21" i="64"/>
  <c r="U30" i="75"/>
  <c r="T30" i="75"/>
  <c r="U35" i="77"/>
  <c r="T35" i="77"/>
  <c r="T37" i="89"/>
  <c r="U37" i="89"/>
  <c r="U41" i="104"/>
  <c r="T41" i="104"/>
  <c r="U47" i="104"/>
  <c r="T47" i="104"/>
  <c r="U14" i="1"/>
  <c r="U31" i="7"/>
  <c r="U46" i="8"/>
  <c r="T46" i="8"/>
  <c r="U33" i="9"/>
  <c r="T31" i="24"/>
  <c r="U13" i="28"/>
  <c r="T13" i="28"/>
  <c r="U46" i="38"/>
  <c r="T46" i="38"/>
  <c r="U17" i="50"/>
  <c r="T17" i="50"/>
  <c r="U13" i="52"/>
  <c r="T13" i="52"/>
  <c r="U13" i="54"/>
  <c r="T31" i="57"/>
  <c r="U49" i="57"/>
  <c r="T49" i="57"/>
  <c r="U13" i="64"/>
  <c r="T50" i="65"/>
  <c r="U50" i="65"/>
  <c r="U37" i="68"/>
  <c r="T37" i="68"/>
  <c r="U52" i="124"/>
  <c r="T52" i="124"/>
  <c r="U32" i="125"/>
  <c r="T32" i="125"/>
  <c r="U55" i="126"/>
  <c r="T55" i="126"/>
  <c r="U57" i="73"/>
  <c r="T57" i="73"/>
  <c r="U41" i="76"/>
  <c r="T41" i="76"/>
  <c r="U23" i="77"/>
  <c r="T23" i="77"/>
  <c r="T31" i="77"/>
  <c r="U31" i="77"/>
  <c r="T60" i="87"/>
  <c r="U60" i="87"/>
  <c r="T14" i="119"/>
  <c r="U14" i="119"/>
  <c r="T22" i="119"/>
  <c r="U22" i="119"/>
  <c r="U53" i="119"/>
  <c r="T53" i="119"/>
  <c r="U45" i="61"/>
  <c r="T45" i="61"/>
  <c r="T54" i="63"/>
  <c r="U54" i="63"/>
  <c r="U45" i="73"/>
  <c r="T45" i="73"/>
  <c r="T27" i="74"/>
  <c r="U27" i="74"/>
  <c r="T36" i="74"/>
  <c r="U36" i="74"/>
  <c r="U19" i="77"/>
  <c r="T19" i="77"/>
  <c r="U27" i="77"/>
  <c r="T27" i="77"/>
  <c r="U29" i="80"/>
  <c r="T29" i="80"/>
  <c r="U34" i="92"/>
  <c r="T34" i="92"/>
  <c r="U24" i="117"/>
  <c r="T24" i="117"/>
  <c r="U13" i="36"/>
  <c r="T13" i="36"/>
  <c r="U36" i="40"/>
  <c r="T36" i="40"/>
  <c r="U34" i="56"/>
  <c r="T34" i="56"/>
  <c r="U40" i="60"/>
  <c r="T40" i="60"/>
  <c r="U39" i="67"/>
  <c r="T39" i="67"/>
  <c r="T25" i="70"/>
  <c r="U25" i="70"/>
  <c r="U37" i="76"/>
  <c r="T37" i="76"/>
  <c r="U33" i="91"/>
  <c r="T33" i="91"/>
  <c r="T51" i="91"/>
  <c r="U51" i="91"/>
  <c r="T25" i="92"/>
  <c r="U25" i="92"/>
  <c r="U47" i="103"/>
  <c r="T47" i="103"/>
  <c r="U59" i="16"/>
  <c r="T59" i="16"/>
  <c r="U25" i="19"/>
  <c r="T25" i="19"/>
  <c r="U57" i="24"/>
  <c r="T57" i="24"/>
  <c r="U53" i="43"/>
  <c r="T53" i="43"/>
  <c r="U17" i="64"/>
  <c r="T17" i="64"/>
  <c r="U19" i="4"/>
  <c r="T19" i="4"/>
  <c r="U18" i="12"/>
  <c r="T18" i="12"/>
  <c r="U10" i="17"/>
  <c r="T10" i="17"/>
  <c r="T49" i="24"/>
  <c r="U49" i="24"/>
  <c r="U17" i="36"/>
  <c r="T17" i="36"/>
  <c r="U22" i="47"/>
  <c r="T22" i="47"/>
  <c r="U50" i="49"/>
  <c r="T50" i="49"/>
  <c r="T64" i="1"/>
  <c r="U64" i="1"/>
  <c r="U24" i="8"/>
  <c r="T24" i="8"/>
  <c r="U63" i="9"/>
  <c r="T63" i="9"/>
  <c r="U12" i="10"/>
  <c r="T12" i="10"/>
  <c r="U41" i="18"/>
  <c r="T41" i="18"/>
  <c r="U14" i="19"/>
  <c r="T14" i="19"/>
  <c r="U16" i="21"/>
  <c r="T16" i="21"/>
  <c r="U10" i="23"/>
  <c r="T10" i="23"/>
  <c r="U53" i="31"/>
  <c r="T53" i="31"/>
  <c r="P56" i="6"/>
  <c r="T16" i="16"/>
  <c r="U47" i="16"/>
  <c r="T47" i="16"/>
  <c r="U55" i="16"/>
  <c r="T55" i="16"/>
  <c r="U59" i="18"/>
  <c r="T17" i="19"/>
  <c r="U22" i="19"/>
  <c r="T22" i="19"/>
  <c r="T53" i="20"/>
  <c r="U53" i="20"/>
  <c r="U26" i="24"/>
  <c r="U36" i="24"/>
  <c r="T36" i="24"/>
  <c r="T58" i="25"/>
  <c r="T18" i="26"/>
  <c r="U18" i="26"/>
  <c r="U22" i="26"/>
  <c r="T22" i="26"/>
  <c r="U47" i="27"/>
  <c r="T47" i="27"/>
  <c r="T24" i="29"/>
  <c r="U33" i="29"/>
  <c r="T21" i="31"/>
  <c r="T34" i="31"/>
  <c r="T57" i="31"/>
  <c r="T34" i="33"/>
  <c r="U34" i="33"/>
  <c r="U16" i="35"/>
  <c r="T53" i="37"/>
  <c r="U12" i="38"/>
  <c r="U17" i="38"/>
  <c r="T17" i="38"/>
  <c r="U41" i="41"/>
  <c r="T41" i="41"/>
  <c r="U47" i="41"/>
  <c r="T47" i="41"/>
  <c r="P44" i="43"/>
  <c r="T23" i="45"/>
  <c r="U41" i="51"/>
  <c r="T41" i="51"/>
  <c r="T54" i="55"/>
  <c r="U54" i="55"/>
  <c r="U48" i="59"/>
  <c r="U29" i="64"/>
  <c r="U31" i="67"/>
  <c r="T31" i="67"/>
  <c r="U27" i="69"/>
  <c r="T27" i="69"/>
  <c r="U45" i="69"/>
  <c r="T45" i="69"/>
  <c r="U31" i="75"/>
  <c r="T31" i="75"/>
  <c r="U21" i="91"/>
  <c r="T21" i="91"/>
  <c r="U38" i="14"/>
  <c r="T38" i="14"/>
  <c r="U30" i="19"/>
  <c r="T30" i="19"/>
  <c r="U13" i="56"/>
  <c r="T13" i="56"/>
  <c r="U20" i="21"/>
  <c r="T20" i="21"/>
  <c r="U16" i="40"/>
  <c r="T16" i="40"/>
  <c r="U46" i="42"/>
  <c r="T46" i="42"/>
  <c r="T29" i="8"/>
  <c r="U29" i="8"/>
  <c r="U60" i="11"/>
  <c r="T60" i="11"/>
  <c r="U10" i="12"/>
  <c r="T10" i="12"/>
  <c r="T48" i="14"/>
  <c r="U48" i="14"/>
  <c r="U37" i="27"/>
  <c r="T37" i="27"/>
  <c r="T33" i="29"/>
  <c r="U59" i="29"/>
  <c r="T59" i="29"/>
  <c r="U45" i="43"/>
  <c r="T45" i="43"/>
  <c r="T22" i="52"/>
  <c r="U22" i="52"/>
  <c r="U10" i="59"/>
  <c r="T10" i="59"/>
  <c r="T46" i="63"/>
  <c r="U46" i="63"/>
  <c r="U37" i="65"/>
  <c r="T37" i="65"/>
  <c r="U39" i="1"/>
  <c r="U47" i="2"/>
  <c r="T22" i="3"/>
  <c r="T38" i="3"/>
  <c r="U23" i="6"/>
  <c r="T23" i="6"/>
  <c r="U23" i="7"/>
  <c r="U48" i="9"/>
  <c r="T48" i="9"/>
  <c r="T10" i="1"/>
  <c r="U27" i="1"/>
  <c r="T27" i="1"/>
  <c r="U31" i="3"/>
  <c r="E56" i="3"/>
  <c r="T18" i="6"/>
  <c r="T31" i="7"/>
  <c r="U13" i="8"/>
  <c r="T13" i="8"/>
  <c r="T14" i="11"/>
  <c r="T59" i="13"/>
  <c r="T30" i="14"/>
  <c r="T24" i="16"/>
  <c r="T37" i="16"/>
  <c r="T12" i="18"/>
  <c r="T10" i="19"/>
  <c r="T63" i="20"/>
  <c r="T15" i="24"/>
  <c r="T59" i="25"/>
  <c r="U14" i="26"/>
  <c r="T14" i="26"/>
  <c r="U33" i="27"/>
  <c r="T33" i="27"/>
  <c r="T46" i="29"/>
  <c r="T54" i="29"/>
  <c r="T10" i="31"/>
  <c r="U25" i="31"/>
  <c r="U45" i="31"/>
  <c r="T45" i="31"/>
  <c r="T16" i="35"/>
  <c r="T45" i="37"/>
  <c r="U54" i="37"/>
  <c r="T54" i="37"/>
  <c r="U53" i="39"/>
  <c r="T53" i="39"/>
  <c r="U23" i="42"/>
  <c r="U39" i="43"/>
  <c r="T39" i="43"/>
  <c r="U63" i="44"/>
  <c r="T63" i="44"/>
  <c r="T36" i="45"/>
  <c r="U21" i="48"/>
  <c r="T21" i="48"/>
  <c r="T24" i="49"/>
  <c r="U29" i="49"/>
  <c r="T29" i="49"/>
  <c r="T32" i="49"/>
  <c r="U24" i="53"/>
  <c r="T24" i="53"/>
  <c r="U51" i="53"/>
  <c r="T51" i="53"/>
  <c r="U31" i="57"/>
  <c r="U59" i="61"/>
  <c r="T59" i="61"/>
  <c r="U33" i="65"/>
  <c r="T33" i="65"/>
  <c r="T27" i="67"/>
  <c r="U27" i="67"/>
  <c r="U17" i="70"/>
  <c r="T17" i="70"/>
  <c r="U33" i="76"/>
  <c r="T33" i="76"/>
  <c r="T33" i="105"/>
  <c r="T37" i="105"/>
  <c r="U37" i="105"/>
  <c r="U55" i="41"/>
  <c r="T55" i="41"/>
  <c r="U16" i="48"/>
  <c r="T16" i="48"/>
  <c r="U58" i="55"/>
  <c r="T58" i="55"/>
  <c r="U26" i="12"/>
  <c r="T26" i="12"/>
  <c r="U30" i="26"/>
  <c r="T30" i="26"/>
  <c r="U55" i="27"/>
  <c r="T55" i="27"/>
  <c r="U14" i="59"/>
  <c r="T14" i="59"/>
  <c r="T31" i="1"/>
  <c r="U45" i="3"/>
  <c r="T45" i="3"/>
  <c r="U53" i="3"/>
  <c r="T53" i="3"/>
  <c r="P56" i="3"/>
  <c r="U63" i="3"/>
  <c r="T63" i="3"/>
  <c r="U57" i="5"/>
  <c r="T57" i="5"/>
  <c r="T40" i="7"/>
  <c r="U40" i="7"/>
  <c r="U21" i="8"/>
  <c r="T21" i="8"/>
  <c r="T22" i="11"/>
  <c r="T30" i="11"/>
  <c r="U23" i="14"/>
  <c r="T23" i="14"/>
  <c r="T20" i="18"/>
  <c r="T19" i="20"/>
  <c r="T31" i="20"/>
  <c r="U36" i="20"/>
  <c r="T36" i="20"/>
  <c r="T59" i="21"/>
  <c r="T25" i="22"/>
  <c r="U33" i="22"/>
  <c r="T11" i="24"/>
  <c r="T54" i="28"/>
  <c r="U26" i="31"/>
  <c r="T26" i="31"/>
  <c r="T54" i="32"/>
  <c r="T24" i="35"/>
  <c r="U59" i="37"/>
  <c r="T59" i="37"/>
  <c r="U57" i="39"/>
  <c r="T11" i="42"/>
  <c r="T24" i="42"/>
  <c r="U24" i="42"/>
  <c r="U14" i="43"/>
  <c r="T14" i="43"/>
  <c r="U57" i="44"/>
  <c r="T57" i="44"/>
  <c r="T31" i="46"/>
  <c r="T58" i="47"/>
  <c r="U58" i="47"/>
  <c r="U17" i="48"/>
  <c r="T17" i="48"/>
  <c r="T21" i="49"/>
  <c r="U21" i="49"/>
  <c r="U37" i="51"/>
  <c r="T37" i="51"/>
  <c r="U57" i="56"/>
  <c r="T57" i="56"/>
  <c r="T60" i="58"/>
  <c r="U60" i="58"/>
  <c r="T35" i="59"/>
  <c r="T39" i="61"/>
  <c r="U10" i="73"/>
  <c r="T29" i="76"/>
  <c r="U29" i="76"/>
  <c r="T47" i="80"/>
  <c r="T60" i="85"/>
  <c r="U60" i="85"/>
  <c r="U57" i="50"/>
  <c r="T57" i="50"/>
  <c r="U59" i="53"/>
  <c r="T59" i="53"/>
  <c r="U64" i="55"/>
  <c r="T64" i="55"/>
  <c r="T34" i="5"/>
  <c r="T16" i="8"/>
  <c r="T23" i="11"/>
  <c r="U23" i="11"/>
  <c r="U59" i="12"/>
  <c r="T10" i="14"/>
  <c r="U31" i="14"/>
  <c r="T31" i="14"/>
  <c r="U23" i="15"/>
  <c r="T49" i="15"/>
  <c r="U16" i="20"/>
  <c r="T27" i="20"/>
  <c r="T12" i="21"/>
  <c r="T21" i="22"/>
  <c r="U38" i="22"/>
  <c r="T38" i="22"/>
  <c r="T16" i="24"/>
  <c r="U16" i="24"/>
  <c r="T20" i="24"/>
  <c r="U20" i="24"/>
  <c r="T23" i="24"/>
  <c r="T32" i="25"/>
  <c r="T41" i="28"/>
  <c r="T41" i="29"/>
  <c r="U47" i="29"/>
  <c r="T47" i="29"/>
  <c r="T14" i="31"/>
  <c r="U33" i="32"/>
  <c r="U22" i="33"/>
  <c r="T22" i="33"/>
  <c r="U26" i="33"/>
  <c r="T26" i="33"/>
  <c r="T20" i="35"/>
  <c r="U25" i="35"/>
  <c r="T25" i="35"/>
  <c r="T49" i="39"/>
  <c r="U49" i="39"/>
  <c r="T33" i="41"/>
  <c r="U51" i="41"/>
  <c r="U49" i="43"/>
  <c r="U29" i="45"/>
  <c r="T29" i="45"/>
  <c r="U23" i="46"/>
  <c r="T23" i="46"/>
  <c r="U27" i="46"/>
  <c r="T27" i="46"/>
  <c r="T13" i="49"/>
  <c r="U13" i="49"/>
  <c r="T35" i="50"/>
  <c r="U35" i="50"/>
  <c r="T29" i="51"/>
  <c r="U29" i="51"/>
  <c r="U31" i="59"/>
  <c r="U36" i="61"/>
  <c r="T36" i="61"/>
  <c r="U46" i="61"/>
  <c r="U41" i="63"/>
  <c r="T41" i="63"/>
  <c r="U24" i="65"/>
  <c r="T24" i="65"/>
  <c r="U16" i="67"/>
  <c r="T16" i="67"/>
  <c r="U54" i="69"/>
  <c r="T54" i="69"/>
  <c r="U19" i="73"/>
  <c r="T19" i="73"/>
  <c r="U27" i="73"/>
  <c r="T27" i="73"/>
  <c r="U36" i="79"/>
  <c r="T36" i="79"/>
  <c r="U30" i="80"/>
  <c r="T30" i="80"/>
  <c r="U32" i="109"/>
  <c r="T32" i="109"/>
  <c r="U24" i="1"/>
  <c r="T24" i="1"/>
  <c r="T35" i="3"/>
  <c r="U10" i="5"/>
  <c r="U31" i="5"/>
  <c r="T52" i="5"/>
  <c r="T11" i="7"/>
  <c r="T19" i="7"/>
  <c r="U45" i="11"/>
  <c r="T45" i="11"/>
  <c r="U53" i="11"/>
  <c r="T53" i="11"/>
  <c r="T26" i="14"/>
  <c r="U59" i="17"/>
  <c r="U21" i="18"/>
  <c r="T21" i="18"/>
  <c r="T32" i="20"/>
  <c r="U32" i="20"/>
  <c r="U51" i="21"/>
  <c r="T26" i="22"/>
  <c r="U26" i="22"/>
  <c r="U16" i="25"/>
  <c r="U17" i="29"/>
  <c r="T30" i="29"/>
  <c r="U30" i="29"/>
  <c r="T37" i="29"/>
  <c r="U31" i="31"/>
  <c r="T46" i="32"/>
  <c r="T59" i="32"/>
  <c r="U10" i="33"/>
  <c r="T10" i="33"/>
  <c r="U31" i="39"/>
  <c r="T45" i="39"/>
  <c r="U45" i="39"/>
  <c r="T37" i="41"/>
  <c r="U31" i="43"/>
  <c r="T31" i="43"/>
  <c r="T54" i="46"/>
  <c r="T46" i="47"/>
  <c r="U46" i="47"/>
  <c r="T33" i="51"/>
  <c r="U55" i="51"/>
  <c r="T41" i="55"/>
  <c r="U46" i="55"/>
  <c r="U20" i="65"/>
  <c r="T20" i="65"/>
  <c r="U12" i="67"/>
  <c r="T12" i="67"/>
  <c r="U24" i="67"/>
  <c r="T24" i="67"/>
  <c r="U16" i="68"/>
  <c r="U59" i="69"/>
  <c r="T59" i="69"/>
  <c r="U32" i="73"/>
  <c r="T32" i="73"/>
  <c r="T13" i="76"/>
  <c r="U49" i="59"/>
  <c r="T49" i="59"/>
  <c r="U33" i="1"/>
  <c r="U59" i="9"/>
  <c r="U59" i="10"/>
  <c r="E62" i="15"/>
  <c r="U62" i="15" s="1"/>
  <c r="P56" i="19"/>
  <c r="P62" i="22"/>
  <c r="U33" i="31"/>
  <c r="P56" i="34"/>
  <c r="P62" i="46"/>
  <c r="U20" i="47"/>
  <c r="U46" i="50"/>
  <c r="T46" i="50"/>
  <c r="U54" i="50"/>
  <c r="T54" i="50"/>
  <c r="U20" i="53"/>
  <c r="U36" i="53"/>
  <c r="T36" i="53"/>
  <c r="T64" i="54"/>
  <c r="U64" i="54"/>
  <c r="U10" i="57"/>
  <c r="T10" i="57"/>
  <c r="T51" i="60"/>
  <c r="U51" i="60"/>
  <c r="U34" i="70"/>
  <c r="T34" i="70"/>
  <c r="T49" i="71"/>
  <c r="U49" i="71"/>
  <c r="U32" i="72"/>
  <c r="T32" i="72"/>
  <c r="U45" i="74"/>
  <c r="T45" i="74"/>
  <c r="U54" i="76"/>
  <c r="T54" i="76"/>
  <c r="U59" i="76"/>
  <c r="T59" i="76"/>
  <c r="T22" i="86"/>
  <c r="U22" i="86"/>
  <c r="U47" i="92"/>
  <c r="T47" i="92"/>
  <c r="U33" i="94"/>
  <c r="T33" i="94"/>
  <c r="U15" i="100"/>
  <c r="T15" i="100"/>
  <c r="U32" i="117"/>
  <c r="T32" i="117"/>
  <c r="U46" i="121"/>
  <c r="T46" i="121"/>
  <c r="T15" i="123"/>
  <c r="U15" i="123"/>
  <c r="T35" i="129"/>
  <c r="U35" i="129"/>
  <c r="U37" i="130"/>
  <c r="T37" i="130"/>
  <c r="U36" i="134"/>
  <c r="T36" i="134"/>
  <c r="U48" i="137"/>
  <c r="T48" i="137"/>
  <c r="U22" i="43"/>
  <c r="T22" i="43"/>
  <c r="U53" i="49"/>
  <c r="U36" i="51"/>
  <c r="U63" i="62"/>
  <c r="T63" i="62"/>
  <c r="U12" i="63"/>
  <c r="T12" i="63"/>
  <c r="U13" i="92"/>
  <c r="T13" i="92"/>
  <c r="U60" i="92"/>
  <c r="T60" i="92"/>
  <c r="U45" i="95"/>
  <c r="T45" i="95"/>
  <c r="T21" i="97"/>
  <c r="U21" i="97"/>
  <c r="T46" i="98"/>
  <c r="T54" i="98"/>
  <c r="U30" i="99"/>
  <c r="T30" i="99"/>
  <c r="T34" i="99"/>
  <c r="U34" i="99"/>
  <c r="T51" i="104"/>
  <c r="U51" i="104"/>
  <c r="T52" i="119"/>
  <c r="U52" i="119"/>
  <c r="U41" i="126"/>
  <c r="T41" i="126"/>
  <c r="U45" i="129"/>
  <c r="T45" i="129"/>
  <c r="T22" i="131"/>
  <c r="U22" i="131"/>
  <c r="U34" i="133"/>
  <c r="T34" i="133"/>
  <c r="T57" i="133"/>
  <c r="U57" i="133"/>
  <c r="U64" i="138"/>
  <c r="T64" i="138"/>
  <c r="T36" i="98"/>
  <c r="U63" i="101"/>
  <c r="T63" i="101"/>
  <c r="U19" i="117"/>
  <c r="T19" i="117"/>
  <c r="T24" i="121"/>
  <c r="U24" i="121"/>
  <c r="U34" i="137"/>
  <c r="T34" i="137"/>
  <c r="T25" i="158"/>
  <c r="U25" i="158"/>
  <c r="U14" i="164"/>
  <c r="T14" i="164"/>
  <c r="U48" i="119"/>
  <c r="T48" i="119"/>
  <c r="U57" i="119"/>
  <c r="T57" i="119"/>
  <c r="U26" i="122"/>
  <c r="T26" i="122"/>
  <c r="U21" i="127"/>
  <c r="T21" i="127"/>
  <c r="U27" i="129"/>
  <c r="T27" i="129"/>
  <c r="U48" i="130"/>
  <c r="T48" i="130"/>
  <c r="U10" i="133"/>
  <c r="T10" i="133"/>
  <c r="T51" i="136"/>
  <c r="U51" i="136"/>
  <c r="U29" i="144"/>
  <c r="T29" i="144"/>
  <c r="T30" i="152"/>
  <c r="U30" i="152"/>
  <c r="U54" i="155"/>
  <c r="T54" i="155"/>
  <c r="U11" i="162"/>
  <c r="T11" i="162"/>
  <c r="U42" i="91"/>
  <c r="T42" i="91"/>
  <c r="U46" i="93"/>
  <c r="U52" i="94"/>
  <c r="T52" i="94"/>
  <c r="U36" i="98"/>
  <c r="T29" i="104"/>
  <c r="U29" i="104"/>
  <c r="U23" i="111"/>
  <c r="T23" i="111"/>
  <c r="U33" i="115"/>
  <c r="U18" i="122"/>
  <c r="T18" i="122"/>
  <c r="U25" i="127"/>
  <c r="T25" i="127"/>
  <c r="U19" i="129"/>
  <c r="T19" i="129"/>
  <c r="T15" i="131"/>
  <c r="U15" i="131"/>
  <c r="U13" i="152"/>
  <c r="T13" i="152"/>
  <c r="U48" i="161"/>
  <c r="T48" i="161"/>
  <c r="T54" i="223"/>
  <c r="U54" i="223"/>
  <c r="T19" i="86"/>
  <c r="U19" i="86"/>
  <c r="U19" i="89"/>
  <c r="T19" i="89"/>
  <c r="U30" i="91"/>
  <c r="T30" i="91"/>
  <c r="U11" i="93"/>
  <c r="T11" i="93"/>
  <c r="U24" i="95"/>
  <c r="T24" i="95"/>
  <c r="U53" i="97"/>
  <c r="T53" i="97"/>
  <c r="T50" i="109"/>
  <c r="U50" i="109"/>
  <c r="U36" i="111"/>
  <c r="T36" i="111"/>
  <c r="U55" i="112"/>
  <c r="T55" i="112"/>
  <c r="T33" i="126"/>
  <c r="U33" i="126"/>
  <c r="T38" i="130"/>
  <c r="U38" i="130"/>
  <c r="T54" i="143"/>
  <c r="U54" i="143"/>
  <c r="T59" i="151"/>
  <c r="U59" i="151"/>
  <c r="T39" i="156"/>
  <c r="U39" i="156"/>
  <c r="U45" i="158"/>
  <c r="T45" i="158"/>
  <c r="U32" i="182"/>
  <c r="T32" i="182"/>
  <c r="T47" i="218"/>
  <c r="U47" i="218"/>
  <c r="U25" i="220"/>
  <c r="T25" i="220"/>
  <c r="T24" i="222"/>
  <c r="U24" i="222"/>
  <c r="U30" i="130"/>
  <c r="T30" i="130"/>
  <c r="U45" i="142"/>
  <c r="T45" i="142"/>
  <c r="U29" i="143"/>
  <c r="T29" i="143"/>
  <c r="U46" i="151"/>
  <c r="T46" i="151"/>
  <c r="U50" i="180"/>
  <c r="T50" i="180"/>
  <c r="T59" i="200"/>
  <c r="U59" i="200"/>
  <c r="T30" i="201"/>
  <c r="U30" i="201"/>
  <c r="U11" i="203"/>
  <c r="T11" i="203"/>
  <c r="T60" i="215"/>
  <c r="U60" i="215"/>
  <c r="T30" i="85"/>
  <c r="U30" i="85"/>
  <c r="T14" i="91"/>
  <c r="U14" i="91"/>
  <c r="T18" i="91"/>
  <c r="U18" i="91"/>
  <c r="U24" i="93"/>
  <c r="T24" i="93"/>
  <c r="T32" i="93"/>
  <c r="T36" i="93"/>
  <c r="U55" i="93"/>
  <c r="T55" i="93"/>
  <c r="T59" i="93"/>
  <c r="U59" i="103"/>
  <c r="T59" i="103"/>
  <c r="T13" i="104"/>
  <c r="U13" i="104"/>
  <c r="U17" i="104"/>
  <c r="T17" i="104"/>
  <c r="T21" i="104"/>
  <c r="U21" i="104"/>
  <c r="T57" i="108"/>
  <c r="U57" i="108"/>
  <c r="T29" i="112"/>
  <c r="U29" i="112"/>
  <c r="U33" i="112"/>
  <c r="T33" i="112"/>
  <c r="U13" i="115"/>
  <c r="T13" i="115"/>
  <c r="T20" i="117"/>
  <c r="U20" i="117"/>
  <c r="T26" i="119"/>
  <c r="U26" i="119"/>
  <c r="U21" i="126"/>
  <c r="T21" i="126"/>
  <c r="U18" i="139"/>
  <c r="T18" i="139"/>
  <c r="T52" i="140"/>
  <c r="U52" i="140"/>
  <c r="T52" i="148"/>
  <c r="U52" i="148"/>
  <c r="T22" i="152"/>
  <c r="U22" i="152"/>
  <c r="T34" i="172"/>
  <c r="U34" i="172"/>
  <c r="U11" i="173"/>
  <c r="T11" i="173"/>
  <c r="T55" i="173"/>
  <c r="U55" i="173"/>
  <c r="T24" i="213"/>
  <c r="U24" i="213"/>
  <c r="U25" i="85"/>
  <c r="T25" i="85"/>
  <c r="T42" i="88"/>
  <c r="U42" i="88"/>
  <c r="U60" i="90"/>
  <c r="T60" i="90"/>
  <c r="U26" i="91"/>
  <c r="T26" i="91"/>
  <c r="T47" i="93"/>
  <c r="U47" i="93"/>
  <c r="U53" i="102"/>
  <c r="T53" i="102"/>
  <c r="U55" i="103"/>
  <c r="T55" i="103"/>
  <c r="U38" i="107"/>
  <c r="T38" i="107"/>
  <c r="U29" i="109"/>
  <c r="T29" i="109"/>
  <c r="T13" i="112"/>
  <c r="U13" i="112"/>
  <c r="T17" i="112"/>
  <c r="U17" i="112"/>
  <c r="T21" i="112"/>
  <c r="U21" i="112"/>
  <c r="T38" i="115"/>
  <c r="U38" i="115"/>
  <c r="T58" i="139"/>
  <c r="U58" i="139"/>
  <c r="P9" i="148"/>
  <c r="U24" i="149"/>
  <c r="T24" i="149"/>
  <c r="U23" i="155"/>
  <c r="T23" i="155"/>
  <c r="U55" i="155"/>
  <c r="T55" i="155"/>
  <c r="T33" i="163"/>
  <c r="U25" i="172"/>
  <c r="T25" i="172"/>
  <c r="T30" i="172"/>
  <c r="U30" i="172"/>
  <c r="T14" i="195"/>
  <c r="U14" i="195"/>
  <c r="T34" i="221"/>
  <c r="U34" i="221"/>
  <c r="E56" i="45"/>
  <c r="U37" i="49"/>
  <c r="T37" i="49"/>
  <c r="U30" i="52"/>
  <c r="T30" i="52"/>
  <c r="U42" i="52"/>
  <c r="T42" i="52"/>
  <c r="U30" i="54"/>
  <c r="T30" i="54"/>
  <c r="U21" i="56"/>
  <c r="T21" i="56"/>
  <c r="T40" i="82"/>
  <c r="U40" i="82"/>
  <c r="T52" i="88"/>
  <c r="U52" i="88"/>
  <c r="U17" i="90"/>
  <c r="T17" i="90"/>
  <c r="U22" i="92"/>
  <c r="T22" i="92"/>
  <c r="U30" i="104"/>
  <c r="T30" i="104"/>
  <c r="U59" i="105"/>
  <c r="T59" i="105"/>
  <c r="U60" i="106"/>
  <c r="T60" i="106"/>
  <c r="T14" i="107"/>
  <c r="U14" i="107"/>
  <c r="Q56" i="108"/>
  <c r="T12" i="109"/>
  <c r="U12" i="109"/>
  <c r="T33" i="109"/>
  <c r="U33" i="109"/>
  <c r="U16" i="114"/>
  <c r="T16" i="114"/>
  <c r="T54" i="114"/>
  <c r="U34" i="115"/>
  <c r="T34" i="115"/>
  <c r="U63" i="115"/>
  <c r="T63" i="115"/>
  <c r="T12" i="116"/>
  <c r="U12" i="116"/>
  <c r="U16" i="117"/>
  <c r="T16" i="117"/>
  <c r="T15" i="118"/>
  <c r="U15" i="118"/>
  <c r="T32" i="118"/>
  <c r="U32" i="118"/>
  <c r="T54" i="122"/>
  <c r="U54" i="122"/>
  <c r="U26" i="124"/>
  <c r="T26" i="124"/>
  <c r="U14" i="191"/>
  <c r="T14" i="191"/>
  <c r="U22" i="191"/>
  <c r="T22" i="191"/>
  <c r="T13" i="199"/>
  <c r="U13" i="199"/>
  <c r="U10" i="49"/>
  <c r="T10" i="49"/>
  <c r="U33" i="49"/>
  <c r="T33" i="49"/>
  <c r="U17" i="56"/>
  <c r="T17" i="56"/>
  <c r="T16" i="58"/>
  <c r="U16" i="58"/>
  <c r="U17" i="62"/>
  <c r="T17" i="62"/>
  <c r="U42" i="66"/>
  <c r="T42" i="66"/>
  <c r="T47" i="66"/>
  <c r="U47" i="66"/>
  <c r="T58" i="68"/>
  <c r="U58" i="68"/>
  <c r="U51" i="71"/>
  <c r="T51" i="71"/>
  <c r="U11" i="73"/>
  <c r="T11" i="73"/>
  <c r="U47" i="74"/>
  <c r="T47" i="74"/>
  <c r="U21" i="79"/>
  <c r="T21" i="79"/>
  <c r="U55" i="80"/>
  <c r="T55" i="80"/>
  <c r="U36" i="82"/>
  <c r="T36" i="82"/>
  <c r="U47" i="87"/>
  <c r="T47" i="87"/>
  <c r="U26" i="88"/>
  <c r="T26" i="88"/>
  <c r="T48" i="88"/>
  <c r="U48" i="88"/>
  <c r="T38" i="90"/>
  <c r="U38" i="90"/>
  <c r="U53" i="92"/>
  <c r="T53" i="92"/>
  <c r="U54" i="101"/>
  <c r="T54" i="101"/>
  <c r="U26" i="110"/>
  <c r="T26" i="110"/>
  <c r="U35" i="110"/>
  <c r="T35" i="110"/>
  <c r="U59" i="111"/>
  <c r="T59" i="111"/>
  <c r="T59" i="114"/>
  <c r="T21" i="115"/>
  <c r="T30" i="115"/>
  <c r="U30" i="115"/>
  <c r="T52" i="115"/>
  <c r="T12" i="117"/>
  <c r="U12" i="117"/>
  <c r="T23" i="118"/>
  <c r="U23" i="118"/>
  <c r="U59" i="118"/>
  <c r="T49" i="144"/>
  <c r="U49" i="144"/>
  <c r="U16" i="154"/>
  <c r="T16" i="154"/>
  <c r="U26" i="168"/>
  <c r="T26" i="168"/>
  <c r="U63" i="181"/>
  <c r="T63" i="181"/>
  <c r="U58" i="191"/>
  <c r="T58" i="191"/>
  <c r="T54" i="195"/>
  <c r="U54" i="195"/>
  <c r="U34" i="196"/>
  <c r="T34" i="196"/>
  <c r="U31" i="41"/>
  <c r="U36" i="46"/>
  <c r="U36" i="48"/>
  <c r="U34" i="52"/>
  <c r="T34" i="52"/>
  <c r="U10" i="54"/>
  <c r="T10" i="54"/>
  <c r="U25" i="56"/>
  <c r="T25" i="56"/>
  <c r="U63" i="59"/>
  <c r="T63" i="59"/>
  <c r="T20" i="61"/>
  <c r="U54" i="61"/>
  <c r="T54" i="61"/>
  <c r="U59" i="66"/>
  <c r="T59" i="66"/>
  <c r="U38" i="72"/>
  <c r="T38" i="72"/>
  <c r="U10" i="75"/>
  <c r="U42" i="76"/>
  <c r="T42" i="76"/>
  <c r="T17" i="79"/>
  <c r="U17" i="79"/>
  <c r="T42" i="87"/>
  <c r="U42" i="87"/>
  <c r="U63" i="88"/>
  <c r="T63" i="88"/>
  <c r="U51" i="89"/>
  <c r="T51" i="89"/>
  <c r="T48" i="90"/>
  <c r="U48" i="90"/>
  <c r="T52" i="103"/>
  <c r="U52" i="103"/>
  <c r="T10" i="106"/>
  <c r="U60" i="114"/>
  <c r="T60" i="114"/>
  <c r="T25" i="117"/>
  <c r="U25" i="117"/>
  <c r="T25" i="138"/>
  <c r="U25" i="138"/>
  <c r="T33" i="147"/>
  <c r="T47" i="151"/>
  <c r="U47" i="151"/>
  <c r="U57" i="163"/>
  <c r="T57" i="163"/>
  <c r="T54" i="178"/>
  <c r="U54" i="178"/>
  <c r="T17" i="188"/>
  <c r="U17" i="188"/>
  <c r="T45" i="191"/>
  <c r="U45" i="191"/>
  <c r="U20" i="194"/>
  <c r="T20" i="194"/>
  <c r="U46" i="195"/>
  <c r="T46" i="195"/>
  <c r="U53" i="199"/>
  <c r="T53" i="199"/>
  <c r="T33" i="37"/>
  <c r="T16" i="42"/>
  <c r="U16" i="43"/>
  <c r="T14" i="52"/>
  <c r="U14" i="52"/>
  <c r="U60" i="53"/>
  <c r="T60" i="53"/>
  <c r="U26" i="54"/>
  <c r="T26" i="54"/>
  <c r="U53" i="57"/>
  <c r="T53" i="57"/>
  <c r="U53" i="59"/>
  <c r="T53" i="59"/>
  <c r="U12" i="60"/>
  <c r="T12" i="60"/>
  <c r="U33" i="61"/>
  <c r="U55" i="63"/>
  <c r="T55" i="63"/>
  <c r="U10" i="64"/>
  <c r="U37" i="64"/>
  <c r="T37" i="64"/>
  <c r="U38" i="66"/>
  <c r="T38" i="66"/>
  <c r="U54" i="68"/>
  <c r="T54" i="68"/>
  <c r="U14" i="70"/>
  <c r="T14" i="70"/>
  <c r="U47" i="71"/>
  <c r="T47" i="71"/>
  <c r="P56" i="72"/>
  <c r="T33" i="74"/>
  <c r="U60" i="75"/>
  <c r="T60" i="75"/>
  <c r="U14" i="76"/>
  <c r="T14" i="76"/>
  <c r="U34" i="76"/>
  <c r="T34" i="76"/>
  <c r="U52" i="76"/>
  <c r="T52" i="76"/>
  <c r="U57" i="76"/>
  <c r="T57" i="76"/>
  <c r="T33" i="78"/>
  <c r="T34" i="81"/>
  <c r="U34" i="81"/>
  <c r="T37" i="87"/>
  <c r="U59" i="87"/>
  <c r="U10" i="88"/>
  <c r="T10" i="88"/>
  <c r="U41" i="89"/>
  <c r="T41" i="89"/>
  <c r="T59" i="89"/>
  <c r="U30" i="90"/>
  <c r="T30" i="90"/>
  <c r="U32" i="99"/>
  <c r="T32" i="99"/>
  <c r="T42" i="100"/>
  <c r="U42" i="100"/>
  <c r="T20" i="101"/>
  <c r="U20" i="101"/>
  <c r="T59" i="101"/>
  <c r="U59" i="101"/>
  <c r="T34" i="103"/>
  <c r="U34" i="103"/>
  <c r="U38" i="103"/>
  <c r="T38" i="103"/>
  <c r="U35" i="106"/>
  <c r="T35" i="106"/>
  <c r="T16" i="109"/>
  <c r="T22" i="115"/>
  <c r="U22" i="115"/>
  <c r="U30" i="132"/>
  <c r="T30" i="132"/>
  <c r="U59" i="137"/>
  <c r="T59" i="137"/>
  <c r="U46" i="146"/>
  <c r="T46" i="146"/>
  <c r="U14" i="148"/>
  <c r="U16" i="164"/>
  <c r="T16" i="164"/>
  <c r="U24" i="164"/>
  <c r="T24" i="164"/>
  <c r="U36" i="177"/>
  <c r="T36" i="177"/>
  <c r="U10" i="112"/>
  <c r="T10" i="112"/>
  <c r="U53" i="132"/>
  <c r="T53" i="132"/>
  <c r="T12" i="133"/>
  <c r="U12" i="133"/>
  <c r="U29" i="135"/>
  <c r="T29" i="135"/>
  <c r="U21" i="143"/>
  <c r="T21" i="143"/>
  <c r="U15" i="148"/>
  <c r="T15" i="148"/>
  <c r="U23" i="148"/>
  <c r="T23" i="148"/>
  <c r="U25" i="149"/>
  <c r="T25" i="149"/>
  <c r="U12" i="150"/>
  <c r="T12" i="150"/>
  <c r="U54" i="161"/>
  <c r="T54" i="161"/>
  <c r="U39" i="162"/>
  <c r="T39" i="162"/>
  <c r="U16" i="180"/>
  <c r="T16" i="180"/>
  <c r="U13" i="188"/>
  <c r="T13" i="188"/>
  <c r="U25" i="193"/>
  <c r="T25" i="193"/>
  <c r="U39" i="55"/>
  <c r="T39" i="55"/>
  <c r="T20" i="59"/>
  <c r="T38" i="71"/>
  <c r="U38" i="71"/>
  <c r="E62" i="72"/>
  <c r="U62" i="72" s="1"/>
  <c r="U63" i="72"/>
  <c r="T48" i="75"/>
  <c r="U48" i="75"/>
  <c r="U42" i="125"/>
  <c r="T42" i="125"/>
  <c r="U31" i="136"/>
  <c r="T31" i="136"/>
  <c r="T45" i="136"/>
  <c r="U45" i="136"/>
  <c r="U14" i="138"/>
  <c r="T14" i="138"/>
  <c r="T59" i="160"/>
  <c r="U59" i="160"/>
  <c r="U12" i="164"/>
  <c r="T12" i="164"/>
  <c r="U32" i="177"/>
  <c r="T32" i="177"/>
  <c r="U53" i="212"/>
  <c r="T53" i="212"/>
  <c r="T51" i="46"/>
  <c r="U51" i="46"/>
  <c r="T34" i="47"/>
  <c r="T42" i="47"/>
  <c r="T13" i="48"/>
  <c r="T47" i="63"/>
  <c r="T24" i="68"/>
  <c r="U38" i="75"/>
  <c r="T60" i="79"/>
  <c r="T10" i="80"/>
  <c r="U26" i="80"/>
  <c r="T26" i="80"/>
  <c r="U52" i="84"/>
  <c r="T52" i="84"/>
  <c r="U33" i="89"/>
  <c r="T33" i="89"/>
  <c r="U50" i="94"/>
  <c r="T50" i="94"/>
  <c r="T14" i="98"/>
  <c r="U14" i="98"/>
  <c r="T30" i="100"/>
  <c r="U30" i="100"/>
  <c r="T24" i="101"/>
  <c r="U37" i="101"/>
  <c r="T37" i="101"/>
  <c r="U14" i="106"/>
  <c r="T53" i="107"/>
  <c r="U53" i="107"/>
  <c r="T57" i="107"/>
  <c r="T64" i="110"/>
  <c r="U64" i="110"/>
  <c r="U21" i="111"/>
  <c r="T21" i="111"/>
  <c r="T54" i="113"/>
  <c r="U54" i="113"/>
  <c r="T47" i="131"/>
  <c r="U47" i="131"/>
  <c r="T47" i="133"/>
  <c r="U47" i="133"/>
  <c r="U21" i="135"/>
  <c r="T21" i="135"/>
  <c r="U55" i="137"/>
  <c r="T55" i="137"/>
  <c r="T13" i="147"/>
  <c r="U13" i="147"/>
  <c r="T57" i="154"/>
  <c r="U57" i="154"/>
  <c r="U14" i="161"/>
  <c r="T14" i="161"/>
  <c r="T33" i="67"/>
  <c r="U31" i="104"/>
  <c r="T31" i="104"/>
  <c r="T47" i="105"/>
  <c r="U47" i="105"/>
  <c r="U51" i="105"/>
  <c r="T51" i="105"/>
  <c r="U25" i="111"/>
  <c r="T25" i="111"/>
  <c r="E28" i="2"/>
  <c r="U59" i="7"/>
  <c r="E62" i="12"/>
  <c r="U62" i="12" s="1"/>
  <c r="T23" i="22"/>
  <c r="Q62" i="31"/>
  <c r="U47" i="35"/>
  <c r="T47" i="35"/>
  <c r="T59" i="38"/>
  <c r="T31" i="41"/>
  <c r="T24" i="43"/>
  <c r="U20" i="44"/>
  <c r="U40" i="44"/>
  <c r="U24" i="45"/>
  <c r="U63" i="45"/>
  <c r="U20" i="46"/>
  <c r="U25" i="46"/>
  <c r="T25" i="46"/>
  <c r="T33" i="46"/>
  <c r="T14" i="47"/>
  <c r="T32" i="48"/>
  <c r="T36" i="48"/>
  <c r="T14" i="49"/>
  <c r="T18" i="49"/>
  <c r="T48" i="50"/>
  <c r="U30" i="51"/>
  <c r="T18" i="53"/>
  <c r="U22" i="53"/>
  <c r="U30" i="53"/>
  <c r="P62" i="54"/>
  <c r="T55" i="55"/>
  <c r="U60" i="55"/>
  <c r="T60" i="55"/>
  <c r="T12" i="57"/>
  <c r="U27" i="57"/>
  <c r="T45" i="59"/>
  <c r="U24" i="61"/>
  <c r="T46" i="61"/>
  <c r="U51" i="61"/>
  <c r="T51" i="61"/>
  <c r="U52" i="63"/>
  <c r="T52" i="63"/>
  <c r="U34" i="65"/>
  <c r="U39" i="65"/>
  <c r="T39" i="65"/>
  <c r="U42" i="65"/>
  <c r="T60" i="65"/>
  <c r="T22" i="66"/>
  <c r="T54" i="67"/>
  <c r="U46" i="68"/>
  <c r="U14" i="71"/>
  <c r="U31" i="71"/>
  <c r="U34" i="71"/>
  <c r="U26" i="72"/>
  <c r="U30" i="72"/>
  <c r="T60" i="74"/>
  <c r="U42" i="75"/>
  <c r="U14" i="79"/>
  <c r="T14" i="79"/>
  <c r="U36" i="85"/>
  <c r="T36" i="85"/>
  <c r="T30" i="87"/>
  <c r="T34" i="87"/>
  <c r="U41" i="97"/>
  <c r="T41" i="97"/>
  <c r="U20" i="99"/>
  <c r="T20" i="99"/>
  <c r="U14" i="100"/>
  <c r="U17" i="100"/>
  <c r="T16" i="101"/>
  <c r="U25" i="101"/>
  <c r="T25" i="101"/>
  <c r="U14" i="103"/>
  <c r="T14" i="103"/>
  <c r="U22" i="103"/>
  <c r="T22" i="103"/>
  <c r="U10" i="106"/>
  <c r="U15" i="106"/>
  <c r="T15" i="106"/>
  <c r="T49" i="107"/>
  <c r="U49" i="107"/>
  <c r="U41" i="108"/>
  <c r="T41" i="108"/>
  <c r="T39" i="112"/>
  <c r="U39" i="112"/>
  <c r="U33" i="131"/>
  <c r="T33" i="131"/>
  <c r="U34" i="141"/>
  <c r="T34" i="141"/>
  <c r="U42" i="141"/>
  <c r="T42" i="141"/>
  <c r="T41" i="142"/>
  <c r="U41" i="142"/>
  <c r="U58" i="145"/>
  <c r="T58" i="145"/>
  <c r="U33" i="147"/>
  <c r="U48" i="147"/>
  <c r="T48" i="147"/>
  <c r="P56" i="48"/>
  <c r="T33" i="45"/>
  <c r="T46" i="46"/>
  <c r="U60" i="50"/>
  <c r="U59" i="55"/>
  <c r="U40" i="57"/>
  <c r="T40" i="57"/>
  <c r="T40" i="59"/>
  <c r="U40" i="59"/>
  <c r="U53" i="60"/>
  <c r="T63" i="60"/>
  <c r="T12" i="61"/>
  <c r="T34" i="66"/>
  <c r="U33" i="2"/>
  <c r="E62" i="5"/>
  <c r="U62" i="5" s="1"/>
  <c r="U23" i="22"/>
  <c r="P56" i="32"/>
  <c r="T14" i="33"/>
  <c r="T31" i="33"/>
  <c r="T38" i="34"/>
  <c r="T37" i="35"/>
  <c r="U37" i="37"/>
  <c r="T25" i="38"/>
  <c r="U59" i="38"/>
  <c r="T64" i="38"/>
  <c r="U23" i="39"/>
  <c r="U16" i="42"/>
  <c r="T16" i="43"/>
  <c r="U64" i="43"/>
  <c r="U58" i="44"/>
  <c r="T46" i="45"/>
  <c r="U21" i="46"/>
  <c r="T21" i="46"/>
  <c r="T47" i="47"/>
  <c r="T40" i="48"/>
  <c r="T26" i="51"/>
  <c r="U39" i="53"/>
  <c r="T39" i="53"/>
  <c r="U45" i="53"/>
  <c r="T45" i="53"/>
  <c r="T59" i="56"/>
  <c r="T24" i="59"/>
  <c r="T25" i="61"/>
  <c r="U25" i="61"/>
  <c r="T37" i="61"/>
  <c r="T34" i="63"/>
  <c r="T26" i="65"/>
  <c r="U35" i="65"/>
  <c r="T35" i="65"/>
  <c r="T37" i="67"/>
  <c r="T33" i="68"/>
  <c r="U47" i="68"/>
  <c r="T47" i="68"/>
  <c r="U51" i="68"/>
  <c r="T51" i="68"/>
  <c r="T55" i="70"/>
  <c r="T22" i="71"/>
  <c r="U26" i="71"/>
  <c r="T35" i="71"/>
  <c r="U35" i="71"/>
  <c r="U34" i="74"/>
  <c r="T34" i="74"/>
  <c r="U33" i="78"/>
  <c r="U57" i="79"/>
  <c r="T57" i="79"/>
  <c r="T14" i="87"/>
  <c r="U21" i="89"/>
  <c r="T21" i="89"/>
  <c r="T24" i="97"/>
  <c r="U24" i="97"/>
  <c r="U51" i="97"/>
  <c r="T51" i="97"/>
  <c r="T55" i="97"/>
  <c r="U55" i="97"/>
  <c r="T27" i="99"/>
  <c r="T21" i="100"/>
  <c r="U53" i="100"/>
  <c r="T53" i="100"/>
  <c r="T57" i="100"/>
  <c r="U12" i="101"/>
  <c r="U27" i="102"/>
  <c r="T27" i="102"/>
  <c r="U32" i="102"/>
  <c r="T32" i="102"/>
  <c r="T36" i="102"/>
  <c r="U36" i="102"/>
  <c r="U63" i="107"/>
  <c r="T58" i="108"/>
  <c r="T46" i="110"/>
  <c r="U46" i="110"/>
  <c r="U36" i="113"/>
  <c r="T36" i="113"/>
  <c r="T32" i="124"/>
  <c r="U32" i="124"/>
  <c r="T40" i="124"/>
  <c r="U40" i="124"/>
  <c r="U46" i="124"/>
  <c r="T46" i="124"/>
  <c r="U17" i="135"/>
  <c r="T17" i="135"/>
  <c r="U24" i="135"/>
  <c r="T27" i="136"/>
  <c r="U27" i="136"/>
  <c r="U37" i="142"/>
  <c r="T37" i="142"/>
  <c r="T14" i="143"/>
  <c r="U14" i="143"/>
  <c r="U40" i="145"/>
  <c r="T40" i="145"/>
  <c r="U47" i="146"/>
  <c r="T47" i="146"/>
  <c r="U13" i="58"/>
  <c r="T13" i="58"/>
  <c r="T48" i="76"/>
  <c r="U48" i="76"/>
  <c r="Q56" i="21"/>
  <c r="T23" i="55"/>
  <c r="U23" i="55"/>
  <c r="T30" i="66"/>
  <c r="T46" i="67"/>
  <c r="U23" i="72"/>
  <c r="T23" i="72"/>
  <c r="U34" i="72"/>
  <c r="U27" i="75"/>
  <c r="T27" i="75"/>
  <c r="U37" i="2"/>
  <c r="U16" i="4"/>
  <c r="Q62" i="12"/>
  <c r="E62" i="13"/>
  <c r="U62" i="13" s="1"/>
  <c r="Q62" i="21"/>
  <c r="T31" i="25"/>
  <c r="P62" i="28"/>
  <c r="Q56" i="32"/>
  <c r="T10" i="37"/>
  <c r="U16" i="41"/>
  <c r="U59" i="44"/>
  <c r="U17" i="46"/>
  <c r="T17" i="46"/>
  <c r="P62" i="48"/>
  <c r="E62" i="49"/>
  <c r="U62" i="49" s="1"/>
  <c r="P62" i="52"/>
  <c r="T31" i="53"/>
  <c r="U53" i="53"/>
  <c r="T53" i="53"/>
  <c r="U20" i="55"/>
  <c r="T20" i="55"/>
  <c r="T13" i="57"/>
  <c r="U47" i="61"/>
  <c r="T47" i="61"/>
  <c r="U26" i="63"/>
  <c r="T26" i="63"/>
  <c r="T31" i="63"/>
  <c r="U27" i="71"/>
  <c r="T27" i="71"/>
  <c r="U34" i="73"/>
  <c r="Q9" i="74"/>
  <c r="U53" i="74"/>
  <c r="T53" i="74"/>
  <c r="U34" i="78"/>
  <c r="T34" i="78"/>
  <c r="U63" i="79"/>
  <c r="T63" i="79"/>
  <c r="U53" i="81"/>
  <c r="T53" i="81"/>
  <c r="U16" i="82"/>
  <c r="T16" i="82"/>
  <c r="T23" i="85"/>
  <c r="U27" i="85"/>
  <c r="T27" i="85"/>
  <c r="U57" i="87"/>
  <c r="T57" i="87"/>
  <c r="U10" i="96"/>
  <c r="T10" i="96"/>
  <c r="U45" i="100"/>
  <c r="T45" i="100"/>
  <c r="T19" i="102"/>
  <c r="U19" i="102"/>
  <c r="U64" i="107"/>
  <c r="T64" i="107"/>
  <c r="U16" i="130"/>
  <c r="T16" i="130"/>
  <c r="T54" i="132"/>
  <c r="U54" i="132"/>
  <c r="T25" i="135"/>
  <c r="U25" i="135"/>
  <c r="T51" i="139"/>
  <c r="U51" i="139"/>
  <c r="T27" i="140"/>
  <c r="U27" i="140"/>
  <c r="T36" i="140"/>
  <c r="U36" i="140"/>
  <c r="U46" i="140"/>
  <c r="T46" i="140"/>
  <c r="T30" i="141"/>
  <c r="U30" i="141"/>
  <c r="Q62" i="28"/>
  <c r="U31" i="29"/>
  <c r="Q62" i="33"/>
  <c r="U41" i="46"/>
  <c r="T26" i="47"/>
  <c r="T55" i="47"/>
  <c r="T23" i="50"/>
  <c r="U16" i="51"/>
  <c r="T16" i="51"/>
  <c r="T57" i="52"/>
  <c r="U15" i="55"/>
  <c r="T38" i="56"/>
  <c r="T24" i="57"/>
  <c r="U29" i="57"/>
  <c r="T29" i="57"/>
  <c r="T32" i="57"/>
  <c r="T46" i="58"/>
  <c r="T12" i="59"/>
  <c r="U25" i="59"/>
  <c r="T25" i="59"/>
  <c r="U32" i="59"/>
  <c r="U37" i="59"/>
  <c r="T37" i="59"/>
  <c r="T36" i="60"/>
  <c r="T30" i="61"/>
  <c r="U30" i="61"/>
  <c r="U33" i="62"/>
  <c r="U35" i="63"/>
  <c r="T35" i="63"/>
  <c r="U39" i="63"/>
  <c r="T39" i="63"/>
  <c r="T10" i="65"/>
  <c r="U27" i="65"/>
  <c r="T27" i="65"/>
  <c r="T31" i="65"/>
  <c r="T59" i="67"/>
  <c r="U14" i="68"/>
  <c r="T14" i="68"/>
  <c r="U17" i="68"/>
  <c r="T34" i="68"/>
  <c r="U34" i="68"/>
  <c r="U41" i="68"/>
  <c r="E56" i="70"/>
  <c r="U56" i="70" s="1"/>
  <c r="T30" i="74"/>
  <c r="U30" i="74"/>
  <c r="U16" i="75"/>
  <c r="T16" i="75"/>
  <c r="T19" i="75"/>
  <c r="T23" i="75"/>
  <c r="U45" i="76"/>
  <c r="T45" i="76"/>
  <c r="U17" i="77"/>
  <c r="T17" i="77"/>
  <c r="T37" i="77"/>
  <c r="T50" i="77"/>
  <c r="T54" i="77"/>
  <c r="T48" i="79"/>
  <c r="Q56" i="79"/>
  <c r="U45" i="81"/>
  <c r="T45" i="81"/>
  <c r="T57" i="86"/>
  <c r="U57" i="86"/>
  <c r="T15" i="87"/>
  <c r="U15" i="87"/>
  <c r="T22" i="87"/>
  <c r="P56" i="87"/>
  <c r="U13" i="89"/>
  <c r="T13" i="89"/>
  <c r="U15" i="90"/>
  <c r="T15" i="90"/>
  <c r="U22" i="100"/>
  <c r="T22" i="100"/>
  <c r="U59" i="102"/>
  <c r="U52" i="105"/>
  <c r="T52" i="105"/>
  <c r="T40" i="106"/>
  <c r="U40" i="106"/>
  <c r="U32" i="128"/>
  <c r="T32" i="128"/>
  <c r="U22" i="132"/>
  <c r="T40" i="132"/>
  <c r="U40" i="132"/>
  <c r="T45" i="134"/>
  <c r="U45" i="134"/>
  <c r="T49" i="85"/>
  <c r="U49" i="85"/>
  <c r="U34" i="100"/>
  <c r="T34" i="100"/>
  <c r="T55" i="105"/>
  <c r="U55" i="105"/>
  <c r="P56" i="11"/>
  <c r="P56" i="24"/>
  <c r="T49" i="48"/>
  <c r="U49" i="48"/>
  <c r="T35" i="57"/>
  <c r="T32" i="1"/>
  <c r="U37" i="1"/>
  <c r="U59" i="2"/>
  <c r="T27" i="4"/>
  <c r="U39" i="4"/>
  <c r="T33" i="7"/>
  <c r="T24" i="9"/>
  <c r="T32" i="10"/>
  <c r="T38" i="12"/>
  <c r="U16" i="13"/>
  <c r="U35" i="16"/>
  <c r="T30" i="17"/>
  <c r="T34" i="18"/>
  <c r="U31" i="19"/>
  <c r="T10" i="20"/>
  <c r="T31" i="22"/>
  <c r="T48" i="22"/>
  <c r="U30" i="23"/>
  <c r="T24" i="24"/>
  <c r="T46" i="24"/>
  <c r="T26" i="25"/>
  <c r="U34" i="25"/>
  <c r="T31" i="26"/>
  <c r="U37" i="26"/>
  <c r="T58" i="26"/>
  <c r="T17" i="28"/>
  <c r="T17" i="30"/>
  <c r="T33" i="30"/>
  <c r="U31" i="32"/>
  <c r="T23" i="34"/>
  <c r="U35" i="34"/>
  <c r="U21" i="36"/>
  <c r="U37" i="36"/>
  <c r="T47" i="37"/>
  <c r="T51" i="37"/>
  <c r="U41" i="38"/>
  <c r="T13" i="40"/>
  <c r="T54" i="40"/>
  <c r="U37" i="42"/>
  <c r="T50" i="42"/>
  <c r="T13" i="44"/>
  <c r="T33" i="44"/>
  <c r="U17" i="45"/>
  <c r="U22" i="45"/>
  <c r="T22" i="45"/>
  <c r="T37" i="45"/>
  <c r="T41" i="45"/>
  <c r="T54" i="45"/>
  <c r="Q62" i="49"/>
  <c r="T45" i="50"/>
  <c r="T53" i="50"/>
  <c r="U12" i="51"/>
  <c r="T12" i="51"/>
  <c r="T15" i="53"/>
  <c r="T35" i="53"/>
  <c r="T63" i="54"/>
  <c r="U16" i="55"/>
  <c r="T16" i="55"/>
  <c r="T42" i="56"/>
  <c r="T55" i="56"/>
  <c r="T21" i="57"/>
  <c r="U21" i="57"/>
  <c r="T54" i="58"/>
  <c r="U17" i="59"/>
  <c r="T17" i="59"/>
  <c r="U22" i="61"/>
  <c r="T22" i="61"/>
  <c r="T18" i="62"/>
  <c r="T30" i="62"/>
  <c r="T14" i="65"/>
  <c r="U60" i="67"/>
  <c r="T60" i="67"/>
  <c r="U22" i="68"/>
  <c r="T22" i="68"/>
  <c r="U53" i="71"/>
  <c r="T53" i="71"/>
  <c r="U12" i="72"/>
  <c r="T12" i="72"/>
  <c r="T25" i="74"/>
  <c r="U49" i="74"/>
  <c r="T49" i="74"/>
  <c r="T57" i="74"/>
  <c r="T13" i="78"/>
  <c r="T21" i="78"/>
  <c r="U45" i="79"/>
  <c r="T45" i="79"/>
  <c r="U52" i="79"/>
  <c r="T57" i="83"/>
  <c r="T22" i="84"/>
  <c r="U53" i="84"/>
  <c r="T53" i="84"/>
  <c r="U19" i="85"/>
  <c r="T19" i="85"/>
  <c r="U26" i="87"/>
  <c r="T49" i="87"/>
  <c r="U49" i="87"/>
  <c r="U53" i="87"/>
  <c r="T53" i="87"/>
  <c r="T24" i="92"/>
  <c r="U24" i="92"/>
  <c r="U51" i="92"/>
  <c r="T51" i="92"/>
  <c r="T32" i="94"/>
  <c r="T40" i="94"/>
  <c r="T42" i="99"/>
  <c r="U42" i="99"/>
  <c r="U51" i="102"/>
  <c r="T51" i="102"/>
  <c r="T13" i="105"/>
  <c r="T21" i="105"/>
  <c r="T46" i="106"/>
  <c r="U46" i="106"/>
  <c r="T40" i="107"/>
  <c r="U40" i="107"/>
  <c r="U13" i="118"/>
  <c r="T36" i="121"/>
  <c r="U36" i="121"/>
  <c r="T52" i="122"/>
  <c r="U52" i="122"/>
  <c r="U35" i="123"/>
  <c r="T35" i="123"/>
  <c r="U58" i="123"/>
  <c r="T58" i="123"/>
  <c r="T47" i="127"/>
  <c r="U47" i="127"/>
  <c r="T26" i="129"/>
  <c r="U26" i="129"/>
  <c r="T41" i="130"/>
  <c r="U41" i="130"/>
  <c r="T47" i="130"/>
  <c r="U47" i="130"/>
  <c r="T59" i="130"/>
  <c r="U33" i="139"/>
  <c r="T33" i="139"/>
  <c r="U22" i="98"/>
  <c r="T22" i="98"/>
  <c r="T25" i="100"/>
  <c r="U25" i="100"/>
  <c r="T38" i="100"/>
  <c r="U38" i="100"/>
  <c r="T37" i="1"/>
  <c r="U30" i="2"/>
  <c r="U59" i="4"/>
  <c r="T20" i="5"/>
  <c r="U20" i="6"/>
  <c r="U39" i="9"/>
  <c r="T48" i="12"/>
  <c r="U33" i="13"/>
  <c r="T26" i="15"/>
  <c r="U23" i="17"/>
  <c r="E56" i="17"/>
  <c r="E56" i="19"/>
  <c r="P56" i="22"/>
  <c r="U60" i="25"/>
  <c r="U34" i="27"/>
  <c r="T21" i="30"/>
  <c r="T27" i="32"/>
  <c r="T57" i="32"/>
  <c r="T52" i="34"/>
  <c r="T14" i="35"/>
  <c r="T22" i="35"/>
  <c r="U34" i="38"/>
  <c r="T46" i="40"/>
  <c r="T13" i="42"/>
  <c r="T21" i="42"/>
  <c r="U18" i="45"/>
  <c r="T18" i="45"/>
  <c r="T20" i="54"/>
  <c r="U33" i="57"/>
  <c r="T33" i="57"/>
  <c r="U14" i="61"/>
  <c r="T14" i="61"/>
  <c r="T31" i="64"/>
  <c r="P56" i="64"/>
  <c r="U32" i="65"/>
  <c r="T32" i="65"/>
  <c r="P56" i="66"/>
  <c r="U20" i="70"/>
  <c r="Q56" i="70"/>
  <c r="U12" i="71"/>
  <c r="T12" i="71"/>
  <c r="U10" i="78"/>
  <c r="T10" i="78"/>
  <c r="T26" i="78"/>
  <c r="U53" i="79"/>
  <c r="T53" i="79"/>
  <c r="U40" i="81"/>
  <c r="T40" i="81"/>
  <c r="U45" i="83"/>
  <c r="U45" i="84"/>
  <c r="T45" i="84"/>
  <c r="T31" i="86"/>
  <c r="T20" i="88"/>
  <c r="U20" i="88"/>
  <c r="U53" i="89"/>
  <c r="T53" i="89"/>
  <c r="U23" i="95"/>
  <c r="U16" i="97"/>
  <c r="U38" i="99"/>
  <c r="T38" i="99"/>
  <c r="T14" i="100"/>
  <c r="U55" i="104"/>
  <c r="T55" i="104"/>
  <c r="T32" i="107"/>
  <c r="U32" i="107"/>
  <c r="U36" i="117"/>
  <c r="T36" i="117"/>
  <c r="T11" i="123"/>
  <c r="U11" i="123"/>
  <c r="T22" i="125"/>
  <c r="U22" i="125"/>
  <c r="T39" i="125"/>
  <c r="U39" i="125"/>
  <c r="T31" i="129"/>
  <c r="U36" i="132"/>
  <c r="T36" i="132"/>
  <c r="U45" i="132"/>
  <c r="T40" i="134"/>
  <c r="U40" i="134"/>
  <c r="U60" i="132"/>
  <c r="T60" i="132"/>
  <c r="U25" i="139"/>
  <c r="T25" i="139"/>
  <c r="U22" i="143"/>
  <c r="T22" i="143"/>
  <c r="U55" i="144"/>
  <c r="T55" i="144"/>
  <c r="U17" i="146"/>
  <c r="T17" i="146"/>
  <c r="T55" i="146"/>
  <c r="U55" i="146"/>
  <c r="U38" i="154"/>
  <c r="T38" i="154"/>
  <c r="T37" i="157"/>
  <c r="U37" i="157"/>
  <c r="T32" i="160"/>
  <c r="U32" i="160"/>
  <c r="T53" i="163"/>
  <c r="U53" i="163"/>
  <c r="U40" i="168"/>
  <c r="T40" i="168"/>
  <c r="U47" i="170"/>
  <c r="T47" i="170"/>
  <c r="T49" i="212"/>
  <c r="U49" i="212"/>
  <c r="T33" i="38"/>
  <c r="T33" i="59"/>
  <c r="E56" i="67"/>
  <c r="U56" i="67" s="1"/>
  <c r="T13" i="70"/>
  <c r="T31" i="72"/>
  <c r="U23" i="73"/>
  <c r="T23" i="73"/>
  <c r="T12" i="75"/>
  <c r="U12" i="75"/>
  <c r="T24" i="75"/>
  <c r="U24" i="75"/>
  <c r="Q62" i="78"/>
  <c r="U23" i="80"/>
  <c r="T34" i="80"/>
  <c r="U34" i="80"/>
  <c r="U38" i="80"/>
  <c r="T38" i="80"/>
  <c r="U23" i="82"/>
  <c r="U35" i="86"/>
  <c r="T35" i="86"/>
  <c r="T53" i="86"/>
  <c r="U53" i="86"/>
  <c r="U12" i="88"/>
  <c r="T12" i="88"/>
  <c r="T33" i="93"/>
  <c r="U37" i="93"/>
  <c r="T37" i="93"/>
  <c r="U31" i="101"/>
  <c r="P62" i="101"/>
  <c r="U35" i="114"/>
  <c r="T35" i="114"/>
  <c r="U39" i="114"/>
  <c r="T39" i="114"/>
  <c r="U30" i="117"/>
  <c r="T30" i="117"/>
  <c r="T48" i="117"/>
  <c r="U48" i="117"/>
  <c r="U34" i="128"/>
  <c r="T34" i="128"/>
  <c r="U38" i="139"/>
  <c r="T38" i="139"/>
  <c r="T60" i="146"/>
  <c r="U60" i="146"/>
  <c r="T12" i="155"/>
  <c r="U12" i="155"/>
  <c r="U53" i="70"/>
  <c r="T53" i="70"/>
  <c r="Q62" i="76"/>
  <c r="T32" i="82"/>
  <c r="U32" i="82"/>
  <c r="U17" i="85"/>
  <c r="T17" i="85"/>
  <c r="U27" i="86"/>
  <c r="T27" i="86"/>
  <c r="T36" i="92"/>
  <c r="U36" i="92"/>
  <c r="U25" i="98"/>
  <c r="T25" i="98"/>
  <c r="U37" i="98"/>
  <c r="T37" i="98"/>
  <c r="U47" i="98"/>
  <c r="T47" i="98"/>
  <c r="U18" i="99"/>
  <c r="T18" i="99"/>
  <c r="U55" i="100"/>
  <c r="T55" i="100"/>
  <c r="U39" i="101"/>
  <c r="T39" i="101"/>
  <c r="U20" i="102"/>
  <c r="T20" i="102"/>
  <c r="T34" i="104"/>
  <c r="U34" i="104"/>
  <c r="T38" i="104"/>
  <c r="U38" i="104"/>
  <c r="T42" i="104"/>
  <c r="U42" i="104"/>
  <c r="U19" i="105"/>
  <c r="T19" i="105"/>
  <c r="T50" i="113"/>
  <c r="U50" i="113"/>
  <c r="U26" i="114"/>
  <c r="T26" i="114"/>
  <c r="U24" i="125"/>
  <c r="T24" i="125"/>
  <c r="U32" i="144"/>
  <c r="T32" i="144"/>
  <c r="U51" i="144"/>
  <c r="T51" i="144"/>
  <c r="T13" i="62"/>
  <c r="U39" i="70"/>
  <c r="T39" i="70"/>
  <c r="T50" i="74"/>
  <c r="U50" i="74"/>
  <c r="U46" i="79"/>
  <c r="T46" i="79"/>
  <c r="U36" i="87"/>
  <c r="T36" i="87"/>
  <c r="U26" i="90"/>
  <c r="T26" i="90"/>
  <c r="T22" i="99"/>
  <c r="U22" i="99"/>
  <c r="U51" i="100"/>
  <c r="T51" i="100"/>
  <c r="T35" i="103"/>
  <c r="U35" i="103"/>
  <c r="U11" i="105"/>
  <c r="T11" i="105"/>
  <c r="U15" i="105"/>
  <c r="T15" i="105"/>
  <c r="U57" i="111"/>
  <c r="T57" i="111"/>
  <c r="U31" i="114"/>
  <c r="T31" i="114"/>
  <c r="U17" i="117"/>
  <c r="T17" i="117"/>
  <c r="U45" i="124"/>
  <c r="T45" i="124"/>
  <c r="T47" i="125"/>
  <c r="U47" i="125"/>
  <c r="T12" i="129"/>
  <c r="U12" i="129"/>
  <c r="T16" i="134"/>
  <c r="U16" i="134"/>
  <c r="T35" i="141"/>
  <c r="U35" i="141"/>
  <c r="U27" i="145"/>
  <c r="T27" i="145"/>
  <c r="U32" i="145"/>
  <c r="T32" i="145"/>
  <c r="T59" i="145"/>
  <c r="U59" i="145"/>
  <c r="T16" i="152"/>
  <c r="U16" i="152"/>
  <c r="U55" i="49"/>
  <c r="E62" i="53"/>
  <c r="U62" i="53" s="1"/>
  <c r="T13" i="65"/>
  <c r="T16" i="73"/>
  <c r="U16" i="73"/>
  <c r="U24" i="77"/>
  <c r="T24" i="77"/>
  <c r="T10" i="85"/>
  <c r="P56" i="85"/>
  <c r="U42" i="89"/>
  <c r="T42" i="89"/>
  <c r="T52" i="89"/>
  <c r="U52" i="89"/>
  <c r="U35" i="90"/>
  <c r="T35" i="90"/>
  <c r="U25" i="93"/>
  <c r="T25" i="93"/>
  <c r="Q56" i="96"/>
  <c r="U48" i="104"/>
  <c r="T48" i="104"/>
  <c r="T21" i="120"/>
  <c r="U21" i="120"/>
  <c r="U37" i="122"/>
  <c r="T37" i="122"/>
  <c r="T12" i="125"/>
  <c r="U12" i="125"/>
  <c r="U20" i="125"/>
  <c r="T20" i="125"/>
  <c r="U45" i="127"/>
  <c r="T45" i="127"/>
  <c r="T25" i="134"/>
  <c r="U25" i="134"/>
  <c r="U63" i="139"/>
  <c r="T63" i="139"/>
  <c r="T31" i="141"/>
  <c r="U31" i="141"/>
  <c r="U24" i="144"/>
  <c r="T24" i="144"/>
  <c r="U47" i="144"/>
  <c r="T47" i="144"/>
  <c r="T55" i="49"/>
  <c r="U45" i="51"/>
  <c r="Q62" i="51"/>
  <c r="Q56" i="55"/>
  <c r="Q62" i="65"/>
  <c r="P62" i="67"/>
  <c r="U35" i="70"/>
  <c r="T35" i="70"/>
  <c r="U33" i="71"/>
  <c r="U41" i="74"/>
  <c r="T41" i="74"/>
  <c r="U64" i="74"/>
  <c r="T64" i="74"/>
  <c r="U20" i="77"/>
  <c r="U36" i="77"/>
  <c r="T36" i="77"/>
  <c r="U63" i="85"/>
  <c r="T63" i="85"/>
  <c r="U34" i="89"/>
  <c r="T34" i="89"/>
  <c r="U30" i="93"/>
  <c r="T30" i="93"/>
  <c r="U30" i="98"/>
  <c r="T30" i="98"/>
  <c r="T31" i="127"/>
  <c r="U31" i="127"/>
  <c r="U54" i="133"/>
  <c r="T54" i="133"/>
  <c r="U54" i="138"/>
  <c r="T42" i="139"/>
  <c r="U16" i="140"/>
  <c r="T16" i="140"/>
  <c r="T51" i="145"/>
  <c r="U51" i="145"/>
  <c r="T26" i="147"/>
  <c r="U23" i="52"/>
  <c r="U31" i="61"/>
  <c r="U46" i="62"/>
  <c r="P28" i="65"/>
  <c r="Q62" i="67"/>
  <c r="U10" i="70"/>
  <c r="U22" i="70"/>
  <c r="T22" i="70"/>
  <c r="U26" i="70"/>
  <c r="T26" i="70"/>
  <c r="T33" i="71"/>
  <c r="T46" i="71"/>
  <c r="U36" i="72"/>
  <c r="T36" i="72"/>
  <c r="U37" i="74"/>
  <c r="T37" i="74"/>
  <c r="T46" i="75"/>
  <c r="U32" i="77"/>
  <c r="T32" i="77"/>
  <c r="Q56" i="80"/>
  <c r="U31" i="85"/>
  <c r="T12" i="86"/>
  <c r="U12" i="86"/>
  <c r="T54" i="94"/>
  <c r="U54" i="94"/>
  <c r="U46" i="97"/>
  <c r="T46" i="97"/>
  <c r="T53" i="111"/>
  <c r="U53" i="111"/>
  <c r="U41" i="113"/>
  <c r="T41" i="113"/>
  <c r="T55" i="113"/>
  <c r="U55" i="113"/>
  <c r="U14" i="114"/>
  <c r="T14" i="114"/>
  <c r="E56" i="118"/>
  <c r="U56" i="118" s="1"/>
  <c r="U30" i="120"/>
  <c r="T30" i="120"/>
  <c r="U38" i="120"/>
  <c r="T38" i="120"/>
  <c r="T50" i="133"/>
  <c r="U50" i="133"/>
  <c r="U51" i="138"/>
  <c r="T51" i="138"/>
  <c r="U36" i="143"/>
  <c r="T36" i="143"/>
  <c r="U20" i="144"/>
  <c r="T20" i="144"/>
  <c r="U20" i="69"/>
  <c r="U31" i="70"/>
  <c r="U26" i="78"/>
  <c r="T31" i="80"/>
  <c r="U46" i="84"/>
  <c r="P62" i="84"/>
  <c r="U20" i="86"/>
  <c r="T20" i="86"/>
  <c r="U31" i="88"/>
  <c r="T31" i="88"/>
  <c r="P62" i="95"/>
  <c r="U55" i="96"/>
  <c r="T55" i="96"/>
  <c r="U48" i="99"/>
  <c r="T48" i="99"/>
  <c r="U63" i="99"/>
  <c r="T63" i="99"/>
  <c r="U33" i="101"/>
  <c r="U24" i="108"/>
  <c r="T24" i="108"/>
  <c r="U37" i="108"/>
  <c r="T37" i="108"/>
  <c r="T47" i="113"/>
  <c r="U47" i="113"/>
  <c r="U31" i="122"/>
  <c r="U35" i="122"/>
  <c r="T35" i="122"/>
  <c r="U39" i="122"/>
  <c r="T39" i="122"/>
  <c r="U59" i="127"/>
  <c r="T59" i="127"/>
  <c r="T18" i="130"/>
  <c r="U18" i="130"/>
  <c r="P56" i="133"/>
  <c r="U19" i="136"/>
  <c r="T19" i="136"/>
  <c r="T12" i="143"/>
  <c r="U12" i="143"/>
  <c r="U23" i="153"/>
  <c r="T23" i="153"/>
  <c r="T54" i="153"/>
  <c r="U54" i="153"/>
  <c r="U55" i="160"/>
  <c r="T55" i="160"/>
  <c r="U23" i="161"/>
  <c r="T23" i="161"/>
  <c r="U26" i="212"/>
  <c r="T26" i="212"/>
  <c r="T35" i="212"/>
  <c r="U35" i="212"/>
  <c r="E62" i="216"/>
  <c r="U63" i="216"/>
  <c r="U33" i="217"/>
  <c r="T33" i="217"/>
  <c r="U14" i="78"/>
  <c r="U24" i="82"/>
  <c r="T24" i="82"/>
  <c r="U46" i="82"/>
  <c r="T46" i="82"/>
  <c r="Q62" i="84"/>
  <c r="U53" i="90"/>
  <c r="T53" i="90"/>
  <c r="U14" i="99"/>
  <c r="P62" i="103"/>
  <c r="T47" i="108"/>
  <c r="U47" i="108"/>
  <c r="T54" i="110"/>
  <c r="U54" i="110"/>
  <c r="T42" i="112"/>
  <c r="U42" i="112"/>
  <c r="U51" i="118"/>
  <c r="T51" i="118"/>
  <c r="T49" i="119"/>
  <c r="U49" i="119"/>
  <c r="T13" i="132"/>
  <c r="U13" i="132"/>
  <c r="T32" i="136"/>
  <c r="U32" i="136"/>
  <c r="U59" i="141"/>
  <c r="T59" i="141"/>
  <c r="T40" i="149"/>
  <c r="U40" i="149"/>
  <c r="U59" i="149"/>
  <c r="T59" i="149"/>
  <c r="U55" i="156"/>
  <c r="T55" i="156"/>
  <c r="T60" i="156"/>
  <c r="U60" i="156"/>
  <c r="T41" i="160"/>
  <c r="U41" i="160"/>
  <c r="U14" i="162"/>
  <c r="T14" i="162"/>
  <c r="Q56" i="75"/>
  <c r="T47" i="79"/>
  <c r="T46" i="81"/>
  <c r="T37" i="82"/>
  <c r="U37" i="82"/>
  <c r="U54" i="85"/>
  <c r="T54" i="85"/>
  <c r="U26" i="93"/>
  <c r="T26" i="93"/>
  <c r="U38" i="98"/>
  <c r="T38" i="98"/>
  <c r="U39" i="99"/>
  <c r="T39" i="99"/>
  <c r="U45" i="102"/>
  <c r="T45" i="102"/>
  <c r="U25" i="107"/>
  <c r="T25" i="107"/>
  <c r="U12" i="110"/>
  <c r="T12" i="110"/>
  <c r="U41" i="110"/>
  <c r="T41" i="110"/>
  <c r="T42" i="113"/>
  <c r="U42" i="113"/>
  <c r="U12" i="120"/>
  <c r="T12" i="120"/>
  <c r="Q62" i="122"/>
  <c r="U46" i="123"/>
  <c r="U36" i="127"/>
  <c r="T36" i="127"/>
  <c r="T16" i="129"/>
  <c r="U16" i="129"/>
  <c r="U51" i="129"/>
  <c r="T51" i="129"/>
  <c r="U39" i="133"/>
  <c r="T39" i="133"/>
  <c r="T15" i="136"/>
  <c r="U15" i="136"/>
  <c r="U18" i="142"/>
  <c r="T18" i="142"/>
  <c r="U33" i="145"/>
  <c r="T33" i="145"/>
  <c r="T32" i="149"/>
  <c r="U32" i="149"/>
  <c r="U59" i="153"/>
  <c r="T59" i="153"/>
  <c r="U18" i="154"/>
  <c r="T18" i="154"/>
  <c r="T29" i="159"/>
  <c r="U29" i="159"/>
  <c r="T49" i="188"/>
  <c r="U49" i="188"/>
  <c r="P62" i="73"/>
  <c r="U64" i="85"/>
  <c r="T64" i="85"/>
  <c r="U49" i="90"/>
  <c r="T49" i="90"/>
  <c r="U21" i="95"/>
  <c r="T21" i="95"/>
  <c r="T35" i="99"/>
  <c r="U35" i="99"/>
  <c r="T31" i="102"/>
  <c r="U13" i="108"/>
  <c r="T48" i="112"/>
  <c r="U48" i="112"/>
  <c r="T52" i="112"/>
  <c r="U52" i="112"/>
  <c r="T24" i="123"/>
  <c r="U24" i="123"/>
  <c r="U10" i="135"/>
  <c r="T10" i="135"/>
  <c r="T41" i="141"/>
  <c r="U41" i="141"/>
  <c r="T48" i="159"/>
  <c r="U48" i="159"/>
  <c r="U15" i="165"/>
  <c r="T15" i="165"/>
  <c r="U55" i="187"/>
  <c r="T55" i="187"/>
  <c r="P62" i="69"/>
  <c r="T13" i="73"/>
  <c r="Q62" i="73"/>
  <c r="U21" i="82"/>
  <c r="T21" i="82"/>
  <c r="U46" i="89"/>
  <c r="U57" i="92"/>
  <c r="T57" i="92"/>
  <c r="U37" i="96"/>
  <c r="T37" i="96"/>
  <c r="T33" i="110"/>
  <c r="U33" i="110"/>
  <c r="U23" i="122"/>
  <c r="T23" i="122"/>
  <c r="U20" i="123"/>
  <c r="T20" i="123"/>
  <c r="T59" i="123"/>
  <c r="U59" i="123"/>
  <c r="U63" i="125"/>
  <c r="T63" i="125"/>
  <c r="U31" i="128"/>
  <c r="T59" i="131"/>
  <c r="U59" i="131"/>
  <c r="U39" i="135"/>
  <c r="T39" i="135"/>
  <c r="T55" i="139"/>
  <c r="U55" i="139"/>
  <c r="U58" i="140"/>
  <c r="T58" i="140"/>
  <c r="U27" i="150"/>
  <c r="T27" i="150"/>
  <c r="U42" i="152"/>
  <c r="T42" i="152"/>
  <c r="T53" i="69"/>
  <c r="U46" i="73"/>
  <c r="U20" i="74"/>
  <c r="U26" i="74"/>
  <c r="U31" i="74"/>
  <c r="Q62" i="75"/>
  <c r="T48" i="78"/>
  <c r="T63" i="78"/>
  <c r="T17" i="82"/>
  <c r="U17" i="82"/>
  <c r="T13" i="83"/>
  <c r="U33" i="85"/>
  <c r="U16" i="88"/>
  <c r="T16" i="88"/>
  <c r="U24" i="88"/>
  <c r="T24" i="88"/>
  <c r="T46" i="89"/>
  <c r="T32" i="90"/>
  <c r="U32" i="90"/>
  <c r="U36" i="90"/>
  <c r="T36" i="90"/>
  <c r="T53" i="91"/>
  <c r="U17" i="95"/>
  <c r="T17" i="95"/>
  <c r="U23" i="98"/>
  <c r="T23" i="98"/>
  <c r="T12" i="104"/>
  <c r="T24" i="105"/>
  <c r="U24" i="105"/>
  <c r="T27" i="122"/>
  <c r="U27" i="122"/>
  <c r="T12" i="127"/>
  <c r="U12" i="127"/>
  <c r="T34" i="132"/>
  <c r="U34" i="132"/>
  <c r="U60" i="134"/>
  <c r="T60" i="134"/>
  <c r="Q62" i="138"/>
  <c r="U37" i="139"/>
  <c r="T54" i="141"/>
  <c r="U13" i="143"/>
  <c r="T55" i="143"/>
  <c r="U55" i="143"/>
  <c r="T36" i="149"/>
  <c r="T35" i="151"/>
  <c r="U25" i="157"/>
  <c r="T25" i="157"/>
  <c r="U48" i="164"/>
  <c r="T48" i="164"/>
  <c r="U33" i="181"/>
  <c r="T33" i="181"/>
  <c r="U31" i="99"/>
  <c r="U33" i="100"/>
  <c r="T23" i="102"/>
  <c r="U31" i="102"/>
  <c r="U18" i="112"/>
  <c r="T18" i="112"/>
  <c r="U51" i="113"/>
  <c r="T51" i="113"/>
  <c r="U42" i="115"/>
  <c r="T42" i="115"/>
  <c r="U31" i="116"/>
  <c r="T31" i="119"/>
  <c r="U31" i="119"/>
  <c r="U13" i="127"/>
  <c r="T31" i="128"/>
  <c r="U20" i="129"/>
  <c r="T20" i="129"/>
  <c r="U30" i="131"/>
  <c r="T30" i="131"/>
  <c r="U20" i="134"/>
  <c r="T20" i="134"/>
  <c r="T46" i="134"/>
  <c r="U46" i="134"/>
  <c r="T14" i="135"/>
  <c r="U14" i="135"/>
  <c r="T13" i="138"/>
  <c r="U59" i="138"/>
  <c r="T59" i="138"/>
  <c r="T34" i="139"/>
  <c r="U34" i="139"/>
  <c r="U20" i="140"/>
  <c r="T20" i="140"/>
  <c r="U10" i="141"/>
  <c r="T13" i="143"/>
  <c r="U20" i="145"/>
  <c r="T20" i="145"/>
  <c r="T52" i="147"/>
  <c r="U52" i="147"/>
  <c r="U15" i="151"/>
  <c r="T15" i="151"/>
  <c r="U23" i="151"/>
  <c r="T23" i="151"/>
  <c r="T54" i="154"/>
  <c r="U54" i="154"/>
  <c r="U12" i="157"/>
  <c r="T12" i="157"/>
  <c r="T38" i="159"/>
  <c r="U38" i="159"/>
  <c r="U33" i="160"/>
  <c r="U26" i="166"/>
  <c r="T26" i="166"/>
  <c r="U35" i="166"/>
  <c r="T35" i="166"/>
  <c r="T36" i="168"/>
  <c r="U36" i="168"/>
  <c r="U27" i="178"/>
  <c r="T27" i="178"/>
  <c r="U32" i="178"/>
  <c r="T32" i="178"/>
  <c r="U46" i="178"/>
  <c r="T46" i="178"/>
  <c r="T53" i="185"/>
  <c r="U53" i="185"/>
  <c r="T31" i="209"/>
  <c r="U31" i="209"/>
  <c r="E62" i="212"/>
  <c r="T63" i="212"/>
  <c r="U25" i="215"/>
  <c r="T25" i="215"/>
  <c r="U27" i="165"/>
  <c r="T27" i="165"/>
  <c r="T42" i="180"/>
  <c r="U42" i="180"/>
  <c r="U34" i="186"/>
  <c r="T34" i="186"/>
  <c r="U47" i="210"/>
  <c r="T47" i="210"/>
  <c r="U14" i="152"/>
  <c r="T14" i="152"/>
  <c r="T34" i="164"/>
  <c r="U34" i="164"/>
  <c r="T60" i="176"/>
  <c r="U60" i="176"/>
  <c r="T37" i="177"/>
  <c r="U37" i="177"/>
  <c r="U37" i="195"/>
  <c r="T37" i="195"/>
  <c r="T13" i="221"/>
  <c r="U13" i="221"/>
  <c r="U36" i="94"/>
  <c r="U13" i="95"/>
  <c r="U21" i="96"/>
  <c r="U50" i="98"/>
  <c r="T41" i="100"/>
  <c r="T47" i="100"/>
  <c r="T54" i="100"/>
  <c r="U46" i="101"/>
  <c r="U23" i="102"/>
  <c r="U35" i="102"/>
  <c r="T39" i="102"/>
  <c r="U35" i="111"/>
  <c r="T38" i="112"/>
  <c r="U34" i="113"/>
  <c r="T34" i="113"/>
  <c r="T22" i="114"/>
  <c r="T55" i="114"/>
  <c r="U49" i="115"/>
  <c r="T49" i="115"/>
  <c r="T36" i="119"/>
  <c r="T13" i="127"/>
  <c r="U49" i="132"/>
  <c r="U57" i="136"/>
  <c r="U13" i="138"/>
  <c r="T10" i="141"/>
  <c r="T26" i="143"/>
  <c r="U26" i="143"/>
  <c r="T10" i="144"/>
  <c r="T17" i="144"/>
  <c r="T63" i="147"/>
  <c r="T24" i="151"/>
  <c r="U24" i="151"/>
  <c r="T30" i="153"/>
  <c r="U30" i="153"/>
  <c r="T36" i="166"/>
  <c r="U36" i="166"/>
  <c r="T30" i="167"/>
  <c r="U30" i="167"/>
  <c r="U36" i="169"/>
  <c r="T36" i="169"/>
  <c r="U59" i="181"/>
  <c r="T59" i="181"/>
  <c r="U59" i="187"/>
  <c r="U31" i="188"/>
  <c r="U53" i="106"/>
  <c r="T53" i="106"/>
  <c r="T15" i="110"/>
  <c r="U15" i="110"/>
  <c r="U31" i="110"/>
  <c r="T55" i="123"/>
  <c r="U55" i="123"/>
  <c r="T17" i="124"/>
  <c r="U17" i="124"/>
  <c r="U54" i="124"/>
  <c r="T54" i="124"/>
  <c r="U34" i="134"/>
  <c r="T34" i="134"/>
  <c r="T17" i="149"/>
  <c r="T26" i="164"/>
  <c r="U26" i="164"/>
  <c r="U39" i="174"/>
  <c r="T39" i="174"/>
  <c r="T48" i="175"/>
  <c r="U30" i="187"/>
  <c r="T30" i="187"/>
  <c r="T55" i="189"/>
  <c r="U55" i="189"/>
  <c r="U12" i="191"/>
  <c r="T12" i="191"/>
  <c r="T51" i="209"/>
  <c r="U51" i="209"/>
  <c r="T20" i="83"/>
  <c r="E44" i="86"/>
  <c r="T23" i="89"/>
  <c r="T33" i="92"/>
  <c r="U23" i="93"/>
  <c r="T31" i="93"/>
  <c r="U49" i="106"/>
  <c r="T49" i="106"/>
  <c r="T25" i="108"/>
  <c r="T11" i="114"/>
  <c r="U11" i="114"/>
  <c r="U33" i="123"/>
  <c r="U34" i="126"/>
  <c r="T34" i="126"/>
  <c r="E62" i="127"/>
  <c r="U62" i="127" s="1"/>
  <c r="T30" i="134"/>
  <c r="U30" i="134"/>
  <c r="T38" i="134"/>
  <c r="U38" i="134"/>
  <c r="U36" i="141"/>
  <c r="T36" i="141"/>
  <c r="U57" i="161"/>
  <c r="T57" i="161"/>
  <c r="U20" i="162"/>
  <c r="T20" i="162"/>
  <c r="T10" i="164"/>
  <c r="U10" i="164"/>
  <c r="U37" i="209"/>
  <c r="T37" i="209"/>
  <c r="U53" i="118"/>
  <c r="T53" i="118"/>
  <c r="U55" i="122"/>
  <c r="T55" i="122"/>
  <c r="U24" i="128"/>
  <c r="T24" i="128"/>
  <c r="T42" i="129"/>
  <c r="U42" i="129"/>
  <c r="T11" i="130"/>
  <c r="U11" i="130"/>
  <c r="U50" i="136"/>
  <c r="T50" i="136"/>
  <c r="U39" i="138"/>
  <c r="T39" i="138"/>
  <c r="U54" i="139"/>
  <c r="T54" i="139"/>
  <c r="T34" i="142"/>
  <c r="U34" i="142"/>
  <c r="U13" i="145"/>
  <c r="T13" i="145"/>
  <c r="U11" i="155"/>
  <c r="T11" i="155"/>
  <c r="U21" i="161"/>
  <c r="T21" i="161"/>
  <c r="U25" i="161"/>
  <c r="T25" i="161"/>
  <c r="U34" i="161"/>
  <c r="T34" i="161"/>
  <c r="U16" i="162"/>
  <c r="T16" i="162"/>
  <c r="T31" i="164"/>
  <c r="U31" i="164"/>
  <c r="U53" i="164"/>
  <c r="T53" i="164"/>
  <c r="T47" i="165"/>
  <c r="U47" i="165"/>
  <c r="T51" i="165"/>
  <c r="U51" i="165"/>
  <c r="Q62" i="92"/>
  <c r="U60" i="93"/>
  <c r="T53" i="95"/>
  <c r="T57" i="95"/>
  <c r="T30" i="96"/>
  <c r="T47" i="96"/>
  <c r="U37" i="97"/>
  <c r="T50" i="97"/>
  <c r="T13" i="99"/>
  <c r="T17" i="99"/>
  <c r="T59" i="100"/>
  <c r="T13" i="103"/>
  <c r="T23" i="105"/>
  <c r="U36" i="105"/>
  <c r="T40" i="105"/>
  <c r="U40" i="105"/>
  <c r="T57" i="105"/>
  <c r="Q62" i="105"/>
  <c r="T32" i="106"/>
  <c r="U32" i="106"/>
  <c r="T34" i="107"/>
  <c r="T21" i="108"/>
  <c r="U31" i="109"/>
  <c r="U38" i="109"/>
  <c r="T23" i="110"/>
  <c r="U23" i="110"/>
  <c r="U46" i="111"/>
  <c r="T46" i="111"/>
  <c r="U46" i="116"/>
  <c r="U36" i="119"/>
  <c r="T16" i="120"/>
  <c r="U33" i="121"/>
  <c r="U51" i="124"/>
  <c r="T51" i="124"/>
  <c r="U25" i="126"/>
  <c r="T20" i="128"/>
  <c r="U20" i="128"/>
  <c r="U33" i="128"/>
  <c r="U36" i="128"/>
  <c r="U21" i="129"/>
  <c r="U38" i="129"/>
  <c r="T38" i="129"/>
  <c r="U47" i="129"/>
  <c r="T52" i="129"/>
  <c r="U52" i="129"/>
  <c r="T31" i="131"/>
  <c r="T53" i="131"/>
  <c r="U24" i="132"/>
  <c r="T24" i="132"/>
  <c r="U33" i="133"/>
  <c r="U21" i="134"/>
  <c r="U26" i="134"/>
  <c r="T26" i="134"/>
  <c r="U19" i="135"/>
  <c r="U36" i="135"/>
  <c r="T36" i="135"/>
  <c r="T13" i="137"/>
  <c r="U60" i="138"/>
  <c r="T16" i="141"/>
  <c r="U16" i="141"/>
  <c r="U10" i="144"/>
  <c r="T21" i="145"/>
  <c r="U31" i="147"/>
  <c r="T48" i="153"/>
  <c r="T33" i="154"/>
  <c r="U33" i="154"/>
  <c r="U13" i="157"/>
  <c r="U40" i="159"/>
  <c r="T40" i="159"/>
  <c r="U16" i="172"/>
  <c r="T16" i="172"/>
  <c r="P28" i="83"/>
  <c r="E62" i="95"/>
  <c r="U62" i="95" s="1"/>
  <c r="U33" i="99"/>
  <c r="U23" i="100"/>
  <c r="T46" i="102"/>
  <c r="U13" i="103"/>
  <c r="T51" i="117"/>
  <c r="U51" i="117"/>
  <c r="U21" i="121"/>
  <c r="T21" i="121"/>
  <c r="U25" i="133"/>
  <c r="T25" i="133"/>
  <c r="T22" i="134"/>
  <c r="U22" i="134"/>
  <c r="T33" i="136"/>
  <c r="U13" i="137"/>
  <c r="U52" i="137"/>
  <c r="T52" i="137"/>
  <c r="T36" i="139"/>
  <c r="U50" i="139"/>
  <c r="T50" i="139"/>
  <c r="Q56" i="140"/>
  <c r="U49" i="153"/>
  <c r="T49" i="153"/>
  <c r="U64" i="160"/>
  <c r="T64" i="160"/>
  <c r="U45" i="170"/>
  <c r="T45" i="170"/>
  <c r="U53" i="171"/>
  <c r="T53" i="171"/>
  <c r="U12" i="172"/>
  <c r="T12" i="172"/>
  <c r="T20" i="172"/>
  <c r="T36" i="182"/>
  <c r="U36" i="182"/>
  <c r="U20" i="113"/>
  <c r="E62" i="114"/>
  <c r="U62" i="114" s="1"/>
  <c r="U13" i="116"/>
  <c r="T33" i="116"/>
  <c r="P62" i="116"/>
  <c r="U47" i="118"/>
  <c r="U33" i="122"/>
  <c r="U33" i="130"/>
  <c r="Q28" i="143"/>
  <c r="T30" i="149"/>
  <c r="U30" i="149"/>
  <c r="T49" i="155"/>
  <c r="U49" i="155"/>
  <c r="U27" i="163"/>
  <c r="T27" i="163"/>
  <c r="U17" i="167"/>
  <c r="T17" i="167"/>
  <c r="T25" i="231"/>
  <c r="U25" i="231"/>
  <c r="U33" i="105"/>
  <c r="Q62" i="108"/>
  <c r="U31" i="117"/>
  <c r="T13" i="120"/>
  <c r="U46" i="126"/>
  <c r="T18" i="149"/>
  <c r="U18" i="149"/>
  <c r="U16" i="168"/>
  <c r="T16" i="168"/>
  <c r="U55" i="168"/>
  <c r="T55" i="168"/>
  <c r="T23" i="169"/>
  <c r="U23" i="169"/>
  <c r="U34" i="175"/>
  <c r="T34" i="175"/>
  <c r="T29" i="177"/>
  <c r="U29" i="177"/>
  <c r="U15" i="183"/>
  <c r="T15" i="183"/>
  <c r="U17" i="190"/>
  <c r="T17" i="190"/>
  <c r="T54" i="211"/>
  <c r="U54" i="211"/>
  <c r="Q56" i="112"/>
  <c r="U31" i="115"/>
  <c r="U13" i="117"/>
  <c r="U21" i="152"/>
  <c r="T21" i="152"/>
  <c r="T38" i="152"/>
  <c r="U38" i="152"/>
  <c r="U17" i="157"/>
  <c r="T17" i="157"/>
  <c r="Q62" i="162"/>
  <c r="U26" i="174"/>
  <c r="T26" i="174"/>
  <c r="U31" i="174"/>
  <c r="T31" i="174"/>
  <c r="U45" i="174"/>
  <c r="T45" i="174"/>
  <c r="U12" i="181"/>
  <c r="T12" i="181"/>
  <c r="U16" i="181"/>
  <c r="T16" i="181"/>
  <c r="U14" i="182"/>
  <c r="T14" i="182"/>
  <c r="U59" i="185"/>
  <c r="T59" i="185"/>
  <c r="U47" i="189"/>
  <c r="T47" i="189"/>
  <c r="U47" i="205"/>
  <c r="T47" i="205"/>
  <c r="T15" i="137"/>
  <c r="U15" i="137"/>
  <c r="U37" i="144"/>
  <c r="T37" i="144"/>
  <c r="E62" i="154"/>
  <c r="U62" i="154" s="1"/>
  <c r="T63" i="154"/>
  <c r="U36" i="156"/>
  <c r="T36" i="156"/>
  <c r="T34" i="158"/>
  <c r="U34" i="158"/>
  <c r="U53" i="158"/>
  <c r="T53" i="158"/>
  <c r="U19" i="161"/>
  <c r="T19" i="161"/>
  <c r="U15" i="173"/>
  <c r="T15" i="173"/>
  <c r="U59" i="174"/>
  <c r="T59" i="174"/>
  <c r="T24" i="211"/>
  <c r="U24" i="211"/>
  <c r="U31" i="212"/>
  <c r="U31" i="108"/>
  <c r="P62" i="115"/>
  <c r="U10" i="117"/>
  <c r="Q44" i="125"/>
  <c r="U33" i="135"/>
  <c r="T46" i="135"/>
  <c r="U13" i="140"/>
  <c r="T55" i="151"/>
  <c r="U55" i="151"/>
  <c r="T22" i="154"/>
  <c r="U22" i="154"/>
  <c r="T33" i="155"/>
  <c r="U33" i="155"/>
  <c r="T32" i="156"/>
  <c r="U32" i="156"/>
  <c r="T33" i="160"/>
  <c r="T31" i="162"/>
  <c r="U31" i="162"/>
  <c r="U21" i="163"/>
  <c r="T21" i="163"/>
  <c r="U46" i="164"/>
  <c r="U54" i="164"/>
  <c r="T54" i="164"/>
  <c r="U10" i="174"/>
  <c r="T10" i="174"/>
  <c r="T14" i="174"/>
  <c r="U14" i="174"/>
  <c r="U37" i="179"/>
  <c r="T37" i="179"/>
  <c r="U10" i="109"/>
  <c r="U46" i="109"/>
  <c r="T31" i="126"/>
  <c r="U37" i="128"/>
  <c r="T14" i="139"/>
  <c r="U14" i="139"/>
  <c r="U31" i="139"/>
  <c r="T10" i="140"/>
  <c r="U45" i="146"/>
  <c r="T45" i="146"/>
  <c r="U34" i="151"/>
  <c r="T34" i="151"/>
  <c r="U42" i="160"/>
  <c r="T42" i="160"/>
  <c r="U58" i="163"/>
  <c r="T58" i="163"/>
  <c r="T22" i="168"/>
  <c r="U22" i="168"/>
  <c r="U34" i="169"/>
  <c r="T34" i="169"/>
  <c r="T27" i="186"/>
  <c r="U27" i="186"/>
  <c r="U45" i="203"/>
  <c r="T45" i="203"/>
  <c r="T33" i="117"/>
  <c r="T46" i="118"/>
  <c r="U31" i="124"/>
  <c r="U46" i="125"/>
  <c r="T13" i="130"/>
  <c r="U46" i="130"/>
  <c r="U31" i="134"/>
  <c r="T54" i="135"/>
  <c r="T64" i="135"/>
  <c r="T16" i="136"/>
  <c r="T20" i="136"/>
  <c r="T53" i="137"/>
  <c r="T57" i="137"/>
  <c r="T29" i="140"/>
  <c r="U50" i="140"/>
  <c r="T38" i="144"/>
  <c r="U38" i="144"/>
  <c r="U34" i="145"/>
  <c r="T23" i="146"/>
  <c r="T53" i="148"/>
  <c r="T57" i="148"/>
  <c r="T54" i="149"/>
  <c r="U34" i="150"/>
  <c r="U13" i="151"/>
  <c r="T13" i="151"/>
  <c r="U63" i="154"/>
  <c r="T24" i="155"/>
  <c r="U49" i="157"/>
  <c r="T30" i="159"/>
  <c r="U13" i="160"/>
  <c r="T13" i="160"/>
  <c r="U55" i="170"/>
  <c r="T55" i="170"/>
  <c r="T16" i="173"/>
  <c r="U16" i="173"/>
  <c r="T46" i="176"/>
  <c r="U46" i="176"/>
  <c r="U40" i="197"/>
  <c r="T40" i="197"/>
  <c r="T46" i="197"/>
  <c r="U46" i="197"/>
  <c r="U12" i="204"/>
  <c r="T12" i="204"/>
  <c r="U22" i="205"/>
  <c r="E62" i="106"/>
  <c r="U62" i="106" s="1"/>
  <c r="T18" i="107"/>
  <c r="T12" i="108"/>
  <c r="T35" i="108"/>
  <c r="T55" i="108"/>
  <c r="T25" i="109"/>
  <c r="T54" i="109"/>
  <c r="U13" i="110"/>
  <c r="T27" i="110"/>
  <c r="T39" i="110"/>
  <c r="T63" i="111"/>
  <c r="T37" i="112"/>
  <c r="T15" i="113"/>
  <c r="T59" i="113"/>
  <c r="T24" i="114"/>
  <c r="U32" i="114"/>
  <c r="T36" i="114"/>
  <c r="T17" i="115"/>
  <c r="T32" i="115"/>
  <c r="U53" i="115"/>
  <c r="Q56" i="116"/>
  <c r="T60" i="116"/>
  <c r="T29" i="117"/>
  <c r="U40" i="117"/>
  <c r="T63" i="117"/>
  <c r="T12" i="118"/>
  <c r="T27" i="118"/>
  <c r="T58" i="118"/>
  <c r="T50" i="121"/>
  <c r="T54" i="121"/>
  <c r="T16" i="122"/>
  <c r="T32" i="123"/>
  <c r="T42" i="124"/>
  <c r="T36" i="125"/>
  <c r="U29" i="127"/>
  <c r="T46" i="127"/>
  <c r="T54" i="127"/>
  <c r="T13" i="128"/>
  <c r="T33" i="128"/>
  <c r="U59" i="128"/>
  <c r="U27" i="130"/>
  <c r="U49" i="130"/>
  <c r="T63" i="130"/>
  <c r="T37" i="132"/>
  <c r="U37" i="132"/>
  <c r="T23" i="133"/>
  <c r="T51" i="134"/>
  <c r="T55" i="134"/>
  <c r="U49" i="137"/>
  <c r="T59" i="139"/>
  <c r="U17" i="140"/>
  <c r="T21" i="140"/>
  <c r="U32" i="141"/>
  <c r="T63" i="141"/>
  <c r="U15" i="142"/>
  <c r="T19" i="142"/>
  <c r="T58" i="142"/>
  <c r="U23" i="143"/>
  <c r="T27" i="143"/>
  <c r="U57" i="143"/>
  <c r="T57" i="143"/>
  <c r="T12" i="148"/>
  <c r="U50" i="149"/>
  <c r="U10" i="150"/>
  <c r="T10" i="150"/>
  <c r="U12" i="153"/>
  <c r="T16" i="153"/>
  <c r="T55" i="153"/>
  <c r="T23" i="154"/>
  <c r="U23" i="154"/>
  <c r="U22" i="158"/>
  <c r="T22" i="158"/>
  <c r="T26" i="159"/>
  <c r="U26" i="159"/>
  <c r="U18" i="162"/>
  <c r="U32" i="162"/>
  <c r="T32" i="162"/>
  <c r="T26" i="163"/>
  <c r="U26" i="163"/>
  <c r="T45" i="163"/>
  <c r="U45" i="163"/>
  <c r="T17" i="166"/>
  <c r="U17" i="166"/>
  <c r="T30" i="166"/>
  <c r="U30" i="166"/>
  <c r="T55" i="175"/>
  <c r="U55" i="175"/>
  <c r="T27" i="176"/>
  <c r="U27" i="176"/>
  <c r="U16" i="184"/>
  <c r="T16" i="184"/>
  <c r="U20" i="185"/>
  <c r="T20" i="185"/>
  <c r="U20" i="199"/>
  <c r="T20" i="199"/>
  <c r="U37" i="202"/>
  <c r="T37" i="202"/>
  <c r="U33" i="114"/>
  <c r="T20" i="116"/>
  <c r="T33" i="125"/>
  <c r="U20" i="133"/>
  <c r="P62" i="133"/>
  <c r="Q62" i="136"/>
  <c r="T46" i="137"/>
  <c r="T33" i="141"/>
  <c r="T20" i="142"/>
  <c r="U20" i="143"/>
  <c r="T34" i="144"/>
  <c r="U34" i="144"/>
  <c r="T40" i="146"/>
  <c r="U40" i="146"/>
  <c r="U35" i="163"/>
  <c r="T35" i="163"/>
  <c r="T33" i="167"/>
  <c r="U33" i="167"/>
  <c r="U19" i="171"/>
  <c r="T19" i="171"/>
  <c r="U32" i="171"/>
  <c r="T32" i="171"/>
  <c r="U36" i="171"/>
  <c r="T36" i="171"/>
  <c r="T37" i="173"/>
  <c r="U37" i="173"/>
  <c r="U51" i="175"/>
  <c r="T51" i="175"/>
  <c r="U45" i="178"/>
  <c r="T45" i="178"/>
  <c r="T37" i="193"/>
  <c r="U37" i="193"/>
  <c r="T22" i="195"/>
  <c r="U22" i="195"/>
  <c r="U16" i="196"/>
  <c r="T16" i="196"/>
  <c r="U27" i="197"/>
  <c r="T27" i="197"/>
  <c r="U36" i="197"/>
  <c r="T36" i="197"/>
  <c r="U24" i="169"/>
  <c r="T24" i="169"/>
  <c r="U14" i="170"/>
  <c r="T14" i="170"/>
  <c r="U64" i="176"/>
  <c r="T64" i="176"/>
  <c r="U22" i="180"/>
  <c r="T45" i="184"/>
  <c r="U45" i="184"/>
  <c r="U63" i="191"/>
  <c r="T63" i="191"/>
  <c r="U12" i="192"/>
  <c r="T12" i="192"/>
  <c r="U14" i="194"/>
  <c r="T14" i="194"/>
  <c r="U12" i="208"/>
  <c r="T12" i="208"/>
  <c r="U26" i="209"/>
  <c r="T26" i="209"/>
  <c r="U10" i="214"/>
  <c r="T10" i="214"/>
  <c r="T10" i="170"/>
  <c r="U10" i="170"/>
  <c r="U46" i="181"/>
  <c r="T46" i="181"/>
  <c r="U31" i="183"/>
  <c r="T12" i="186"/>
  <c r="U12" i="186"/>
  <c r="T51" i="193"/>
  <c r="U51" i="193"/>
  <c r="U26" i="195"/>
  <c r="T26" i="195"/>
  <c r="T35" i="195"/>
  <c r="U35" i="195"/>
  <c r="U14" i="197"/>
  <c r="T14" i="197"/>
  <c r="U24" i="201"/>
  <c r="T24" i="201"/>
  <c r="U55" i="205"/>
  <c r="T55" i="205"/>
  <c r="T33" i="222"/>
  <c r="U30" i="235"/>
  <c r="T30" i="235"/>
  <c r="U48" i="235"/>
  <c r="T48" i="235"/>
  <c r="U42" i="186"/>
  <c r="T42" i="186"/>
  <c r="U64" i="187"/>
  <c r="T64" i="187"/>
  <c r="U21" i="188"/>
  <c r="T21" i="188"/>
  <c r="T10" i="191"/>
  <c r="T24" i="193"/>
  <c r="U24" i="193"/>
  <c r="T45" i="195"/>
  <c r="U45" i="195"/>
  <c r="U37" i="196"/>
  <c r="T37" i="196"/>
  <c r="U55" i="196"/>
  <c r="T55" i="196"/>
  <c r="U16" i="201"/>
  <c r="T16" i="201"/>
  <c r="T30" i="208"/>
  <c r="U30" i="208"/>
  <c r="U27" i="211"/>
  <c r="T27" i="211"/>
  <c r="U12" i="213"/>
  <c r="T12" i="213"/>
  <c r="U12" i="218"/>
  <c r="T12" i="218"/>
  <c r="T20" i="222"/>
  <c r="U20" i="222"/>
  <c r="U30" i="231"/>
  <c r="T30" i="231"/>
  <c r="U27" i="206"/>
  <c r="T27" i="206"/>
  <c r="U32" i="206"/>
  <c r="T32" i="206"/>
  <c r="U55" i="210"/>
  <c r="T55" i="210"/>
  <c r="Q9" i="218"/>
  <c r="T51" i="229"/>
  <c r="U51" i="229"/>
  <c r="U18" i="230"/>
  <c r="T18" i="230"/>
  <c r="T21" i="231"/>
  <c r="U21" i="231"/>
  <c r="T22" i="235"/>
  <c r="U22" i="235"/>
  <c r="U26" i="235"/>
  <c r="T26" i="235"/>
  <c r="U41" i="176"/>
  <c r="T41" i="176"/>
  <c r="T23" i="180"/>
  <c r="U23" i="180"/>
  <c r="U41" i="194"/>
  <c r="T41" i="194"/>
  <c r="U12" i="196"/>
  <c r="T12" i="196"/>
  <c r="U47" i="196"/>
  <c r="T47" i="196"/>
  <c r="U39" i="198"/>
  <c r="T39" i="198"/>
  <c r="U34" i="213"/>
  <c r="T34" i="213"/>
  <c r="U59" i="214"/>
  <c r="U41" i="232"/>
  <c r="T41" i="232"/>
  <c r="U47" i="141"/>
  <c r="U13" i="142"/>
  <c r="U26" i="150"/>
  <c r="T26" i="150"/>
  <c r="E62" i="150"/>
  <c r="U62" i="150" s="1"/>
  <c r="T46" i="152"/>
  <c r="U22" i="153"/>
  <c r="T22" i="153"/>
  <c r="Q62" i="154"/>
  <c r="U46" i="155"/>
  <c r="U59" i="155"/>
  <c r="T59" i="155"/>
  <c r="U26" i="158"/>
  <c r="T26" i="158"/>
  <c r="T15" i="162"/>
  <c r="U15" i="162"/>
  <c r="U13" i="163"/>
  <c r="U17" i="163"/>
  <c r="T17" i="163"/>
  <c r="P56" i="163"/>
  <c r="U39" i="164"/>
  <c r="T39" i="164"/>
  <c r="T46" i="165"/>
  <c r="U49" i="166"/>
  <c r="T49" i="166"/>
  <c r="U10" i="171"/>
  <c r="T31" i="171"/>
  <c r="T42" i="172"/>
  <c r="U42" i="172"/>
  <c r="Q9" i="177"/>
  <c r="U36" i="184"/>
  <c r="T36" i="184"/>
  <c r="U54" i="184"/>
  <c r="T54" i="184"/>
  <c r="T39" i="188"/>
  <c r="U39" i="188"/>
  <c r="U25" i="190"/>
  <c r="T25" i="190"/>
  <c r="T60" i="190"/>
  <c r="U60" i="190"/>
  <c r="T12" i="193"/>
  <c r="U12" i="193"/>
  <c r="T60" i="197"/>
  <c r="U60" i="197"/>
  <c r="T53" i="198"/>
  <c r="U48" i="205"/>
  <c r="T48" i="205"/>
  <c r="T32" i="209"/>
  <c r="U32" i="209"/>
  <c r="T17" i="210"/>
  <c r="U17" i="210"/>
  <c r="T12" i="232"/>
  <c r="U12" i="232"/>
  <c r="U54" i="226"/>
  <c r="T54" i="226"/>
  <c r="U59" i="226"/>
  <c r="T59" i="226"/>
  <c r="T27" i="230"/>
  <c r="U27" i="230"/>
  <c r="T22" i="231"/>
  <c r="U22" i="231"/>
  <c r="U13" i="246"/>
  <c r="T13" i="246"/>
  <c r="U17" i="242"/>
  <c r="T17" i="242"/>
  <c r="U12" i="243"/>
  <c r="T12" i="243"/>
  <c r="U14" i="158"/>
  <c r="T14" i="158"/>
  <c r="U39" i="159"/>
  <c r="T39" i="159"/>
  <c r="U24" i="162"/>
  <c r="T24" i="162"/>
  <c r="Q9" i="166"/>
  <c r="U42" i="167"/>
  <c r="T42" i="167"/>
  <c r="T46" i="173"/>
  <c r="U59" i="178"/>
  <c r="T59" i="178"/>
  <c r="U21" i="179"/>
  <c r="T21" i="179"/>
  <c r="U41" i="180"/>
  <c r="T41" i="180"/>
  <c r="U25" i="181"/>
  <c r="T47" i="181"/>
  <c r="U58" i="182"/>
  <c r="T58" i="182"/>
  <c r="T37" i="183"/>
  <c r="U37" i="183"/>
  <c r="T17" i="187"/>
  <c r="U17" i="187"/>
  <c r="T24" i="187"/>
  <c r="T37" i="189"/>
  <c r="T59" i="189"/>
  <c r="U59" i="189"/>
  <c r="U13" i="196"/>
  <c r="T13" i="196"/>
  <c r="T55" i="200"/>
  <c r="U55" i="200"/>
  <c r="U57" i="210"/>
  <c r="T57" i="210"/>
  <c r="T20" i="211"/>
  <c r="U20" i="211"/>
  <c r="U60" i="214"/>
  <c r="T60" i="214"/>
  <c r="U24" i="217"/>
  <c r="T24" i="217"/>
  <c r="T14" i="227"/>
  <c r="U14" i="227"/>
  <c r="T26" i="246"/>
  <c r="U26" i="246"/>
  <c r="U33" i="249"/>
  <c r="T33" i="249"/>
  <c r="U32" i="207"/>
  <c r="T32" i="207"/>
  <c r="U10" i="208"/>
  <c r="T10" i="208"/>
  <c r="U53" i="241"/>
  <c r="T53" i="241"/>
  <c r="O8" i="237"/>
  <c r="S9" i="237"/>
  <c r="U37" i="238"/>
  <c r="T37" i="238"/>
  <c r="T60" i="173"/>
  <c r="U60" i="173"/>
  <c r="U19" i="178"/>
  <c r="T19" i="178"/>
  <c r="U10" i="181"/>
  <c r="T20" i="182"/>
  <c r="U20" i="182"/>
  <c r="T32" i="198"/>
  <c r="U32" i="198"/>
  <c r="U53" i="210"/>
  <c r="T53" i="210"/>
  <c r="U30" i="211"/>
  <c r="T30" i="211"/>
  <c r="U15" i="215"/>
  <c r="T15" i="215"/>
  <c r="U47" i="228"/>
  <c r="T47" i="228"/>
  <c r="U32" i="256"/>
  <c r="T32" i="256"/>
  <c r="P62" i="129"/>
  <c r="T33" i="132"/>
  <c r="U46" i="132"/>
  <c r="U33" i="138"/>
  <c r="T46" i="138"/>
  <c r="U37" i="140"/>
  <c r="T33" i="143"/>
  <c r="P62" i="143"/>
  <c r="T23" i="156"/>
  <c r="U23" i="156"/>
  <c r="U54" i="159"/>
  <c r="T54" i="159"/>
  <c r="U59" i="159"/>
  <c r="T59" i="159"/>
  <c r="U20" i="168"/>
  <c r="T20" i="168"/>
  <c r="U27" i="169"/>
  <c r="T27" i="169"/>
  <c r="U54" i="169"/>
  <c r="T54" i="169"/>
  <c r="T47" i="173"/>
  <c r="U47" i="173"/>
  <c r="T27" i="174"/>
  <c r="U27" i="174"/>
  <c r="U45" i="175"/>
  <c r="T45" i="175"/>
  <c r="T15" i="178"/>
  <c r="U15" i="178"/>
  <c r="U16" i="182"/>
  <c r="T16" i="182"/>
  <c r="T57" i="183"/>
  <c r="U57" i="183"/>
  <c r="T46" i="186"/>
  <c r="U39" i="190"/>
  <c r="T39" i="190"/>
  <c r="U59" i="192"/>
  <c r="T59" i="192"/>
  <c r="U21" i="197"/>
  <c r="T21" i="197"/>
  <c r="U34" i="197"/>
  <c r="T34" i="197"/>
  <c r="U16" i="205"/>
  <c r="T16" i="205"/>
  <c r="T34" i="206"/>
  <c r="U34" i="206"/>
  <c r="U47" i="226"/>
  <c r="T47" i="226"/>
  <c r="T58" i="227"/>
  <c r="U58" i="227"/>
  <c r="T26" i="199"/>
  <c r="U26" i="199"/>
  <c r="T21" i="206"/>
  <c r="U21" i="206"/>
  <c r="U25" i="206"/>
  <c r="T25" i="206"/>
  <c r="U36" i="213"/>
  <c r="T36" i="213"/>
  <c r="T58" i="216"/>
  <c r="U58" i="216"/>
  <c r="U22" i="219"/>
  <c r="T22" i="219"/>
  <c r="T22" i="225"/>
  <c r="U22" i="225"/>
  <c r="E56" i="149"/>
  <c r="U56" i="149" s="1"/>
  <c r="T23" i="163"/>
  <c r="U23" i="163"/>
  <c r="U32" i="163"/>
  <c r="T32" i="163"/>
  <c r="T33" i="164"/>
  <c r="T12" i="168"/>
  <c r="U12" i="168"/>
  <c r="U47" i="168"/>
  <c r="T47" i="168"/>
  <c r="U19" i="169"/>
  <c r="T19" i="169"/>
  <c r="T30" i="170"/>
  <c r="T34" i="170"/>
  <c r="U34" i="170"/>
  <c r="T63" i="170"/>
  <c r="T10" i="175"/>
  <c r="U26" i="175"/>
  <c r="T26" i="175"/>
  <c r="T31" i="175"/>
  <c r="U26" i="187"/>
  <c r="T26" i="187"/>
  <c r="U25" i="191"/>
  <c r="T25" i="191"/>
  <c r="T49" i="196"/>
  <c r="U49" i="196"/>
  <c r="U53" i="197"/>
  <c r="T53" i="197"/>
  <c r="T37" i="198"/>
  <c r="U37" i="198"/>
  <c r="T25" i="200"/>
  <c r="U25" i="200"/>
  <c r="T25" i="209"/>
  <c r="U25" i="209"/>
  <c r="T36" i="215"/>
  <c r="U36" i="215"/>
  <c r="T39" i="216"/>
  <c r="U39" i="216"/>
  <c r="U22" i="234"/>
  <c r="T22" i="234"/>
  <c r="P56" i="149"/>
  <c r="Q62" i="152"/>
  <c r="U37" i="154"/>
  <c r="T37" i="154"/>
  <c r="T47" i="158"/>
  <c r="U47" i="158"/>
  <c r="Q56" i="160"/>
  <c r="U20" i="166"/>
  <c r="T20" i="166"/>
  <c r="P62" i="183"/>
  <c r="U25" i="184"/>
  <c r="T25" i="184"/>
  <c r="U24" i="188"/>
  <c r="T24" i="188"/>
  <c r="U50" i="193"/>
  <c r="T50" i="193"/>
  <c r="T24" i="203"/>
  <c r="U24" i="203"/>
  <c r="U29" i="203"/>
  <c r="T29" i="203"/>
  <c r="U59" i="205"/>
  <c r="T59" i="205"/>
  <c r="T17" i="209"/>
  <c r="U17" i="209"/>
  <c r="U17" i="211"/>
  <c r="T17" i="211"/>
  <c r="U32" i="215"/>
  <c r="T32" i="215"/>
  <c r="U46" i="215"/>
  <c r="T46" i="215"/>
  <c r="T60" i="224"/>
  <c r="U60" i="224"/>
  <c r="T20" i="161"/>
  <c r="U20" i="161"/>
  <c r="U59" i="161"/>
  <c r="T59" i="161"/>
  <c r="U12" i="166"/>
  <c r="T12" i="166"/>
  <c r="U16" i="166"/>
  <c r="T16" i="166"/>
  <c r="T33" i="166"/>
  <c r="T46" i="169"/>
  <c r="U26" i="170"/>
  <c r="U36" i="172"/>
  <c r="T36" i="172"/>
  <c r="T45" i="172"/>
  <c r="U12" i="173"/>
  <c r="U17" i="173"/>
  <c r="T17" i="173"/>
  <c r="T41" i="173"/>
  <c r="U38" i="177"/>
  <c r="T38" i="177"/>
  <c r="T48" i="177"/>
  <c r="U48" i="177"/>
  <c r="U32" i="181"/>
  <c r="T32" i="181"/>
  <c r="U10" i="187"/>
  <c r="T10" i="187"/>
  <c r="P62" i="187"/>
  <c r="U37" i="188"/>
  <c r="T37" i="188"/>
  <c r="U64" i="190"/>
  <c r="T64" i="190"/>
  <c r="U20" i="192"/>
  <c r="T20" i="192"/>
  <c r="U36" i="193"/>
  <c r="T36" i="193"/>
  <c r="U26" i="194"/>
  <c r="T26" i="194"/>
  <c r="U45" i="197"/>
  <c r="T45" i="197"/>
  <c r="U34" i="202"/>
  <c r="T33" i="208"/>
  <c r="U54" i="215"/>
  <c r="T54" i="215"/>
  <c r="T59" i="215"/>
  <c r="U59" i="215"/>
  <c r="T34" i="224"/>
  <c r="U34" i="224"/>
  <c r="T27" i="227"/>
  <c r="U27" i="227"/>
  <c r="T51" i="233"/>
  <c r="U51" i="233"/>
  <c r="U53" i="234"/>
  <c r="T53" i="234"/>
  <c r="E56" i="124"/>
  <c r="U56" i="124" s="1"/>
  <c r="T57" i="131"/>
  <c r="T25" i="132"/>
  <c r="U50" i="132"/>
  <c r="T58" i="132"/>
  <c r="U33" i="134"/>
  <c r="U30" i="135"/>
  <c r="T29" i="138"/>
  <c r="T33" i="138"/>
  <c r="U46" i="138"/>
  <c r="T23" i="139"/>
  <c r="U25" i="140"/>
  <c r="T26" i="142"/>
  <c r="P56" i="144"/>
  <c r="U42" i="145"/>
  <c r="T29" i="146"/>
  <c r="U26" i="149"/>
  <c r="T48" i="149"/>
  <c r="U32" i="150"/>
  <c r="U57" i="151"/>
  <c r="T57" i="151"/>
  <c r="U33" i="153"/>
  <c r="U25" i="155"/>
  <c r="T30" i="157"/>
  <c r="T42" i="157"/>
  <c r="U20" i="158"/>
  <c r="T20" i="158"/>
  <c r="P62" i="160"/>
  <c r="U36" i="161"/>
  <c r="U13" i="165"/>
  <c r="U63" i="165"/>
  <c r="T63" i="165"/>
  <c r="T31" i="167"/>
  <c r="U23" i="172"/>
  <c r="U14" i="175"/>
  <c r="U22" i="175"/>
  <c r="T16" i="177"/>
  <c r="U21" i="177"/>
  <c r="T21" i="177"/>
  <c r="U58" i="181"/>
  <c r="T58" i="181"/>
  <c r="U25" i="182"/>
  <c r="T25" i="182"/>
  <c r="T12" i="185"/>
  <c r="U12" i="185"/>
  <c r="U25" i="185"/>
  <c r="T25" i="185"/>
  <c r="U47" i="186"/>
  <c r="T47" i="186"/>
  <c r="U16" i="192"/>
  <c r="T16" i="192"/>
  <c r="U24" i="192"/>
  <c r="T24" i="192"/>
  <c r="T14" i="199"/>
  <c r="T59" i="201"/>
  <c r="T13" i="202"/>
  <c r="U29" i="208"/>
  <c r="T29" i="208"/>
  <c r="T45" i="211"/>
  <c r="U45" i="211"/>
  <c r="U45" i="219"/>
  <c r="T45" i="219"/>
  <c r="T31" i="232"/>
  <c r="U31" i="232"/>
  <c r="T64" i="232"/>
  <c r="U64" i="232"/>
  <c r="Q62" i="131"/>
  <c r="U31" i="135"/>
  <c r="E62" i="136"/>
  <c r="U62" i="136" s="1"/>
  <c r="P62" i="142"/>
  <c r="U10" i="155"/>
  <c r="U10" i="157"/>
  <c r="T20" i="159"/>
  <c r="U20" i="159"/>
  <c r="Q62" i="160"/>
  <c r="U37" i="161"/>
  <c r="T37" i="161"/>
  <c r="U47" i="161"/>
  <c r="T47" i="161"/>
  <c r="U22" i="170"/>
  <c r="T22" i="170"/>
  <c r="U38" i="173"/>
  <c r="T38" i="173"/>
  <c r="U63" i="173"/>
  <c r="T63" i="173"/>
  <c r="U10" i="189"/>
  <c r="U14" i="189"/>
  <c r="T14" i="189"/>
  <c r="T18" i="189"/>
  <c r="U18" i="189"/>
  <c r="T54" i="190"/>
  <c r="U54" i="190"/>
  <c r="T32" i="193"/>
  <c r="U32" i="193"/>
  <c r="U48" i="195"/>
  <c r="T48" i="195"/>
  <c r="U25" i="198"/>
  <c r="T25" i="198"/>
  <c r="U27" i="199"/>
  <c r="T27" i="199"/>
  <c r="U14" i="202"/>
  <c r="T14" i="202"/>
  <c r="U20" i="208"/>
  <c r="T20" i="208"/>
  <c r="U12" i="212"/>
  <c r="T12" i="212"/>
  <c r="U23" i="219"/>
  <c r="T23" i="219"/>
  <c r="T39" i="223"/>
  <c r="T17" i="238"/>
  <c r="U17" i="238"/>
  <c r="M8" i="176"/>
  <c r="S9" i="176"/>
  <c r="M61" i="170"/>
  <c r="M65" i="170" s="1"/>
  <c r="S8" i="170"/>
  <c r="U26" i="215"/>
  <c r="T26" i="215"/>
  <c r="U33" i="220"/>
  <c r="T33" i="220"/>
  <c r="T32" i="226"/>
  <c r="U32" i="226"/>
  <c r="T34" i="227"/>
  <c r="U34" i="227"/>
  <c r="U16" i="235"/>
  <c r="T16" i="235"/>
  <c r="T16" i="248"/>
  <c r="U16" i="248"/>
  <c r="T27" i="250"/>
  <c r="U27" i="250"/>
  <c r="T63" i="251"/>
  <c r="U63" i="251"/>
  <c r="U12" i="170"/>
  <c r="U16" i="170"/>
  <c r="T16" i="170"/>
  <c r="U24" i="170"/>
  <c r="T24" i="170"/>
  <c r="U25" i="171"/>
  <c r="T25" i="171"/>
  <c r="U53" i="174"/>
  <c r="T53" i="174"/>
  <c r="U10" i="176"/>
  <c r="T31" i="176"/>
  <c r="T31" i="180"/>
  <c r="E62" i="180"/>
  <c r="U62" i="180" s="1"/>
  <c r="U63" i="180"/>
  <c r="T54" i="182"/>
  <c r="U54" i="182"/>
  <c r="U49" i="187"/>
  <c r="T49" i="187"/>
  <c r="U16" i="188"/>
  <c r="T16" i="188"/>
  <c r="U41" i="188"/>
  <c r="T41" i="188"/>
  <c r="U38" i="190"/>
  <c r="T38" i="190"/>
  <c r="T49" i="191"/>
  <c r="U49" i="191"/>
  <c r="U31" i="195"/>
  <c r="T31" i="195"/>
  <c r="U58" i="198"/>
  <c r="T58" i="198"/>
  <c r="U26" i="204"/>
  <c r="T26" i="204"/>
  <c r="T13" i="206"/>
  <c r="U13" i="206"/>
  <c r="U55" i="207"/>
  <c r="T25" i="210"/>
  <c r="U25" i="210"/>
  <c r="U19" i="213"/>
  <c r="T19" i="213"/>
  <c r="U27" i="217"/>
  <c r="T27" i="217"/>
  <c r="T59" i="224"/>
  <c r="U59" i="224"/>
  <c r="U14" i="230"/>
  <c r="U35" i="230"/>
  <c r="T35" i="230"/>
  <c r="U34" i="231"/>
  <c r="T34" i="231"/>
  <c r="U12" i="235"/>
  <c r="T12" i="235"/>
  <c r="T22" i="244"/>
  <c r="U22" i="244"/>
  <c r="T12" i="248"/>
  <c r="U12" i="248"/>
  <c r="L8" i="228"/>
  <c r="L61" i="228" s="1"/>
  <c r="L65" i="228" s="1"/>
  <c r="R9" i="228"/>
  <c r="T24" i="184"/>
  <c r="U24" i="184"/>
  <c r="U37" i="184"/>
  <c r="T37" i="184"/>
  <c r="U29" i="188"/>
  <c r="T29" i="188"/>
  <c r="T42" i="189"/>
  <c r="U42" i="189"/>
  <c r="U12" i="207"/>
  <c r="T12" i="207"/>
  <c r="U20" i="207"/>
  <c r="T20" i="207"/>
  <c r="T37" i="207"/>
  <c r="U37" i="207"/>
  <c r="U48" i="214"/>
  <c r="T48" i="214"/>
  <c r="U48" i="216"/>
  <c r="T48" i="216"/>
  <c r="T46" i="219"/>
  <c r="U46" i="219"/>
  <c r="T49" i="225"/>
  <c r="U49" i="225"/>
  <c r="U36" i="232"/>
  <c r="T36" i="232"/>
  <c r="Q9" i="239"/>
  <c r="U10" i="239"/>
  <c r="U32" i="239"/>
  <c r="T32" i="239"/>
  <c r="U22" i="242"/>
  <c r="T22" i="242"/>
  <c r="U21" i="247"/>
  <c r="T21" i="247"/>
  <c r="T49" i="251"/>
  <c r="U49" i="251"/>
  <c r="N8" i="213"/>
  <c r="N61" i="213" s="1"/>
  <c r="N65" i="213" s="1"/>
  <c r="R9" i="213"/>
  <c r="T21" i="192"/>
  <c r="U21" i="192"/>
  <c r="U13" i="197"/>
  <c r="U40" i="198"/>
  <c r="T40" i="198"/>
  <c r="T54" i="198"/>
  <c r="U54" i="198"/>
  <c r="T11" i="200"/>
  <c r="U11" i="200"/>
  <c r="U15" i="200"/>
  <c r="T15" i="200"/>
  <c r="U37" i="205"/>
  <c r="T37" i="205"/>
  <c r="U30" i="214"/>
  <c r="T30" i="214"/>
  <c r="U11" i="217"/>
  <c r="T11" i="217"/>
  <c r="U21" i="218"/>
  <c r="T21" i="218"/>
  <c r="T15" i="219"/>
  <c r="U24" i="224"/>
  <c r="U47" i="224"/>
  <c r="T47" i="224"/>
  <c r="U34" i="225"/>
  <c r="U45" i="225"/>
  <c r="T45" i="225"/>
  <c r="U54" i="228"/>
  <c r="T54" i="228"/>
  <c r="T58" i="232"/>
  <c r="U22" i="240"/>
  <c r="T22" i="240"/>
  <c r="N8" i="249"/>
  <c r="R9" i="249"/>
  <c r="O8" i="239"/>
  <c r="S9" i="239"/>
  <c r="S9" i="231"/>
  <c r="M8" i="231"/>
  <c r="U14" i="154"/>
  <c r="U31" i="156"/>
  <c r="U13" i="158"/>
  <c r="U24" i="172"/>
  <c r="T24" i="172"/>
  <c r="T29" i="182"/>
  <c r="U29" i="182"/>
  <c r="P56" i="183"/>
  <c r="U19" i="185"/>
  <c r="T19" i="185"/>
  <c r="T23" i="185"/>
  <c r="T25" i="186"/>
  <c r="U25" i="186"/>
  <c r="T36" i="187"/>
  <c r="T13" i="192"/>
  <c r="U13" i="192"/>
  <c r="U23" i="195"/>
  <c r="U24" i="196"/>
  <c r="T24" i="196"/>
  <c r="T36" i="198"/>
  <c r="U36" i="198"/>
  <c r="T46" i="198"/>
  <c r="U46" i="198"/>
  <c r="U33" i="207"/>
  <c r="Q56" i="212"/>
  <c r="T33" i="213"/>
  <c r="U53" i="223"/>
  <c r="T53" i="223"/>
  <c r="U26" i="225"/>
  <c r="T26" i="225"/>
  <c r="U35" i="225"/>
  <c r="T35" i="225"/>
  <c r="U33" i="228"/>
  <c r="T52" i="233"/>
  <c r="U52" i="233"/>
  <c r="U14" i="240"/>
  <c r="T14" i="240"/>
  <c r="U54" i="244"/>
  <c r="T54" i="244"/>
  <c r="U14" i="256"/>
  <c r="T14" i="256"/>
  <c r="L8" i="234"/>
  <c r="R8" i="234" s="1"/>
  <c r="R9" i="234"/>
  <c r="T26" i="231"/>
  <c r="U26" i="231"/>
  <c r="T57" i="231"/>
  <c r="U57" i="231"/>
  <c r="U16" i="232"/>
  <c r="T16" i="232"/>
  <c r="U14" i="242"/>
  <c r="T14" i="242"/>
  <c r="U54" i="245"/>
  <c r="T54" i="245"/>
  <c r="U59" i="245"/>
  <c r="T59" i="245"/>
  <c r="T59" i="255"/>
  <c r="U59" i="255"/>
  <c r="U45" i="256"/>
  <c r="T45" i="256"/>
  <c r="T58" i="257"/>
  <c r="U58" i="257"/>
  <c r="M8" i="243"/>
  <c r="M61" i="243" s="1"/>
  <c r="M65" i="243" s="1"/>
  <c r="S9" i="243"/>
  <c r="M8" i="234"/>
  <c r="S8" i="234" s="1"/>
  <c r="S9" i="234"/>
  <c r="T45" i="257"/>
  <c r="U45" i="257"/>
  <c r="T17" i="228"/>
  <c r="U17" i="228"/>
  <c r="T59" i="230"/>
  <c r="U59" i="230"/>
  <c r="U52" i="238"/>
  <c r="T52" i="238"/>
  <c r="U47" i="239"/>
  <c r="T47" i="239"/>
  <c r="U59" i="241"/>
  <c r="T59" i="241"/>
  <c r="U36" i="245"/>
  <c r="T36" i="245"/>
  <c r="U31" i="252"/>
  <c r="T31" i="252"/>
  <c r="U36" i="256"/>
  <c r="T36" i="256"/>
  <c r="N8" i="211"/>
  <c r="N61" i="211" s="1"/>
  <c r="N65" i="211" s="1"/>
  <c r="R9" i="211"/>
  <c r="T13" i="150"/>
  <c r="T33" i="161"/>
  <c r="U45" i="171"/>
  <c r="T45" i="171"/>
  <c r="T19" i="174"/>
  <c r="U19" i="174"/>
  <c r="U20" i="176"/>
  <c r="T20" i="176"/>
  <c r="U41" i="178"/>
  <c r="T41" i="178"/>
  <c r="E62" i="179"/>
  <c r="U20" i="180"/>
  <c r="T20" i="180"/>
  <c r="U33" i="185"/>
  <c r="U60" i="188"/>
  <c r="T60" i="188"/>
  <c r="R9" i="192"/>
  <c r="T34" i="194"/>
  <c r="T50" i="196"/>
  <c r="T10" i="199"/>
  <c r="T25" i="199"/>
  <c r="T42" i="199"/>
  <c r="T16" i="200"/>
  <c r="U16" i="200"/>
  <c r="T18" i="210"/>
  <c r="T31" i="212"/>
  <c r="T58" i="220"/>
  <c r="U58" i="220"/>
  <c r="T21" i="221"/>
  <c r="U21" i="221"/>
  <c r="T23" i="223"/>
  <c r="U23" i="223"/>
  <c r="U48" i="224"/>
  <c r="T48" i="224"/>
  <c r="U25" i="229"/>
  <c r="U27" i="236"/>
  <c r="T64" i="236"/>
  <c r="M8" i="199"/>
  <c r="S9" i="199"/>
  <c r="U31" i="165"/>
  <c r="U32" i="168"/>
  <c r="T32" i="168"/>
  <c r="U21" i="169"/>
  <c r="T21" i="169"/>
  <c r="U27" i="171"/>
  <c r="T27" i="171"/>
  <c r="U15" i="174"/>
  <c r="T15" i="174"/>
  <c r="U24" i="176"/>
  <c r="T24" i="176"/>
  <c r="T37" i="178"/>
  <c r="U37" i="178"/>
  <c r="U17" i="184"/>
  <c r="T17" i="184"/>
  <c r="T37" i="185"/>
  <c r="U37" i="185"/>
  <c r="T55" i="185"/>
  <c r="U55" i="185"/>
  <c r="U11" i="189"/>
  <c r="T11" i="189"/>
  <c r="U27" i="189"/>
  <c r="T27" i="189"/>
  <c r="T40" i="190"/>
  <c r="U40" i="190"/>
  <c r="T16" i="193"/>
  <c r="U16" i="193"/>
  <c r="T53" i="194"/>
  <c r="U53" i="194"/>
  <c r="T17" i="196"/>
  <c r="U17" i="196"/>
  <c r="U29" i="198"/>
  <c r="T29" i="198"/>
  <c r="T31" i="199"/>
  <c r="U40" i="206"/>
  <c r="T40" i="206"/>
  <c r="T58" i="207"/>
  <c r="U58" i="207"/>
  <c r="T25" i="213"/>
  <c r="U25" i="213"/>
  <c r="T17" i="221"/>
  <c r="U17" i="221"/>
  <c r="U32" i="223"/>
  <c r="T32" i="223"/>
  <c r="T59" i="223"/>
  <c r="U59" i="223"/>
  <c r="U22" i="224"/>
  <c r="T22" i="224"/>
  <c r="T25" i="228"/>
  <c r="U25" i="228"/>
  <c r="T41" i="230"/>
  <c r="U41" i="230"/>
  <c r="T58" i="231"/>
  <c r="U58" i="231"/>
  <c r="T52" i="235"/>
  <c r="U46" i="241"/>
  <c r="T46" i="241"/>
  <c r="U57" i="254"/>
  <c r="T57" i="254"/>
  <c r="T59" i="257"/>
  <c r="U59" i="257"/>
  <c r="U45" i="199"/>
  <c r="T45" i="199"/>
  <c r="U20" i="204"/>
  <c r="T20" i="204"/>
  <c r="U37" i="204"/>
  <c r="T37" i="204"/>
  <c r="T52" i="205"/>
  <c r="U52" i="205"/>
  <c r="U23" i="210"/>
  <c r="T23" i="210"/>
  <c r="U30" i="213"/>
  <c r="T30" i="213"/>
  <c r="U64" i="216"/>
  <c r="T64" i="216"/>
  <c r="U45" i="221"/>
  <c r="T45" i="221"/>
  <c r="T58" i="221"/>
  <c r="U58" i="221"/>
  <c r="R61" i="222"/>
  <c r="U14" i="224"/>
  <c r="T14" i="224"/>
  <c r="T18" i="224"/>
  <c r="U18" i="224"/>
  <c r="T16" i="227"/>
  <c r="U16" i="227"/>
  <c r="T12" i="230"/>
  <c r="U12" i="230"/>
  <c r="U64" i="237"/>
  <c r="T64" i="237"/>
  <c r="T21" i="239"/>
  <c r="U21" i="239"/>
  <c r="T42" i="239"/>
  <c r="U42" i="239"/>
  <c r="T49" i="249"/>
  <c r="U49" i="249"/>
  <c r="U21" i="213"/>
  <c r="T21" i="213"/>
  <c r="T40" i="216"/>
  <c r="U40" i="216"/>
  <c r="U17" i="217"/>
  <c r="T17" i="217"/>
  <c r="U51" i="228"/>
  <c r="T52" i="232"/>
  <c r="U52" i="232"/>
  <c r="U27" i="233"/>
  <c r="T27" i="233"/>
  <c r="T55" i="234"/>
  <c r="U55" i="234"/>
  <c r="T10" i="235"/>
  <c r="U10" i="235"/>
  <c r="T35" i="238"/>
  <c r="U35" i="238"/>
  <c r="U53" i="238"/>
  <c r="T53" i="238"/>
  <c r="U27" i="252"/>
  <c r="T27" i="252"/>
  <c r="T54" i="256"/>
  <c r="T26" i="257"/>
  <c r="R9" i="244"/>
  <c r="L8" i="244"/>
  <c r="U21" i="176"/>
  <c r="T21" i="176"/>
  <c r="U54" i="183"/>
  <c r="T54" i="183"/>
  <c r="T31" i="188"/>
  <c r="U40" i="189"/>
  <c r="T40" i="189"/>
  <c r="U32" i="197"/>
  <c r="T32" i="197"/>
  <c r="U17" i="200"/>
  <c r="T17" i="200"/>
  <c r="U21" i="200"/>
  <c r="T21" i="200"/>
  <c r="U54" i="201"/>
  <c r="T54" i="201"/>
  <c r="U16" i="204"/>
  <c r="T16" i="204"/>
  <c r="T22" i="209"/>
  <c r="U22" i="209"/>
  <c r="T36" i="216"/>
  <c r="U36" i="216"/>
  <c r="U22" i="221"/>
  <c r="T22" i="221"/>
  <c r="U17" i="222"/>
  <c r="T17" i="222"/>
  <c r="U55" i="225"/>
  <c r="U23" i="233"/>
  <c r="T23" i="233"/>
  <c r="U29" i="234"/>
  <c r="T29" i="234"/>
  <c r="T33" i="234"/>
  <c r="U19" i="237"/>
  <c r="T19" i="237"/>
  <c r="O8" i="254"/>
  <c r="O61" i="254" s="1"/>
  <c r="O65" i="254" s="1"/>
  <c r="S9" i="254"/>
  <c r="U63" i="222"/>
  <c r="T63" i="222"/>
  <c r="U20" i="223"/>
  <c r="T20" i="223"/>
  <c r="U30" i="232"/>
  <c r="T30" i="232"/>
  <c r="T60" i="234"/>
  <c r="U60" i="234"/>
  <c r="T15" i="257"/>
  <c r="U15" i="257"/>
  <c r="P62" i="150"/>
  <c r="P62" i="153"/>
  <c r="T13" i="159"/>
  <c r="T46" i="163"/>
  <c r="U54" i="163"/>
  <c r="U27" i="164"/>
  <c r="T31" i="165"/>
  <c r="P44" i="165"/>
  <c r="T23" i="166"/>
  <c r="T45" i="166"/>
  <c r="T53" i="166"/>
  <c r="U53" i="167"/>
  <c r="U64" i="167"/>
  <c r="T64" i="167"/>
  <c r="T26" i="170"/>
  <c r="T16" i="171"/>
  <c r="U16" i="171"/>
  <c r="U20" i="171"/>
  <c r="T20" i="171"/>
  <c r="U19" i="173"/>
  <c r="T19" i="173"/>
  <c r="T26" i="173"/>
  <c r="U31" i="175"/>
  <c r="U13" i="178"/>
  <c r="T13" i="178"/>
  <c r="U26" i="179"/>
  <c r="T35" i="179"/>
  <c r="T31" i="182"/>
  <c r="U46" i="183"/>
  <c r="T46" i="183"/>
  <c r="U36" i="186"/>
  <c r="U46" i="190"/>
  <c r="U30" i="191"/>
  <c r="T30" i="191"/>
  <c r="U34" i="191"/>
  <c r="T34" i="191"/>
  <c r="T45" i="192"/>
  <c r="U53" i="192"/>
  <c r="U20" i="193"/>
  <c r="U18" i="196"/>
  <c r="T18" i="196"/>
  <c r="U21" i="196"/>
  <c r="U26" i="196"/>
  <c r="T26" i="196"/>
  <c r="T20" i="197"/>
  <c r="U20" i="197"/>
  <c r="U54" i="197"/>
  <c r="R9" i="198"/>
  <c r="T32" i="199"/>
  <c r="U32" i="199"/>
  <c r="U23" i="201"/>
  <c r="T23" i="201"/>
  <c r="U23" i="205"/>
  <c r="T23" i="205"/>
  <c r="T25" i="208"/>
  <c r="U47" i="208"/>
  <c r="T25" i="211"/>
  <c r="U14" i="219"/>
  <c r="T14" i="219"/>
  <c r="T25" i="222"/>
  <c r="U33" i="227"/>
  <c r="T33" i="227"/>
  <c r="U23" i="229"/>
  <c r="T23" i="229"/>
  <c r="T17" i="236"/>
  <c r="U17" i="236"/>
  <c r="T21" i="236"/>
  <c r="U21" i="236"/>
  <c r="T15" i="237"/>
  <c r="U15" i="237"/>
  <c r="U13" i="239"/>
  <c r="T13" i="239"/>
  <c r="U10" i="160"/>
  <c r="U32" i="167"/>
  <c r="T32" i="167"/>
  <c r="T36" i="167"/>
  <c r="T33" i="168"/>
  <c r="U14" i="169"/>
  <c r="U53" i="170"/>
  <c r="T53" i="170"/>
  <c r="U36" i="179"/>
  <c r="U54" i="179"/>
  <c r="T54" i="179"/>
  <c r="T32" i="183"/>
  <c r="U32" i="183"/>
  <c r="U17" i="185"/>
  <c r="T17" i="185"/>
  <c r="T20" i="189"/>
  <c r="U20" i="189"/>
  <c r="U24" i="189"/>
  <c r="T24" i="189"/>
  <c r="U46" i="192"/>
  <c r="T13" i="195"/>
  <c r="U60" i="195"/>
  <c r="T60" i="195"/>
  <c r="T62" i="196"/>
  <c r="T46" i="201"/>
  <c r="T30" i="202"/>
  <c r="U30" i="202"/>
  <c r="U21" i="208"/>
  <c r="T21" i="211"/>
  <c r="S9" i="213"/>
  <c r="U13" i="215"/>
  <c r="U12" i="223"/>
  <c r="T12" i="223"/>
  <c r="U49" i="226"/>
  <c r="T49" i="226"/>
  <c r="U53" i="226"/>
  <c r="T53" i="226"/>
  <c r="T58" i="226"/>
  <c r="U58" i="226"/>
  <c r="U25" i="230"/>
  <c r="T25" i="230"/>
  <c r="U63" i="232"/>
  <c r="T63" i="232"/>
  <c r="T52" i="236"/>
  <c r="U52" i="236"/>
  <c r="T16" i="251"/>
  <c r="U33" i="148"/>
  <c r="U10" i="163"/>
  <c r="U40" i="165"/>
  <c r="T40" i="165"/>
  <c r="U32" i="179"/>
  <c r="T32" i="179"/>
  <c r="U46" i="179"/>
  <c r="T46" i="179"/>
  <c r="U23" i="181"/>
  <c r="U27" i="181"/>
  <c r="T27" i="181"/>
  <c r="T58" i="184"/>
  <c r="U58" i="184"/>
  <c r="U57" i="185"/>
  <c r="T57" i="185"/>
  <c r="T14" i="187"/>
  <c r="U27" i="188"/>
  <c r="T27" i="188"/>
  <c r="U29" i="190"/>
  <c r="T29" i="190"/>
  <c r="U30" i="193"/>
  <c r="T30" i="193"/>
  <c r="T41" i="197"/>
  <c r="U41" i="197"/>
  <c r="T25" i="204"/>
  <c r="U25" i="204"/>
  <c r="T47" i="206"/>
  <c r="U47" i="206"/>
  <c r="U23" i="207"/>
  <c r="T23" i="207"/>
  <c r="U14" i="208"/>
  <c r="T14" i="208"/>
  <c r="T22" i="208"/>
  <c r="U22" i="208"/>
  <c r="U31" i="211"/>
  <c r="U54" i="214"/>
  <c r="T59" i="214"/>
  <c r="U26" i="217"/>
  <c r="T26" i="217"/>
  <c r="U20" i="220"/>
  <c r="T20" i="220"/>
  <c r="R8" i="222"/>
  <c r="U47" i="227"/>
  <c r="T47" i="227"/>
  <c r="T18" i="228"/>
  <c r="T32" i="233"/>
  <c r="T64" i="243"/>
  <c r="U64" i="243"/>
  <c r="T32" i="252"/>
  <c r="U36" i="252"/>
  <c r="U40" i="252"/>
  <c r="U54" i="252"/>
  <c r="U20" i="165"/>
  <c r="U36" i="165"/>
  <c r="T36" i="165"/>
  <c r="U49" i="170"/>
  <c r="T49" i="170"/>
  <c r="T36" i="175"/>
  <c r="U50" i="175"/>
  <c r="T50" i="175"/>
  <c r="T23" i="177"/>
  <c r="U21" i="180"/>
  <c r="U63" i="184"/>
  <c r="U13" i="185"/>
  <c r="T13" i="185"/>
  <c r="T54" i="186"/>
  <c r="T25" i="187"/>
  <c r="U13" i="191"/>
  <c r="U48" i="193"/>
  <c r="T48" i="193"/>
  <c r="T21" i="195"/>
  <c r="T25" i="195"/>
  <c r="U52" i="195"/>
  <c r="T52" i="195"/>
  <c r="T55" i="195"/>
  <c r="T12" i="197"/>
  <c r="U12" i="197"/>
  <c r="T24" i="197"/>
  <c r="U24" i="197"/>
  <c r="T37" i="197"/>
  <c r="U37" i="197"/>
  <c r="T59" i="197"/>
  <c r="U12" i="199"/>
  <c r="T12" i="199"/>
  <c r="U22" i="200"/>
  <c r="T22" i="200"/>
  <c r="T35" i="200"/>
  <c r="U35" i="200"/>
  <c r="T27" i="203"/>
  <c r="U63" i="204"/>
  <c r="T63" i="204"/>
  <c r="U10" i="207"/>
  <c r="T36" i="207"/>
  <c r="U59" i="209"/>
  <c r="T59" i="209"/>
  <c r="U38" i="211"/>
  <c r="U24" i="212"/>
  <c r="T24" i="212"/>
  <c r="U55" i="212"/>
  <c r="T55" i="212"/>
  <c r="U55" i="214"/>
  <c r="T55" i="214"/>
  <c r="U30" i="215"/>
  <c r="T30" i="215"/>
  <c r="U63" i="217"/>
  <c r="T63" i="217"/>
  <c r="T24" i="218"/>
  <c r="U24" i="218"/>
  <c r="U33" i="218"/>
  <c r="U53" i="219"/>
  <c r="T53" i="219"/>
  <c r="U49" i="232"/>
  <c r="T49" i="232"/>
  <c r="U37" i="234"/>
  <c r="U32" i="237"/>
  <c r="U33" i="173"/>
  <c r="U23" i="178"/>
  <c r="U31" i="180"/>
  <c r="T13" i="187"/>
  <c r="T46" i="187"/>
  <c r="U58" i="192"/>
  <c r="T58" i="192"/>
  <c r="T33" i="196"/>
  <c r="U50" i="197"/>
  <c r="T50" i="197"/>
  <c r="T32" i="201"/>
  <c r="U32" i="201"/>
  <c r="T26" i="206"/>
  <c r="U26" i="206"/>
  <c r="T11" i="207"/>
  <c r="U11" i="207"/>
  <c r="T54" i="207"/>
  <c r="U54" i="207"/>
  <c r="U21" i="215"/>
  <c r="T21" i="215"/>
  <c r="U35" i="216"/>
  <c r="T35" i="216"/>
  <c r="U46" i="227"/>
  <c r="T46" i="227"/>
  <c r="U26" i="229"/>
  <c r="T26" i="229"/>
  <c r="U11" i="232"/>
  <c r="T11" i="232"/>
  <c r="T33" i="233"/>
  <c r="P62" i="254"/>
  <c r="U52" i="255"/>
  <c r="T52" i="255"/>
  <c r="R9" i="254"/>
  <c r="L8" i="254"/>
  <c r="T20" i="179"/>
  <c r="T36" i="179"/>
  <c r="T16" i="183"/>
  <c r="U16" i="183"/>
  <c r="U33" i="193"/>
  <c r="U31" i="199"/>
  <c r="U30" i="209"/>
  <c r="T30" i="209"/>
  <c r="T34" i="214"/>
  <c r="U16" i="217"/>
  <c r="T16" i="217"/>
  <c r="T36" i="219"/>
  <c r="U36" i="219"/>
  <c r="U30" i="222"/>
  <c r="T30" i="222"/>
  <c r="U20" i="226"/>
  <c r="T20" i="226"/>
  <c r="U45" i="229"/>
  <c r="T45" i="229"/>
  <c r="U27" i="245"/>
  <c r="T27" i="245"/>
  <c r="U64" i="254"/>
  <c r="T64" i="254"/>
  <c r="L8" i="232"/>
  <c r="R9" i="232"/>
  <c r="T30" i="236"/>
  <c r="U30" i="236"/>
  <c r="T17" i="239"/>
  <c r="U17" i="239"/>
  <c r="U34" i="243"/>
  <c r="T34" i="243"/>
  <c r="U48" i="243"/>
  <c r="T48" i="243"/>
  <c r="T19" i="245"/>
  <c r="U19" i="245"/>
  <c r="T35" i="254"/>
  <c r="M61" i="224"/>
  <c r="S8" i="224"/>
  <c r="T13" i="179"/>
  <c r="T33" i="180"/>
  <c r="T13" i="183"/>
  <c r="T33" i="200"/>
  <c r="U47" i="200"/>
  <c r="T47" i="200"/>
  <c r="T57" i="201"/>
  <c r="U57" i="201"/>
  <c r="U53" i="204"/>
  <c r="T53" i="204"/>
  <c r="U18" i="214"/>
  <c r="T18" i="214"/>
  <c r="T22" i="214"/>
  <c r="U22" i="218"/>
  <c r="T22" i="218"/>
  <c r="U30" i="227"/>
  <c r="T30" i="227"/>
  <c r="U45" i="234"/>
  <c r="T45" i="234"/>
  <c r="T24" i="237"/>
  <c r="U24" i="237"/>
  <c r="T49" i="238"/>
  <c r="U49" i="238"/>
  <c r="U15" i="245"/>
  <c r="T15" i="245"/>
  <c r="T51" i="253"/>
  <c r="U51" i="253"/>
  <c r="T13" i="177"/>
  <c r="T13" i="180"/>
  <c r="T37" i="182"/>
  <c r="U45" i="190"/>
  <c r="T45" i="190"/>
  <c r="U16" i="195"/>
  <c r="T16" i="195"/>
  <c r="U57" i="195"/>
  <c r="T57" i="195"/>
  <c r="U17" i="203"/>
  <c r="T17" i="203"/>
  <c r="U49" i="204"/>
  <c r="T49" i="204"/>
  <c r="P62" i="205"/>
  <c r="T42" i="213"/>
  <c r="U42" i="213"/>
  <c r="T16" i="216"/>
  <c r="U16" i="216"/>
  <c r="U38" i="220"/>
  <c r="T38" i="220"/>
  <c r="U23" i="224"/>
  <c r="T23" i="224"/>
  <c r="U53" i="224"/>
  <c r="T53" i="224"/>
  <c r="U57" i="227"/>
  <c r="T57" i="227"/>
  <c r="T21" i="230"/>
  <c r="U21" i="230"/>
  <c r="T15" i="231"/>
  <c r="U15" i="231"/>
  <c r="U45" i="231"/>
  <c r="T45" i="231"/>
  <c r="U18" i="236"/>
  <c r="T18" i="236"/>
  <c r="T27" i="238"/>
  <c r="U27" i="238"/>
  <c r="U32" i="241"/>
  <c r="T32" i="241"/>
  <c r="T22" i="247"/>
  <c r="U22" i="247"/>
  <c r="U31" i="248"/>
  <c r="T31" i="248"/>
  <c r="U25" i="249"/>
  <c r="T25" i="249"/>
  <c r="T24" i="250"/>
  <c r="U24" i="250"/>
  <c r="T47" i="253"/>
  <c r="U47" i="253"/>
  <c r="U42" i="257"/>
  <c r="T42" i="257"/>
  <c r="T13" i="169"/>
  <c r="U46" i="172"/>
  <c r="U13" i="180"/>
  <c r="U37" i="182"/>
  <c r="U14" i="188"/>
  <c r="T14" i="188"/>
  <c r="U42" i="200"/>
  <c r="T42" i="200"/>
  <c r="U59" i="202"/>
  <c r="T59" i="202"/>
  <c r="T26" i="213"/>
  <c r="U26" i="213"/>
  <c r="E62" i="220"/>
  <c r="U62" i="220" s="1"/>
  <c r="T63" i="220"/>
  <c r="U27" i="225"/>
  <c r="T27" i="225"/>
  <c r="T40" i="225"/>
  <c r="U40" i="225"/>
  <c r="U55" i="226"/>
  <c r="T55" i="226"/>
  <c r="T20" i="229"/>
  <c r="U20" i="229"/>
  <c r="U34" i="230"/>
  <c r="T34" i="230"/>
  <c r="T23" i="238"/>
  <c r="U23" i="238"/>
  <c r="T64" i="238"/>
  <c r="U64" i="238"/>
  <c r="U27" i="241"/>
  <c r="T27" i="241"/>
  <c r="T22" i="243"/>
  <c r="U22" i="243"/>
  <c r="T26" i="243"/>
  <c r="U26" i="243"/>
  <c r="T55" i="245"/>
  <c r="U55" i="245"/>
  <c r="T16" i="250"/>
  <c r="U16" i="250"/>
  <c r="T58" i="255"/>
  <c r="U58" i="255"/>
  <c r="T25" i="180"/>
  <c r="T31" i="196"/>
  <c r="U46" i="206"/>
  <c r="T46" i="206"/>
  <c r="U57" i="207"/>
  <c r="T57" i="207"/>
  <c r="T29" i="211"/>
  <c r="U29" i="211"/>
  <c r="U58" i="218"/>
  <c r="T58" i="218"/>
  <c r="U54" i="222"/>
  <c r="T54" i="222"/>
  <c r="U36" i="225"/>
  <c r="T36" i="225"/>
  <c r="T30" i="230"/>
  <c r="U30" i="230"/>
  <c r="U12" i="234"/>
  <c r="T12" i="234"/>
  <c r="T17" i="235"/>
  <c r="U17" i="235"/>
  <c r="T14" i="247"/>
  <c r="U14" i="247"/>
  <c r="T12" i="250"/>
  <c r="U12" i="250"/>
  <c r="T37" i="250"/>
  <c r="U37" i="250"/>
  <c r="T26" i="255"/>
  <c r="U34" i="257"/>
  <c r="T34" i="257"/>
  <c r="M8" i="255"/>
  <c r="S8" i="255" s="1"/>
  <c r="S9" i="255"/>
  <c r="L8" i="245"/>
  <c r="L61" i="245" s="1"/>
  <c r="L65" i="245" s="1"/>
  <c r="R9" i="245"/>
  <c r="N8" i="218"/>
  <c r="R8" i="218" s="1"/>
  <c r="R9" i="218"/>
  <c r="U46" i="171"/>
  <c r="T23" i="173"/>
  <c r="T23" i="174"/>
  <c r="U13" i="175"/>
  <c r="T46" i="175"/>
  <c r="T17" i="176"/>
  <c r="T37" i="176"/>
  <c r="T59" i="176"/>
  <c r="T33" i="177"/>
  <c r="U25" i="178"/>
  <c r="T17" i="179"/>
  <c r="U33" i="180"/>
  <c r="U54" i="180"/>
  <c r="T24" i="181"/>
  <c r="T60" i="181"/>
  <c r="U22" i="184"/>
  <c r="T30" i="184"/>
  <c r="T30" i="185"/>
  <c r="T22" i="186"/>
  <c r="U35" i="186"/>
  <c r="T35" i="186"/>
  <c r="T34" i="187"/>
  <c r="T38" i="187"/>
  <c r="U25" i="188"/>
  <c r="U64" i="188"/>
  <c r="T36" i="189"/>
  <c r="U19" i="190"/>
  <c r="U23" i="190"/>
  <c r="T36" i="190"/>
  <c r="U36" i="190"/>
  <c r="U53" i="190"/>
  <c r="T53" i="190"/>
  <c r="U26" i="191"/>
  <c r="U14" i="192"/>
  <c r="T25" i="192"/>
  <c r="U23" i="193"/>
  <c r="T26" i="193"/>
  <c r="T27" i="194"/>
  <c r="U27" i="194"/>
  <c r="U31" i="196"/>
  <c r="T10" i="198"/>
  <c r="T14" i="198"/>
  <c r="T40" i="199"/>
  <c r="U29" i="200"/>
  <c r="U34" i="200"/>
  <c r="T34" i="200"/>
  <c r="U24" i="202"/>
  <c r="T24" i="202"/>
  <c r="T57" i="205"/>
  <c r="U47" i="207"/>
  <c r="T27" i="208"/>
  <c r="U27" i="208"/>
  <c r="U53" i="209"/>
  <c r="Q62" i="214"/>
  <c r="T23" i="215"/>
  <c r="U31" i="215"/>
  <c r="T31" i="215"/>
  <c r="U32" i="218"/>
  <c r="T32" i="218"/>
  <c r="T53" i="218"/>
  <c r="T49" i="222"/>
  <c r="U32" i="225"/>
  <c r="T32" i="225"/>
  <c r="U31" i="227"/>
  <c r="T31" i="227"/>
  <c r="U40" i="229"/>
  <c r="T60" i="232"/>
  <c r="U60" i="232"/>
  <c r="T14" i="238"/>
  <c r="T24" i="240"/>
  <c r="T34" i="244"/>
  <c r="U34" i="244"/>
  <c r="T59" i="246"/>
  <c r="U59" i="246"/>
  <c r="U58" i="247"/>
  <c r="U59" i="254"/>
  <c r="U36" i="173"/>
  <c r="T13" i="175"/>
  <c r="U25" i="180"/>
  <c r="T31" i="186"/>
  <c r="P44" i="186"/>
  <c r="Q56" i="186"/>
  <c r="T23" i="193"/>
  <c r="P62" i="193"/>
  <c r="T23" i="194"/>
  <c r="U36" i="209"/>
  <c r="T36" i="209"/>
  <c r="U49" i="215"/>
  <c r="T49" i="215"/>
  <c r="U17" i="219"/>
  <c r="T17" i="219"/>
  <c r="U16" i="221"/>
  <c r="T16" i="221"/>
  <c r="U32" i="222"/>
  <c r="T32" i="222"/>
  <c r="T46" i="222"/>
  <c r="T12" i="225"/>
  <c r="U12" i="225"/>
  <c r="U38" i="235"/>
  <c r="T38" i="235"/>
  <c r="T64" i="239"/>
  <c r="U64" i="239"/>
  <c r="T53" i="249"/>
  <c r="U53" i="249"/>
  <c r="B8" i="242"/>
  <c r="B61" i="242" s="1"/>
  <c r="B65" i="242" s="1"/>
  <c r="Q44" i="203"/>
  <c r="U10" i="205"/>
  <c r="P56" i="207"/>
  <c r="U45" i="209"/>
  <c r="U33" i="213"/>
  <c r="T32" i="219"/>
  <c r="U32" i="219"/>
  <c r="U20" i="232"/>
  <c r="T20" i="232"/>
  <c r="U36" i="239"/>
  <c r="U14" i="241"/>
  <c r="T14" i="241"/>
  <c r="T26" i="247"/>
  <c r="U26" i="247"/>
  <c r="T10" i="251"/>
  <c r="U10" i="251"/>
  <c r="U40" i="253"/>
  <c r="T40" i="253"/>
  <c r="U22" i="256"/>
  <c r="T22" i="256"/>
  <c r="D8" i="254"/>
  <c r="D61" i="254" s="1"/>
  <c r="D65" i="254" s="1"/>
  <c r="H8" i="239"/>
  <c r="H61" i="239" s="1"/>
  <c r="H65" i="239" s="1"/>
  <c r="T51" i="199"/>
  <c r="T10" i="200"/>
  <c r="P62" i="200"/>
  <c r="T34" i="201"/>
  <c r="T38" i="201"/>
  <c r="Q56" i="201"/>
  <c r="T53" i="203"/>
  <c r="T30" i="204"/>
  <c r="T47" i="204"/>
  <c r="U31" i="206"/>
  <c r="T30" i="207"/>
  <c r="U24" i="209"/>
  <c r="T37" i="211"/>
  <c r="U59" i="212"/>
  <c r="T17" i="213"/>
  <c r="T54" i="213"/>
  <c r="U33" i="214"/>
  <c r="T46" i="214"/>
  <c r="U42" i="215"/>
  <c r="U14" i="220"/>
  <c r="T19" i="225"/>
  <c r="U18" i="226"/>
  <c r="U64" i="226"/>
  <c r="T36" i="228"/>
  <c r="T60" i="228"/>
  <c r="U19" i="229"/>
  <c r="T19" i="229"/>
  <c r="T30" i="229"/>
  <c r="U54" i="229"/>
  <c r="T29" i="231"/>
  <c r="U29" i="231"/>
  <c r="T51" i="234"/>
  <c r="T21" i="237"/>
  <c r="T13" i="240"/>
  <c r="U13" i="240"/>
  <c r="T21" i="240"/>
  <c r="U21" i="240"/>
  <c r="U41" i="240"/>
  <c r="Q28" i="242"/>
  <c r="U37" i="242"/>
  <c r="U59" i="244"/>
  <c r="T59" i="244"/>
  <c r="U57" i="247"/>
  <c r="U60" i="240"/>
  <c r="T60" i="240"/>
  <c r="Q9" i="241"/>
  <c r="U20" i="244"/>
  <c r="T20" i="244"/>
  <c r="T31" i="247"/>
  <c r="U31" i="247"/>
  <c r="T45" i="247"/>
  <c r="U45" i="247"/>
  <c r="P9" i="253"/>
  <c r="T53" i="207"/>
  <c r="S9" i="212"/>
  <c r="U45" i="215"/>
  <c r="P62" i="220"/>
  <c r="U36" i="222"/>
  <c r="U35" i="234"/>
  <c r="T35" i="234"/>
  <c r="T25" i="236"/>
  <c r="U25" i="236"/>
  <c r="T46" i="238"/>
  <c r="T35" i="243"/>
  <c r="U35" i="243"/>
  <c r="U23" i="247"/>
  <c r="U26" i="248"/>
  <c r="T26" i="248"/>
  <c r="T64" i="249"/>
  <c r="U64" i="249"/>
  <c r="U33" i="250"/>
  <c r="U21" i="255"/>
  <c r="T21" i="255"/>
  <c r="I8" i="254"/>
  <c r="I61" i="254" s="1"/>
  <c r="I65" i="254" s="1"/>
  <c r="L8" i="239"/>
  <c r="U53" i="216"/>
  <c r="U13" i="225"/>
  <c r="U29" i="228"/>
  <c r="T29" i="228"/>
  <c r="U55" i="230"/>
  <c r="T55" i="230"/>
  <c r="T31" i="234"/>
  <c r="U31" i="234"/>
  <c r="U33" i="238"/>
  <c r="U37" i="239"/>
  <c r="U14" i="243"/>
  <c r="T26" i="245"/>
  <c r="U53" i="247"/>
  <c r="T23" i="256"/>
  <c r="S8" i="250"/>
  <c r="C8" i="213"/>
  <c r="C61" i="213" s="1"/>
  <c r="C65" i="213" s="1"/>
  <c r="U46" i="222"/>
  <c r="T46" i="225"/>
  <c r="T10" i="228"/>
  <c r="U17" i="233"/>
  <c r="T17" i="233"/>
  <c r="U58" i="238"/>
  <c r="U64" i="245"/>
  <c r="T64" i="245"/>
  <c r="U16" i="247"/>
  <c r="T16" i="247"/>
  <c r="T46" i="254"/>
  <c r="U46" i="254"/>
  <c r="T54" i="254"/>
  <c r="U54" i="254"/>
  <c r="R9" i="184"/>
  <c r="T13" i="197"/>
  <c r="T33" i="197"/>
  <c r="T33" i="202"/>
  <c r="T46" i="210"/>
  <c r="E62" i="211"/>
  <c r="U62" i="211" s="1"/>
  <c r="T23" i="213"/>
  <c r="U10" i="219"/>
  <c r="S9" i="222"/>
  <c r="U33" i="222"/>
  <c r="U58" i="223"/>
  <c r="T58" i="223"/>
  <c r="T46" i="226"/>
  <c r="U38" i="227"/>
  <c r="T38" i="227"/>
  <c r="U36" i="229"/>
  <c r="T47" i="232"/>
  <c r="E62" i="234"/>
  <c r="U62" i="234" s="1"/>
  <c r="T38" i="239"/>
  <c r="U38" i="239"/>
  <c r="Q56" i="240"/>
  <c r="E62" i="240"/>
  <c r="U63" i="240"/>
  <c r="T25" i="244"/>
  <c r="U25" i="244"/>
  <c r="T30" i="244"/>
  <c r="U30" i="244"/>
  <c r="T50" i="245"/>
  <c r="U50" i="245"/>
  <c r="U57" i="246"/>
  <c r="T57" i="246"/>
  <c r="U55" i="247"/>
  <c r="T55" i="247"/>
  <c r="U53" i="250"/>
  <c r="T53" i="250"/>
  <c r="U49" i="252"/>
  <c r="T49" i="252"/>
  <c r="N8" i="251"/>
  <c r="U33" i="202"/>
  <c r="U46" i="210"/>
  <c r="U31" i="213"/>
  <c r="U33" i="226"/>
  <c r="U47" i="232"/>
  <c r="T24" i="245"/>
  <c r="U24" i="245"/>
  <c r="U45" i="250"/>
  <c r="T45" i="250"/>
  <c r="G8" i="220"/>
  <c r="G61" i="220" s="1"/>
  <c r="G65" i="220" s="1"/>
  <c r="P62" i="184"/>
  <c r="U23" i="186"/>
  <c r="U31" i="187"/>
  <c r="U33" i="197"/>
  <c r="T14" i="206"/>
  <c r="U25" i="207"/>
  <c r="T13" i="216"/>
  <c r="T12" i="217"/>
  <c r="U37" i="218"/>
  <c r="T25" i="219"/>
  <c r="T64" i="219"/>
  <c r="T20" i="221"/>
  <c r="U29" i="222"/>
  <c r="U41" i="222"/>
  <c r="U13" i="223"/>
  <c r="T13" i="223"/>
  <c r="U21" i="223"/>
  <c r="T21" i="223"/>
  <c r="U36" i="223"/>
  <c r="U46" i="225"/>
  <c r="U10" i="226"/>
  <c r="U40" i="226"/>
  <c r="T57" i="226"/>
  <c r="U22" i="227"/>
  <c r="T60" i="230"/>
  <c r="T14" i="231"/>
  <c r="T42" i="232"/>
  <c r="U42" i="232"/>
  <c r="U59" i="232"/>
  <c r="T58" i="233"/>
  <c r="T31" i="235"/>
  <c r="U19" i="236"/>
  <c r="T19" i="236"/>
  <c r="T20" i="237"/>
  <c r="U20" i="237"/>
  <c r="T21" i="238"/>
  <c r="T26" i="239"/>
  <c r="U26" i="239"/>
  <c r="P56" i="239"/>
  <c r="E62" i="239"/>
  <c r="U62" i="239" s="1"/>
  <c r="T24" i="241"/>
  <c r="U24" i="241"/>
  <c r="T33" i="241"/>
  <c r="T10" i="242"/>
  <c r="U60" i="247"/>
  <c r="T60" i="247"/>
  <c r="T40" i="248"/>
  <c r="U40" i="248"/>
  <c r="U36" i="254"/>
  <c r="T13" i="257"/>
  <c r="T21" i="257"/>
  <c r="Q9" i="242"/>
  <c r="T36" i="246"/>
  <c r="U36" i="246"/>
  <c r="T13" i="247"/>
  <c r="T24" i="248"/>
  <c r="U24" i="248"/>
  <c r="T55" i="256"/>
  <c r="U55" i="256"/>
  <c r="U46" i="186"/>
  <c r="Q62" i="190"/>
  <c r="U33" i="194"/>
  <c r="T50" i="199"/>
  <c r="T12" i="200"/>
  <c r="U48" i="200"/>
  <c r="T37" i="201"/>
  <c r="T22" i="203"/>
  <c r="U46" i="204"/>
  <c r="T27" i="205"/>
  <c r="T22" i="206"/>
  <c r="T30" i="206"/>
  <c r="U42" i="209"/>
  <c r="U36" i="212"/>
  <c r="T36" i="214"/>
  <c r="R9" i="216"/>
  <c r="T14" i="218"/>
  <c r="U31" i="219"/>
  <c r="T13" i="220"/>
  <c r="T17" i="220"/>
  <c r="P9" i="221"/>
  <c r="T25" i="221"/>
  <c r="U25" i="221"/>
  <c r="T16" i="224"/>
  <c r="T33" i="226"/>
  <c r="T34" i="228"/>
  <c r="U39" i="228"/>
  <c r="T39" i="228"/>
  <c r="T21" i="229"/>
  <c r="E62" i="231"/>
  <c r="U62" i="231" s="1"/>
  <c r="U63" i="231"/>
  <c r="U38" i="232"/>
  <c r="U63" i="234"/>
  <c r="T53" i="235"/>
  <c r="U53" i="235"/>
  <c r="U63" i="235"/>
  <c r="T63" i="235"/>
  <c r="U16" i="237"/>
  <c r="T37" i="237"/>
  <c r="T54" i="237"/>
  <c r="T39" i="238"/>
  <c r="U39" i="238"/>
  <c r="U22" i="239"/>
  <c r="U57" i="239"/>
  <c r="T40" i="240"/>
  <c r="U16" i="241"/>
  <c r="U20" i="241"/>
  <c r="U47" i="241"/>
  <c r="T45" i="242"/>
  <c r="U57" i="244"/>
  <c r="T46" i="245"/>
  <c r="U14" i="246"/>
  <c r="T32" i="246"/>
  <c r="U32" i="246"/>
  <c r="T29" i="247"/>
  <c r="T47" i="251"/>
  <c r="U21" i="253"/>
  <c r="U31" i="253"/>
  <c r="U13" i="254"/>
  <c r="T13" i="254"/>
  <c r="U42" i="254"/>
  <c r="T42" i="254"/>
  <c r="T36" i="255"/>
  <c r="U36" i="255"/>
  <c r="U46" i="256"/>
  <c r="T59" i="256"/>
  <c r="C8" i="257"/>
  <c r="D8" i="186"/>
  <c r="P56" i="200"/>
  <c r="Q56" i="205"/>
  <c r="Q62" i="217"/>
  <c r="Q62" i="227"/>
  <c r="P9" i="229"/>
  <c r="T64" i="234"/>
  <c r="U64" i="234"/>
  <c r="U46" i="236"/>
  <c r="T46" i="236"/>
  <c r="U14" i="239"/>
  <c r="T63" i="239"/>
  <c r="U36" i="240"/>
  <c r="U27" i="242"/>
  <c r="U14" i="244"/>
  <c r="T47" i="245"/>
  <c r="U47" i="245"/>
  <c r="T47" i="247"/>
  <c r="T36" i="248"/>
  <c r="S9" i="249"/>
  <c r="T13" i="249"/>
  <c r="U17" i="249"/>
  <c r="U13" i="253"/>
  <c r="T47" i="256"/>
  <c r="U47" i="256"/>
  <c r="O8" i="248"/>
  <c r="O61" i="248" s="1"/>
  <c r="O65" i="248" s="1"/>
  <c r="G8" i="242"/>
  <c r="L8" i="217"/>
  <c r="S9" i="211"/>
  <c r="U30" i="220"/>
  <c r="T30" i="220"/>
  <c r="Q56" i="221"/>
  <c r="T31" i="225"/>
  <c r="T53" i="231"/>
  <c r="U53" i="231"/>
  <c r="U50" i="240"/>
  <c r="T50" i="240"/>
  <c r="R9" i="243"/>
  <c r="U34" i="254"/>
  <c r="T34" i="254"/>
  <c r="M8" i="238"/>
  <c r="S9" i="238"/>
  <c r="U23" i="245"/>
  <c r="U13" i="247"/>
  <c r="U33" i="256"/>
  <c r="I8" i="232"/>
  <c r="G8" i="176"/>
  <c r="G61" i="176" s="1"/>
  <c r="G65" i="176" s="1"/>
  <c r="R9" i="157"/>
  <c r="T33" i="236"/>
  <c r="T33" i="237"/>
  <c r="T33" i="239"/>
  <c r="T46" i="240"/>
  <c r="T37" i="241"/>
  <c r="Q56" i="244"/>
  <c r="Q62" i="244"/>
  <c r="U33" i="246"/>
  <c r="T10" i="247"/>
  <c r="P62" i="248"/>
  <c r="T14" i="251"/>
  <c r="U52" i="251"/>
  <c r="T52" i="251"/>
  <c r="U23" i="252"/>
  <c r="T23" i="254"/>
  <c r="T33" i="255"/>
  <c r="U33" i="255"/>
  <c r="M8" i="1"/>
  <c r="S9" i="241"/>
  <c r="J8" i="229"/>
  <c r="J61" i="229" s="1"/>
  <c r="J65" i="229" s="1"/>
  <c r="T13" i="228"/>
  <c r="T33" i="229"/>
  <c r="U23" i="232"/>
  <c r="T46" i="233"/>
  <c r="T10" i="239"/>
  <c r="U31" i="243"/>
  <c r="T33" i="245"/>
  <c r="P56" i="247"/>
  <c r="U23" i="248"/>
  <c r="T33" i="252"/>
  <c r="E9" i="253"/>
  <c r="U31" i="257"/>
  <c r="D8" i="252"/>
  <c r="B8" i="240"/>
  <c r="B61" i="240" s="1"/>
  <c r="B65" i="240" s="1"/>
  <c r="N8" i="229"/>
  <c r="J8" i="227"/>
  <c r="J61" i="227" s="1"/>
  <c r="J65" i="227" s="1"/>
  <c r="T13" i="235"/>
  <c r="P62" i="235"/>
  <c r="U31" i="240"/>
  <c r="U46" i="244"/>
  <c r="T49" i="247"/>
  <c r="U49" i="247"/>
  <c r="E62" i="247"/>
  <c r="T46" i="248"/>
  <c r="U27" i="253"/>
  <c r="T27" i="253"/>
  <c r="F8" i="225"/>
  <c r="F61" i="225" s="1"/>
  <c r="F65" i="225" s="1"/>
  <c r="T13" i="227"/>
  <c r="U13" i="230"/>
  <c r="T31" i="231"/>
  <c r="T13" i="234"/>
  <c r="Q56" i="238"/>
  <c r="U23" i="239"/>
  <c r="T33" i="244"/>
  <c r="U10" i="246"/>
  <c r="Q62" i="250"/>
  <c r="U33" i="257"/>
  <c r="H8" i="237"/>
  <c r="H61" i="237" s="1"/>
  <c r="H65" i="237" s="1"/>
  <c r="F8" i="203"/>
  <c r="F61" i="203" s="1"/>
  <c r="F65" i="203" s="1"/>
  <c r="U46" i="223"/>
  <c r="Q28" i="225"/>
  <c r="U13" i="227"/>
  <c r="T36" i="230"/>
  <c r="T59" i="233"/>
  <c r="T16" i="234"/>
  <c r="P56" i="234"/>
  <c r="U13" i="235"/>
  <c r="U32" i="235"/>
  <c r="U48" i="236"/>
  <c r="Q56" i="236"/>
  <c r="T52" i="237"/>
  <c r="U31" i="239"/>
  <c r="T46" i="242"/>
  <c r="U33" i="243"/>
  <c r="U13" i="244"/>
  <c r="U33" i="244"/>
  <c r="T46" i="244"/>
  <c r="U31" i="245"/>
  <c r="U36" i="247"/>
  <c r="U39" i="247"/>
  <c r="T63" i="247"/>
  <c r="U20" i="248"/>
  <c r="U59" i="248"/>
  <c r="Q9" i="250"/>
  <c r="T32" i="253"/>
  <c r="U46" i="257"/>
  <c r="R9" i="252"/>
  <c r="B8" i="218"/>
  <c r="B61" i="218" s="1"/>
  <c r="B65" i="218" s="1"/>
  <c r="B8" i="196"/>
  <c r="B61" i="196" s="1"/>
  <c r="B65" i="196" s="1"/>
  <c r="L8" i="195"/>
  <c r="T31" i="233"/>
  <c r="Q62" i="236"/>
  <c r="T19" i="246"/>
  <c r="U19" i="246"/>
  <c r="T33" i="253"/>
  <c r="K8" i="244"/>
  <c r="K61" i="244" s="1"/>
  <c r="K65" i="244" s="1"/>
  <c r="D8" i="232"/>
  <c r="D61" i="232" s="1"/>
  <c r="D65" i="232" s="1"/>
  <c r="O8" i="202"/>
  <c r="C8" i="169"/>
  <c r="C61" i="169" s="1"/>
  <c r="C65" i="169" s="1"/>
  <c r="I8" i="102"/>
  <c r="I61" i="102" s="1"/>
  <c r="I65" i="102" s="1"/>
  <c r="N8" i="99"/>
  <c r="N61" i="99" s="1"/>
  <c r="N65" i="99" s="1"/>
  <c r="R65" i="99" s="1"/>
  <c r="G8" i="110"/>
  <c r="G61" i="110" s="1"/>
  <c r="G65" i="110" s="1"/>
  <c r="M8" i="58"/>
  <c r="I8" i="166"/>
  <c r="B8" i="130"/>
  <c r="S9" i="46"/>
  <c r="V8" i="136"/>
  <c r="V61" i="136" s="1"/>
  <c r="V65" i="136" s="1"/>
  <c r="M8" i="217"/>
  <c r="S8" i="217" s="1"/>
  <c r="H61" i="2"/>
  <c r="H65" i="2" s="1"/>
  <c r="J8" i="171"/>
  <c r="J61" i="171" s="1"/>
  <c r="J65" i="171" s="1"/>
  <c r="L8" i="139"/>
  <c r="L61" i="139" s="1"/>
  <c r="L65" i="139" s="1"/>
  <c r="L8" i="100"/>
  <c r="F8" i="42"/>
  <c r="F61" i="42" s="1"/>
  <c r="F65" i="42" s="1"/>
  <c r="S9" i="166"/>
  <c r="R9" i="158"/>
  <c r="L8" i="107"/>
  <c r="S9" i="47"/>
  <c r="F8" i="5"/>
  <c r="O8" i="4"/>
  <c r="L8" i="203"/>
  <c r="C8" i="177"/>
  <c r="J8" i="174"/>
  <c r="J61" i="174" s="1"/>
  <c r="J65" i="174" s="1"/>
  <c r="L8" i="142"/>
  <c r="N8" i="22"/>
  <c r="C8" i="209"/>
  <c r="B8" i="170"/>
  <c r="T31" i="238"/>
  <c r="Q9" i="245"/>
  <c r="T33" i="248"/>
  <c r="U46" i="248"/>
  <c r="T23" i="252"/>
  <c r="E9" i="257"/>
  <c r="M8" i="253"/>
  <c r="F8" i="249"/>
  <c r="F61" i="249" s="1"/>
  <c r="F65" i="249" s="1"/>
  <c r="D8" i="230"/>
  <c r="N8" i="204"/>
  <c r="N61" i="204" s="1"/>
  <c r="N65" i="204" s="1"/>
  <c r="I8" i="201"/>
  <c r="M8" i="192"/>
  <c r="N8" i="176"/>
  <c r="N61" i="176" s="1"/>
  <c r="N65" i="176" s="1"/>
  <c r="I8" i="168"/>
  <c r="J8" i="163"/>
  <c r="J61" i="163" s="1"/>
  <c r="J65" i="163" s="1"/>
  <c r="F8" i="147"/>
  <c r="C8" i="144"/>
  <c r="K8" i="134"/>
  <c r="K61" i="134" s="1"/>
  <c r="K65" i="134" s="1"/>
  <c r="M8" i="115"/>
  <c r="M61" i="115" s="1"/>
  <c r="C8" i="105"/>
  <c r="F8" i="93"/>
  <c r="B8" i="55"/>
  <c r="G61" i="45"/>
  <c r="G65" i="45" s="1"/>
  <c r="D61" i="38"/>
  <c r="D65" i="38" s="1"/>
  <c r="V61" i="44"/>
  <c r="V65" i="44" s="1"/>
  <c r="F8" i="209"/>
  <c r="O8" i="92"/>
  <c r="L8" i="85"/>
  <c r="D8" i="76"/>
  <c r="C8" i="72"/>
  <c r="C61" i="72" s="1"/>
  <c r="C65" i="72" s="1"/>
  <c r="O8" i="70"/>
  <c r="O61" i="70" s="1"/>
  <c r="O65" i="70" s="1"/>
  <c r="C8" i="15"/>
  <c r="K8" i="112"/>
  <c r="K61" i="112" s="1"/>
  <c r="K65" i="112" s="1"/>
  <c r="U23" i="244"/>
  <c r="U23" i="251"/>
  <c r="T31" i="257"/>
  <c r="G8" i="255"/>
  <c r="G61" i="255" s="1"/>
  <c r="G65" i="255" s="1"/>
  <c r="H8" i="250"/>
  <c r="H61" i="250" s="1"/>
  <c r="H65" i="250" s="1"/>
  <c r="L8" i="236"/>
  <c r="R8" i="236" s="1"/>
  <c r="B8" i="231"/>
  <c r="B61" i="231" s="1"/>
  <c r="B65" i="231" s="1"/>
  <c r="J8" i="218"/>
  <c r="J61" i="218" s="1"/>
  <c r="J65" i="218" s="1"/>
  <c r="R9" i="214"/>
  <c r="J8" i="193"/>
  <c r="C8" i="179"/>
  <c r="C61" i="179" s="1"/>
  <c r="C65" i="179" s="1"/>
  <c r="C8" i="171"/>
  <c r="C61" i="171" s="1"/>
  <c r="C65" i="171" s="1"/>
  <c r="M8" i="168"/>
  <c r="D8" i="161"/>
  <c r="O8" i="146"/>
  <c r="O8" i="127"/>
  <c r="L8" i="120"/>
  <c r="H8" i="105"/>
  <c r="G8" i="101"/>
  <c r="G61" i="101" s="1"/>
  <c r="G65" i="101" s="1"/>
  <c r="I8" i="97"/>
  <c r="I61" i="97" s="1"/>
  <c r="I65" i="97" s="1"/>
  <c r="L8" i="82"/>
  <c r="K8" i="65"/>
  <c r="K61" i="51"/>
  <c r="K65" i="51" s="1"/>
  <c r="M8" i="14"/>
  <c r="F61" i="12"/>
  <c r="F65" i="12" s="1"/>
  <c r="M8" i="214"/>
  <c r="G8" i="198"/>
  <c r="G61" i="198" s="1"/>
  <c r="G65" i="198" s="1"/>
  <c r="F8" i="161"/>
  <c r="F61" i="161" s="1"/>
  <c r="F65" i="161" s="1"/>
  <c r="R9" i="156"/>
  <c r="B8" i="154"/>
  <c r="K8" i="147"/>
  <c r="K61" i="147" s="1"/>
  <c r="K65" i="147" s="1"/>
  <c r="I8" i="144"/>
  <c r="B8" i="118"/>
  <c r="C8" i="94"/>
  <c r="C61" i="94" s="1"/>
  <c r="C65" i="94" s="1"/>
  <c r="G8" i="79"/>
  <c r="G61" i="79" s="1"/>
  <c r="G65" i="79" s="1"/>
  <c r="H8" i="58"/>
  <c r="H61" i="58" s="1"/>
  <c r="H65" i="58" s="1"/>
  <c r="B8" i="39"/>
  <c r="B61" i="39" s="1"/>
  <c r="B65" i="39" s="1"/>
  <c r="C61" i="29"/>
  <c r="C65" i="29" s="1"/>
  <c r="J61" i="28"/>
  <c r="J65" i="28" s="1"/>
  <c r="R9" i="14"/>
  <c r="H8" i="215"/>
  <c r="H61" i="215" s="1"/>
  <c r="H65" i="215" s="1"/>
  <c r="I8" i="210"/>
  <c r="I61" i="210" s="1"/>
  <c r="I65" i="210" s="1"/>
  <c r="I8" i="190"/>
  <c r="I61" i="190" s="1"/>
  <c r="I65" i="190" s="1"/>
  <c r="K8" i="178"/>
  <c r="G8" i="132"/>
  <c r="G61" i="132" s="1"/>
  <c r="G65" i="132" s="1"/>
  <c r="N8" i="75"/>
  <c r="F8" i="49"/>
  <c r="N8" i="31"/>
  <c r="R8" i="31" s="1"/>
  <c r="H8" i="158"/>
  <c r="I8" i="234"/>
  <c r="I61" i="234" s="1"/>
  <c r="I65" i="234" s="1"/>
  <c r="L8" i="230"/>
  <c r="L61" i="230" s="1"/>
  <c r="J8" i="224"/>
  <c r="J61" i="224" s="1"/>
  <c r="J65" i="224" s="1"/>
  <c r="B8" i="220"/>
  <c r="I8" i="198"/>
  <c r="I61" i="198" s="1"/>
  <c r="I65" i="198" s="1"/>
  <c r="C8" i="191"/>
  <c r="C61" i="191" s="1"/>
  <c r="C65" i="191" s="1"/>
  <c r="J8" i="183"/>
  <c r="N8" i="182"/>
  <c r="N61" i="182" s="1"/>
  <c r="N65" i="182" s="1"/>
  <c r="K8" i="144"/>
  <c r="O8" i="116"/>
  <c r="O61" i="116" s="1"/>
  <c r="O65" i="116" s="1"/>
  <c r="M8" i="93"/>
  <c r="K8" i="90"/>
  <c r="K61" i="90" s="1"/>
  <c r="K65" i="90" s="1"/>
  <c r="H8" i="83"/>
  <c r="H61" i="83" s="1"/>
  <c r="H65" i="83" s="1"/>
  <c r="O8" i="61"/>
  <c r="O61" i="61" s="1"/>
  <c r="O65" i="61" s="1"/>
  <c r="L61" i="28"/>
  <c r="I8" i="12"/>
  <c r="I61" i="12" s="1"/>
  <c r="I65" i="12" s="1"/>
  <c r="V61" i="160"/>
  <c r="V65" i="160" s="1"/>
  <c r="M8" i="99"/>
  <c r="M61" i="99" s="1"/>
  <c r="M65" i="99" s="1"/>
  <c r="B8" i="83"/>
  <c r="B61" i="83" s="1"/>
  <c r="B65" i="83" s="1"/>
  <c r="J8" i="48"/>
  <c r="J61" i="48" s="1"/>
  <c r="J65" i="48" s="1"/>
  <c r="F61" i="7"/>
  <c r="F65" i="7" s="1"/>
  <c r="O8" i="6"/>
  <c r="W8" i="30"/>
  <c r="W61" i="30" s="1"/>
  <c r="W65" i="30" s="1"/>
  <c r="V61" i="8"/>
  <c r="V65" i="8" s="1"/>
  <c r="R28" i="209"/>
  <c r="F8" i="173"/>
  <c r="I8" i="158"/>
  <c r="D8" i="156"/>
  <c r="C8" i="139"/>
  <c r="C61" i="139" s="1"/>
  <c r="C65" i="139" s="1"/>
  <c r="K8" i="60"/>
  <c r="D8" i="46"/>
  <c r="R28" i="33"/>
  <c r="R28" i="23"/>
  <c r="J8" i="21"/>
  <c r="C43" i="193"/>
  <c r="B43" i="44"/>
  <c r="L43" i="21"/>
  <c r="R43" i="21" s="1"/>
  <c r="F43" i="100"/>
  <c r="L8" i="43"/>
  <c r="I8" i="36"/>
  <c r="B8" i="22"/>
  <c r="B61" i="22" s="1"/>
  <c r="B65" i="22" s="1"/>
  <c r="L8" i="21"/>
  <c r="C8" i="17"/>
  <c r="J43" i="239"/>
  <c r="J61" i="239" s="1"/>
  <c r="J65" i="239" s="1"/>
  <c r="M43" i="70"/>
  <c r="S43" i="70" s="1"/>
  <c r="J43" i="63"/>
  <c r="C43" i="49"/>
  <c r="K43" i="36"/>
  <c r="H8" i="112"/>
  <c r="H61" i="112" s="1"/>
  <c r="H65" i="112" s="1"/>
  <c r="D8" i="61"/>
  <c r="D8" i="39"/>
  <c r="D8" i="17"/>
  <c r="R28" i="16"/>
  <c r="B43" i="71"/>
  <c r="D43" i="247"/>
  <c r="F43" i="22"/>
  <c r="O8" i="214"/>
  <c r="C8" i="203"/>
  <c r="C61" i="203" s="1"/>
  <c r="C65" i="203" s="1"/>
  <c r="M8" i="70"/>
  <c r="I8" i="68"/>
  <c r="D8" i="44"/>
  <c r="F8" i="39"/>
  <c r="G43" i="29"/>
  <c r="H43" i="24"/>
  <c r="V43" i="141"/>
  <c r="V61" i="141" s="1"/>
  <c r="V65" i="141" s="1"/>
  <c r="J43" i="183"/>
  <c r="J61" i="183" s="1"/>
  <c r="J65" i="183" s="1"/>
  <c r="K43" i="156"/>
  <c r="L43" i="129"/>
  <c r="R43" i="129" s="1"/>
  <c r="D43" i="98"/>
  <c r="L43" i="41"/>
  <c r="R43" i="41" s="1"/>
  <c r="M43" i="36"/>
  <c r="S43" i="36" s="1"/>
  <c r="B43" i="20"/>
  <c r="N8" i="28"/>
  <c r="J8" i="4"/>
  <c r="J61" i="4" s="1"/>
  <c r="J65" i="4" s="1"/>
  <c r="W61" i="136"/>
  <c r="W65" i="136" s="1"/>
  <c r="V8" i="103"/>
  <c r="V61" i="103" s="1"/>
  <c r="V65" i="103" s="1"/>
  <c r="V8" i="92"/>
  <c r="V61" i="92" s="1"/>
  <c r="V65" i="92" s="1"/>
  <c r="V8" i="81"/>
  <c r="V61" i="81" s="1"/>
  <c r="V65" i="81" s="1"/>
  <c r="V8" i="59"/>
  <c r="V61" i="59" s="1"/>
  <c r="V65" i="59" s="1"/>
  <c r="S28" i="185"/>
  <c r="S28" i="175"/>
  <c r="C8" i="142"/>
  <c r="K8" i="129"/>
  <c r="S28" i="97"/>
  <c r="R28" i="70"/>
  <c r="I8" i="51"/>
  <c r="B8" i="15"/>
  <c r="L43" i="200"/>
  <c r="R43" i="200" s="1"/>
  <c r="J43" i="166"/>
  <c r="G43" i="71"/>
  <c r="M43" i="41"/>
  <c r="S43" i="41" s="1"/>
  <c r="C43" i="20"/>
  <c r="I43" i="242"/>
  <c r="D43" i="174"/>
  <c r="J43" i="39"/>
  <c r="B8" i="157"/>
  <c r="L8" i="46"/>
  <c r="V43" i="53"/>
  <c r="V61" i="53" s="1"/>
  <c r="V65" i="53" s="1"/>
  <c r="F43" i="174"/>
  <c r="K43" i="127"/>
  <c r="D43" i="25"/>
  <c r="M8" i="68"/>
  <c r="M8" i="46"/>
  <c r="D8" i="42"/>
  <c r="D61" i="42" s="1"/>
  <c r="D65" i="42" s="1"/>
  <c r="C8" i="25"/>
  <c r="J43" i="247"/>
  <c r="L43" i="193"/>
  <c r="R43" i="193" s="1"/>
  <c r="I43" i="186"/>
  <c r="I61" i="186" s="1"/>
  <c r="I65" i="186" s="1"/>
  <c r="B43" i="128"/>
  <c r="D43" i="118"/>
  <c r="I43" i="98"/>
  <c r="K43" i="44"/>
  <c r="F43" i="25"/>
  <c r="J43" i="186"/>
  <c r="F43" i="118"/>
  <c r="J43" i="98"/>
  <c r="L43" i="44"/>
  <c r="R43" i="44" s="1"/>
  <c r="B43" i="23"/>
  <c r="K8" i="242"/>
  <c r="K61" i="242" s="1"/>
  <c r="K65" i="242" s="1"/>
  <c r="S28" i="24"/>
  <c r="K8" i="22"/>
  <c r="F43" i="211"/>
  <c r="G43" i="184"/>
  <c r="H43" i="157"/>
  <c r="I43" i="130"/>
  <c r="I43" i="64"/>
  <c r="B43" i="28"/>
  <c r="C43" i="23"/>
  <c r="M43" i="22"/>
  <c r="S43" i="22" s="1"/>
  <c r="J43" i="15"/>
  <c r="H8" i="218"/>
  <c r="H61" i="218" s="1"/>
  <c r="H65" i="218" s="1"/>
  <c r="H8" i="130"/>
  <c r="H61" i="130" s="1"/>
  <c r="H65" i="130" s="1"/>
  <c r="M8" i="61"/>
  <c r="M8" i="39"/>
  <c r="M61" i="39" s="1"/>
  <c r="M65" i="39" s="1"/>
  <c r="K8" i="27"/>
  <c r="K61" i="27" s="1"/>
  <c r="K65" i="27" s="1"/>
  <c r="S28" i="17"/>
  <c r="C43" i="248"/>
  <c r="M43" i="247"/>
  <c r="S43" i="247" s="1"/>
  <c r="D43" i="221"/>
  <c r="D61" i="221" s="1"/>
  <c r="D65" i="221" s="1"/>
  <c r="J43" i="130"/>
  <c r="I43" i="69"/>
  <c r="N43" i="22"/>
  <c r="R28" i="159"/>
  <c r="G8" i="74"/>
  <c r="G61" i="74" s="1"/>
  <c r="G65" i="74" s="1"/>
  <c r="H8" i="47"/>
  <c r="H61" i="47" s="1"/>
  <c r="H65" i="47" s="1"/>
  <c r="M8" i="44"/>
  <c r="I43" i="184"/>
  <c r="K43" i="20"/>
  <c r="L43" i="20"/>
  <c r="R43" i="20" s="1"/>
  <c r="J8" i="157"/>
  <c r="K8" i="64"/>
  <c r="J8" i="47"/>
  <c r="D43" i="214"/>
  <c r="M43" i="174"/>
  <c r="S43" i="174" s="1"/>
  <c r="G43" i="160"/>
  <c r="F43" i="99"/>
  <c r="M43" i="20"/>
  <c r="S43" i="20" s="1"/>
  <c r="I43" i="18"/>
  <c r="G8" i="63"/>
  <c r="C8" i="56"/>
  <c r="F61" i="52"/>
  <c r="F65" i="52" s="1"/>
  <c r="F8" i="46"/>
  <c r="G61" i="31"/>
  <c r="G65" i="31" s="1"/>
  <c r="L8" i="19"/>
  <c r="O61" i="11"/>
  <c r="O65" i="11" s="1"/>
  <c r="M8" i="5"/>
  <c r="M61" i="5" s="1"/>
  <c r="M65" i="5" s="1"/>
  <c r="B61" i="3"/>
  <c r="B65" i="3" s="1"/>
  <c r="V61" i="207"/>
  <c r="V65" i="207" s="1"/>
  <c r="V61" i="196"/>
  <c r="V65" i="196" s="1"/>
  <c r="W8" i="153"/>
  <c r="W61" i="153" s="1"/>
  <c r="W65" i="153" s="1"/>
  <c r="W8" i="142"/>
  <c r="W61" i="142" s="1"/>
  <c r="W65" i="142" s="1"/>
  <c r="V8" i="120"/>
  <c r="V61" i="120" s="1"/>
  <c r="V65" i="120" s="1"/>
  <c r="V8" i="109"/>
  <c r="V61" i="109" s="1"/>
  <c r="V65" i="109" s="1"/>
  <c r="V8" i="87"/>
  <c r="V61" i="87" s="1"/>
  <c r="V65" i="87" s="1"/>
  <c r="V8" i="76"/>
  <c r="J8" i="184"/>
  <c r="J61" i="184" s="1"/>
  <c r="J65" i="184" s="1"/>
  <c r="K8" i="157"/>
  <c r="F8" i="138"/>
  <c r="G8" i="23"/>
  <c r="K43" i="31"/>
  <c r="H43" i="2"/>
  <c r="V43" i="119"/>
  <c r="B43" i="119"/>
  <c r="G43" i="99"/>
  <c r="I43" i="45"/>
  <c r="M43" i="25"/>
  <c r="S43" i="25" s="1"/>
  <c r="M8" i="86"/>
  <c r="I8" i="40"/>
  <c r="I61" i="40" s="1"/>
  <c r="L8" i="25"/>
  <c r="D43" i="158"/>
  <c r="J43" i="111"/>
  <c r="J61" i="111" s="1"/>
  <c r="J65" i="111" s="1"/>
  <c r="D43" i="70"/>
  <c r="B43" i="36"/>
  <c r="J43" i="23"/>
  <c r="G61" i="17"/>
  <c r="G65" i="17" s="1"/>
  <c r="V61" i="173"/>
  <c r="V65" i="173" s="1"/>
  <c r="W61" i="152"/>
  <c r="W65" i="152" s="1"/>
  <c r="V61" i="119"/>
  <c r="V65" i="119" s="1"/>
  <c r="W61" i="54"/>
  <c r="W65" i="54" s="1"/>
  <c r="V8" i="32"/>
  <c r="M8" i="135"/>
  <c r="C8" i="114"/>
  <c r="C61" i="114" s="1"/>
  <c r="C65" i="114" s="1"/>
  <c r="I8" i="45"/>
  <c r="M8" i="25"/>
  <c r="J8" i="18"/>
  <c r="J61" i="18" s="1"/>
  <c r="J65" i="18" s="1"/>
  <c r="F43" i="158"/>
  <c r="F43" i="70"/>
  <c r="K43" i="23"/>
  <c r="O8" i="48"/>
  <c r="I8" i="27"/>
  <c r="I61" i="27" s="1"/>
  <c r="I65" i="27" s="1"/>
  <c r="F8" i="24"/>
  <c r="F8" i="20"/>
  <c r="O8" i="19"/>
  <c r="H8" i="17"/>
  <c r="H61" i="17" s="1"/>
  <c r="H65" i="17" s="1"/>
  <c r="G8" i="13"/>
  <c r="G61" i="13" s="1"/>
  <c r="G65" i="13" s="1"/>
  <c r="I8" i="9"/>
  <c r="I61" i="9" s="1"/>
  <c r="I65" i="9" s="1"/>
  <c r="W8" i="250"/>
  <c r="W61" i="250" s="1"/>
  <c r="W65" i="250" s="1"/>
  <c r="W8" i="228"/>
  <c r="W61" i="228" s="1"/>
  <c r="W65" i="228" s="1"/>
  <c r="W8" i="217"/>
  <c r="W61" i="217" s="1"/>
  <c r="W65" i="217" s="1"/>
  <c r="W8" i="206"/>
  <c r="W61" i="206" s="1"/>
  <c r="W65" i="206" s="1"/>
  <c r="W8" i="184"/>
  <c r="W61" i="184" s="1"/>
  <c r="W65" i="184" s="1"/>
  <c r="W8" i="162"/>
  <c r="W61" i="162" s="1"/>
  <c r="W65" i="162" s="1"/>
  <c r="G8" i="214"/>
  <c r="H8" i="121"/>
  <c r="H61" i="121" s="1"/>
  <c r="H65" i="121" s="1"/>
  <c r="B43" i="244"/>
  <c r="B61" i="244" s="1"/>
  <c r="B65" i="244" s="1"/>
  <c r="H43" i="197"/>
  <c r="H61" i="197" s="1"/>
  <c r="H65" i="197" s="1"/>
  <c r="O43" i="184"/>
  <c r="H43" i="131"/>
  <c r="C43" i="129"/>
  <c r="C43" i="41"/>
  <c r="K43" i="28"/>
  <c r="L43" i="23"/>
  <c r="R43" i="23" s="1"/>
  <c r="D43" i="14"/>
  <c r="L8" i="38"/>
  <c r="G8" i="24"/>
  <c r="I61" i="17"/>
  <c r="I65" i="17" s="1"/>
  <c r="J8" i="9"/>
  <c r="J61" i="9" s="1"/>
  <c r="J65" i="9" s="1"/>
  <c r="W8" i="140"/>
  <c r="W8" i="129"/>
  <c r="W61" i="129" s="1"/>
  <c r="W65" i="129" s="1"/>
  <c r="W8" i="10"/>
  <c r="W61" i="10" s="1"/>
  <c r="W65" i="10" s="1"/>
  <c r="I8" i="165"/>
  <c r="I61" i="165" s="1"/>
  <c r="I65" i="165" s="1"/>
  <c r="I8" i="121"/>
  <c r="D8" i="119"/>
  <c r="D61" i="119" s="1"/>
  <c r="D65" i="119" s="1"/>
  <c r="L43" i="248"/>
  <c r="R43" i="248" s="1"/>
  <c r="C43" i="244"/>
  <c r="C43" i="200"/>
  <c r="D43" i="41"/>
  <c r="I43" i="21"/>
  <c r="K8" i="46"/>
  <c r="O8" i="45"/>
  <c r="J8" i="42"/>
  <c r="O8" i="41"/>
  <c r="M8" i="38"/>
  <c r="O8" i="23"/>
  <c r="F61" i="21"/>
  <c r="F65" i="21" s="1"/>
  <c r="I61" i="13"/>
  <c r="I65" i="13" s="1"/>
  <c r="C61" i="10"/>
  <c r="C65" i="10" s="1"/>
  <c r="K61" i="9"/>
  <c r="K65" i="9" s="1"/>
  <c r="W61" i="227"/>
  <c r="W65" i="227" s="1"/>
  <c r="W61" i="205"/>
  <c r="W65" i="205" s="1"/>
  <c r="W61" i="172"/>
  <c r="W65" i="172" s="1"/>
  <c r="W8" i="118"/>
  <c r="W8" i="96"/>
  <c r="W61" i="96" s="1"/>
  <c r="W65" i="96" s="1"/>
  <c r="W8" i="85"/>
  <c r="W61" i="85" s="1"/>
  <c r="W65" i="85" s="1"/>
  <c r="W8" i="74"/>
  <c r="W61" i="74" s="1"/>
  <c r="W65" i="74" s="1"/>
  <c r="S28" i="118"/>
  <c r="O8" i="74"/>
  <c r="L43" i="209"/>
  <c r="R43" i="209" s="1"/>
  <c r="L43" i="121"/>
  <c r="R43" i="121" s="1"/>
  <c r="B43" i="100"/>
  <c r="D43" i="46"/>
  <c r="H8" i="114"/>
  <c r="H61" i="114" s="1"/>
  <c r="H65" i="114" s="1"/>
  <c r="S28" i="23"/>
  <c r="I8" i="21"/>
  <c r="V43" i="152"/>
  <c r="F43" i="46"/>
  <c r="U64" i="257"/>
  <c r="Q56" i="257"/>
  <c r="W61" i="257"/>
  <c r="W65" i="257" s="1"/>
  <c r="K61" i="257"/>
  <c r="K65" i="257" s="1"/>
  <c r="C61" i="257"/>
  <c r="C65" i="257" s="1"/>
  <c r="T49" i="257"/>
  <c r="D61" i="257"/>
  <c r="D65" i="257" s="1"/>
  <c r="T52" i="257"/>
  <c r="F61" i="257"/>
  <c r="F65" i="257" s="1"/>
  <c r="N61" i="257"/>
  <c r="N65" i="257" s="1"/>
  <c r="T35" i="257"/>
  <c r="R9" i="257"/>
  <c r="P9" i="257"/>
  <c r="B8" i="257"/>
  <c r="B61" i="257" s="1"/>
  <c r="B65" i="257" s="1"/>
  <c r="Q62" i="256"/>
  <c r="P56" i="256"/>
  <c r="H61" i="256"/>
  <c r="H65" i="256" s="1"/>
  <c r="I61" i="256"/>
  <c r="I65" i="256" s="1"/>
  <c r="T50" i="256"/>
  <c r="J61" i="256"/>
  <c r="J65" i="256" s="1"/>
  <c r="V61" i="256"/>
  <c r="V65" i="256" s="1"/>
  <c r="T35" i="256"/>
  <c r="S9" i="256"/>
  <c r="L65" i="256"/>
  <c r="N8" i="256"/>
  <c r="N61" i="256" s="1"/>
  <c r="N65" i="256" s="1"/>
  <c r="T11" i="256"/>
  <c r="Q9" i="256"/>
  <c r="Q56" i="255"/>
  <c r="F61" i="255"/>
  <c r="F65" i="255" s="1"/>
  <c r="M61" i="255"/>
  <c r="M65" i="255" s="1"/>
  <c r="C61" i="255"/>
  <c r="C65" i="255" s="1"/>
  <c r="N61" i="255"/>
  <c r="N65" i="255" s="1"/>
  <c r="D61" i="255"/>
  <c r="D65" i="255" s="1"/>
  <c r="T42" i="255"/>
  <c r="U39" i="255"/>
  <c r="R9" i="255"/>
  <c r="U15" i="255"/>
  <c r="O61" i="255"/>
  <c r="Q56" i="254"/>
  <c r="B61" i="254"/>
  <c r="B65" i="254" s="1"/>
  <c r="C61" i="254"/>
  <c r="C65" i="254" s="1"/>
  <c r="L61" i="254"/>
  <c r="L65" i="254" s="1"/>
  <c r="N61" i="254"/>
  <c r="N65" i="254" s="1"/>
  <c r="K61" i="254"/>
  <c r="K65" i="254" s="1"/>
  <c r="R8" i="254"/>
  <c r="T39" i="254"/>
  <c r="M61" i="254"/>
  <c r="S8" i="254"/>
  <c r="U15" i="254"/>
  <c r="E62" i="253"/>
  <c r="U62" i="253" s="1"/>
  <c r="T50" i="253"/>
  <c r="K61" i="253"/>
  <c r="K65" i="253" s="1"/>
  <c r="U52" i="253"/>
  <c r="H61" i="253"/>
  <c r="H65" i="253" s="1"/>
  <c r="I61" i="253"/>
  <c r="I65" i="253" s="1"/>
  <c r="J61" i="253"/>
  <c r="J65" i="253" s="1"/>
  <c r="V8" i="253"/>
  <c r="V61" i="253" s="1"/>
  <c r="V65" i="253" s="1"/>
  <c r="U42" i="253"/>
  <c r="W8" i="253"/>
  <c r="W61" i="253" s="1"/>
  <c r="W65" i="253" s="1"/>
  <c r="T41" i="253"/>
  <c r="U29" i="253"/>
  <c r="R9" i="253"/>
  <c r="S9" i="253"/>
  <c r="T19" i="253"/>
  <c r="M61" i="253"/>
  <c r="S8" i="253"/>
  <c r="Q9" i="253"/>
  <c r="T11" i="253"/>
  <c r="P62" i="252"/>
  <c r="M61" i="252"/>
  <c r="M65" i="252" s="1"/>
  <c r="S65" i="252" s="1"/>
  <c r="K61" i="252"/>
  <c r="K65" i="252" s="1"/>
  <c r="C61" i="252"/>
  <c r="C65" i="252" s="1"/>
  <c r="D61" i="252"/>
  <c r="D65" i="252" s="1"/>
  <c r="V61" i="252"/>
  <c r="V65" i="252" s="1"/>
  <c r="U51" i="252"/>
  <c r="U41" i="252"/>
  <c r="S8" i="252"/>
  <c r="T19" i="252"/>
  <c r="N8" i="252"/>
  <c r="N61" i="252" s="1"/>
  <c r="N65" i="252" s="1"/>
  <c r="L61" i="252"/>
  <c r="R8" i="252"/>
  <c r="Q9" i="252"/>
  <c r="T11" i="252"/>
  <c r="P9" i="252"/>
  <c r="E62" i="251"/>
  <c r="P62" i="251"/>
  <c r="T60" i="251"/>
  <c r="F61" i="251"/>
  <c r="F65" i="251" s="1"/>
  <c r="C61" i="251"/>
  <c r="C65" i="251" s="1"/>
  <c r="H61" i="251"/>
  <c r="H65" i="251" s="1"/>
  <c r="L61" i="251"/>
  <c r="L65" i="251" s="1"/>
  <c r="D61" i="251"/>
  <c r="D65" i="251" s="1"/>
  <c r="T38" i="251"/>
  <c r="T29" i="251"/>
  <c r="M8" i="251"/>
  <c r="N61" i="251"/>
  <c r="R8" i="251"/>
  <c r="U60" i="250"/>
  <c r="T58" i="250"/>
  <c r="U51" i="250"/>
  <c r="T50" i="250"/>
  <c r="M61" i="250"/>
  <c r="C61" i="250"/>
  <c r="C65" i="250" s="1"/>
  <c r="D61" i="250"/>
  <c r="D65" i="250" s="1"/>
  <c r="U40" i="250"/>
  <c r="U41" i="250"/>
  <c r="T35" i="250"/>
  <c r="T19" i="250"/>
  <c r="P9" i="250"/>
  <c r="T15" i="250"/>
  <c r="L61" i="250"/>
  <c r="R8" i="250"/>
  <c r="R9" i="250"/>
  <c r="T11" i="250"/>
  <c r="Q62" i="249"/>
  <c r="M61" i="249"/>
  <c r="M65" i="249" s="1"/>
  <c r="S65" i="249" s="1"/>
  <c r="T52" i="249"/>
  <c r="W61" i="249"/>
  <c r="W65" i="249" s="1"/>
  <c r="D61" i="249"/>
  <c r="D65" i="249" s="1"/>
  <c r="T51" i="249"/>
  <c r="K61" i="249"/>
  <c r="K65" i="249" s="1"/>
  <c r="L61" i="249"/>
  <c r="T42" i="249"/>
  <c r="T41" i="249"/>
  <c r="P28" i="249"/>
  <c r="U39" i="249"/>
  <c r="T38" i="249"/>
  <c r="U35" i="249"/>
  <c r="U18" i="249"/>
  <c r="S8" i="249"/>
  <c r="J8" i="249"/>
  <c r="J61" i="249" s="1"/>
  <c r="J65" i="249" s="1"/>
  <c r="P9" i="249"/>
  <c r="P8" i="249" s="1"/>
  <c r="T64" i="248"/>
  <c r="C61" i="248"/>
  <c r="C65" i="248" s="1"/>
  <c r="U60" i="248"/>
  <c r="V61" i="248"/>
  <c r="V65" i="248" s="1"/>
  <c r="U51" i="248"/>
  <c r="T50" i="248"/>
  <c r="J61" i="248"/>
  <c r="J65" i="248" s="1"/>
  <c r="T39" i="248"/>
  <c r="U29" i="248"/>
  <c r="T19" i="248"/>
  <c r="T18" i="248"/>
  <c r="S65" i="248"/>
  <c r="S8" i="248"/>
  <c r="R9" i="248"/>
  <c r="P9" i="248"/>
  <c r="S61" i="248"/>
  <c r="T15" i="248"/>
  <c r="L61" i="248"/>
  <c r="R8" i="248"/>
  <c r="T11" i="248"/>
  <c r="U64" i="247"/>
  <c r="Q56" i="247"/>
  <c r="J61" i="247"/>
  <c r="J65" i="247" s="1"/>
  <c r="D61" i="247"/>
  <c r="D65" i="247" s="1"/>
  <c r="C61" i="247"/>
  <c r="C65" i="247" s="1"/>
  <c r="B61" i="247"/>
  <c r="B65" i="247" s="1"/>
  <c r="T52" i="247"/>
  <c r="T48" i="247"/>
  <c r="N61" i="247"/>
  <c r="N65" i="247" s="1"/>
  <c r="K61" i="247"/>
  <c r="K65" i="247" s="1"/>
  <c r="T42" i="247"/>
  <c r="U35" i="247"/>
  <c r="R9" i="247"/>
  <c r="S9" i="247"/>
  <c r="L61" i="247"/>
  <c r="R8" i="247"/>
  <c r="S8" i="247"/>
  <c r="P9" i="247"/>
  <c r="U64" i="246"/>
  <c r="P62" i="246"/>
  <c r="T58" i="246"/>
  <c r="T52" i="246"/>
  <c r="H61" i="246"/>
  <c r="H65" i="246" s="1"/>
  <c r="N61" i="246"/>
  <c r="N65" i="246" s="1"/>
  <c r="I61" i="246"/>
  <c r="I65" i="246" s="1"/>
  <c r="F61" i="246"/>
  <c r="F65" i="246" s="1"/>
  <c r="B8" i="246"/>
  <c r="B61" i="246" s="1"/>
  <c r="B65" i="246" s="1"/>
  <c r="K8" i="246"/>
  <c r="K61" i="246" s="1"/>
  <c r="K65" i="246" s="1"/>
  <c r="T42" i="246"/>
  <c r="T39" i="246"/>
  <c r="T35" i="246"/>
  <c r="U18" i="246"/>
  <c r="S9" i="246"/>
  <c r="U15" i="246"/>
  <c r="L61" i="246"/>
  <c r="R8" i="246"/>
  <c r="M61" i="246"/>
  <c r="M65" i="246" s="1"/>
  <c r="S8" i="246"/>
  <c r="U11" i="246"/>
  <c r="J61" i="245"/>
  <c r="J65" i="245" s="1"/>
  <c r="T49" i="245"/>
  <c r="F61" i="245"/>
  <c r="F65" i="245" s="1"/>
  <c r="U51" i="245"/>
  <c r="V61" i="245"/>
  <c r="V65" i="245" s="1"/>
  <c r="U41" i="245"/>
  <c r="T40" i="245"/>
  <c r="U29" i="245"/>
  <c r="T18" i="245"/>
  <c r="S8" i="245"/>
  <c r="N61" i="245"/>
  <c r="R8" i="245"/>
  <c r="T11" i="245"/>
  <c r="D65" i="244"/>
  <c r="T60" i="244"/>
  <c r="C61" i="244"/>
  <c r="C65" i="244" s="1"/>
  <c r="L61" i="244"/>
  <c r="L65" i="244" s="1"/>
  <c r="U52" i="244"/>
  <c r="U48" i="244"/>
  <c r="T51" i="244"/>
  <c r="F61" i="244"/>
  <c r="F65" i="244" s="1"/>
  <c r="H61" i="244"/>
  <c r="H65" i="244" s="1"/>
  <c r="U42" i="244"/>
  <c r="U38" i="244"/>
  <c r="U35" i="244"/>
  <c r="T29" i="244"/>
  <c r="P9" i="244"/>
  <c r="N61" i="244"/>
  <c r="R8" i="244"/>
  <c r="M8" i="244"/>
  <c r="M61" i="244" s="1"/>
  <c r="M65" i="244" s="1"/>
  <c r="Q9" i="244"/>
  <c r="U58" i="243"/>
  <c r="J61" i="243"/>
  <c r="J65" i="243" s="1"/>
  <c r="T52" i="243"/>
  <c r="L61" i="243"/>
  <c r="L65" i="243" s="1"/>
  <c r="V61" i="243"/>
  <c r="V65" i="243" s="1"/>
  <c r="T51" i="243"/>
  <c r="C61" i="243"/>
  <c r="C65" i="243" s="1"/>
  <c r="U39" i="243"/>
  <c r="U18" i="243"/>
  <c r="N61" i="243"/>
  <c r="R8" i="243"/>
  <c r="S8" i="243"/>
  <c r="P9" i="243"/>
  <c r="E62" i="242"/>
  <c r="T64" i="242"/>
  <c r="I61" i="242"/>
  <c r="I65" i="242" s="1"/>
  <c r="O61" i="242"/>
  <c r="O65" i="242" s="1"/>
  <c r="J61" i="242"/>
  <c r="J65" i="242" s="1"/>
  <c r="W43" i="242"/>
  <c r="W61" i="242"/>
  <c r="W65" i="242" s="1"/>
  <c r="T58" i="242"/>
  <c r="G61" i="242"/>
  <c r="G65" i="242" s="1"/>
  <c r="U50" i="242"/>
  <c r="M61" i="242"/>
  <c r="M65" i="242" s="1"/>
  <c r="S65" i="242" s="1"/>
  <c r="U40" i="242"/>
  <c r="U39" i="242"/>
  <c r="Q8" i="242"/>
  <c r="N61" i="242"/>
  <c r="R8" i="242"/>
  <c r="U19" i="242"/>
  <c r="T18" i="242"/>
  <c r="R9" i="242"/>
  <c r="P9" i="242"/>
  <c r="U11" i="242"/>
  <c r="S8" i="242"/>
  <c r="Q62" i="241"/>
  <c r="U60" i="241"/>
  <c r="V43" i="241"/>
  <c r="U51" i="241"/>
  <c r="D61" i="241"/>
  <c r="D65" i="241" s="1"/>
  <c r="T50" i="241"/>
  <c r="H61" i="241"/>
  <c r="H65" i="241" s="1"/>
  <c r="M61" i="241"/>
  <c r="M65" i="241" s="1"/>
  <c r="L43" i="241"/>
  <c r="R43" i="241" s="1"/>
  <c r="U41" i="241"/>
  <c r="T35" i="241"/>
  <c r="V8" i="241"/>
  <c r="B8" i="241"/>
  <c r="B61" i="241" s="1"/>
  <c r="B65" i="241" s="1"/>
  <c r="K8" i="241"/>
  <c r="K61" i="241" s="1"/>
  <c r="K65" i="241" s="1"/>
  <c r="C8" i="241"/>
  <c r="C61" i="241" s="1"/>
  <c r="C65" i="241" s="1"/>
  <c r="L8" i="241"/>
  <c r="O8" i="241"/>
  <c r="O61" i="241" s="1"/>
  <c r="O65" i="241" s="1"/>
  <c r="O61" i="240"/>
  <c r="O65" i="240" s="1"/>
  <c r="K61" i="240"/>
  <c r="K65" i="240" s="1"/>
  <c r="U52" i="240"/>
  <c r="J61" i="240"/>
  <c r="J65" i="240" s="1"/>
  <c r="T51" i="240"/>
  <c r="G61" i="240"/>
  <c r="G65" i="240" s="1"/>
  <c r="H61" i="240"/>
  <c r="H65" i="240" s="1"/>
  <c r="T29" i="240"/>
  <c r="V8" i="240"/>
  <c r="V61" i="240" s="1"/>
  <c r="V65" i="240" s="1"/>
  <c r="I8" i="240"/>
  <c r="I61" i="240" s="1"/>
  <c r="I65" i="240" s="1"/>
  <c r="L61" i="240"/>
  <c r="R8" i="240"/>
  <c r="M61" i="240"/>
  <c r="S8" i="240"/>
  <c r="P62" i="239"/>
  <c r="T62" i="239"/>
  <c r="U58" i="239"/>
  <c r="L61" i="239"/>
  <c r="L65" i="239" s="1"/>
  <c r="T48" i="239"/>
  <c r="T52" i="239"/>
  <c r="I61" i="239"/>
  <c r="I65" i="239" s="1"/>
  <c r="U51" i="239"/>
  <c r="F61" i="239"/>
  <c r="F65" i="239" s="1"/>
  <c r="C61" i="239"/>
  <c r="C65" i="239" s="1"/>
  <c r="U41" i="239"/>
  <c r="U39" i="239"/>
  <c r="B8" i="239"/>
  <c r="B61" i="239" s="1"/>
  <c r="B65" i="239" s="1"/>
  <c r="K8" i="239"/>
  <c r="K61" i="239" s="1"/>
  <c r="K65" i="239" s="1"/>
  <c r="U18" i="239"/>
  <c r="T19" i="239"/>
  <c r="N61" i="239"/>
  <c r="R8" i="239"/>
  <c r="R9" i="239"/>
  <c r="O61" i="239"/>
  <c r="S8" i="239"/>
  <c r="P9" i="239"/>
  <c r="F61" i="238"/>
  <c r="F65" i="238" s="1"/>
  <c r="P44" i="238"/>
  <c r="H61" i="238"/>
  <c r="H65" i="238" s="1"/>
  <c r="M61" i="238"/>
  <c r="M65" i="238" s="1"/>
  <c r="J61" i="238"/>
  <c r="J65" i="238" s="1"/>
  <c r="C61" i="238"/>
  <c r="C65" i="238" s="1"/>
  <c r="D61" i="238"/>
  <c r="D65" i="238" s="1"/>
  <c r="U48" i="238"/>
  <c r="U38" i="238"/>
  <c r="R61" i="238"/>
  <c r="R8" i="238"/>
  <c r="U19" i="238"/>
  <c r="T18" i="238"/>
  <c r="O61" i="238"/>
  <c r="S8" i="238"/>
  <c r="U15" i="238"/>
  <c r="U11" i="238"/>
  <c r="P62" i="237"/>
  <c r="U60" i="237"/>
  <c r="D61" i="237"/>
  <c r="D65" i="237" s="1"/>
  <c r="M61" i="237"/>
  <c r="M65" i="237" s="1"/>
  <c r="C61" i="237"/>
  <c r="C65" i="237" s="1"/>
  <c r="T49" i="237"/>
  <c r="K61" i="237"/>
  <c r="K65" i="237" s="1"/>
  <c r="L61" i="237"/>
  <c r="L65" i="237" s="1"/>
  <c r="T40" i="237"/>
  <c r="U41" i="237"/>
  <c r="N61" i="237"/>
  <c r="R8" i="237"/>
  <c r="O61" i="237"/>
  <c r="S8" i="237"/>
  <c r="T11" i="237"/>
  <c r="J8" i="237"/>
  <c r="J61" i="237" s="1"/>
  <c r="J65" i="237" s="1"/>
  <c r="B8" i="237"/>
  <c r="B61" i="237" s="1"/>
  <c r="B65" i="237" s="1"/>
  <c r="P62" i="236"/>
  <c r="T60" i="236"/>
  <c r="J43" i="236"/>
  <c r="J61" i="236" s="1"/>
  <c r="J65" i="236" s="1"/>
  <c r="B61" i="236"/>
  <c r="B65" i="236" s="1"/>
  <c r="K61" i="236"/>
  <c r="K65" i="236" s="1"/>
  <c r="P44" i="236"/>
  <c r="T51" i="236"/>
  <c r="V61" i="236"/>
  <c r="V65" i="236" s="1"/>
  <c r="U50" i="236"/>
  <c r="I61" i="236"/>
  <c r="I65" i="236" s="1"/>
  <c r="T49" i="236"/>
  <c r="U40" i="236"/>
  <c r="U42" i="236"/>
  <c r="T41" i="236"/>
  <c r="T39" i="236"/>
  <c r="U38" i="236"/>
  <c r="O61" i="236"/>
  <c r="S8" i="236"/>
  <c r="T15" i="236"/>
  <c r="L61" i="236"/>
  <c r="U11" i="236"/>
  <c r="Q9" i="236"/>
  <c r="Q62" i="235"/>
  <c r="Q56" i="235"/>
  <c r="U58" i="235"/>
  <c r="N61" i="235"/>
  <c r="N65" i="235" s="1"/>
  <c r="U49" i="235"/>
  <c r="F61" i="235"/>
  <c r="F65" i="235" s="1"/>
  <c r="H61" i="235"/>
  <c r="H65" i="235" s="1"/>
  <c r="U50" i="235"/>
  <c r="I61" i="235"/>
  <c r="I65" i="235" s="1"/>
  <c r="T41" i="235"/>
  <c r="T42" i="235"/>
  <c r="P28" i="235"/>
  <c r="U35" i="235"/>
  <c r="T29" i="235"/>
  <c r="L61" i="235"/>
  <c r="R8" i="235"/>
  <c r="T15" i="235"/>
  <c r="O61" i="235"/>
  <c r="S8" i="235"/>
  <c r="T11" i="235"/>
  <c r="T62" i="234"/>
  <c r="T49" i="234"/>
  <c r="C61" i="234"/>
  <c r="C65" i="234" s="1"/>
  <c r="D61" i="234"/>
  <c r="D65" i="234" s="1"/>
  <c r="F61" i="234"/>
  <c r="F65" i="234" s="1"/>
  <c r="N61" i="234"/>
  <c r="N65" i="234" s="1"/>
  <c r="U50" i="234"/>
  <c r="U40" i="234"/>
  <c r="M61" i="234"/>
  <c r="U18" i="234"/>
  <c r="L61" i="234"/>
  <c r="U11" i="234"/>
  <c r="B61" i="233"/>
  <c r="B65" i="233" s="1"/>
  <c r="K61" i="233"/>
  <c r="K65" i="233" s="1"/>
  <c r="C61" i="233"/>
  <c r="C65" i="233" s="1"/>
  <c r="L61" i="233"/>
  <c r="L65" i="233" s="1"/>
  <c r="J61" i="233"/>
  <c r="J65" i="233" s="1"/>
  <c r="T40" i="233"/>
  <c r="T19" i="233"/>
  <c r="M61" i="233"/>
  <c r="S8" i="233"/>
  <c r="N65" i="233"/>
  <c r="R8" i="233"/>
  <c r="T11" i="233"/>
  <c r="Q9" i="233"/>
  <c r="E62" i="232"/>
  <c r="Q62" i="232"/>
  <c r="J61" i="232"/>
  <c r="J65" i="232" s="1"/>
  <c r="K61" i="232"/>
  <c r="K65" i="232" s="1"/>
  <c r="T48" i="232"/>
  <c r="V61" i="232"/>
  <c r="V65" i="232" s="1"/>
  <c r="B61" i="232"/>
  <c r="B65" i="232" s="1"/>
  <c r="T51" i="232"/>
  <c r="I61" i="232"/>
  <c r="I65" i="232" s="1"/>
  <c r="F8" i="232"/>
  <c r="F61" i="232" s="1"/>
  <c r="F65" i="232" s="1"/>
  <c r="N8" i="232"/>
  <c r="N61" i="232" s="1"/>
  <c r="N65" i="232" s="1"/>
  <c r="T35" i="232"/>
  <c r="M61" i="232"/>
  <c r="S8" i="232"/>
  <c r="Q9" i="232"/>
  <c r="T19" i="232"/>
  <c r="U18" i="232"/>
  <c r="L61" i="232"/>
  <c r="R8" i="232"/>
  <c r="P62" i="231"/>
  <c r="T62" i="231"/>
  <c r="F61" i="231"/>
  <c r="F65" i="231" s="1"/>
  <c r="V61" i="231"/>
  <c r="V65" i="231" s="1"/>
  <c r="T50" i="231"/>
  <c r="H61" i="231"/>
  <c r="H65" i="231" s="1"/>
  <c r="I61" i="231"/>
  <c r="I65" i="231" s="1"/>
  <c r="T52" i="231"/>
  <c r="T51" i="231"/>
  <c r="T42" i="231"/>
  <c r="T19" i="231"/>
  <c r="N8" i="231"/>
  <c r="N61" i="231" s="1"/>
  <c r="N65" i="231" s="1"/>
  <c r="L61" i="231"/>
  <c r="Q62" i="230"/>
  <c r="T64" i="230"/>
  <c r="U52" i="230"/>
  <c r="C61" i="230"/>
  <c r="C65" i="230" s="1"/>
  <c r="T51" i="230"/>
  <c r="D61" i="230"/>
  <c r="D65" i="230" s="1"/>
  <c r="M61" i="230"/>
  <c r="M65" i="230" s="1"/>
  <c r="F61" i="230"/>
  <c r="F65" i="230" s="1"/>
  <c r="N61" i="230"/>
  <c r="N65" i="230" s="1"/>
  <c r="T49" i="230"/>
  <c r="T48" i="230"/>
  <c r="T39" i="230"/>
  <c r="T19" i="230"/>
  <c r="S8" i="230"/>
  <c r="P9" i="230"/>
  <c r="T11" i="230"/>
  <c r="T64" i="229"/>
  <c r="T60" i="229"/>
  <c r="D61" i="229"/>
  <c r="D65" i="229" s="1"/>
  <c r="F61" i="229"/>
  <c r="F65" i="229" s="1"/>
  <c r="L61" i="229"/>
  <c r="L65" i="229" s="1"/>
  <c r="B61" i="229"/>
  <c r="B65" i="229" s="1"/>
  <c r="K61" i="229"/>
  <c r="K65" i="229" s="1"/>
  <c r="C61" i="229"/>
  <c r="C65" i="229" s="1"/>
  <c r="T38" i="229"/>
  <c r="Q9" i="229"/>
  <c r="M61" i="229"/>
  <c r="M65" i="229" s="1"/>
  <c r="S8" i="229"/>
  <c r="N61" i="229"/>
  <c r="N65" i="229" s="1"/>
  <c r="R8" i="229"/>
  <c r="R65" i="229"/>
  <c r="R61" i="229"/>
  <c r="Q56" i="228"/>
  <c r="T58" i="228"/>
  <c r="K61" i="228"/>
  <c r="K65" i="228" s="1"/>
  <c r="H61" i="228"/>
  <c r="H65" i="228" s="1"/>
  <c r="U48" i="228"/>
  <c r="T52" i="228"/>
  <c r="I61" i="228"/>
  <c r="I65" i="228" s="1"/>
  <c r="J61" i="228"/>
  <c r="J65" i="228" s="1"/>
  <c r="T40" i="228"/>
  <c r="T35" i="228"/>
  <c r="U19" i="228"/>
  <c r="R65" i="228"/>
  <c r="M61" i="228"/>
  <c r="M65" i="228" s="1"/>
  <c r="S8" i="228"/>
  <c r="R8" i="228"/>
  <c r="R61" i="228"/>
  <c r="T11" i="228"/>
  <c r="P62" i="227"/>
  <c r="T64" i="227"/>
  <c r="T60" i="227"/>
  <c r="Q44" i="227"/>
  <c r="U51" i="227"/>
  <c r="D61" i="227"/>
  <c r="D65" i="227" s="1"/>
  <c r="F61" i="227"/>
  <c r="F65" i="227" s="1"/>
  <c r="N61" i="227"/>
  <c r="N65" i="227" s="1"/>
  <c r="H61" i="227"/>
  <c r="H65" i="227" s="1"/>
  <c r="T48" i="227"/>
  <c r="T52" i="227"/>
  <c r="P44" i="227"/>
  <c r="U40" i="227"/>
  <c r="U29" i="227"/>
  <c r="L61" i="227"/>
  <c r="R8" i="227"/>
  <c r="M61" i="227"/>
  <c r="M65" i="227" s="1"/>
  <c r="S8" i="227"/>
  <c r="T15" i="227"/>
  <c r="P44" i="226"/>
  <c r="C61" i="226"/>
  <c r="C65" i="226" s="1"/>
  <c r="Q44" i="226"/>
  <c r="N61" i="226"/>
  <c r="N65" i="226" s="1"/>
  <c r="D61" i="226"/>
  <c r="D65" i="226" s="1"/>
  <c r="F61" i="226"/>
  <c r="F65" i="226" s="1"/>
  <c r="T39" i="226"/>
  <c r="M61" i="226"/>
  <c r="S8" i="226"/>
  <c r="P9" i="226"/>
  <c r="T15" i="226"/>
  <c r="L61" i="226"/>
  <c r="R8" i="226"/>
  <c r="Q9" i="226"/>
  <c r="U60" i="225"/>
  <c r="M61" i="225"/>
  <c r="M65" i="225" s="1"/>
  <c r="J61" i="225"/>
  <c r="J65" i="225" s="1"/>
  <c r="K61" i="225"/>
  <c r="K65" i="225" s="1"/>
  <c r="C61" i="225"/>
  <c r="C65" i="225" s="1"/>
  <c r="U52" i="225"/>
  <c r="T51" i="225"/>
  <c r="T42" i="225"/>
  <c r="T41" i="225"/>
  <c r="L61" i="225"/>
  <c r="R8" i="225"/>
  <c r="O61" i="225"/>
  <c r="S8" i="225"/>
  <c r="Q9" i="225"/>
  <c r="Q8" i="225" s="1"/>
  <c r="T11" i="225"/>
  <c r="B8" i="225"/>
  <c r="B61" i="225" s="1"/>
  <c r="B65" i="225" s="1"/>
  <c r="Q56" i="224"/>
  <c r="P44" i="224"/>
  <c r="N61" i="224"/>
  <c r="N65" i="224" s="1"/>
  <c r="B61" i="224"/>
  <c r="B65" i="224" s="1"/>
  <c r="K61" i="224"/>
  <c r="K65" i="224" s="1"/>
  <c r="V61" i="224"/>
  <c r="V65" i="224" s="1"/>
  <c r="U50" i="224"/>
  <c r="C61" i="224"/>
  <c r="C65" i="224" s="1"/>
  <c r="F61" i="224"/>
  <c r="F65" i="224" s="1"/>
  <c r="T38" i="224"/>
  <c r="U39" i="224"/>
  <c r="T35" i="224"/>
  <c r="T29" i="224"/>
  <c r="L61" i="224"/>
  <c r="R8" i="224"/>
  <c r="T49" i="223"/>
  <c r="T52" i="223"/>
  <c r="F61" i="223"/>
  <c r="F65" i="223" s="1"/>
  <c r="H61" i="223"/>
  <c r="H65" i="223" s="1"/>
  <c r="T51" i="223"/>
  <c r="J61" i="223"/>
  <c r="J65" i="223" s="1"/>
  <c r="T42" i="223"/>
  <c r="T35" i="223"/>
  <c r="T18" i="223"/>
  <c r="U19" i="223"/>
  <c r="L61" i="223"/>
  <c r="R8" i="223"/>
  <c r="M61" i="223"/>
  <c r="S8" i="223"/>
  <c r="U15" i="223"/>
  <c r="T11" i="223"/>
  <c r="U60" i="222"/>
  <c r="U51" i="222"/>
  <c r="T50" i="222"/>
  <c r="K61" i="222"/>
  <c r="K65" i="222" s="1"/>
  <c r="T48" i="222"/>
  <c r="J61" i="222"/>
  <c r="J65" i="222" s="1"/>
  <c r="B61" i="222"/>
  <c r="B65" i="222" s="1"/>
  <c r="T40" i="222"/>
  <c r="T38" i="222"/>
  <c r="T39" i="222"/>
  <c r="M61" i="222"/>
  <c r="S8" i="222"/>
  <c r="T19" i="222"/>
  <c r="T15" i="222"/>
  <c r="T11" i="222"/>
  <c r="Q9" i="222"/>
  <c r="U60" i="221"/>
  <c r="M43" i="221"/>
  <c r="S43" i="221" s="1"/>
  <c r="G61" i="221"/>
  <c r="G65" i="221" s="1"/>
  <c r="H61" i="221"/>
  <c r="H65" i="221" s="1"/>
  <c r="U48" i="221"/>
  <c r="T51" i="221"/>
  <c r="K61" i="221"/>
  <c r="K65" i="221" s="1"/>
  <c r="B61" i="221"/>
  <c r="B65" i="221" s="1"/>
  <c r="C61" i="221"/>
  <c r="C65" i="221" s="1"/>
  <c r="F61" i="221"/>
  <c r="F65" i="221" s="1"/>
  <c r="T52" i="221"/>
  <c r="L61" i="221"/>
  <c r="L65" i="221" s="1"/>
  <c r="V61" i="221"/>
  <c r="V65" i="221" s="1"/>
  <c r="T42" i="221"/>
  <c r="T41" i="221"/>
  <c r="U38" i="221"/>
  <c r="T35" i="221"/>
  <c r="U29" i="221"/>
  <c r="N61" i="221"/>
  <c r="R8" i="221"/>
  <c r="O61" i="221"/>
  <c r="S8" i="221"/>
  <c r="Q9" i="221"/>
  <c r="T64" i="220"/>
  <c r="T49" i="220"/>
  <c r="K61" i="220"/>
  <c r="K65" i="220" s="1"/>
  <c r="T48" i="220"/>
  <c r="I61" i="220"/>
  <c r="I65" i="220" s="1"/>
  <c r="T52" i="220"/>
  <c r="B61" i="220"/>
  <c r="B65" i="220" s="1"/>
  <c r="J61" i="220"/>
  <c r="J65" i="220" s="1"/>
  <c r="P44" i="220"/>
  <c r="T51" i="220"/>
  <c r="F61" i="220"/>
  <c r="F65" i="220" s="1"/>
  <c r="U42" i="220"/>
  <c r="T41" i="220"/>
  <c r="T40" i="220"/>
  <c r="T39" i="220"/>
  <c r="U18" i="220"/>
  <c r="L61" i="220"/>
  <c r="R8" i="220"/>
  <c r="M61" i="220"/>
  <c r="S8" i="220"/>
  <c r="V61" i="219"/>
  <c r="V65" i="219" s="1"/>
  <c r="U49" i="219"/>
  <c r="C61" i="219"/>
  <c r="C65" i="219" s="1"/>
  <c r="H61" i="219"/>
  <c r="H65" i="219" s="1"/>
  <c r="I61" i="219"/>
  <c r="I65" i="219" s="1"/>
  <c r="J61" i="219"/>
  <c r="J65" i="219" s="1"/>
  <c r="T38" i="219"/>
  <c r="U19" i="219"/>
  <c r="M61" i="219"/>
  <c r="S8" i="219"/>
  <c r="N61" i="219"/>
  <c r="R8" i="219"/>
  <c r="U11" i="219"/>
  <c r="Q62" i="218"/>
  <c r="U60" i="218"/>
  <c r="M61" i="218"/>
  <c r="M65" i="218" s="1"/>
  <c r="S65" i="218" s="1"/>
  <c r="N61" i="218"/>
  <c r="N65" i="218" s="1"/>
  <c r="T52" i="218"/>
  <c r="T51" i="218"/>
  <c r="C61" i="218"/>
  <c r="C65" i="218" s="1"/>
  <c r="D61" i="218"/>
  <c r="D65" i="218" s="1"/>
  <c r="F61" i="218"/>
  <c r="F65" i="218" s="1"/>
  <c r="T42" i="218"/>
  <c r="T41" i="218"/>
  <c r="Q8" i="218"/>
  <c r="L61" i="218"/>
  <c r="T11" i="218"/>
  <c r="P62" i="217"/>
  <c r="D61" i="217"/>
  <c r="D65" i="217" s="1"/>
  <c r="T52" i="217"/>
  <c r="B61" i="217"/>
  <c r="B65" i="217" s="1"/>
  <c r="K61" i="217"/>
  <c r="K65" i="217" s="1"/>
  <c r="T51" i="217"/>
  <c r="C61" i="217"/>
  <c r="C65" i="217" s="1"/>
  <c r="L61" i="217"/>
  <c r="L65" i="217" s="1"/>
  <c r="T50" i="217"/>
  <c r="T49" i="217"/>
  <c r="U42" i="217"/>
  <c r="T41" i="217"/>
  <c r="M61" i="217"/>
  <c r="I8" i="217"/>
  <c r="I61" i="217" s="1"/>
  <c r="I65" i="217" s="1"/>
  <c r="U19" i="217"/>
  <c r="N61" i="217"/>
  <c r="R8" i="217"/>
  <c r="J8" i="217"/>
  <c r="J61" i="217" s="1"/>
  <c r="J65" i="217" s="1"/>
  <c r="B61" i="216"/>
  <c r="B65" i="216" s="1"/>
  <c r="K61" i="216"/>
  <c r="K65" i="216" s="1"/>
  <c r="V61" i="216"/>
  <c r="V65" i="216" s="1"/>
  <c r="D61" i="216"/>
  <c r="D65" i="216" s="1"/>
  <c r="N61" i="216"/>
  <c r="N65" i="216" s="1"/>
  <c r="U50" i="216"/>
  <c r="U49" i="216"/>
  <c r="C61" i="216"/>
  <c r="C65" i="216" s="1"/>
  <c r="T42" i="216"/>
  <c r="T38" i="216"/>
  <c r="U19" i="216"/>
  <c r="T18" i="216"/>
  <c r="L61" i="216"/>
  <c r="R8" i="216"/>
  <c r="M61" i="216"/>
  <c r="S8" i="216"/>
  <c r="T15" i="216"/>
  <c r="U11" i="216"/>
  <c r="T64" i="215"/>
  <c r="T58" i="215"/>
  <c r="L61" i="215"/>
  <c r="M61" i="215"/>
  <c r="M65" i="215" s="1"/>
  <c r="J61" i="215"/>
  <c r="J65" i="215" s="1"/>
  <c r="B61" i="215"/>
  <c r="B65" i="215" s="1"/>
  <c r="K61" i="215"/>
  <c r="K65" i="215" s="1"/>
  <c r="V61" i="215"/>
  <c r="V65" i="215" s="1"/>
  <c r="C61" i="215"/>
  <c r="C65" i="215" s="1"/>
  <c r="T41" i="215"/>
  <c r="T40" i="215"/>
  <c r="T19" i="215"/>
  <c r="O61" i="215"/>
  <c r="S8" i="215"/>
  <c r="T11" i="215"/>
  <c r="N65" i="214"/>
  <c r="F61" i="214"/>
  <c r="F65" i="214" s="1"/>
  <c r="P56" i="214"/>
  <c r="Q56" i="214"/>
  <c r="M43" i="214"/>
  <c r="S43" i="214" s="1"/>
  <c r="T58" i="214"/>
  <c r="W43" i="214"/>
  <c r="W61" i="214" s="1"/>
  <c r="W65" i="214" s="1"/>
  <c r="D61" i="214"/>
  <c r="D65" i="214" s="1"/>
  <c r="T50" i="214"/>
  <c r="T49" i="214"/>
  <c r="I61" i="214"/>
  <c r="I65" i="214" s="1"/>
  <c r="J61" i="214"/>
  <c r="J65" i="214" s="1"/>
  <c r="K61" i="214"/>
  <c r="K65" i="214" s="1"/>
  <c r="T41" i="214"/>
  <c r="U40" i="214"/>
  <c r="T39" i="214"/>
  <c r="H8" i="214"/>
  <c r="H61" i="214" s="1"/>
  <c r="H65" i="214" s="1"/>
  <c r="T35" i="214"/>
  <c r="T29" i="214"/>
  <c r="S8" i="214"/>
  <c r="S9" i="214"/>
  <c r="U15" i="214"/>
  <c r="L8" i="214"/>
  <c r="T11" i="214"/>
  <c r="P62" i="213"/>
  <c r="U64" i="213"/>
  <c r="U60" i="213"/>
  <c r="H43" i="213"/>
  <c r="I43" i="213"/>
  <c r="I61" i="213" s="1"/>
  <c r="I65" i="213" s="1"/>
  <c r="V43" i="213"/>
  <c r="T48" i="213"/>
  <c r="T52" i="213"/>
  <c r="L61" i="213"/>
  <c r="L65" i="213" s="1"/>
  <c r="J61" i="213"/>
  <c r="J65" i="213" s="1"/>
  <c r="K61" i="213"/>
  <c r="K65" i="213" s="1"/>
  <c r="T51" i="213"/>
  <c r="T50" i="213"/>
  <c r="F61" i="213"/>
  <c r="F65" i="213" s="1"/>
  <c r="H61" i="213"/>
  <c r="H65" i="213" s="1"/>
  <c r="S8" i="213"/>
  <c r="T35" i="213"/>
  <c r="T29" i="213"/>
  <c r="V8" i="213"/>
  <c r="V61" i="213" s="1"/>
  <c r="V65" i="213" s="1"/>
  <c r="W8" i="213"/>
  <c r="W61" i="213" s="1"/>
  <c r="W65" i="213" s="1"/>
  <c r="R8" i="213"/>
  <c r="P62" i="212"/>
  <c r="Q62" i="212"/>
  <c r="T64" i="212"/>
  <c r="T60" i="212"/>
  <c r="K61" i="212"/>
  <c r="K65" i="212" s="1"/>
  <c r="V61" i="212"/>
  <c r="V65" i="212" s="1"/>
  <c r="B61" i="212"/>
  <c r="B65" i="212" s="1"/>
  <c r="C61" i="212"/>
  <c r="C65" i="212" s="1"/>
  <c r="T48" i="212"/>
  <c r="F61" i="212"/>
  <c r="F65" i="212" s="1"/>
  <c r="H61" i="212"/>
  <c r="H65" i="212" s="1"/>
  <c r="T42" i="212"/>
  <c r="T40" i="212"/>
  <c r="T39" i="212"/>
  <c r="I8" i="212"/>
  <c r="I61" i="212" s="1"/>
  <c r="I65" i="212" s="1"/>
  <c r="L61" i="212"/>
  <c r="R8" i="212"/>
  <c r="T19" i="212"/>
  <c r="T18" i="212"/>
  <c r="T11" i="212"/>
  <c r="T62" i="211"/>
  <c r="P62" i="211"/>
  <c r="T60" i="211"/>
  <c r="N43" i="211"/>
  <c r="B61" i="211"/>
  <c r="B65" i="211" s="1"/>
  <c r="K61" i="211"/>
  <c r="K65" i="211" s="1"/>
  <c r="U51" i="211"/>
  <c r="F61" i="211"/>
  <c r="F65" i="211" s="1"/>
  <c r="U50" i="211"/>
  <c r="D61" i="211"/>
  <c r="D65" i="211" s="1"/>
  <c r="T39" i="211"/>
  <c r="U35" i="211"/>
  <c r="C8" i="211"/>
  <c r="C61" i="211" s="1"/>
  <c r="C65" i="211" s="1"/>
  <c r="L8" i="211"/>
  <c r="T19" i="211"/>
  <c r="U18" i="211"/>
  <c r="L61" i="211"/>
  <c r="R8" i="211"/>
  <c r="M61" i="211"/>
  <c r="M65" i="211" s="1"/>
  <c r="S8" i="211"/>
  <c r="P9" i="211"/>
  <c r="T11" i="211"/>
  <c r="T64" i="210"/>
  <c r="T60" i="210"/>
  <c r="B61" i="210"/>
  <c r="B65" i="210" s="1"/>
  <c r="K61" i="210"/>
  <c r="K65" i="210" s="1"/>
  <c r="C61" i="210"/>
  <c r="C65" i="210" s="1"/>
  <c r="N61" i="210"/>
  <c r="N65" i="210" s="1"/>
  <c r="O61" i="210"/>
  <c r="O65" i="210" s="1"/>
  <c r="U48" i="210"/>
  <c r="T52" i="210"/>
  <c r="D61" i="210"/>
  <c r="D65" i="210" s="1"/>
  <c r="T51" i="210"/>
  <c r="F61" i="210"/>
  <c r="F65" i="210" s="1"/>
  <c r="G61" i="210"/>
  <c r="G65" i="210" s="1"/>
  <c r="T40" i="210"/>
  <c r="T39" i="210"/>
  <c r="J8" i="210"/>
  <c r="J61" i="210" s="1"/>
  <c r="J65" i="210" s="1"/>
  <c r="M61" i="210"/>
  <c r="S8" i="210"/>
  <c r="U15" i="210"/>
  <c r="L61" i="210"/>
  <c r="R8" i="210"/>
  <c r="Q62" i="209"/>
  <c r="T64" i="209"/>
  <c r="T60" i="209"/>
  <c r="R56" i="209"/>
  <c r="V61" i="209"/>
  <c r="V65" i="209" s="1"/>
  <c r="C61" i="209"/>
  <c r="C65" i="209" s="1"/>
  <c r="T52" i="209"/>
  <c r="B61" i="209"/>
  <c r="B65" i="209" s="1"/>
  <c r="D61" i="209"/>
  <c r="D65" i="209" s="1"/>
  <c r="F61" i="209"/>
  <c r="F65" i="209" s="1"/>
  <c r="N61" i="209"/>
  <c r="N65" i="209" s="1"/>
  <c r="O61" i="209"/>
  <c r="O65" i="209" s="1"/>
  <c r="T49" i="209"/>
  <c r="G61" i="209"/>
  <c r="G65" i="209" s="1"/>
  <c r="T48" i="209"/>
  <c r="M61" i="209"/>
  <c r="L8" i="209"/>
  <c r="T41" i="209"/>
  <c r="W8" i="209"/>
  <c r="W61" i="209" s="1"/>
  <c r="W65" i="209" s="1"/>
  <c r="U35" i="209"/>
  <c r="U18" i="209"/>
  <c r="T19" i="209"/>
  <c r="L61" i="209"/>
  <c r="R8" i="209"/>
  <c r="T11" i="209"/>
  <c r="E62" i="208"/>
  <c r="Q62" i="208"/>
  <c r="T64" i="208"/>
  <c r="T58" i="208"/>
  <c r="J61" i="208"/>
  <c r="J65" i="208" s="1"/>
  <c r="B61" i="208"/>
  <c r="B65" i="208" s="1"/>
  <c r="K61" i="208"/>
  <c r="K65" i="208" s="1"/>
  <c r="C61" i="208"/>
  <c r="C65" i="208" s="1"/>
  <c r="T48" i="208"/>
  <c r="N61" i="208"/>
  <c r="N65" i="208" s="1"/>
  <c r="U40" i="208"/>
  <c r="U42" i="208"/>
  <c r="T39" i="208"/>
  <c r="T38" i="208"/>
  <c r="U19" i="208"/>
  <c r="L61" i="208"/>
  <c r="R8" i="208"/>
  <c r="M61" i="208"/>
  <c r="S8" i="208"/>
  <c r="T64" i="207"/>
  <c r="U60" i="207"/>
  <c r="T48" i="207"/>
  <c r="I61" i="207"/>
  <c r="I65" i="207" s="1"/>
  <c r="H61" i="207"/>
  <c r="H65" i="207" s="1"/>
  <c r="T50" i="207"/>
  <c r="T49" i="207"/>
  <c r="F61" i="207"/>
  <c r="F65" i="207" s="1"/>
  <c r="N61" i="207"/>
  <c r="N65" i="207" s="1"/>
  <c r="T40" i="207"/>
  <c r="T42" i="207"/>
  <c r="T41" i="207"/>
  <c r="U39" i="207"/>
  <c r="T35" i="207"/>
  <c r="T18" i="207"/>
  <c r="R9" i="207"/>
  <c r="L61" i="207"/>
  <c r="R8" i="207"/>
  <c r="M61" i="207"/>
  <c r="S8" i="207"/>
  <c r="P9" i="207"/>
  <c r="T62" i="206"/>
  <c r="Q62" i="206"/>
  <c r="T64" i="206"/>
  <c r="T60" i="206"/>
  <c r="T58" i="206"/>
  <c r="U48" i="206"/>
  <c r="T51" i="206"/>
  <c r="J61" i="206"/>
  <c r="J65" i="206" s="1"/>
  <c r="T39" i="206"/>
  <c r="T38" i="206"/>
  <c r="P28" i="206"/>
  <c r="T29" i="206"/>
  <c r="T19" i="206"/>
  <c r="T15" i="206"/>
  <c r="M61" i="206"/>
  <c r="S8" i="206"/>
  <c r="N61" i="206"/>
  <c r="R8" i="206"/>
  <c r="Q62" i="205"/>
  <c r="T60" i="205"/>
  <c r="T58" i="205"/>
  <c r="G61" i="205"/>
  <c r="G65" i="205" s="1"/>
  <c r="N61" i="205"/>
  <c r="N65" i="205" s="1"/>
  <c r="I61" i="205"/>
  <c r="I65" i="205" s="1"/>
  <c r="O61" i="205"/>
  <c r="O65" i="205" s="1"/>
  <c r="U49" i="205"/>
  <c r="F61" i="205"/>
  <c r="F65" i="205" s="1"/>
  <c r="T42" i="205"/>
  <c r="T40" i="205"/>
  <c r="U39" i="205"/>
  <c r="L61" i="205"/>
  <c r="R8" i="205"/>
  <c r="U15" i="205"/>
  <c r="M61" i="205"/>
  <c r="S8" i="205"/>
  <c r="B8" i="205"/>
  <c r="B61" i="205" s="1"/>
  <c r="B65" i="205" s="1"/>
  <c r="T11" i="205"/>
  <c r="J8" i="205"/>
  <c r="J61" i="205" s="1"/>
  <c r="J65" i="205" s="1"/>
  <c r="T64" i="204"/>
  <c r="E62" i="204"/>
  <c r="U62" i="204" s="1"/>
  <c r="U50" i="204"/>
  <c r="D61" i="204"/>
  <c r="D65" i="204" s="1"/>
  <c r="B61" i="204"/>
  <c r="B65" i="204" s="1"/>
  <c r="C61" i="204"/>
  <c r="C65" i="204" s="1"/>
  <c r="T52" i="204"/>
  <c r="T51" i="204"/>
  <c r="K61" i="204"/>
  <c r="K65" i="204" s="1"/>
  <c r="L61" i="204"/>
  <c r="L65" i="204" s="1"/>
  <c r="R65" i="204" s="1"/>
  <c r="U42" i="204"/>
  <c r="T39" i="204"/>
  <c r="T38" i="204"/>
  <c r="T35" i="204"/>
  <c r="Q28" i="204"/>
  <c r="U19" i="204"/>
  <c r="T18" i="204"/>
  <c r="U15" i="204"/>
  <c r="O61" i="204"/>
  <c r="S8" i="204"/>
  <c r="R8" i="204"/>
  <c r="S9" i="204"/>
  <c r="U64" i="203"/>
  <c r="H61" i="203"/>
  <c r="H65" i="203" s="1"/>
  <c r="I61" i="203"/>
  <c r="I65" i="203" s="1"/>
  <c r="T50" i="203"/>
  <c r="K61" i="203"/>
  <c r="K65" i="203" s="1"/>
  <c r="V61" i="203"/>
  <c r="V65" i="203" s="1"/>
  <c r="P44" i="203"/>
  <c r="T48" i="203"/>
  <c r="T52" i="203"/>
  <c r="U41" i="203"/>
  <c r="T40" i="203"/>
  <c r="T42" i="203"/>
  <c r="U39" i="203"/>
  <c r="T38" i="203"/>
  <c r="L61" i="203"/>
  <c r="R8" i="203"/>
  <c r="M61" i="203"/>
  <c r="S8" i="203"/>
  <c r="U15" i="203"/>
  <c r="T64" i="202"/>
  <c r="U60" i="202"/>
  <c r="T50" i="202"/>
  <c r="U51" i="202"/>
  <c r="G61" i="202"/>
  <c r="G65" i="202" s="1"/>
  <c r="T49" i="202"/>
  <c r="K61" i="202"/>
  <c r="K65" i="202" s="1"/>
  <c r="B61" i="202"/>
  <c r="B65" i="202" s="1"/>
  <c r="U48" i="202"/>
  <c r="D61" i="202"/>
  <c r="D65" i="202" s="1"/>
  <c r="M61" i="202"/>
  <c r="M65" i="202" s="1"/>
  <c r="F61" i="202"/>
  <c r="F65" i="202" s="1"/>
  <c r="T42" i="202"/>
  <c r="T41" i="202"/>
  <c r="U40" i="202"/>
  <c r="U38" i="202"/>
  <c r="T35" i="202"/>
  <c r="T29" i="202"/>
  <c r="T19" i="202"/>
  <c r="P9" i="202"/>
  <c r="U15" i="202"/>
  <c r="S8" i="202"/>
  <c r="N61" i="202"/>
  <c r="R8" i="202"/>
  <c r="U11" i="202"/>
  <c r="P62" i="201"/>
  <c r="T64" i="201"/>
  <c r="U58" i="201"/>
  <c r="U48" i="201"/>
  <c r="H61" i="201"/>
  <c r="H65" i="201" s="1"/>
  <c r="M61" i="201"/>
  <c r="I61" i="201"/>
  <c r="I65" i="201" s="1"/>
  <c r="V61" i="201"/>
  <c r="V65" i="201" s="1"/>
  <c r="N61" i="201"/>
  <c r="T50" i="201"/>
  <c r="D61" i="201"/>
  <c r="D65" i="201" s="1"/>
  <c r="T49" i="201"/>
  <c r="F61" i="201"/>
  <c r="F65" i="201" s="1"/>
  <c r="G61" i="201"/>
  <c r="G65" i="201" s="1"/>
  <c r="O61" i="201"/>
  <c r="O65" i="201" s="1"/>
  <c r="T42" i="201"/>
  <c r="T41" i="201"/>
  <c r="T40" i="201"/>
  <c r="U39" i="201"/>
  <c r="U35" i="201"/>
  <c r="T18" i="201"/>
  <c r="T11" i="201"/>
  <c r="T60" i="200"/>
  <c r="C61" i="200"/>
  <c r="C65" i="200" s="1"/>
  <c r="Q56" i="200"/>
  <c r="L61" i="200"/>
  <c r="L65" i="200" s="1"/>
  <c r="I61" i="200"/>
  <c r="I65" i="200" s="1"/>
  <c r="G61" i="200"/>
  <c r="G65" i="200" s="1"/>
  <c r="O61" i="200"/>
  <c r="O65" i="200" s="1"/>
  <c r="T51" i="200"/>
  <c r="N61" i="200"/>
  <c r="V61" i="200"/>
  <c r="V65" i="200" s="1"/>
  <c r="T49" i="200"/>
  <c r="T41" i="200"/>
  <c r="T39" i="200"/>
  <c r="M61" i="200"/>
  <c r="S8" i="200"/>
  <c r="T52" i="199"/>
  <c r="B61" i="199"/>
  <c r="B65" i="199" s="1"/>
  <c r="F61" i="199"/>
  <c r="F65" i="199" s="1"/>
  <c r="D61" i="199"/>
  <c r="D65" i="199" s="1"/>
  <c r="K61" i="199"/>
  <c r="K65" i="199" s="1"/>
  <c r="U49" i="199"/>
  <c r="L61" i="199"/>
  <c r="L65" i="199" s="1"/>
  <c r="V61" i="199"/>
  <c r="V65" i="199" s="1"/>
  <c r="T48" i="199"/>
  <c r="T41" i="199"/>
  <c r="U39" i="199"/>
  <c r="T35" i="199"/>
  <c r="W8" i="199"/>
  <c r="W61" i="199" s="1"/>
  <c r="W65" i="199" s="1"/>
  <c r="M61" i="199"/>
  <c r="S8" i="199"/>
  <c r="N61" i="199"/>
  <c r="R8" i="199"/>
  <c r="T11" i="199"/>
  <c r="E62" i="198"/>
  <c r="U62" i="198" s="1"/>
  <c r="Q62" i="198"/>
  <c r="T64" i="198"/>
  <c r="P56" i="198"/>
  <c r="T60" i="198"/>
  <c r="N61" i="198"/>
  <c r="N65" i="198" s="1"/>
  <c r="B61" i="198"/>
  <c r="B65" i="198" s="1"/>
  <c r="D61" i="198"/>
  <c r="D65" i="198" s="1"/>
  <c r="M61" i="198"/>
  <c r="T50" i="198"/>
  <c r="K61" i="198"/>
  <c r="K65" i="198" s="1"/>
  <c r="T49" i="198"/>
  <c r="C61" i="198"/>
  <c r="C65" i="198" s="1"/>
  <c r="T35" i="198"/>
  <c r="J8" i="198"/>
  <c r="J61" i="198" s="1"/>
  <c r="J65" i="198" s="1"/>
  <c r="T19" i="198"/>
  <c r="L61" i="198"/>
  <c r="R8" i="198"/>
  <c r="T11" i="198"/>
  <c r="Q62" i="197"/>
  <c r="O61" i="197"/>
  <c r="O65" i="197" s="1"/>
  <c r="T58" i="197"/>
  <c r="D61" i="197"/>
  <c r="D65" i="197" s="1"/>
  <c r="J61" i="197"/>
  <c r="J65" i="197" s="1"/>
  <c r="L61" i="197"/>
  <c r="L65" i="197" s="1"/>
  <c r="K61" i="197"/>
  <c r="K65" i="197" s="1"/>
  <c r="T52" i="197"/>
  <c r="C61" i="197"/>
  <c r="C65" i="197" s="1"/>
  <c r="U51" i="197"/>
  <c r="B61" i="197"/>
  <c r="B65" i="197" s="1"/>
  <c r="F61" i="197"/>
  <c r="F65" i="197" s="1"/>
  <c r="T42" i="197"/>
  <c r="N61" i="197"/>
  <c r="R8" i="197"/>
  <c r="T19" i="197"/>
  <c r="T15" i="197"/>
  <c r="M61" i="197"/>
  <c r="S8" i="197"/>
  <c r="T11" i="197"/>
  <c r="Q62" i="196"/>
  <c r="T64" i="196"/>
  <c r="T60" i="196"/>
  <c r="G61" i="196"/>
  <c r="G65" i="196" s="1"/>
  <c r="O61" i="196"/>
  <c r="O65" i="196" s="1"/>
  <c r="I61" i="196"/>
  <c r="I65" i="196" s="1"/>
  <c r="M61" i="196"/>
  <c r="J61" i="196"/>
  <c r="J65" i="196" s="1"/>
  <c r="K61" i="196"/>
  <c r="K65" i="196" s="1"/>
  <c r="T52" i="196"/>
  <c r="T51" i="196"/>
  <c r="T42" i="196"/>
  <c r="U38" i="196"/>
  <c r="T29" i="196"/>
  <c r="T19" i="196"/>
  <c r="Q9" i="196"/>
  <c r="N61" i="196"/>
  <c r="R8" i="196"/>
  <c r="R9" i="196"/>
  <c r="P62" i="195"/>
  <c r="T62" i="195"/>
  <c r="P56" i="195"/>
  <c r="Q56" i="195"/>
  <c r="U58" i="195"/>
  <c r="H61" i="195"/>
  <c r="H65" i="195" s="1"/>
  <c r="D61" i="195"/>
  <c r="D65" i="195" s="1"/>
  <c r="I61" i="195"/>
  <c r="I65" i="195" s="1"/>
  <c r="M61" i="195"/>
  <c r="F61" i="195"/>
  <c r="F65" i="195" s="1"/>
  <c r="N61" i="195"/>
  <c r="N65" i="195" s="1"/>
  <c r="G61" i="195"/>
  <c r="G65" i="195" s="1"/>
  <c r="O61" i="195"/>
  <c r="O65" i="195" s="1"/>
  <c r="T42" i="195"/>
  <c r="T39" i="195"/>
  <c r="T29" i="195"/>
  <c r="T18" i="195"/>
  <c r="L61" i="195"/>
  <c r="R8" i="195"/>
  <c r="U15" i="195"/>
  <c r="W8" i="195"/>
  <c r="W61" i="195" s="1"/>
  <c r="W65" i="195" s="1"/>
  <c r="T64" i="194"/>
  <c r="T58" i="194"/>
  <c r="U50" i="194"/>
  <c r="O61" i="194"/>
  <c r="O65" i="194" s="1"/>
  <c r="J61" i="194"/>
  <c r="J65" i="194" s="1"/>
  <c r="T49" i="194"/>
  <c r="C61" i="194"/>
  <c r="C65" i="194" s="1"/>
  <c r="G61" i="194"/>
  <c r="G65" i="194" s="1"/>
  <c r="P44" i="194"/>
  <c r="T51" i="194"/>
  <c r="M61" i="194"/>
  <c r="U40" i="194"/>
  <c r="F8" i="194"/>
  <c r="F61" i="194" s="1"/>
  <c r="F65" i="194" s="1"/>
  <c r="N8" i="194"/>
  <c r="T39" i="194"/>
  <c r="T35" i="194"/>
  <c r="N61" i="194"/>
  <c r="R8" i="194"/>
  <c r="U19" i="194"/>
  <c r="T18" i="194"/>
  <c r="T15" i="194"/>
  <c r="U11" i="194"/>
  <c r="V61" i="193"/>
  <c r="V65" i="193" s="1"/>
  <c r="K61" i="193"/>
  <c r="K65" i="193" s="1"/>
  <c r="C61" i="193"/>
  <c r="C65" i="193" s="1"/>
  <c r="L61" i="193"/>
  <c r="L65" i="193" s="1"/>
  <c r="U60" i="193"/>
  <c r="G61" i="193"/>
  <c r="G65" i="193" s="1"/>
  <c r="O61" i="193"/>
  <c r="O65" i="193" s="1"/>
  <c r="H61" i="193"/>
  <c r="H65" i="193" s="1"/>
  <c r="I61" i="193"/>
  <c r="I65" i="193" s="1"/>
  <c r="J61" i="193"/>
  <c r="J65" i="193" s="1"/>
  <c r="T40" i="193"/>
  <c r="U41" i="193"/>
  <c r="T38" i="193"/>
  <c r="U29" i="193"/>
  <c r="T18" i="193"/>
  <c r="M61" i="193"/>
  <c r="S8" i="193"/>
  <c r="P9" i="193"/>
  <c r="T15" i="193"/>
  <c r="N61" i="193"/>
  <c r="R8" i="193"/>
  <c r="B8" i="193"/>
  <c r="B61" i="193" s="1"/>
  <c r="B65" i="193" s="1"/>
  <c r="P62" i="192"/>
  <c r="Q62" i="192"/>
  <c r="T60" i="192"/>
  <c r="Q56" i="192"/>
  <c r="C61" i="192"/>
  <c r="C65" i="192" s="1"/>
  <c r="D61" i="192"/>
  <c r="D65" i="192" s="1"/>
  <c r="R44" i="192"/>
  <c r="F61" i="192"/>
  <c r="F65" i="192" s="1"/>
  <c r="N61" i="192"/>
  <c r="N65" i="192" s="1"/>
  <c r="G61" i="192"/>
  <c r="G65" i="192" s="1"/>
  <c r="U52" i="192"/>
  <c r="T48" i="192"/>
  <c r="I61" i="192"/>
  <c r="I65" i="192" s="1"/>
  <c r="T51" i="192"/>
  <c r="T41" i="192"/>
  <c r="U42" i="192"/>
  <c r="T38" i="192"/>
  <c r="T35" i="192"/>
  <c r="T29" i="192"/>
  <c r="L61" i="192"/>
  <c r="R8" i="192"/>
  <c r="M61" i="192"/>
  <c r="S8" i="192"/>
  <c r="P62" i="191"/>
  <c r="Q62" i="191"/>
  <c r="U50" i="191"/>
  <c r="B61" i="191"/>
  <c r="B65" i="191" s="1"/>
  <c r="K61" i="191"/>
  <c r="K65" i="191" s="1"/>
  <c r="T48" i="191"/>
  <c r="T52" i="191"/>
  <c r="F61" i="191"/>
  <c r="F65" i="191" s="1"/>
  <c r="N61" i="191"/>
  <c r="N65" i="191" s="1"/>
  <c r="O61" i="191"/>
  <c r="O65" i="191" s="1"/>
  <c r="G61" i="191"/>
  <c r="G65" i="191" s="1"/>
  <c r="J61" i="191"/>
  <c r="J65" i="191" s="1"/>
  <c r="U42" i="191"/>
  <c r="T38" i="191"/>
  <c r="T35" i="191"/>
  <c r="U19" i="191"/>
  <c r="U18" i="191"/>
  <c r="R9" i="191"/>
  <c r="Q9" i="191"/>
  <c r="L8" i="191"/>
  <c r="M61" i="191"/>
  <c r="S8" i="191"/>
  <c r="T11" i="191"/>
  <c r="D61" i="190"/>
  <c r="D65" i="190" s="1"/>
  <c r="Q44" i="190"/>
  <c r="F61" i="190"/>
  <c r="F65" i="190" s="1"/>
  <c r="O61" i="190"/>
  <c r="O65" i="190" s="1"/>
  <c r="B61" i="190"/>
  <c r="B65" i="190" s="1"/>
  <c r="C61" i="190"/>
  <c r="C65" i="190" s="1"/>
  <c r="K61" i="190"/>
  <c r="K65" i="190" s="1"/>
  <c r="L61" i="190"/>
  <c r="L65" i="190" s="1"/>
  <c r="T35" i="190"/>
  <c r="M61" i="190"/>
  <c r="S8" i="190"/>
  <c r="N61" i="190"/>
  <c r="R8" i="190"/>
  <c r="P9" i="190"/>
  <c r="T11" i="190"/>
  <c r="Q62" i="189"/>
  <c r="T60" i="189"/>
  <c r="N61" i="189"/>
  <c r="N65" i="189" s="1"/>
  <c r="O61" i="189"/>
  <c r="O65" i="189" s="1"/>
  <c r="B61" i="189"/>
  <c r="B65" i="189" s="1"/>
  <c r="K61" i="189"/>
  <c r="K65" i="189" s="1"/>
  <c r="C61" i="189"/>
  <c r="C65" i="189" s="1"/>
  <c r="D61" i="189"/>
  <c r="D65" i="189" s="1"/>
  <c r="F61" i="189"/>
  <c r="F65" i="189" s="1"/>
  <c r="U51" i="189"/>
  <c r="G61" i="189"/>
  <c r="G65" i="189" s="1"/>
  <c r="T19" i="189"/>
  <c r="L61" i="189"/>
  <c r="R8" i="189"/>
  <c r="M61" i="189"/>
  <c r="S8" i="189"/>
  <c r="P9" i="189"/>
  <c r="T15" i="189"/>
  <c r="G61" i="188"/>
  <c r="G65" i="188" s="1"/>
  <c r="O61" i="188"/>
  <c r="O65" i="188" s="1"/>
  <c r="J61" i="188"/>
  <c r="J65" i="188" s="1"/>
  <c r="I61" i="188"/>
  <c r="I65" i="188" s="1"/>
  <c r="K61" i="188"/>
  <c r="K65" i="188" s="1"/>
  <c r="T50" i="188"/>
  <c r="U38" i="188"/>
  <c r="T35" i="188"/>
  <c r="U15" i="188"/>
  <c r="L61" i="188"/>
  <c r="R8" i="188"/>
  <c r="M61" i="188"/>
  <c r="S8" i="188"/>
  <c r="E62" i="187"/>
  <c r="P56" i="187"/>
  <c r="Q56" i="187"/>
  <c r="N61" i="187"/>
  <c r="N65" i="187" s="1"/>
  <c r="O61" i="187"/>
  <c r="O65" i="187" s="1"/>
  <c r="D61" i="187"/>
  <c r="D65" i="187" s="1"/>
  <c r="F61" i="187"/>
  <c r="F65" i="187" s="1"/>
  <c r="G61" i="187"/>
  <c r="G65" i="187" s="1"/>
  <c r="H61" i="187"/>
  <c r="H65" i="187" s="1"/>
  <c r="T42" i="187"/>
  <c r="T39" i="187"/>
  <c r="U35" i="187"/>
  <c r="T18" i="187"/>
  <c r="M61" i="187"/>
  <c r="S8" i="187"/>
  <c r="L61" i="187"/>
  <c r="R8" i="187"/>
  <c r="W8" i="187"/>
  <c r="W61" i="187" s="1"/>
  <c r="W65" i="187" s="1"/>
  <c r="P62" i="186"/>
  <c r="J61" i="186"/>
  <c r="J65" i="186" s="1"/>
  <c r="U60" i="186"/>
  <c r="W43" i="186"/>
  <c r="T58" i="186"/>
  <c r="N61" i="186"/>
  <c r="N65" i="186" s="1"/>
  <c r="K61" i="186"/>
  <c r="K65" i="186" s="1"/>
  <c r="L43" i="186"/>
  <c r="R43" i="186" s="1"/>
  <c r="D61" i="186"/>
  <c r="D65" i="186" s="1"/>
  <c r="T49" i="186"/>
  <c r="T52" i="186"/>
  <c r="C61" i="186"/>
  <c r="C65" i="186" s="1"/>
  <c r="T41" i="186"/>
  <c r="U38" i="186"/>
  <c r="W8" i="186"/>
  <c r="T18" i="186"/>
  <c r="M61" i="186"/>
  <c r="S8" i="186"/>
  <c r="T15" i="186"/>
  <c r="R8" i="186"/>
  <c r="T51" i="185"/>
  <c r="F61" i="185"/>
  <c r="F65" i="185" s="1"/>
  <c r="T50" i="185"/>
  <c r="T48" i="185"/>
  <c r="B61" i="185"/>
  <c r="B65" i="185" s="1"/>
  <c r="K61" i="185"/>
  <c r="K65" i="185" s="1"/>
  <c r="C61" i="185"/>
  <c r="C65" i="185" s="1"/>
  <c r="L61" i="185"/>
  <c r="L65" i="185" s="1"/>
  <c r="U42" i="185"/>
  <c r="T41" i="185"/>
  <c r="T40" i="185"/>
  <c r="T39" i="185"/>
  <c r="V8" i="185"/>
  <c r="V61" i="185" s="1"/>
  <c r="V65" i="185" s="1"/>
  <c r="W8" i="185"/>
  <c r="W61" i="185" s="1"/>
  <c r="W65" i="185" s="1"/>
  <c r="T18" i="185"/>
  <c r="S9" i="185"/>
  <c r="T15" i="185"/>
  <c r="M61" i="185"/>
  <c r="S8" i="185"/>
  <c r="T11" i="185"/>
  <c r="N8" i="185"/>
  <c r="J8" i="185"/>
  <c r="J61" i="185" s="1"/>
  <c r="J65" i="185" s="1"/>
  <c r="Q62" i="184"/>
  <c r="T64" i="184"/>
  <c r="T60" i="184"/>
  <c r="Q56" i="184"/>
  <c r="H43" i="184"/>
  <c r="H61" i="184" s="1"/>
  <c r="H65" i="184" s="1"/>
  <c r="F61" i="184"/>
  <c r="F65" i="184" s="1"/>
  <c r="G61" i="184"/>
  <c r="G65" i="184" s="1"/>
  <c r="B61" i="184"/>
  <c r="B65" i="184" s="1"/>
  <c r="P44" i="184"/>
  <c r="U52" i="184"/>
  <c r="L61" i="184"/>
  <c r="L65" i="184" s="1"/>
  <c r="M61" i="184"/>
  <c r="M65" i="184" s="1"/>
  <c r="T51" i="184"/>
  <c r="K61" i="184"/>
  <c r="K65" i="184" s="1"/>
  <c r="C61" i="184"/>
  <c r="C65" i="184" s="1"/>
  <c r="D61" i="184"/>
  <c r="D65" i="184" s="1"/>
  <c r="U42" i="184"/>
  <c r="T39" i="184"/>
  <c r="T38" i="184"/>
  <c r="T35" i="184"/>
  <c r="I8" i="184"/>
  <c r="I61" i="184" s="1"/>
  <c r="I65" i="184" s="1"/>
  <c r="T29" i="184"/>
  <c r="V8" i="184"/>
  <c r="V61" i="184" s="1"/>
  <c r="V65" i="184" s="1"/>
  <c r="S9" i="184"/>
  <c r="U19" i="184"/>
  <c r="O61" i="184"/>
  <c r="S8" i="184"/>
  <c r="T15" i="184"/>
  <c r="N8" i="184"/>
  <c r="K65" i="183"/>
  <c r="B65" i="183"/>
  <c r="U50" i="183"/>
  <c r="D61" i="183"/>
  <c r="D65" i="183" s="1"/>
  <c r="G61" i="183"/>
  <c r="G65" i="183" s="1"/>
  <c r="O61" i="183"/>
  <c r="O65" i="183" s="1"/>
  <c r="H61" i="183"/>
  <c r="H65" i="183" s="1"/>
  <c r="L61" i="183"/>
  <c r="L65" i="183" s="1"/>
  <c r="M61" i="183"/>
  <c r="M65" i="183" s="1"/>
  <c r="S65" i="183" s="1"/>
  <c r="T52" i="183"/>
  <c r="T51" i="183"/>
  <c r="C61" i="183"/>
  <c r="C65" i="183" s="1"/>
  <c r="F61" i="183"/>
  <c r="F65" i="183" s="1"/>
  <c r="N61" i="183"/>
  <c r="N65" i="183" s="1"/>
  <c r="T40" i="183"/>
  <c r="U39" i="183"/>
  <c r="T38" i="183"/>
  <c r="T35" i="183"/>
  <c r="V8" i="183"/>
  <c r="V61" i="183" s="1"/>
  <c r="V65" i="183" s="1"/>
  <c r="T19" i="183"/>
  <c r="R8" i="183"/>
  <c r="S8" i="183"/>
  <c r="T11" i="183"/>
  <c r="Q62" i="182"/>
  <c r="T64" i="182"/>
  <c r="T60" i="182"/>
  <c r="O61" i="182"/>
  <c r="O65" i="182" s="1"/>
  <c r="J61" i="182"/>
  <c r="J65" i="182" s="1"/>
  <c r="T50" i="182"/>
  <c r="U52" i="182"/>
  <c r="G61" i="182"/>
  <c r="G65" i="182" s="1"/>
  <c r="I61" i="182"/>
  <c r="I65" i="182" s="1"/>
  <c r="U41" i="182"/>
  <c r="T40" i="182"/>
  <c r="T39" i="182"/>
  <c r="M61" i="182"/>
  <c r="S8" i="182"/>
  <c r="T18" i="182"/>
  <c r="L61" i="182"/>
  <c r="R8" i="182"/>
  <c r="T11" i="182"/>
  <c r="Q62" i="181"/>
  <c r="P56" i="181"/>
  <c r="H61" i="181"/>
  <c r="H65" i="181" s="1"/>
  <c r="N61" i="181"/>
  <c r="N65" i="181" s="1"/>
  <c r="I61" i="181"/>
  <c r="I65" i="181" s="1"/>
  <c r="O61" i="181"/>
  <c r="O65" i="181" s="1"/>
  <c r="T52" i="181"/>
  <c r="D61" i="181"/>
  <c r="D65" i="181" s="1"/>
  <c r="F61" i="181"/>
  <c r="F65" i="181" s="1"/>
  <c r="T42" i="181"/>
  <c r="T38" i="181"/>
  <c r="V8" i="181"/>
  <c r="V61" i="181" s="1"/>
  <c r="V65" i="181" s="1"/>
  <c r="T19" i="181"/>
  <c r="T15" i="181"/>
  <c r="L61" i="181"/>
  <c r="R8" i="181"/>
  <c r="M61" i="181"/>
  <c r="S8" i="181"/>
  <c r="T11" i="181"/>
  <c r="T64" i="180"/>
  <c r="C61" i="180"/>
  <c r="C65" i="180" s="1"/>
  <c r="I61" i="180"/>
  <c r="I65" i="180" s="1"/>
  <c r="B61" i="180"/>
  <c r="B65" i="180" s="1"/>
  <c r="K61" i="180"/>
  <c r="K65" i="180" s="1"/>
  <c r="L61" i="180"/>
  <c r="L65" i="180" s="1"/>
  <c r="T40" i="180"/>
  <c r="T38" i="180"/>
  <c r="R28" i="180"/>
  <c r="F8" i="180"/>
  <c r="F61" i="180" s="1"/>
  <c r="F65" i="180" s="1"/>
  <c r="N8" i="180"/>
  <c r="N61" i="180" s="1"/>
  <c r="J8" i="180"/>
  <c r="J61" i="180" s="1"/>
  <c r="J65" i="180" s="1"/>
  <c r="V8" i="180"/>
  <c r="V61" i="180" s="1"/>
  <c r="V65" i="180" s="1"/>
  <c r="T19" i="180"/>
  <c r="M61" i="180"/>
  <c r="S8" i="180"/>
  <c r="U15" i="180"/>
  <c r="T11" i="180"/>
  <c r="T64" i="179"/>
  <c r="T60" i="179"/>
  <c r="F43" i="179"/>
  <c r="F61" i="179" s="1"/>
  <c r="F65" i="179" s="1"/>
  <c r="N43" i="179"/>
  <c r="N61" i="179" s="1"/>
  <c r="N65" i="179" s="1"/>
  <c r="B61" i="179"/>
  <c r="B65" i="179" s="1"/>
  <c r="V61" i="179"/>
  <c r="V65" i="179" s="1"/>
  <c r="T58" i="179"/>
  <c r="T49" i="179"/>
  <c r="G61" i="179"/>
  <c r="G65" i="179" s="1"/>
  <c r="H61" i="179"/>
  <c r="H65" i="179" s="1"/>
  <c r="O61" i="179"/>
  <c r="O65" i="179" s="1"/>
  <c r="T50" i="179"/>
  <c r="U41" i="179"/>
  <c r="T40" i="179"/>
  <c r="T39" i="179"/>
  <c r="T38" i="179"/>
  <c r="M61" i="179"/>
  <c r="S8" i="179"/>
  <c r="L61" i="179"/>
  <c r="R8" i="179"/>
  <c r="W8" i="179"/>
  <c r="W61" i="179" s="1"/>
  <c r="W65" i="179" s="1"/>
  <c r="U58" i="178"/>
  <c r="U51" i="178"/>
  <c r="I61" i="178"/>
  <c r="I65" i="178" s="1"/>
  <c r="J61" i="178"/>
  <c r="J65" i="178" s="1"/>
  <c r="B61" i="178"/>
  <c r="B65" i="178" s="1"/>
  <c r="K61" i="178"/>
  <c r="K65" i="178" s="1"/>
  <c r="C61" i="178"/>
  <c r="C65" i="178" s="1"/>
  <c r="T52" i="178"/>
  <c r="L61" i="178"/>
  <c r="T42" i="178"/>
  <c r="T39" i="178"/>
  <c r="U38" i="178"/>
  <c r="T29" i="178"/>
  <c r="M61" i="178"/>
  <c r="S8" i="178"/>
  <c r="T11" i="178"/>
  <c r="P62" i="177"/>
  <c r="T60" i="177"/>
  <c r="T49" i="177"/>
  <c r="F61" i="177"/>
  <c r="F65" i="177" s="1"/>
  <c r="C61" i="177"/>
  <c r="C65" i="177" s="1"/>
  <c r="M61" i="177"/>
  <c r="M65" i="177" s="1"/>
  <c r="N61" i="177"/>
  <c r="N65" i="177" s="1"/>
  <c r="J61" i="177"/>
  <c r="J65" i="177" s="1"/>
  <c r="T51" i="177"/>
  <c r="T50" i="177"/>
  <c r="T40" i="177"/>
  <c r="T42" i="177"/>
  <c r="L8" i="177"/>
  <c r="R8" i="177" s="1"/>
  <c r="Q28" i="177"/>
  <c r="U35" i="177"/>
  <c r="L61" i="177"/>
  <c r="T19" i="177"/>
  <c r="O61" i="177"/>
  <c r="S8" i="177"/>
  <c r="P56" i="176"/>
  <c r="T58" i="176"/>
  <c r="J61" i="176"/>
  <c r="J65" i="176" s="1"/>
  <c r="B61" i="176"/>
  <c r="B65" i="176" s="1"/>
  <c r="K61" i="176"/>
  <c r="K65" i="176" s="1"/>
  <c r="U50" i="176"/>
  <c r="T49" i="176"/>
  <c r="U38" i="176"/>
  <c r="T39" i="176"/>
  <c r="T35" i="176"/>
  <c r="U18" i="176"/>
  <c r="M61" i="176"/>
  <c r="S8" i="176"/>
  <c r="T15" i="176"/>
  <c r="L61" i="176"/>
  <c r="U11" i="176"/>
  <c r="I61" i="175"/>
  <c r="I65" i="175" s="1"/>
  <c r="T49" i="175"/>
  <c r="L61" i="175"/>
  <c r="L65" i="175" s="1"/>
  <c r="C61" i="175"/>
  <c r="C65" i="175" s="1"/>
  <c r="D61" i="175"/>
  <c r="D65" i="175" s="1"/>
  <c r="T42" i="175"/>
  <c r="T38" i="175"/>
  <c r="G8" i="175"/>
  <c r="G61" i="175" s="1"/>
  <c r="G65" i="175" s="1"/>
  <c r="O8" i="175"/>
  <c r="O61" i="175" s="1"/>
  <c r="O65" i="175" s="1"/>
  <c r="V8" i="175"/>
  <c r="V61" i="175" s="1"/>
  <c r="V65" i="175" s="1"/>
  <c r="U35" i="175"/>
  <c r="N61" i="175"/>
  <c r="R8" i="175"/>
  <c r="T18" i="175"/>
  <c r="T15" i="175"/>
  <c r="M61" i="175"/>
  <c r="S8" i="175"/>
  <c r="T64" i="174"/>
  <c r="S56" i="174"/>
  <c r="W43" i="174"/>
  <c r="W61" i="174" s="1"/>
  <c r="W65" i="174" s="1"/>
  <c r="B61" i="174"/>
  <c r="B65" i="174" s="1"/>
  <c r="F61" i="174"/>
  <c r="F65" i="174" s="1"/>
  <c r="T58" i="174"/>
  <c r="D61" i="174"/>
  <c r="D65" i="174" s="1"/>
  <c r="T49" i="174"/>
  <c r="G61" i="174"/>
  <c r="G65" i="174" s="1"/>
  <c r="O61" i="174"/>
  <c r="O65" i="174" s="1"/>
  <c r="K61" i="174"/>
  <c r="K65" i="174" s="1"/>
  <c r="I61" i="174"/>
  <c r="I65" i="174" s="1"/>
  <c r="T51" i="174"/>
  <c r="U50" i="174"/>
  <c r="T41" i="174"/>
  <c r="U40" i="174"/>
  <c r="T35" i="174"/>
  <c r="N61" i="174"/>
  <c r="R8" i="174"/>
  <c r="T18" i="174"/>
  <c r="P62" i="173"/>
  <c r="T50" i="173"/>
  <c r="U51" i="173"/>
  <c r="K61" i="173"/>
  <c r="K65" i="173" s="1"/>
  <c r="G61" i="173"/>
  <c r="G65" i="173" s="1"/>
  <c r="O61" i="173"/>
  <c r="O65" i="173" s="1"/>
  <c r="F61" i="173"/>
  <c r="F65" i="173" s="1"/>
  <c r="T48" i="173"/>
  <c r="D61" i="173"/>
  <c r="D65" i="173" s="1"/>
  <c r="N8" i="173"/>
  <c r="N61" i="173" s="1"/>
  <c r="N65" i="173" s="1"/>
  <c r="Q28" i="173"/>
  <c r="T40" i="173"/>
  <c r="C8" i="173"/>
  <c r="C61" i="173" s="1"/>
  <c r="C65" i="173" s="1"/>
  <c r="L8" i="173"/>
  <c r="L61" i="173" s="1"/>
  <c r="W8" i="173"/>
  <c r="W61" i="173" s="1"/>
  <c r="W65" i="173" s="1"/>
  <c r="U29" i="173"/>
  <c r="M61" i="173"/>
  <c r="S8" i="173"/>
  <c r="J8" i="173"/>
  <c r="J61" i="173" s="1"/>
  <c r="J65" i="173" s="1"/>
  <c r="B8" i="173"/>
  <c r="B61" i="173" s="1"/>
  <c r="B65" i="173" s="1"/>
  <c r="Q62" i="172"/>
  <c r="T60" i="172"/>
  <c r="Q56" i="172"/>
  <c r="T58" i="172"/>
  <c r="B61" i="172"/>
  <c r="B65" i="172" s="1"/>
  <c r="K61" i="172"/>
  <c r="K65" i="172" s="1"/>
  <c r="C61" i="172"/>
  <c r="C65" i="172" s="1"/>
  <c r="U52" i="172"/>
  <c r="T48" i="172"/>
  <c r="J61" i="172"/>
  <c r="J65" i="172" s="1"/>
  <c r="I61" i="172"/>
  <c r="I65" i="172" s="1"/>
  <c r="T51" i="172"/>
  <c r="L61" i="172"/>
  <c r="L65" i="172" s="1"/>
  <c r="T41" i="172"/>
  <c r="T38" i="172"/>
  <c r="T29" i="172"/>
  <c r="M61" i="172"/>
  <c r="S8" i="172"/>
  <c r="N61" i="172"/>
  <c r="R8" i="172"/>
  <c r="U64" i="171"/>
  <c r="P56" i="171"/>
  <c r="U60" i="171"/>
  <c r="T58" i="171"/>
  <c r="D61" i="171"/>
  <c r="D65" i="171" s="1"/>
  <c r="T52" i="171"/>
  <c r="F61" i="171"/>
  <c r="F65" i="171" s="1"/>
  <c r="N61" i="171"/>
  <c r="N65" i="171" s="1"/>
  <c r="T48" i="171"/>
  <c r="O61" i="171"/>
  <c r="O65" i="171" s="1"/>
  <c r="T51" i="171"/>
  <c r="Q44" i="171"/>
  <c r="T50" i="171"/>
  <c r="U42" i="171"/>
  <c r="T41" i="171"/>
  <c r="T40" i="171"/>
  <c r="T38" i="171"/>
  <c r="T35" i="171"/>
  <c r="S9" i="171"/>
  <c r="L61" i="171"/>
  <c r="R8" i="171"/>
  <c r="M61" i="171"/>
  <c r="S8" i="171"/>
  <c r="Q62" i="170"/>
  <c r="T60" i="170"/>
  <c r="T58" i="170"/>
  <c r="N61" i="170"/>
  <c r="N65" i="170" s="1"/>
  <c r="T50" i="170"/>
  <c r="O61" i="170"/>
  <c r="C61" i="170"/>
  <c r="C65" i="170" s="1"/>
  <c r="B61" i="170"/>
  <c r="B65" i="170" s="1"/>
  <c r="T48" i="170"/>
  <c r="F61" i="170"/>
  <c r="F65" i="170" s="1"/>
  <c r="U40" i="170"/>
  <c r="K8" i="170"/>
  <c r="K61" i="170" s="1"/>
  <c r="K65" i="170" s="1"/>
  <c r="T38" i="170"/>
  <c r="U18" i="170"/>
  <c r="P9" i="170"/>
  <c r="L61" i="170"/>
  <c r="R8" i="170"/>
  <c r="T11" i="170"/>
  <c r="T60" i="169"/>
  <c r="U49" i="169"/>
  <c r="G61" i="169"/>
  <c r="G65" i="169" s="1"/>
  <c r="T52" i="169"/>
  <c r="H61" i="169"/>
  <c r="H65" i="169" s="1"/>
  <c r="I61" i="169"/>
  <c r="I65" i="169" s="1"/>
  <c r="T50" i="169"/>
  <c r="T42" i="169"/>
  <c r="T40" i="169"/>
  <c r="U39" i="169"/>
  <c r="T35" i="169"/>
  <c r="T29" i="169"/>
  <c r="U18" i="169"/>
  <c r="L61" i="169"/>
  <c r="R8" i="169"/>
  <c r="M61" i="169"/>
  <c r="S8" i="169"/>
  <c r="R9" i="169"/>
  <c r="S9" i="169"/>
  <c r="T15" i="169"/>
  <c r="T11" i="169"/>
  <c r="T64" i="168"/>
  <c r="T60" i="168"/>
  <c r="Q56" i="168"/>
  <c r="T50" i="168"/>
  <c r="J61" i="168"/>
  <c r="J65" i="168" s="1"/>
  <c r="B61" i="168"/>
  <c r="B65" i="168" s="1"/>
  <c r="K61" i="168"/>
  <c r="K65" i="168" s="1"/>
  <c r="T49" i="168"/>
  <c r="I61" i="168"/>
  <c r="I65" i="168" s="1"/>
  <c r="T42" i="168"/>
  <c r="T39" i="168"/>
  <c r="L61" i="168"/>
  <c r="R8" i="168"/>
  <c r="M61" i="168"/>
  <c r="S8" i="168"/>
  <c r="P62" i="167"/>
  <c r="P56" i="167"/>
  <c r="F61" i="167"/>
  <c r="F65" i="167" s="1"/>
  <c r="T49" i="167"/>
  <c r="H61" i="167"/>
  <c r="H65" i="167" s="1"/>
  <c r="T52" i="167"/>
  <c r="M61" i="167"/>
  <c r="M65" i="167" s="1"/>
  <c r="I61" i="167"/>
  <c r="I65" i="167" s="1"/>
  <c r="N61" i="167"/>
  <c r="N65" i="167" s="1"/>
  <c r="D61" i="167"/>
  <c r="D65" i="167" s="1"/>
  <c r="U39" i="167"/>
  <c r="C8" i="167"/>
  <c r="C61" i="167" s="1"/>
  <c r="C65" i="167" s="1"/>
  <c r="L8" i="167"/>
  <c r="R8" i="167" s="1"/>
  <c r="T19" i="167"/>
  <c r="T18" i="167"/>
  <c r="O61" i="167"/>
  <c r="S8" i="167"/>
  <c r="T15" i="167"/>
  <c r="U11" i="167"/>
  <c r="H61" i="166"/>
  <c r="H65" i="166" s="1"/>
  <c r="J61" i="166"/>
  <c r="J65" i="166" s="1"/>
  <c r="K61" i="166"/>
  <c r="K65" i="166" s="1"/>
  <c r="U58" i="166"/>
  <c r="T51" i="166"/>
  <c r="G61" i="166"/>
  <c r="G65" i="166" s="1"/>
  <c r="W61" i="166"/>
  <c r="W65" i="166" s="1"/>
  <c r="D61" i="166"/>
  <c r="D65" i="166" s="1"/>
  <c r="I61" i="166"/>
  <c r="I65" i="166" s="1"/>
  <c r="F61" i="166"/>
  <c r="F65" i="166" s="1"/>
  <c r="N61" i="166"/>
  <c r="N65" i="166" s="1"/>
  <c r="T42" i="166"/>
  <c r="T41" i="166"/>
  <c r="T39" i="166"/>
  <c r="U38" i="166"/>
  <c r="O8" i="166"/>
  <c r="T15" i="166"/>
  <c r="L61" i="166"/>
  <c r="R8" i="166"/>
  <c r="U11" i="166"/>
  <c r="U60" i="165"/>
  <c r="G61" i="165"/>
  <c r="G65" i="165" s="1"/>
  <c r="B61" i="165"/>
  <c r="B65" i="165" s="1"/>
  <c r="T48" i="165"/>
  <c r="T52" i="165"/>
  <c r="J61" i="165"/>
  <c r="J65" i="165" s="1"/>
  <c r="K61" i="165"/>
  <c r="K65" i="165" s="1"/>
  <c r="T42" i="165"/>
  <c r="F8" i="165"/>
  <c r="F61" i="165" s="1"/>
  <c r="F65" i="165" s="1"/>
  <c r="N8" i="165"/>
  <c r="R8" i="165" s="1"/>
  <c r="T41" i="165"/>
  <c r="V8" i="165"/>
  <c r="V61" i="165" s="1"/>
  <c r="V65" i="165" s="1"/>
  <c r="T38" i="165"/>
  <c r="D8" i="165"/>
  <c r="D61" i="165" s="1"/>
  <c r="D65" i="165" s="1"/>
  <c r="M8" i="165"/>
  <c r="M61" i="165" s="1"/>
  <c r="M65" i="165" s="1"/>
  <c r="P28" i="165"/>
  <c r="T19" i="165"/>
  <c r="T18" i="165"/>
  <c r="N61" i="165"/>
  <c r="O61" i="165"/>
  <c r="T11" i="165"/>
  <c r="Q62" i="164"/>
  <c r="T64" i="164"/>
  <c r="T60" i="164"/>
  <c r="Q56" i="164"/>
  <c r="I61" i="164"/>
  <c r="I65" i="164" s="1"/>
  <c r="N61" i="164"/>
  <c r="J61" i="164"/>
  <c r="J65" i="164" s="1"/>
  <c r="T51" i="164"/>
  <c r="U50" i="164"/>
  <c r="F61" i="164"/>
  <c r="F65" i="164" s="1"/>
  <c r="G61" i="164"/>
  <c r="G65" i="164" s="1"/>
  <c r="U40" i="164"/>
  <c r="D8" i="164"/>
  <c r="D61" i="164" s="1"/>
  <c r="D65" i="164" s="1"/>
  <c r="M8" i="164"/>
  <c r="M61" i="164" s="1"/>
  <c r="M65" i="164" s="1"/>
  <c r="T35" i="164"/>
  <c r="T15" i="164"/>
  <c r="U11" i="164"/>
  <c r="P62" i="163"/>
  <c r="Q62" i="163"/>
  <c r="U64" i="163"/>
  <c r="U60" i="163"/>
  <c r="T50" i="163"/>
  <c r="C61" i="163"/>
  <c r="C65" i="163" s="1"/>
  <c r="H61" i="163"/>
  <c r="H65" i="163" s="1"/>
  <c r="L61" i="163"/>
  <c r="T52" i="163"/>
  <c r="N61" i="163"/>
  <c r="N65" i="163" s="1"/>
  <c r="D61" i="163"/>
  <c r="D65" i="163" s="1"/>
  <c r="M61" i="163"/>
  <c r="M65" i="163" s="1"/>
  <c r="F61" i="163"/>
  <c r="F65" i="163" s="1"/>
  <c r="T40" i="163"/>
  <c r="U39" i="163"/>
  <c r="T19" i="163"/>
  <c r="O61" i="163"/>
  <c r="S8" i="163"/>
  <c r="T11" i="163"/>
  <c r="U49" i="162"/>
  <c r="B61" i="162"/>
  <c r="B65" i="162" s="1"/>
  <c r="D61" i="162"/>
  <c r="D65" i="162" s="1"/>
  <c r="K61" i="162"/>
  <c r="K65" i="162" s="1"/>
  <c r="M61" i="162"/>
  <c r="M65" i="162" s="1"/>
  <c r="C61" i="162"/>
  <c r="C65" i="162" s="1"/>
  <c r="T50" i="162"/>
  <c r="F61" i="162"/>
  <c r="F65" i="162" s="1"/>
  <c r="T40" i="162"/>
  <c r="U42" i="162"/>
  <c r="T29" i="162"/>
  <c r="L61" i="162"/>
  <c r="R8" i="162"/>
  <c r="O61" i="162"/>
  <c r="S8" i="162"/>
  <c r="P9" i="162"/>
  <c r="E62" i="161"/>
  <c r="U64" i="161"/>
  <c r="T60" i="161"/>
  <c r="J61" i="161"/>
  <c r="J65" i="161" s="1"/>
  <c r="K61" i="161"/>
  <c r="K65" i="161" s="1"/>
  <c r="C61" i="161"/>
  <c r="C65" i="161" s="1"/>
  <c r="L61" i="161"/>
  <c r="L65" i="161" s="1"/>
  <c r="D61" i="161"/>
  <c r="D65" i="161" s="1"/>
  <c r="U49" i="161"/>
  <c r="T52" i="161"/>
  <c r="I61" i="161"/>
  <c r="I65" i="161" s="1"/>
  <c r="T42" i="161"/>
  <c r="U39" i="161"/>
  <c r="T15" i="161"/>
  <c r="M61" i="161"/>
  <c r="S8" i="161"/>
  <c r="N61" i="161"/>
  <c r="R8" i="161"/>
  <c r="B8" i="161"/>
  <c r="B61" i="161" s="1"/>
  <c r="B65" i="161" s="1"/>
  <c r="O43" i="160"/>
  <c r="C61" i="160"/>
  <c r="C65" i="160" s="1"/>
  <c r="D61" i="160"/>
  <c r="D65" i="160" s="1"/>
  <c r="N61" i="160"/>
  <c r="N65" i="160" s="1"/>
  <c r="U48" i="160"/>
  <c r="B61" i="160"/>
  <c r="B65" i="160" s="1"/>
  <c r="O61" i="160"/>
  <c r="O65" i="160" s="1"/>
  <c r="T51" i="160"/>
  <c r="F61" i="160"/>
  <c r="F65" i="160" s="1"/>
  <c r="K61" i="160"/>
  <c r="K65" i="160" s="1"/>
  <c r="W61" i="160"/>
  <c r="W65" i="160" s="1"/>
  <c r="T39" i="160"/>
  <c r="T18" i="160"/>
  <c r="L61" i="160"/>
  <c r="R8" i="160"/>
  <c r="M61" i="160"/>
  <c r="S8" i="160"/>
  <c r="P62" i="159"/>
  <c r="U60" i="159"/>
  <c r="B43" i="159"/>
  <c r="K43" i="159"/>
  <c r="K61" i="159" s="1"/>
  <c r="K65" i="159" s="1"/>
  <c r="J43" i="159"/>
  <c r="V61" i="159"/>
  <c r="V65" i="159" s="1"/>
  <c r="B61" i="159"/>
  <c r="B65" i="159" s="1"/>
  <c r="Q44" i="159"/>
  <c r="F61" i="159"/>
  <c r="F65" i="159" s="1"/>
  <c r="D61" i="159"/>
  <c r="D65" i="159" s="1"/>
  <c r="T52" i="159"/>
  <c r="J61" i="159"/>
  <c r="J65" i="159" s="1"/>
  <c r="M61" i="159"/>
  <c r="M65" i="159" s="1"/>
  <c r="I61" i="159"/>
  <c r="I65" i="159" s="1"/>
  <c r="N61" i="159"/>
  <c r="N65" i="159" s="1"/>
  <c r="U41" i="159"/>
  <c r="U35" i="159"/>
  <c r="C8" i="159"/>
  <c r="C61" i="159" s="1"/>
  <c r="C65" i="159" s="1"/>
  <c r="L8" i="159"/>
  <c r="T19" i="159"/>
  <c r="L61" i="159"/>
  <c r="R8" i="159"/>
  <c r="O61" i="159"/>
  <c r="S8" i="159"/>
  <c r="T60" i="158"/>
  <c r="K61" i="158"/>
  <c r="K65" i="158" s="1"/>
  <c r="T58" i="158"/>
  <c r="M43" i="158"/>
  <c r="S43" i="158" s="1"/>
  <c r="W43" i="158"/>
  <c r="W61" i="158" s="1"/>
  <c r="W65" i="158" s="1"/>
  <c r="F61" i="158"/>
  <c r="F65" i="158" s="1"/>
  <c r="H61" i="158"/>
  <c r="H65" i="158" s="1"/>
  <c r="G61" i="158"/>
  <c r="G65" i="158" s="1"/>
  <c r="I61" i="158"/>
  <c r="I65" i="158" s="1"/>
  <c r="T51" i="158"/>
  <c r="J61" i="158"/>
  <c r="J65" i="158" s="1"/>
  <c r="U50" i="158"/>
  <c r="C61" i="158"/>
  <c r="C65" i="158" s="1"/>
  <c r="D61" i="158"/>
  <c r="D65" i="158" s="1"/>
  <c r="T41" i="158"/>
  <c r="T39" i="158"/>
  <c r="T35" i="158"/>
  <c r="U19" i="158"/>
  <c r="T15" i="158"/>
  <c r="L61" i="158"/>
  <c r="S8" i="158"/>
  <c r="N8" i="158"/>
  <c r="N61" i="158" s="1"/>
  <c r="N65" i="158" s="1"/>
  <c r="U64" i="157"/>
  <c r="D61" i="157"/>
  <c r="D65" i="157" s="1"/>
  <c r="H61" i="157"/>
  <c r="H65" i="157" s="1"/>
  <c r="U58" i="157"/>
  <c r="F61" i="157"/>
  <c r="F65" i="157" s="1"/>
  <c r="J61" i="157"/>
  <c r="J65" i="157" s="1"/>
  <c r="T50" i="157"/>
  <c r="G61" i="157"/>
  <c r="G65" i="157" s="1"/>
  <c r="B61" i="157"/>
  <c r="B65" i="157" s="1"/>
  <c r="K61" i="157"/>
  <c r="K65" i="157" s="1"/>
  <c r="I61" i="157"/>
  <c r="I65" i="157" s="1"/>
  <c r="T48" i="157"/>
  <c r="T41" i="157"/>
  <c r="T40" i="157"/>
  <c r="P28" i="157"/>
  <c r="T38" i="157"/>
  <c r="W8" i="157"/>
  <c r="W61" i="157" s="1"/>
  <c r="W65" i="157" s="1"/>
  <c r="C8" i="157"/>
  <c r="C61" i="157" s="1"/>
  <c r="C65" i="157" s="1"/>
  <c r="L8" i="157"/>
  <c r="L61" i="157" s="1"/>
  <c r="L65" i="157" s="1"/>
  <c r="T19" i="157"/>
  <c r="U18" i="157"/>
  <c r="N8" i="157"/>
  <c r="N61" i="157" s="1"/>
  <c r="N65" i="157" s="1"/>
  <c r="O61" i="157"/>
  <c r="S8" i="157"/>
  <c r="T11" i="157"/>
  <c r="E62" i="156"/>
  <c r="U62" i="156" s="1"/>
  <c r="T64" i="156"/>
  <c r="Q56" i="156"/>
  <c r="T58" i="156"/>
  <c r="B43" i="156"/>
  <c r="B61" i="156" s="1"/>
  <c r="B65" i="156" s="1"/>
  <c r="C43" i="156"/>
  <c r="C61" i="156" s="1"/>
  <c r="C65" i="156" s="1"/>
  <c r="L43" i="156"/>
  <c r="R43" i="156" s="1"/>
  <c r="F61" i="156"/>
  <c r="F65" i="156" s="1"/>
  <c r="D61" i="156"/>
  <c r="D65" i="156" s="1"/>
  <c r="T49" i="156"/>
  <c r="K61" i="156"/>
  <c r="K65" i="156" s="1"/>
  <c r="M43" i="156"/>
  <c r="S43" i="156" s="1"/>
  <c r="J61" i="156"/>
  <c r="J65" i="156" s="1"/>
  <c r="W8" i="156"/>
  <c r="W61" i="156" s="1"/>
  <c r="W65" i="156" s="1"/>
  <c r="T35" i="156"/>
  <c r="T29" i="156"/>
  <c r="M8" i="156"/>
  <c r="S8" i="156" s="1"/>
  <c r="V8" i="156"/>
  <c r="V61" i="156" s="1"/>
  <c r="V65" i="156" s="1"/>
  <c r="O61" i="156"/>
  <c r="N8" i="156"/>
  <c r="U11" i="156"/>
  <c r="P62" i="155"/>
  <c r="T60" i="155"/>
  <c r="P56" i="155"/>
  <c r="T48" i="155"/>
  <c r="H61" i="155"/>
  <c r="H65" i="155" s="1"/>
  <c r="O61" i="155"/>
  <c r="T52" i="155"/>
  <c r="G61" i="155"/>
  <c r="G65" i="155" s="1"/>
  <c r="U41" i="155"/>
  <c r="T40" i="155"/>
  <c r="T42" i="155"/>
  <c r="B8" i="155"/>
  <c r="B61" i="155" s="1"/>
  <c r="B65" i="155" s="1"/>
  <c r="K8" i="155"/>
  <c r="K61" i="155" s="1"/>
  <c r="K65" i="155" s="1"/>
  <c r="V8" i="155"/>
  <c r="V61" i="155" s="1"/>
  <c r="V65" i="155" s="1"/>
  <c r="U18" i="155"/>
  <c r="L61" i="155"/>
  <c r="R8" i="155"/>
  <c r="U58" i="154"/>
  <c r="O61" i="154"/>
  <c r="O65" i="154" s="1"/>
  <c r="F61" i="154"/>
  <c r="F65" i="154" s="1"/>
  <c r="B61" i="154"/>
  <c r="B65" i="154" s="1"/>
  <c r="K61" i="154"/>
  <c r="K65" i="154" s="1"/>
  <c r="T49" i="154"/>
  <c r="T52" i="154"/>
  <c r="D8" i="154"/>
  <c r="D61" i="154" s="1"/>
  <c r="D65" i="154" s="1"/>
  <c r="M8" i="154"/>
  <c r="S8" i="154" s="1"/>
  <c r="T39" i="154"/>
  <c r="Q28" i="154"/>
  <c r="N61" i="154"/>
  <c r="R8" i="154"/>
  <c r="U15" i="154"/>
  <c r="U60" i="153"/>
  <c r="P56" i="153"/>
  <c r="S65" i="153"/>
  <c r="Q56" i="153"/>
  <c r="B61" i="153"/>
  <c r="B65" i="153" s="1"/>
  <c r="T50" i="153"/>
  <c r="K61" i="153"/>
  <c r="K65" i="153" s="1"/>
  <c r="U41" i="153"/>
  <c r="T18" i="153"/>
  <c r="U19" i="153"/>
  <c r="N61" i="153"/>
  <c r="R8" i="153"/>
  <c r="S8" i="153"/>
  <c r="S61" i="153"/>
  <c r="P62" i="152"/>
  <c r="T50" i="152"/>
  <c r="U51" i="152"/>
  <c r="I61" i="152"/>
  <c r="I65" i="152" s="1"/>
  <c r="L61" i="152"/>
  <c r="L65" i="152" s="1"/>
  <c r="R65" i="152" s="1"/>
  <c r="J61" i="152"/>
  <c r="J65" i="152" s="1"/>
  <c r="B61" i="152"/>
  <c r="B65" i="152" s="1"/>
  <c r="K61" i="152"/>
  <c r="K65" i="152" s="1"/>
  <c r="V61" i="152"/>
  <c r="V65" i="152" s="1"/>
  <c r="U52" i="152"/>
  <c r="T19" i="152"/>
  <c r="M61" i="152"/>
  <c r="S8" i="152"/>
  <c r="T15" i="152"/>
  <c r="R8" i="152"/>
  <c r="P62" i="151"/>
  <c r="U60" i="151"/>
  <c r="U58" i="151"/>
  <c r="P56" i="151"/>
  <c r="Q56" i="151"/>
  <c r="C61" i="151"/>
  <c r="C65" i="151" s="1"/>
  <c r="L61" i="151"/>
  <c r="L65" i="151" s="1"/>
  <c r="G61" i="151"/>
  <c r="G65" i="151" s="1"/>
  <c r="O61" i="151"/>
  <c r="O65" i="151" s="1"/>
  <c r="T52" i="151"/>
  <c r="H61" i="151"/>
  <c r="H65" i="151" s="1"/>
  <c r="F61" i="151"/>
  <c r="F65" i="151" s="1"/>
  <c r="J61" i="151"/>
  <c r="J65" i="151" s="1"/>
  <c r="T42" i="151"/>
  <c r="B8" i="151"/>
  <c r="B61" i="151" s="1"/>
  <c r="B65" i="151" s="1"/>
  <c r="K8" i="151"/>
  <c r="K61" i="151" s="1"/>
  <c r="K65" i="151" s="1"/>
  <c r="M61" i="151"/>
  <c r="S8" i="151"/>
  <c r="N61" i="151"/>
  <c r="R8" i="151"/>
  <c r="T64" i="150"/>
  <c r="J61" i="150"/>
  <c r="J65" i="150" s="1"/>
  <c r="K61" i="150"/>
  <c r="K65" i="150" s="1"/>
  <c r="T51" i="150"/>
  <c r="G61" i="150"/>
  <c r="G65" i="150" s="1"/>
  <c r="T49" i="150"/>
  <c r="T41" i="150"/>
  <c r="T39" i="150"/>
  <c r="M61" i="150"/>
  <c r="S8" i="150"/>
  <c r="T18" i="150"/>
  <c r="L61" i="150"/>
  <c r="R8" i="150"/>
  <c r="T11" i="150"/>
  <c r="U64" i="149"/>
  <c r="T60" i="149"/>
  <c r="T49" i="149"/>
  <c r="H61" i="149"/>
  <c r="H65" i="149" s="1"/>
  <c r="G61" i="149"/>
  <c r="G65" i="149" s="1"/>
  <c r="O61" i="149"/>
  <c r="O65" i="149" s="1"/>
  <c r="U38" i="149"/>
  <c r="F8" i="149"/>
  <c r="F61" i="149" s="1"/>
  <c r="F65" i="149" s="1"/>
  <c r="N8" i="149"/>
  <c r="N61" i="149" s="1"/>
  <c r="M61" i="149"/>
  <c r="S8" i="149"/>
  <c r="R9" i="149"/>
  <c r="T15" i="149"/>
  <c r="Q62" i="148"/>
  <c r="Q56" i="148"/>
  <c r="L61" i="148"/>
  <c r="J61" i="148"/>
  <c r="J65" i="148" s="1"/>
  <c r="B61" i="148"/>
  <c r="B65" i="148" s="1"/>
  <c r="K61" i="148"/>
  <c r="K65" i="148" s="1"/>
  <c r="C61" i="148"/>
  <c r="C65" i="148" s="1"/>
  <c r="D61" i="148"/>
  <c r="D65" i="148" s="1"/>
  <c r="N61" i="148"/>
  <c r="N65" i="148" s="1"/>
  <c r="T41" i="148"/>
  <c r="I8" i="148"/>
  <c r="I61" i="148" s="1"/>
  <c r="I65" i="148" s="1"/>
  <c r="M61" i="148"/>
  <c r="S8" i="148"/>
  <c r="Q62" i="147"/>
  <c r="P56" i="147"/>
  <c r="U49" i="147"/>
  <c r="N61" i="147"/>
  <c r="N65" i="147" s="1"/>
  <c r="J61" i="147"/>
  <c r="J65" i="147" s="1"/>
  <c r="F61" i="147"/>
  <c r="F65" i="147" s="1"/>
  <c r="G61" i="147"/>
  <c r="G65" i="147" s="1"/>
  <c r="O61" i="147"/>
  <c r="O65" i="147" s="1"/>
  <c r="H61" i="147"/>
  <c r="H65" i="147" s="1"/>
  <c r="U41" i="147"/>
  <c r="T39" i="147"/>
  <c r="T38" i="147"/>
  <c r="L61" i="147"/>
  <c r="R8" i="147"/>
  <c r="U18" i="147"/>
  <c r="T19" i="147"/>
  <c r="M61" i="147"/>
  <c r="S8" i="147"/>
  <c r="Q62" i="146"/>
  <c r="P56" i="146"/>
  <c r="E56" i="146"/>
  <c r="U56" i="146" s="1"/>
  <c r="T58" i="146"/>
  <c r="I61" i="146"/>
  <c r="I65" i="146" s="1"/>
  <c r="J61" i="146"/>
  <c r="J65" i="146" s="1"/>
  <c r="B61" i="146"/>
  <c r="B65" i="146" s="1"/>
  <c r="T39" i="146"/>
  <c r="T35" i="146"/>
  <c r="U19" i="146"/>
  <c r="T15" i="146"/>
  <c r="Q62" i="145"/>
  <c r="T50" i="145"/>
  <c r="G61" i="145"/>
  <c r="G65" i="145" s="1"/>
  <c r="O61" i="145"/>
  <c r="O65" i="145" s="1"/>
  <c r="I61" i="145"/>
  <c r="I65" i="145" s="1"/>
  <c r="B61" i="145"/>
  <c r="B65" i="145" s="1"/>
  <c r="K61" i="145"/>
  <c r="K65" i="145" s="1"/>
  <c r="T41" i="145"/>
  <c r="U35" i="145"/>
  <c r="Q28" i="145"/>
  <c r="T19" i="145"/>
  <c r="M61" i="145"/>
  <c r="S8" i="145"/>
  <c r="T15" i="145"/>
  <c r="N61" i="145"/>
  <c r="R8" i="145"/>
  <c r="R9" i="145"/>
  <c r="T11" i="145"/>
  <c r="E62" i="144"/>
  <c r="T60" i="144"/>
  <c r="V61" i="144"/>
  <c r="V65" i="144" s="1"/>
  <c r="I61" i="144"/>
  <c r="I65" i="144" s="1"/>
  <c r="T48" i="144"/>
  <c r="J61" i="144"/>
  <c r="J65" i="144" s="1"/>
  <c r="B61" i="144"/>
  <c r="B65" i="144" s="1"/>
  <c r="K61" i="144"/>
  <c r="K65" i="144" s="1"/>
  <c r="U52" i="144"/>
  <c r="C61" i="144"/>
  <c r="C65" i="144" s="1"/>
  <c r="U42" i="144"/>
  <c r="T41" i="144"/>
  <c r="T40" i="144"/>
  <c r="T39" i="144"/>
  <c r="M61" i="144"/>
  <c r="S8" i="144"/>
  <c r="P56" i="143"/>
  <c r="U58" i="143"/>
  <c r="D61" i="143"/>
  <c r="D65" i="143" s="1"/>
  <c r="G61" i="143"/>
  <c r="G65" i="143" s="1"/>
  <c r="O61" i="143"/>
  <c r="O65" i="143" s="1"/>
  <c r="H61" i="143"/>
  <c r="H65" i="143" s="1"/>
  <c r="M61" i="143"/>
  <c r="I61" i="143"/>
  <c r="I65" i="143" s="1"/>
  <c r="T40" i="143"/>
  <c r="T42" i="143"/>
  <c r="U38" i="143"/>
  <c r="U18" i="143"/>
  <c r="Q9" i="143"/>
  <c r="Q8" i="143" s="1"/>
  <c r="T60" i="142"/>
  <c r="Q56" i="142"/>
  <c r="F61" i="142"/>
  <c r="F65" i="142" s="1"/>
  <c r="C61" i="142"/>
  <c r="C65" i="142" s="1"/>
  <c r="L61" i="142"/>
  <c r="L65" i="142" s="1"/>
  <c r="T51" i="142"/>
  <c r="T50" i="142"/>
  <c r="I61" i="142"/>
  <c r="I65" i="142" s="1"/>
  <c r="T49" i="142"/>
  <c r="R28" i="142"/>
  <c r="T42" i="142"/>
  <c r="U38" i="142"/>
  <c r="B8" i="142"/>
  <c r="B61" i="142" s="1"/>
  <c r="B65" i="142" s="1"/>
  <c r="K8" i="142"/>
  <c r="K61" i="142" s="1"/>
  <c r="K65" i="142" s="1"/>
  <c r="M61" i="142"/>
  <c r="S8" i="142"/>
  <c r="N61" i="142"/>
  <c r="R8" i="142"/>
  <c r="V8" i="142"/>
  <c r="V61" i="142" s="1"/>
  <c r="V65" i="142" s="1"/>
  <c r="P62" i="141"/>
  <c r="I65" i="141"/>
  <c r="T60" i="141"/>
  <c r="F61" i="141"/>
  <c r="F65" i="141" s="1"/>
  <c r="B61" i="141"/>
  <c r="B65" i="141" s="1"/>
  <c r="K61" i="141"/>
  <c r="K65" i="141" s="1"/>
  <c r="M61" i="141"/>
  <c r="M65" i="141" s="1"/>
  <c r="P44" i="141"/>
  <c r="C61" i="141"/>
  <c r="C65" i="141" s="1"/>
  <c r="L61" i="141"/>
  <c r="L65" i="141" s="1"/>
  <c r="D61" i="141"/>
  <c r="D65" i="141" s="1"/>
  <c r="G8" i="141"/>
  <c r="G61" i="141" s="1"/>
  <c r="G65" i="141" s="1"/>
  <c r="O8" i="141"/>
  <c r="T19" i="141"/>
  <c r="N61" i="141"/>
  <c r="R8" i="141"/>
  <c r="T15" i="141"/>
  <c r="T11" i="141"/>
  <c r="T64" i="140"/>
  <c r="W43" i="140"/>
  <c r="W61" i="140" s="1"/>
  <c r="W65" i="140" s="1"/>
  <c r="T60" i="140"/>
  <c r="G43" i="140"/>
  <c r="G61" i="140" s="1"/>
  <c r="G65" i="140" s="1"/>
  <c r="O43" i="140"/>
  <c r="O61" i="140" s="1"/>
  <c r="O65" i="140" s="1"/>
  <c r="C61" i="140"/>
  <c r="C65" i="140" s="1"/>
  <c r="D61" i="140"/>
  <c r="D65" i="140" s="1"/>
  <c r="F61" i="140"/>
  <c r="F65" i="140" s="1"/>
  <c r="N61" i="140"/>
  <c r="N65" i="140" s="1"/>
  <c r="V61" i="140"/>
  <c r="V65" i="140" s="1"/>
  <c r="T41" i="140"/>
  <c r="U40" i="140"/>
  <c r="T35" i="140"/>
  <c r="U19" i="140"/>
  <c r="L61" i="140"/>
  <c r="R8" i="140"/>
  <c r="M61" i="140"/>
  <c r="S8" i="140"/>
  <c r="R9" i="140"/>
  <c r="T15" i="140"/>
  <c r="P62" i="139"/>
  <c r="Q62" i="139"/>
  <c r="T64" i="139"/>
  <c r="I43" i="139"/>
  <c r="I61" i="139" s="1"/>
  <c r="I65" i="139" s="1"/>
  <c r="O61" i="139"/>
  <c r="O65" i="139" s="1"/>
  <c r="H61" i="139"/>
  <c r="H65" i="139" s="1"/>
  <c r="T49" i="139"/>
  <c r="J61" i="139"/>
  <c r="J65" i="139" s="1"/>
  <c r="T48" i="139"/>
  <c r="T40" i="139"/>
  <c r="V8" i="139"/>
  <c r="V61" i="139" s="1"/>
  <c r="V65" i="139" s="1"/>
  <c r="B8" i="139"/>
  <c r="B61" i="139" s="1"/>
  <c r="B65" i="139" s="1"/>
  <c r="K8" i="139"/>
  <c r="K61" i="139" s="1"/>
  <c r="K65" i="139" s="1"/>
  <c r="T19" i="139"/>
  <c r="M61" i="139"/>
  <c r="S8" i="139"/>
  <c r="S9" i="139"/>
  <c r="N61" i="139"/>
  <c r="R8" i="139"/>
  <c r="T11" i="139"/>
  <c r="Q56" i="138"/>
  <c r="P56" i="138"/>
  <c r="T58" i="138"/>
  <c r="F61" i="138"/>
  <c r="F65" i="138" s="1"/>
  <c r="G61" i="138"/>
  <c r="G65" i="138" s="1"/>
  <c r="O61" i="138"/>
  <c r="O65" i="138" s="1"/>
  <c r="I61" i="138"/>
  <c r="I65" i="138" s="1"/>
  <c r="M61" i="138"/>
  <c r="U50" i="138"/>
  <c r="D61" i="138"/>
  <c r="D65" i="138" s="1"/>
  <c r="U40" i="138"/>
  <c r="U42" i="138"/>
  <c r="T38" i="138"/>
  <c r="T35" i="138"/>
  <c r="N61" i="138"/>
  <c r="R8" i="138"/>
  <c r="Q62" i="137"/>
  <c r="T60" i="137"/>
  <c r="P56" i="137"/>
  <c r="F61" i="137"/>
  <c r="F65" i="137" s="1"/>
  <c r="M61" i="137"/>
  <c r="C61" i="137"/>
  <c r="C65" i="137" s="1"/>
  <c r="L61" i="137"/>
  <c r="L65" i="137" s="1"/>
  <c r="D61" i="137"/>
  <c r="D65" i="137" s="1"/>
  <c r="G61" i="137"/>
  <c r="G65" i="137" s="1"/>
  <c r="O61" i="137"/>
  <c r="O65" i="137" s="1"/>
  <c r="H61" i="137"/>
  <c r="H65" i="137" s="1"/>
  <c r="T40" i="137"/>
  <c r="T42" i="137"/>
  <c r="U41" i="137"/>
  <c r="J8" i="137"/>
  <c r="J61" i="137" s="1"/>
  <c r="J65" i="137" s="1"/>
  <c r="U39" i="137"/>
  <c r="T38" i="137"/>
  <c r="N61" i="137"/>
  <c r="R8" i="137"/>
  <c r="T64" i="136"/>
  <c r="U58" i="136"/>
  <c r="L61" i="136"/>
  <c r="J61" i="136"/>
  <c r="J65" i="136" s="1"/>
  <c r="B61" i="136"/>
  <c r="B65" i="136" s="1"/>
  <c r="K61" i="136"/>
  <c r="K65" i="136" s="1"/>
  <c r="C61" i="136"/>
  <c r="C65" i="136" s="1"/>
  <c r="Q44" i="136"/>
  <c r="D61" i="136"/>
  <c r="D65" i="136" s="1"/>
  <c r="N61" i="136"/>
  <c r="N65" i="136" s="1"/>
  <c r="T39" i="136"/>
  <c r="Q28" i="136"/>
  <c r="T18" i="136"/>
  <c r="M61" i="136"/>
  <c r="S8" i="136"/>
  <c r="C61" i="135"/>
  <c r="C65" i="135" s="1"/>
  <c r="I43" i="135"/>
  <c r="I61" i="135"/>
  <c r="I65" i="135" s="1"/>
  <c r="B61" i="135"/>
  <c r="B65" i="135" s="1"/>
  <c r="K61" i="135"/>
  <c r="K65" i="135" s="1"/>
  <c r="T50" i="135"/>
  <c r="F61" i="135"/>
  <c r="F65" i="135" s="1"/>
  <c r="G61" i="135"/>
  <c r="G65" i="135" s="1"/>
  <c r="O61" i="135"/>
  <c r="O65" i="135" s="1"/>
  <c r="H61" i="135"/>
  <c r="H65" i="135" s="1"/>
  <c r="U40" i="135"/>
  <c r="U41" i="135"/>
  <c r="M61" i="135"/>
  <c r="S8" i="135"/>
  <c r="J8" i="135"/>
  <c r="J61" i="135" s="1"/>
  <c r="J65" i="135" s="1"/>
  <c r="D8" i="135"/>
  <c r="D61" i="135" s="1"/>
  <c r="D65" i="135" s="1"/>
  <c r="T18" i="135"/>
  <c r="T15" i="135"/>
  <c r="N61" i="135"/>
  <c r="R8" i="135"/>
  <c r="T11" i="135"/>
  <c r="T64" i="134"/>
  <c r="Q62" i="134"/>
  <c r="U52" i="134"/>
  <c r="D61" i="134"/>
  <c r="D65" i="134" s="1"/>
  <c r="F61" i="134"/>
  <c r="F65" i="134" s="1"/>
  <c r="N61" i="134"/>
  <c r="N65" i="134" s="1"/>
  <c r="W61" i="134"/>
  <c r="W65" i="134" s="1"/>
  <c r="G61" i="134"/>
  <c r="G65" i="134" s="1"/>
  <c r="O61" i="134"/>
  <c r="O65" i="134" s="1"/>
  <c r="T49" i="134"/>
  <c r="I61" i="134"/>
  <c r="I65" i="134" s="1"/>
  <c r="Q28" i="134"/>
  <c r="T19" i="134"/>
  <c r="T18" i="134"/>
  <c r="M61" i="134"/>
  <c r="S8" i="134"/>
  <c r="L61" i="134"/>
  <c r="R8" i="134"/>
  <c r="T11" i="134"/>
  <c r="V8" i="134"/>
  <c r="V61" i="134" s="1"/>
  <c r="V65" i="134" s="1"/>
  <c r="U60" i="133"/>
  <c r="D61" i="133"/>
  <c r="D65" i="133" s="1"/>
  <c r="F61" i="133"/>
  <c r="F65" i="133" s="1"/>
  <c r="G61" i="133"/>
  <c r="G65" i="133" s="1"/>
  <c r="O61" i="133"/>
  <c r="O65" i="133" s="1"/>
  <c r="C61" i="133"/>
  <c r="C65" i="133" s="1"/>
  <c r="L61" i="133"/>
  <c r="L65" i="133" s="1"/>
  <c r="T41" i="133"/>
  <c r="T40" i="133"/>
  <c r="T38" i="133"/>
  <c r="U35" i="133"/>
  <c r="U19" i="133"/>
  <c r="M61" i="133"/>
  <c r="S8" i="133"/>
  <c r="N61" i="133"/>
  <c r="R8" i="133"/>
  <c r="T15" i="133"/>
  <c r="T11" i="133"/>
  <c r="U64" i="132"/>
  <c r="E62" i="132"/>
  <c r="B43" i="132"/>
  <c r="K43" i="132"/>
  <c r="O61" i="132"/>
  <c r="O65" i="132" s="1"/>
  <c r="D61" i="132"/>
  <c r="D65" i="132" s="1"/>
  <c r="T51" i="132"/>
  <c r="N61" i="132"/>
  <c r="N65" i="132" s="1"/>
  <c r="C61" i="132"/>
  <c r="C65" i="132" s="1"/>
  <c r="J61" i="132"/>
  <c r="J65" i="132" s="1"/>
  <c r="T48" i="132"/>
  <c r="L61" i="132"/>
  <c r="B61" i="132"/>
  <c r="B65" i="132" s="1"/>
  <c r="K61" i="132"/>
  <c r="K65" i="132" s="1"/>
  <c r="T41" i="132"/>
  <c r="W8" i="132"/>
  <c r="W61" i="132" s="1"/>
  <c r="W65" i="132" s="1"/>
  <c r="U35" i="132"/>
  <c r="T29" i="132"/>
  <c r="M61" i="132"/>
  <c r="S8" i="132"/>
  <c r="U11" i="132"/>
  <c r="T64" i="131"/>
  <c r="H61" i="131"/>
  <c r="H65" i="131" s="1"/>
  <c r="K61" i="131"/>
  <c r="K65" i="131" s="1"/>
  <c r="M61" i="131"/>
  <c r="I61" i="131"/>
  <c r="I65" i="131" s="1"/>
  <c r="J61" i="131"/>
  <c r="J65" i="131" s="1"/>
  <c r="T51" i="131"/>
  <c r="B61" i="131"/>
  <c r="B65" i="131" s="1"/>
  <c r="T50" i="131"/>
  <c r="C61" i="131"/>
  <c r="C65" i="131" s="1"/>
  <c r="L61" i="131"/>
  <c r="D61" i="131"/>
  <c r="D65" i="131" s="1"/>
  <c r="T40" i="131"/>
  <c r="T39" i="131"/>
  <c r="T38" i="131"/>
  <c r="U11" i="131"/>
  <c r="E62" i="130"/>
  <c r="Q62" i="130"/>
  <c r="U64" i="130"/>
  <c r="T60" i="130"/>
  <c r="W43" i="130"/>
  <c r="T58" i="130"/>
  <c r="J61" i="130"/>
  <c r="J65" i="130" s="1"/>
  <c r="L61" i="130"/>
  <c r="L65" i="130" s="1"/>
  <c r="D61" i="130"/>
  <c r="D65" i="130" s="1"/>
  <c r="N61" i="130"/>
  <c r="N65" i="130" s="1"/>
  <c r="G61" i="130"/>
  <c r="G65" i="130" s="1"/>
  <c r="O61" i="130"/>
  <c r="O65" i="130" s="1"/>
  <c r="C61" i="130"/>
  <c r="C65" i="130" s="1"/>
  <c r="U52" i="130"/>
  <c r="F61" i="130"/>
  <c r="F65" i="130" s="1"/>
  <c r="K61" i="130"/>
  <c r="K65" i="130" s="1"/>
  <c r="T51" i="130"/>
  <c r="B61" i="130"/>
  <c r="B65" i="130" s="1"/>
  <c r="U42" i="130"/>
  <c r="T35" i="130"/>
  <c r="T29" i="130"/>
  <c r="W8" i="130"/>
  <c r="W61" i="130" s="1"/>
  <c r="W65" i="130" s="1"/>
  <c r="R8" i="130"/>
  <c r="T19" i="130"/>
  <c r="R9" i="130"/>
  <c r="M61" i="130"/>
  <c r="S8" i="130"/>
  <c r="I8" i="130"/>
  <c r="V43" i="129"/>
  <c r="D43" i="129"/>
  <c r="D61" i="129" s="1"/>
  <c r="D65" i="129" s="1"/>
  <c r="M43" i="129"/>
  <c r="S43" i="129" s="1"/>
  <c r="U58" i="129"/>
  <c r="V61" i="129"/>
  <c r="V65" i="129" s="1"/>
  <c r="R56" i="129"/>
  <c r="O61" i="129"/>
  <c r="O65" i="129" s="1"/>
  <c r="K61" i="129"/>
  <c r="K65" i="129" s="1"/>
  <c r="T50" i="129"/>
  <c r="I61" i="129"/>
  <c r="I65" i="129" s="1"/>
  <c r="J61" i="129"/>
  <c r="J65" i="129" s="1"/>
  <c r="C8" i="129"/>
  <c r="C61" i="129" s="1"/>
  <c r="C65" i="129" s="1"/>
  <c r="L8" i="129"/>
  <c r="L61" i="129" s="1"/>
  <c r="L65" i="129" s="1"/>
  <c r="T29" i="129"/>
  <c r="R9" i="129"/>
  <c r="S9" i="129"/>
  <c r="N61" i="129"/>
  <c r="M61" i="129"/>
  <c r="S8" i="129"/>
  <c r="B8" i="129"/>
  <c r="B61" i="129" s="1"/>
  <c r="B65" i="129" s="1"/>
  <c r="H43" i="128"/>
  <c r="H61" i="128" s="1"/>
  <c r="H65" i="128" s="1"/>
  <c r="T60" i="128"/>
  <c r="P56" i="128"/>
  <c r="G43" i="128"/>
  <c r="G61" i="128" s="1"/>
  <c r="G65" i="128" s="1"/>
  <c r="O43" i="128"/>
  <c r="O61" i="128" s="1"/>
  <c r="O65" i="128" s="1"/>
  <c r="B61" i="128"/>
  <c r="B65" i="128" s="1"/>
  <c r="T58" i="128"/>
  <c r="K43" i="128"/>
  <c r="W43" i="128"/>
  <c r="W61" i="128" s="1"/>
  <c r="W65" i="128" s="1"/>
  <c r="U51" i="128"/>
  <c r="I61" i="128"/>
  <c r="I65" i="128" s="1"/>
  <c r="T50" i="128"/>
  <c r="J61" i="128"/>
  <c r="J65" i="128" s="1"/>
  <c r="T49" i="128"/>
  <c r="K61" i="128"/>
  <c r="K65" i="128" s="1"/>
  <c r="T48" i="128"/>
  <c r="T41" i="128"/>
  <c r="T40" i="128"/>
  <c r="T39" i="128"/>
  <c r="T38" i="128"/>
  <c r="T35" i="128"/>
  <c r="D8" i="128"/>
  <c r="D61" i="128" s="1"/>
  <c r="D65" i="128" s="1"/>
  <c r="M8" i="128"/>
  <c r="M61" i="128" s="1"/>
  <c r="F8" i="128"/>
  <c r="F61" i="128" s="1"/>
  <c r="F65" i="128" s="1"/>
  <c r="N8" i="128"/>
  <c r="N61" i="128" s="1"/>
  <c r="N65" i="128" s="1"/>
  <c r="T19" i="128"/>
  <c r="L61" i="128"/>
  <c r="T11" i="128"/>
  <c r="S9" i="128"/>
  <c r="T64" i="127"/>
  <c r="T60" i="127"/>
  <c r="B61" i="127"/>
  <c r="B65" i="127" s="1"/>
  <c r="K61" i="127"/>
  <c r="K65" i="127" s="1"/>
  <c r="D61" i="127"/>
  <c r="D65" i="127" s="1"/>
  <c r="C61" i="127"/>
  <c r="C65" i="127" s="1"/>
  <c r="L61" i="127"/>
  <c r="L65" i="127" s="1"/>
  <c r="T52" i="127"/>
  <c r="G61" i="127"/>
  <c r="G65" i="127" s="1"/>
  <c r="U51" i="127"/>
  <c r="H61" i="127"/>
  <c r="H65" i="127" s="1"/>
  <c r="T50" i="127"/>
  <c r="J61" i="127"/>
  <c r="J65" i="127" s="1"/>
  <c r="V61" i="127"/>
  <c r="V65" i="127" s="1"/>
  <c r="U40" i="127"/>
  <c r="T42" i="127"/>
  <c r="T39" i="127"/>
  <c r="F8" i="127"/>
  <c r="F61" i="127" s="1"/>
  <c r="F65" i="127" s="1"/>
  <c r="N8" i="127"/>
  <c r="N61" i="127" s="1"/>
  <c r="N65" i="127" s="1"/>
  <c r="T35" i="127"/>
  <c r="T19" i="127"/>
  <c r="O61" i="127"/>
  <c r="S8" i="127"/>
  <c r="Q62" i="126"/>
  <c r="Q56" i="126"/>
  <c r="F61" i="126"/>
  <c r="F65" i="126" s="1"/>
  <c r="G61" i="126"/>
  <c r="G65" i="126" s="1"/>
  <c r="O61" i="126"/>
  <c r="J61" i="126"/>
  <c r="J65" i="126" s="1"/>
  <c r="Q28" i="126"/>
  <c r="T40" i="126"/>
  <c r="T39" i="126"/>
  <c r="U38" i="126"/>
  <c r="U35" i="126"/>
  <c r="T18" i="126"/>
  <c r="I8" i="126"/>
  <c r="I61" i="126" s="1"/>
  <c r="I65" i="126" s="1"/>
  <c r="T11" i="126"/>
  <c r="V8" i="126"/>
  <c r="V61" i="126" s="1"/>
  <c r="V65" i="126" s="1"/>
  <c r="P62" i="125"/>
  <c r="T60" i="125"/>
  <c r="P56" i="125"/>
  <c r="B61" i="125"/>
  <c r="B65" i="125" s="1"/>
  <c r="K61" i="125"/>
  <c r="K65" i="125" s="1"/>
  <c r="D61" i="125"/>
  <c r="D65" i="125" s="1"/>
  <c r="F61" i="125"/>
  <c r="F65" i="125" s="1"/>
  <c r="G61" i="125"/>
  <c r="G65" i="125" s="1"/>
  <c r="O61" i="125"/>
  <c r="O65" i="125" s="1"/>
  <c r="I61" i="125"/>
  <c r="I65" i="125" s="1"/>
  <c r="Q28" i="125"/>
  <c r="T29" i="125"/>
  <c r="U18" i="125"/>
  <c r="T19" i="125"/>
  <c r="T15" i="125"/>
  <c r="M61" i="125"/>
  <c r="S8" i="125"/>
  <c r="N61" i="125"/>
  <c r="R8" i="125"/>
  <c r="T64" i="124"/>
  <c r="W65" i="124"/>
  <c r="G65" i="124"/>
  <c r="O65" i="124"/>
  <c r="T58" i="124"/>
  <c r="N61" i="124"/>
  <c r="N65" i="124" s="1"/>
  <c r="L61" i="124"/>
  <c r="V61" i="124"/>
  <c r="V65" i="124" s="1"/>
  <c r="Q44" i="124"/>
  <c r="M61" i="124"/>
  <c r="D61" i="124"/>
  <c r="D65" i="124" s="1"/>
  <c r="T38" i="124"/>
  <c r="Q62" i="123"/>
  <c r="U60" i="123"/>
  <c r="U51" i="123"/>
  <c r="N61" i="123"/>
  <c r="N65" i="123" s="1"/>
  <c r="B61" i="123"/>
  <c r="B65" i="123" s="1"/>
  <c r="T48" i="123"/>
  <c r="J61" i="123"/>
  <c r="J65" i="123" s="1"/>
  <c r="T39" i="123"/>
  <c r="T19" i="123"/>
  <c r="L61" i="123"/>
  <c r="R8" i="123"/>
  <c r="M61" i="123"/>
  <c r="S8" i="123"/>
  <c r="T64" i="122"/>
  <c r="T58" i="122"/>
  <c r="J61" i="122"/>
  <c r="J65" i="122" s="1"/>
  <c r="P44" i="122"/>
  <c r="T48" i="122"/>
  <c r="B61" i="122"/>
  <c r="B65" i="122" s="1"/>
  <c r="U40" i="122"/>
  <c r="T29" i="122"/>
  <c r="U19" i="122"/>
  <c r="O61" i="122"/>
  <c r="S8" i="122"/>
  <c r="T15" i="122"/>
  <c r="I8" i="122"/>
  <c r="I61" i="122" s="1"/>
  <c r="I65" i="122" s="1"/>
  <c r="U11" i="122"/>
  <c r="U60" i="121"/>
  <c r="B61" i="121"/>
  <c r="B65" i="121" s="1"/>
  <c r="C43" i="121"/>
  <c r="C61" i="121" s="1"/>
  <c r="C65" i="121" s="1"/>
  <c r="F61" i="121"/>
  <c r="F65" i="121" s="1"/>
  <c r="N61" i="121"/>
  <c r="N65" i="121" s="1"/>
  <c r="I61" i="121"/>
  <c r="I65" i="121" s="1"/>
  <c r="G61" i="121"/>
  <c r="G65" i="121" s="1"/>
  <c r="W61" i="121"/>
  <c r="W65" i="121" s="1"/>
  <c r="O61" i="121"/>
  <c r="O65" i="121" s="1"/>
  <c r="J61" i="121"/>
  <c r="J65" i="121" s="1"/>
  <c r="T52" i="121"/>
  <c r="T41" i="121"/>
  <c r="M61" i="121"/>
  <c r="S8" i="121"/>
  <c r="L61" i="121"/>
  <c r="R8" i="121"/>
  <c r="S9" i="121"/>
  <c r="E62" i="120"/>
  <c r="T60" i="120"/>
  <c r="Q56" i="120"/>
  <c r="G43" i="120"/>
  <c r="O43" i="120"/>
  <c r="H43" i="120"/>
  <c r="C61" i="120"/>
  <c r="C65" i="120" s="1"/>
  <c r="T51" i="120"/>
  <c r="D61" i="120"/>
  <c r="D65" i="120" s="1"/>
  <c r="F61" i="120"/>
  <c r="F65" i="120" s="1"/>
  <c r="N61" i="120"/>
  <c r="N65" i="120" s="1"/>
  <c r="L43" i="120"/>
  <c r="R43" i="120" s="1"/>
  <c r="T49" i="120"/>
  <c r="I61" i="120"/>
  <c r="I65" i="120" s="1"/>
  <c r="U42" i="120"/>
  <c r="T41" i="120"/>
  <c r="H8" i="120"/>
  <c r="P28" i="120"/>
  <c r="T29" i="120"/>
  <c r="G8" i="120"/>
  <c r="O8" i="120"/>
  <c r="T18" i="120"/>
  <c r="R8" i="120"/>
  <c r="M61" i="120"/>
  <c r="E62" i="119"/>
  <c r="P62" i="119"/>
  <c r="U64" i="119"/>
  <c r="C65" i="119"/>
  <c r="K43" i="119"/>
  <c r="P56" i="119"/>
  <c r="B61" i="119"/>
  <c r="B65" i="119" s="1"/>
  <c r="J43" i="119"/>
  <c r="J61" i="119" s="1"/>
  <c r="J65" i="119" s="1"/>
  <c r="H61" i="119"/>
  <c r="H65" i="119" s="1"/>
  <c r="Q44" i="119"/>
  <c r="T42" i="119"/>
  <c r="U39" i="119"/>
  <c r="T38" i="119"/>
  <c r="T35" i="119"/>
  <c r="M8" i="119"/>
  <c r="S8" i="119" s="1"/>
  <c r="F8" i="119"/>
  <c r="F61" i="119" s="1"/>
  <c r="F65" i="119" s="1"/>
  <c r="N8" i="119"/>
  <c r="N61" i="119" s="1"/>
  <c r="N65" i="119" s="1"/>
  <c r="U18" i="119"/>
  <c r="T15" i="119"/>
  <c r="L61" i="119"/>
  <c r="T64" i="118"/>
  <c r="F61" i="118"/>
  <c r="F65" i="118" s="1"/>
  <c r="N61" i="118"/>
  <c r="N65" i="118" s="1"/>
  <c r="D61" i="118"/>
  <c r="D65" i="118" s="1"/>
  <c r="T49" i="118"/>
  <c r="K61" i="118"/>
  <c r="K65" i="118" s="1"/>
  <c r="J61" i="118"/>
  <c r="J65" i="118" s="1"/>
  <c r="W61" i="118"/>
  <c r="W65" i="118" s="1"/>
  <c r="B61" i="118"/>
  <c r="B65" i="118" s="1"/>
  <c r="T41" i="118"/>
  <c r="T40" i="118"/>
  <c r="T39" i="118"/>
  <c r="T35" i="118"/>
  <c r="G8" i="118"/>
  <c r="G61" i="118" s="1"/>
  <c r="G65" i="118" s="1"/>
  <c r="O8" i="118"/>
  <c r="O61" i="118" s="1"/>
  <c r="O65" i="118" s="1"/>
  <c r="T18" i="118"/>
  <c r="R9" i="118"/>
  <c r="S9" i="118"/>
  <c r="L61" i="118"/>
  <c r="R8" i="118"/>
  <c r="M61" i="118"/>
  <c r="T11" i="118"/>
  <c r="I8" i="118"/>
  <c r="I61" i="118" s="1"/>
  <c r="I65" i="118" s="1"/>
  <c r="V8" i="118"/>
  <c r="V61" i="118" s="1"/>
  <c r="V65" i="118" s="1"/>
  <c r="U50" i="117"/>
  <c r="F61" i="117"/>
  <c r="F65" i="117" s="1"/>
  <c r="G61" i="117"/>
  <c r="G65" i="117" s="1"/>
  <c r="I61" i="117"/>
  <c r="I65" i="117" s="1"/>
  <c r="N61" i="117"/>
  <c r="N65" i="117" s="1"/>
  <c r="U41" i="117"/>
  <c r="Q28" i="117"/>
  <c r="T38" i="117"/>
  <c r="L61" i="117"/>
  <c r="R8" i="117"/>
  <c r="M61" i="117"/>
  <c r="S8" i="117"/>
  <c r="D61" i="116"/>
  <c r="D65" i="116" s="1"/>
  <c r="N61" i="116"/>
  <c r="N65" i="116" s="1"/>
  <c r="T52" i="116"/>
  <c r="U48" i="116"/>
  <c r="T51" i="116"/>
  <c r="V61" i="116"/>
  <c r="V65" i="116" s="1"/>
  <c r="T35" i="116"/>
  <c r="T29" i="116"/>
  <c r="M61" i="116"/>
  <c r="S8" i="116"/>
  <c r="L61" i="116"/>
  <c r="R8" i="116"/>
  <c r="T64" i="115"/>
  <c r="P56" i="115"/>
  <c r="F61" i="115"/>
  <c r="F65" i="115" s="1"/>
  <c r="T48" i="115"/>
  <c r="I61" i="115"/>
  <c r="I65" i="115" s="1"/>
  <c r="J61" i="115"/>
  <c r="J65" i="115" s="1"/>
  <c r="T40" i="115"/>
  <c r="U39" i="115"/>
  <c r="T18" i="115"/>
  <c r="S8" i="115"/>
  <c r="L61" i="115"/>
  <c r="R8" i="115"/>
  <c r="Q62" i="114"/>
  <c r="U58" i="114"/>
  <c r="P44" i="114"/>
  <c r="M61" i="114"/>
  <c r="J61" i="114"/>
  <c r="J65" i="114" s="1"/>
  <c r="K61" i="114"/>
  <c r="K65" i="114" s="1"/>
  <c r="D61" i="114"/>
  <c r="D65" i="114" s="1"/>
  <c r="T29" i="114"/>
  <c r="T18" i="114"/>
  <c r="U19" i="114"/>
  <c r="I8" i="114"/>
  <c r="I61" i="114" s="1"/>
  <c r="I65" i="114" s="1"/>
  <c r="Q62" i="113"/>
  <c r="U60" i="113"/>
  <c r="T52" i="113"/>
  <c r="F61" i="113"/>
  <c r="F65" i="113" s="1"/>
  <c r="N61" i="113"/>
  <c r="G61" i="113"/>
  <c r="G65" i="113" s="1"/>
  <c r="O61" i="113"/>
  <c r="O65" i="113" s="1"/>
  <c r="I61" i="113"/>
  <c r="I65" i="113" s="1"/>
  <c r="T40" i="113"/>
  <c r="M61" i="113"/>
  <c r="S8" i="113"/>
  <c r="J8" i="113"/>
  <c r="J61" i="113" s="1"/>
  <c r="J65" i="113" s="1"/>
  <c r="B8" i="113"/>
  <c r="B61" i="113" s="1"/>
  <c r="B65" i="113" s="1"/>
  <c r="E62" i="112"/>
  <c r="Q62" i="112"/>
  <c r="M61" i="112"/>
  <c r="D61" i="112"/>
  <c r="D65" i="112" s="1"/>
  <c r="N61" i="112"/>
  <c r="N65" i="112" s="1"/>
  <c r="T49" i="112"/>
  <c r="L61" i="112"/>
  <c r="R8" i="112"/>
  <c r="E62" i="111"/>
  <c r="P62" i="111"/>
  <c r="U64" i="111"/>
  <c r="P56" i="111"/>
  <c r="V61" i="111"/>
  <c r="V65" i="111" s="1"/>
  <c r="O61" i="111"/>
  <c r="O65" i="111" s="1"/>
  <c r="D61" i="111"/>
  <c r="D65" i="111" s="1"/>
  <c r="F61" i="111"/>
  <c r="F65" i="111" s="1"/>
  <c r="N61" i="111"/>
  <c r="N65" i="111" s="1"/>
  <c r="U49" i="111"/>
  <c r="U18" i="111"/>
  <c r="L61" i="111"/>
  <c r="R8" i="111"/>
  <c r="M61" i="111"/>
  <c r="S8" i="111"/>
  <c r="E56" i="110"/>
  <c r="U56" i="110" s="1"/>
  <c r="L61" i="110"/>
  <c r="L65" i="110" s="1"/>
  <c r="B61" i="110"/>
  <c r="B65" i="110" s="1"/>
  <c r="T51" i="110"/>
  <c r="K61" i="110"/>
  <c r="K65" i="110" s="1"/>
  <c r="M61" i="110"/>
  <c r="S8" i="110"/>
  <c r="N61" i="110"/>
  <c r="R8" i="110"/>
  <c r="T11" i="110"/>
  <c r="I8" i="110"/>
  <c r="I61" i="110" s="1"/>
  <c r="I65" i="110" s="1"/>
  <c r="V8" i="110"/>
  <c r="V61" i="110" s="1"/>
  <c r="V65" i="110" s="1"/>
  <c r="P62" i="109"/>
  <c r="T60" i="109"/>
  <c r="U51" i="109"/>
  <c r="I61" i="109"/>
  <c r="I65" i="109" s="1"/>
  <c r="O61" i="109"/>
  <c r="O65" i="109" s="1"/>
  <c r="K61" i="109"/>
  <c r="K65" i="109" s="1"/>
  <c r="T48" i="109"/>
  <c r="G61" i="109"/>
  <c r="G65" i="109" s="1"/>
  <c r="U41" i="109"/>
  <c r="T40" i="109"/>
  <c r="D8" i="109"/>
  <c r="D61" i="109" s="1"/>
  <c r="D65" i="109" s="1"/>
  <c r="M8" i="109"/>
  <c r="M61" i="109" s="1"/>
  <c r="M65" i="109" s="1"/>
  <c r="S65" i="109" s="1"/>
  <c r="U19" i="109"/>
  <c r="L61" i="109"/>
  <c r="R8" i="109"/>
  <c r="T15" i="109"/>
  <c r="T11" i="109"/>
  <c r="J8" i="109"/>
  <c r="J61" i="109" s="1"/>
  <c r="J65" i="109" s="1"/>
  <c r="B8" i="109"/>
  <c r="B61" i="109" s="1"/>
  <c r="B65" i="109" s="1"/>
  <c r="P62" i="108"/>
  <c r="T60" i="108"/>
  <c r="W61" i="108"/>
  <c r="W65" i="108" s="1"/>
  <c r="M61" i="108"/>
  <c r="D61" i="108"/>
  <c r="D65" i="108" s="1"/>
  <c r="T42" i="108"/>
  <c r="U38" i="108"/>
  <c r="T29" i="108"/>
  <c r="F8" i="108"/>
  <c r="F61" i="108" s="1"/>
  <c r="F65" i="108" s="1"/>
  <c r="N8" i="108"/>
  <c r="N61" i="108" s="1"/>
  <c r="N65" i="108" s="1"/>
  <c r="V8" i="108"/>
  <c r="V61" i="108" s="1"/>
  <c r="V65" i="108" s="1"/>
  <c r="L61" i="108"/>
  <c r="R8" i="108"/>
  <c r="P56" i="107"/>
  <c r="U58" i="107"/>
  <c r="M61" i="107"/>
  <c r="C61" i="107"/>
  <c r="C65" i="107" s="1"/>
  <c r="D61" i="107"/>
  <c r="D65" i="107" s="1"/>
  <c r="F61" i="107"/>
  <c r="F65" i="107" s="1"/>
  <c r="N61" i="107"/>
  <c r="N65" i="107" s="1"/>
  <c r="T50" i="107"/>
  <c r="G61" i="107"/>
  <c r="G65" i="107" s="1"/>
  <c r="O61" i="107"/>
  <c r="O65" i="107" s="1"/>
  <c r="L61" i="107"/>
  <c r="R8" i="107"/>
  <c r="T11" i="107"/>
  <c r="B61" i="106"/>
  <c r="B65" i="106" s="1"/>
  <c r="K61" i="106"/>
  <c r="K65" i="106" s="1"/>
  <c r="C61" i="106"/>
  <c r="C65" i="106" s="1"/>
  <c r="N61" i="106"/>
  <c r="N65" i="106" s="1"/>
  <c r="T39" i="106"/>
  <c r="W8" i="106"/>
  <c r="W61" i="106" s="1"/>
  <c r="W65" i="106" s="1"/>
  <c r="T29" i="106"/>
  <c r="U19" i="106"/>
  <c r="T18" i="106"/>
  <c r="L61" i="106"/>
  <c r="R8" i="106"/>
  <c r="M61" i="106"/>
  <c r="S8" i="106"/>
  <c r="I8" i="106"/>
  <c r="I61" i="106" s="1"/>
  <c r="I65" i="106" s="1"/>
  <c r="U11" i="106"/>
  <c r="U60" i="105"/>
  <c r="L61" i="105"/>
  <c r="M61" i="105"/>
  <c r="O61" i="105"/>
  <c r="O65" i="105" s="1"/>
  <c r="K61" i="105"/>
  <c r="K65" i="105" s="1"/>
  <c r="C61" i="105"/>
  <c r="C65" i="105" s="1"/>
  <c r="D61" i="105"/>
  <c r="D65" i="105" s="1"/>
  <c r="F61" i="105"/>
  <c r="F65" i="105" s="1"/>
  <c r="N61" i="105"/>
  <c r="N65" i="105" s="1"/>
  <c r="T42" i="105"/>
  <c r="T41" i="105"/>
  <c r="J8" i="105"/>
  <c r="J61" i="105" s="1"/>
  <c r="J65" i="105" s="1"/>
  <c r="B8" i="105"/>
  <c r="B61" i="105" s="1"/>
  <c r="B65" i="105" s="1"/>
  <c r="Q62" i="104"/>
  <c r="T60" i="104"/>
  <c r="Q56" i="104"/>
  <c r="B61" i="104"/>
  <c r="B65" i="104" s="1"/>
  <c r="N61" i="104"/>
  <c r="N65" i="104" s="1"/>
  <c r="C61" i="104"/>
  <c r="C65" i="104" s="1"/>
  <c r="W61" i="104"/>
  <c r="W65" i="104" s="1"/>
  <c r="T49" i="104"/>
  <c r="L61" i="104"/>
  <c r="U52" i="104"/>
  <c r="K61" i="104"/>
  <c r="K65" i="104" s="1"/>
  <c r="G8" i="104"/>
  <c r="G61" i="104" s="1"/>
  <c r="G65" i="104" s="1"/>
  <c r="O8" i="104"/>
  <c r="O61" i="104" s="1"/>
  <c r="O65" i="104" s="1"/>
  <c r="M61" i="104"/>
  <c r="E62" i="103"/>
  <c r="U64" i="103"/>
  <c r="P56" i="103"/>
  <c r="O61" i="103"/>
  <c r="O65" i="103" s="1"/>
  <c r="B61" i="103"/>
  <c r="B65" i="103" s="1"/>
  <c r="K61" i="103"/>
  <c r="K65" i="103" s="1"/>
  <c r="T48" i="103"/>
  <c r="C61" i="103"/>
  <c r="C65" i="103" s="1"/>
  <c r="L61" i="103"/>
  <c r="L65" i="103" s="1"/>
  <c r="D61" i="103"/>
  <c r="D65" i="103" s="1"/>
  <c r="F61" i="103"/>
  <c r="F65" i="103" s="1"/>
  <c r="U42" i="103"/>
  <c r="U39" i="103"/>
  <c r="U18" i="103"/>
  <c r="Q9" i="103"/>
  <c r="T15" i="103"/>
  <c r="M61" i="103"/>
  <c r="S8" i="103"/>
  <c r="N61" i="103"/>
  <c r="R8" i="103"/>
  <c r="T58" i="102"/>
  <c r="T50" i="102"/>
  <c r="T49" i="102"/>
  <c r="F61" i="102"/>
  <c r="F65" i="102" s="1"/>
  <c r="G61" i="102"/>
  <c r="G65" i="102" s="1"/>
  <c r="O61" i="102"/>
  <c r="O65" i="102" s="1"/>
  <c r="D61" i="102"/>
  <c r="D65" i="102" s="1"/>
  <c r="T52" i="102"/>
  <c r="M61" i="102"/>
  <c r="T41" i="102"/>
  <c r="L61" i="102"/>
  <c r="R8" i="102"/>
  <c r="V8" i="102"/>
  <c r="V61" i="102" s="1"/>
  <c r="V65" i="102" s="1"/>
  <c r="T11" i="102"/>
  <c r="T64" i="101"/>
  <c r="C61" i="101"/>
  <c r="C65" i="101" s="1"/>
  <c r="T60" i="101"/>
  <c r="I43" i="101"/>
  <c r="V43" i="101"/>
  <c r="R65" i="101"/>
  <c r="H43" i="101"/>
  <c r="H61" i="101"/>
  <c r="H65" i="101" s="1"/>
  <c r="F61" i="101"/>
  <c r="F65" i="101" s="1"/>
  <c r="T50" i="101"/>
  <c r="O61" i="101"/>
  <c r="O65" i="101" s="1"/>
  <c r="S65" i="101" s="1"/>
  <c r="T48" i="101"/>
  <c r="K61" i="101"/>
  <c r="K65" i="101" s="1"/>
  <c r="U51" i="101"/>
  <c r="U41" i="101"/>
  <c r="T40" i="101"/>
  <c r="W8" i="101"/>
  <c r="W61" i="101" s="1"/>
  <c r="W65" i="101" s="1"/>
  <c r="I8" i="101"/>
  <c r="V8" i="101"/>
  <c r="R8" i="101"/>
  <c r="S8" i="101"/>
  <c r="R9" i="101"/>
  <c r="S9" i="101"/>
  <c r="T15" i="101"/>
  <c r="R61" i="101"/>
  <c r="J8" i="101"/>
  <c r="J61" i="101" s="1"/>
  <c r="J65" i="101" s="1"/>
  <c r="B8" i="101"/>
  <c r="B61" i="101" s="1"/>
  <c r="B65" i="101" s="1"/>
  <c r="T60" i="100"/>
  <c r="N43" i="100"/>
  <c r="N61" i="100" s="1"/>
  <c r="N65" i="100" s="1"/>
  <c r="G61" i="100"/>
  <c r="G65" i="100" s="1"/>
  <c r="O61" i="100"/>
  <c r="O65" i="100" s="1"/>
  <c r="V61" i="100"/>
  <c r="V65" i="100" s="1"/>
  <c r="B61" i="100"/>
  <c r="B65" i="100" s="1"/>
  <c r="K43" i="100"/>
  <c r="K61" i="100" s="1"/>
  <c r="K65" i="100" s="1"/>
  <c r="R44" i="100"/>
  <c r="F61" i="100"/>
  <c r="F65" i="100" s="1"/>
  <c r="R28" i="100"/>
  <c r="L61" i="100"/>
  <c r="R8" i="100"/>
  <c r="C8" i="100"/>
  <c r="C61" i="100" s="1"/>
  <c r="C65" i="100" s="1"/>
  <c r="D8" i="100"/>
  <c r="D61" i="100" s="1"/>
  <c r="D65" i="100" s="1"/>
  <c r="M8" i="100"/>
  <c r="M61" i="100" s="1"/>
  <c r="P62" i="99"/>
  <c r="Q62" i="99"/>
  <c r="O65" i="99"/>
  <c r="H65" i="99"/>
  <c r="G61" i="99"/>
  <c r="G65" i="99" s="1"/>
  <c r="U58" i="99"/>
  <c r="S65" i="99"/>
  <c r="F61" i="99"/>
  <c r="F65" i="99" s="1"/>
  <c r="I61" i="99"/>
  <c r="I65" i="99" s="1"/>
  <c r="J61" i="99"/>
  <c r="J65" i="99" s="1"/>
  <c r="B61" i="99"/>
  <c r="B65" i="99" s="1"/>
  <c r="K61" i="99"/>
  <c r="K65" i="99" s="1"/>
  <c r="T50" i="99"/>
  <c r="T41" i="99"/>
  <c r="R28" i="99"/>
  <c r="S28" i="99"/>
  <c r="D8" i="99"/>
  <c r="D61" i="99" s="1"/>
  <c r="D65" i="99" s="1"/>
  <c r="S61" i="99"/>
  <c r="S8" i="99"/>
  <c r="R8" i="99"/>
  <c r="O61" i="98"/>
  <c r="O65" i="98" s="1"/>
  <c r="M43" i="98"/>
  <c r="S43" i="98" s="1"/>
  <c r="G61" i="98"/>
  <c r="G65" i="98" s="1"/>
  <c r="P56" i="98"/>
  <c r="T58" i="98"/>
  <c r="W43" i="98"/>
  <c r="L61" i="98"/>
  <c r="L65" i="98" s="1"/>
  <c r="M61" i="98"/>
  <c r="B61" i="98"/>
  <c r="B65" i="98" s="1"/>
  <c r="K61" i="98"/>
  <c r="K65" i="98" s="1"/>
  <c r="C61" i="98"/>
  <c r="C65" i="98" s="1"/>
  <c r="D61" i="98"/>
  <c r="D65" i="98" s="1"/>
  <c r="F61" i="98"/>
  <c r="F65" i="98" s="1"/>
  <c r="N61" i="98"/>
  <c r="N65" i="98" s="1"/>
  <c r="U40" i="98"/>
  <c r="J8" i="98"/>
  <c r="J61" i="98" s="1"/>
  <c r="J65" i="98" s="1"/>
  <c r="T39" i="98"/>
  <c r="W8" i="98"/>
  <c r="U19" i="98"/>
  <c r="T18" i="98"/>
  <c r="R8" i="98"/>
  <c r="T15" i="98"/>
  <c r="I8" i="98"/>
  <c r="I61" i="98" s="1"/>
  <c r="I65" i="98" s="1"/>
  <c r="U11" i="98"/>
  <c r="Q62" i="97"/>
  <c r="U60" i="97"/>
  <c r="T58" i="97"/>
  <c r="K61" i="97"/>
  <c r="K65" i="97" s="1"/>
  <c r="C61" i="97"/>
  <c r="C65" i="97" s="1"/>
  <c r="F61" i="97"/>
  <c r="F65" i="97" s="1"/>
  <c r="N61" i="97"/>
  <c r="N65" i="97" s="1"/>
  <c r="O61" i="97"/>
  <c r="O65" i="97" s="1"/>
  <c r="T52" i="97"/>
  <c r="T40" i="97"/>
  <c r="D8" i="97"/>
  <c r="D61" i="97" s="1"/>
  <c r="D65" i="97" s="1"/>
  <c r="M8" i="97"/>
  <c r="V8" i="97"/>
  <c r="V61" i="97" s="1"/>
  <c r="V65" i="97" s="1"/>
  <c r="L61" i="97"/>
  <c r="R8" i="97"/>
  <c r="M61" i="97"/>
  <c r="S8" i="97"/>
  <c r="T11" i="97"/>
  <c r="J8" i="97"/>
  <c r="J61" i="97" s="1"/>
  <c r="J65" i="97" s="1"/>
  <c r="B8" i="97"/>
  <c r="B61" i="97" s="1"/>
  <c r="B65" i="97" s="1"/>
  <c r="T64" i="96"/>
  <c r="T60" i="96"/>
  <c r="I61" i="96"/>
  <c r="I65" i="96" s="1"/>
  <c r="L61" i="96"/>
  <c r="J61" i="96"/>
  <c r="J65" i="96" s="1"/>
  <c r="K61" i="96"/>
  <c r="K65" i="96" s="1"/>
  <c r="T49" i="96"/>
  <c r="C61" i="96"/>
  <c r="C65" i="96" s="1"/>
  <c r="T48" i="96"/>
  <c r="U52" i="96"/>
  <c r="U42" i="96"/>
  <c r="T41" i="96"/>
  <c r="T40" i="96"/>
  <c r="T38" i="96"/>
  <c r="T29" i="96"/>
  <c r="T18" i="96"/>
  <c r="M61" i="96"/>
  <c r="S8" i="96"/>
  <c r="T62" i="95"/>
  <c r="U64" i="95"/>
  <c r="T52" i="95"/>
  <c r="U38" i="95"/>
  <c r="I8" i="95"/>
  <c r="I61" i="95" s="1"/>
  <c r="I65" i="95" s="1"/>
  <c r="M61" i="95"/>
  <c r="S8" i="95"/>
  <c r="T15" i="95"/>
  <c r="W43" i="94"/>
  <c r="W61" i="94" s="1"/>
  <c r="W65" i="94" s="1"/>
  <c r="B61" i="94"/>
  <c r="B65" i="94" s="1"/>
  <c r="T58" i="94"/>
  <c r="M61" i="94"/>
  <c r="T49" i="94"/>
  <c r="D61" i="94"/>
  <c r="D65" i="94" s="1"/>
  <c r="F61" i="94"/>
  <c r="F65" i="94" s="1"/>
  <c r="N61" i="94"/>
  <c r="N65" i="94" s="1"/>
  <c r="T41" i="94"/>
  <c r="L61" i="94"/>
  <c r="R8" i="94"/>
  <c r="U15" i="94"/>
  <c r="I8" i="94"/>
  <c r="I61" i="94" s="1"/>
  <c r="I65" i="94" s="1"/>
  <c r="T11" i="94"/>
  <c r="V8" i="94"/>
  <c r="V61" i="94" s="1"/>
  <c r="V65" i="94" s="1"/>
  <c r="U64" i="93"/>
  <c r="V65" i="93"/>
  <c r="I65" i="93"/>
  <c r="T49" i="93"/>
  <c r="C61" i="93"/>
  <c r="C65" i="93" s="1"/>
  <c r="D61" i="93"/>
  <c r="D65" i="93" s="1"/>
  <c r="F61" i="93"/>
  <c r="F65" i="93" s="1"/>
  <c r="N61" i="93"/>
  <c r="N65" i="93" s="1"/>
  <c r="U51" i="93"/>
  <c r="Q28" i="93"/>
  <c r="U41" i="93"/>
  <c r="U38" i="93"/>
  <c r="T39" i="93"/>
  <c r="U29" i="93"/>
  <c r="U18" i="93"/>
  <c r="U19" i="93"/>
  <c r="L61" i="93"/>
  <c r="R8" i="93"/>
  <c r="T15" i="93"/>
  <c r="M61" i="93"/>
  <c r="S8" i="93"/>
  <c r="J8" i="93"/>
  <c r="J61" i="93" s="1"/>
  <c r="J65" i="93" s="1"/>
  <c r="B8" i="93"/>
  <c r="B61" i="93" s="1"/>
  <c r="B65" i="93" s="1"/>
  <c r="Q56" i="92"/>
  <c r="I61" i="92"/>
  <c r="I65" i="92" s="1"/>
  <c r="J61" i="92"/>
  <c r="J65" i="92" s="1"/>
  <c r="K61" i="92"/>
  <c r="K65" i="92" s="1"/>
  <c r="T42" i="92"/>
  <c r="T41" i="92"/>
  <c r="P28" i="92"/>
  <c r="L61" i="92"/>
  <c r="R8" i="92"/>
  <c r="P62" i="91"/>
  <c r="J61" i="91"/>
  <c r="J65" i="91" s="1"/>
  <c r="F61" i="91"/>
  <c r="F65" i="91" s="1"/>
  <c r="T48" i="91"/>
  <c r="G61" i="91"/>
  <c r="G65" i="91" s="1"/>
  <c r="I61" i="91"/>
  <c r="I65" i="91" s="1"/>
  <c r="U41" i="91"/>
  <c r="T40" i="91"/>
  <c r="U38" i="91"/>
  <c r="T39" i="91"/>
  <c r="U35" i="91"/>
  <c r="N61" i="91"/>
  <c r="R8" i="91"/>
  <c r="O61" i="91"/>
  <c r="S8" i="91"/>
  <c r="T11" i="91"/>
  <c r="P56" i="90"/>
  <c r="T58" i="90"/>
  <c r="L61" i="90"/>
  <c r="M61" i="90"/>
  <c r="N61" i="90"/>
  <c r="N65" i="90" s="1"/>
  <c r="C61" i="90"/>
  <c r="C65" i="90" s="1"/>
  <c r="D61" i="90"/>
  <c r="D65" i="90" s="1"/>
  <c r="U39" i="90"/>
  <c r="U19" i="90"/>
  <c r="I8" i="90"/>
  <c r="I61" i="90" s="1"/>
  <c r="I65" i="90" s="1"/>
  <c r="U58" i="89"/>
  <c r="M61" i="89"/>
  <c r="I61" i="89"/>
  <c r="I65" i="89" s="1"/>
  <c r="K61" i="89"/>
  <c r="K65" i="89" s="1"/>
  <c r="F61" i="89"/>
  <c r="F65" i="89" s="1"/>
  <c r="O61" i="89"/>
  <c r="O65" i="89" s="1"/>
  <c r="C61" i="89"/>
  <c r="C65" i="89" s="1"/>
  <c r="T15" i="89"/>
  <c r="L61" i="89"/>
  <c r="R8" i="89"/>
  <c r="T11" i="89"/>
  <c r="J8" i="89"/>
  <c r="J61" i="89" s="1"/>
  <c r="J65" i="89" s="1"/>
  <c r="B8" i="89"/>
  <c r="B61" i="89" s="1"/>
  <c r="B65" i="89" s="1"/>
  <c r="Q62" i="88"/>
  <c r="T64" i="88"/>
  <c r="T60" i="88"/>
  <c r="C61" i="88"/>
  <c r="C65" i="88" s="1"/>
  <c r="T50" i="88"/>
  <c r="W61" i="88"/>
  <c r="W65" i="88" s="1"/>
  <c r="M61" i="88"/>
  <c r="B61" i="88"/>
  <c r="B65" i="88" s="1"/>
  <c r="K61" i="88"/>
  <c r="K65" i="88" s="1"/>
  <c r="Q44" i="88"/>
  <c r="N61" i="88"/>
  <c r="N65" i="88" s="1"/>
  <c r="T40" i="88"/>
  <c r="T39" i="88"/>
  <c r="T38" i="88"/>
  <c r="P28" i="88"/>
  <c r="T29" i="88"/>
  <c r="T18" i="88"/>
  <c r="L61" i="88"/>
  <c r="R8" i="88"/>
  <c r="P62" i="87"/>
  <c r="D43" i="87"/>
  <c r="M43" i="87"/>
  <c r="S43" i="87" s="1"/>
  <c r="K61" i="87"/>
  <c r="K65" i="87" s="1"/>
  <c r="L61" i="87"/>
  <c r="B61" i="87"/>
  <c r="B65" i="87" s="1"/>
  <c r="C61" i="87"/>
  <c r="C65" i="87" s="1"/>
  <c r="U48" i="87"/>
  <c r="D61" i="87"/>
  <c r="D65" i="87" s="1"/>
  <c r="F61" i="87"/>
  <c r="F65" i="87" s="1"/>
  <c r="N61" i="87"/>
  <c r="N65" i="87" s="1"/>
  <c r="U39" i="87"/>
  <c r="O61" i="87"/>
  <c r="S8" i="87"/>
  <c r="U64" i="86"/>
  <c r="Q62" i="86"/>
  <c r="U58" i="86"/>
  <c r="C61" i="86"/>
  <c r="C65" i="86" s="1"/>
  <c r="T51" i="86"/>
  <c r="T50" i="86"/>
  <c r="J61" i="86"/>
  <c r="J65" i="86" s="1"/>
  <c r="T49" i="86"/>
  <c r="K61" i="86"/>
  <c r="K65" i="86" s="1"/>
  <c r="M61" i="86"/>
  <c r="S8" i="86"/>
  <c r="T40" i="86"/>
  <c r="T39" i="86"/>
  <c r="L61" i="86"/>
  <c r="R8" i="86"/>
  <c r="T11" i="86"/>
  <c r="I8" i="86"/>
  <c r="I61" i="86" s="1"/>
  <c r="I65" i="86" s="1"/>
  <c r="H43" i="85"/>
  <c r="H61" i="85" s="1"/>
  <c r="H65" i="85" s="1"/>
  <c r="C61" i="85"/>
  <c r="C65" i="85" s="1"/>
  <c r="P44" i="85"/>
  <c r="P43" i="85" s="1"/>
  <c r="F61" i="85"/>
  <c r="F65" i="85" s="1"/>
  <c r="N61" i="85"/>
  <c r="N65" i="85" s="1"/>
  <c r="G61" i="85"/>
  <c r="G65" i="85" s="1"/>
  <c r="O61" i="85"/>
  <c r="O65" i="85" s="1"/>
  <c r="T50" i="85"/>
  <c r="I61" i="85"/>
  <c r="I65" i="85" s="1"/>
  <c r="K61" i="85"/>
  <c r="K65" i="85" s="1"/>
  <c r="T40" i="85"/>
  <c r="U39" i="85"/>
  <c r="T38" i="85"/>
  <c r="T29" i="85"/>
  <c r="L61" i="85"/>
  <c r="R8" i="85"/>
  <c r="M61" i="85"/>
  <c r="S8" i="85"/>
  <c r="J8" i="85"/>
  <c r="J61" i="85" s="1"/>
  <c r="J65" i="85" s="1"/>
  <c r="B8" i="85"/>
  <c r="B61" i="85" s="1"/>
  <c r="B65" i="85" s="1"/>
  <c r="Q56" i="84"/>
  <c r="M61" i="84"/>
  <c r="M65" i="84" s="1"/>
  <c r="W61" i="84"/>
  <c r="W65" i="84" s="1"/>
  <c r="F61" i="84"/>
  <c r="F65" i="84" s="1"/>
  <c r="D61" i="84"/>
  <c r="D65" i="84" s="1"/>
  <c r="V61" i="84"/>
  <c r="V65" i="84" s="1"/>
  <c r="T42" i="84"/>
  <c r="T41" i="84"/>
  <c r="E28" i="84"/>
  <c r="U29" i="84"/>
  <c r="T19" i="84"/>
  <c r="U15" i="84"/>
  <c r="N61" i="84"/>
  <c r="R8" i="84"/>
  <c r="O61" i="84"/>
  <c r="S8" i="84"/>
  <c r="T11" i="84"/>
  <c r="T60" i="83"/>
  <c r="F43" i="83"/>
  <c r="N43" i="83"/>
  <c r="N61" i="83" s="1"/>
  <c r="N65" i="83" s="1"/>
  <c r="C61" i="83"/>
  <c r="C65" i="83" s="1"/>
  <c r="D61" i="83"/>
  <c r="D65" i="83" s="1"/>
  <c r="F61" i="83"/>
  <c r="F65" i="83" s="1"/>
  <c r="U51" i="83"/>
  <c r="G61" i="83"/>
  <c r="G65" i="83" s="1"/>
  <c r="O61" i="83"/>
  <c r="O65" i="83" s="1"/>
  <c r="T50" i="83"/>
  <c r="T49" i="83"/>
  <c r="T48" i="83"/>
  <c r="T42" i="83"/>
  <c r="T39" i="83"/>
  <c r="V8" i="83"/>
  <c r="V61" i="83" s="1"/>
  <c r="V65" i="83" s="1"/>
  <c r="K8" i="83"/>
  <c r="K61" i="83" s="1"/>
  <c r="K65" i="83" s="1"/>
  <c r="M61" i="83"/>
  <c r="S8" i="83"/>
  <c r="U19" i="83"/>
  <c r="T18" i="83"/>
  <c r="L61" i="83"/>
  <c r="R8" i="83"/>
  <c r="U64" i="82"/>
  <c r="U58" i="82"/>
  <c r="J61" i="82"/>
  <c r="J65" i="82" s="1"/>
  <c r="T52" i="82"/>
  <c r="K61" i="82"/>
  <c r="K65" i="82" s="1"/>
  <c r="U39" i="82"/>
  <c r="T35" i="82"/>
  <c r="F8" i="82"/>
  <c r="F61" i="82" s="1"/>
  <c r="F65" i="82" s="1"/>
  <c r="N8" i="82"/>
  <c r="N61" i="82" s="1"/>
  <c r="N65" i="82" s="1"/>
  <c r="T15" i="82"/>
  <c r="L61" i="82"/>
  <c r="M61" i="82"/>
  <c r="S8" i="82"/>
  <c r="I8" i="82"/>
  <c r="I61" i="82" s="1"/>
  <c r="I65" i="82" s="1"/>
  <c r="U60" i="81"/>
  <c r="F61" i="81"/>
  <c r="F65" i="81" s="1"/>
  <c r="N61" i="81"/>
  <c r="D61" i="81"/>
  <c r="D65" i="81" s="1"/>
  <c r="G61" i="81"/>
  <c r="G65" i="81" s="1"/>
  <c r="O61" i="81"/>
  <c r="O65" i="81" s="1"/>
  <c r="T35" i="81"/>
  <c r="W8" i="81"/>
  <c r="W61" i="81" s="1"/>
  <c r="W65" i="81" s="1"/>
  <c r="U19" i="81"/>
  <c r="U15" i="81"/>
  <c r="J8" i="81"/>
  <c r="J61" i="81" s="1"/>
  <c r="J65" i="81" s="1"/>
  <c r="B8" i="81"/>
  <c r="B61" i="81" s="1"/>
  <c r="B65" i="81" s="1"/>
  <c r="Q62" i="80"/>
  <c r="T64" i="80"/>
  <c r="C61" i="80"/>
  <c r="C65" i="80" s="1"/>
  <c r="V61" i="80"/>
  <c r="V65" i="80" s="1"/>
  <c r="W61" i="80"/>
  <c r="W65" i="80" s="1"/>
  <c r="F61" i="80"/>
  <c r="F65" i="80" s="1"/>
  <c r="N61" i="80"/>
  <c r="N65" i="80" s="1"/>
  <c r="D61" i="80"/>
  <c r="D65" i="80" s="1"/>
  <c r="T51" i="80"/>
  <c r="T40" i="80"/>
  <c r="U42" i="80"/>
  <c r="T18" i="80"/>
  <c r="L61" i="80"/>
  <c r="R8" i="80"/>
  <c r="T15" i="80"/>
  <c r="T11" i="80"/>
  <c r="T58" i="79"/>
  <c r="D61" i="79"/>
  <c r="D65" i="79" s="1"/>
  <c r="Q44" i="79"/>
  <c r="Q43" i="79" s="1"/>
  <c r="F61" i="79"/>
  <c r="F65" i="79" s="1"/>
  <c r="N61" i="79"/>
  <c r="N65" i="79" s="1"/>
  <c r="C61" i="79"/>
  <c r="C65" i="79" s="1"/>
  <c r="B61" i="79"/>
  <c r="B65" i="79" s="1"/>
  <c r="K61" i="79"/>
  <c r="K65" i="79" s="1"/>
  <c r="T41" i="79"/>
  <c r="T38" i="79"/>
  <c r="T35" i="79"/>
  <c r="M61" i="79"/>
  <c r="S8" i="79"/>
  <c r="U15" i="79"/>
  <c r="L61" i="79"/>
  <c r="R8" i="79"/>
  <c r="P56" i="78"/>
  <c r="D61" i="78"/>
  <c r="D65" i="78" s="1"/>
  <c r="T50" i="78"/>
  <c r="T49" i="78"/>
  <c r="J61" i="78"/>
  <c r="J65" i="78" s="1"/>
  <c r="T42" i="78"/>
  <c r="G8" i="78"/>
  <c r="G61" i="78" s="1"/>
  <c r="G65" i="78" s="1"/>
  <c r="O8" i="78"/>
  <c r="O61" i="78" s="1"/>
  <c r="O65" i="78" s="1"/>
  <c r="T18" i="78"/>
  <c r="M61" i="78"/>
  <c r="S8" i="78"/>
  <c r="U15" i="78"/>
  <c r="N61" i="78"/>
  <c r="R8" i="78"/>
  <c r="I8" i="78"/>
  <c r="I61" i="78" s="1"/>
  <c r="I65" i="78" s="1"/>
  <c r="T64" i="77"/>
  <c r="Q56" i="77"/>
  <c r="T58" i="77"/>
  <c r="D61" i="77"/>
  <c r="D65" i="77" s="1"/>
  <c r="M61" i="77"/>
  <c r="M65" i="77" s="1"/>
  <c r="F61" i="77"/>
  <c r="F65" i="77" s="1"/>
  <c r="G61" i="77"/>
  <c r="G65" i="77" s="1"/>
  <c r="I61" i="77"/>
  <c r="I65" i="77" s="1"/>
  <c r="U41" i="77"/>
  <c r="K8" i="77"/>
  <c r="K61" i="77" s="1"/>
  <c r="K65" i="77" s="1"/>
  <c r="H8" i="77"/>
  <c r="H61" i="77" s="1"/>
  <c r="H65" i="77" s="1"/>
  <c r="T15" i="77"/>
  <c r="N61" i="77"/>
  <c r="R8" i="77"/>
  <c r="O61" i="77"/>
  <c r="S8" i="77"/>
  <c r="B8" i="77"/>
  <c r="B61" i="77" s="1"/>
  <c r="B65" i="77" s="1"/>
  <c r="T11" i="77"/>
  <c r="J8" i="77"/>
  <c r="J61" i="77" s="1"/>
  <c r="J65" i="77" s="1"/>
  <c r="P62" i="76"/>
  <c r="T51" i="76"/>
  <c r="W61" i="76"/>
  <c r="W65" i="76" s="1"/>
  <c r="D61" i="76"/>
  <c r="D65" i="76" s="1"/>
  <c r="T50" i="76"/>
  <c r="F61" i="76"/>
  <c r="F65" i="76" s="1"/>
  <c r="B61" i="76"/>
  <c r="B65" i="76" s="1"/>
  <c r="J61" i="76"/>
  <c r="J65" i="76" s="1"/>
  <c r="V61" i="76"/>
  <c r="V65" i="76" s="1"/>
  <c r="T40" i="76"/>
  <c r="T35" i="76"/>
  <c r="L61" i="76"/>
  <c r="R8" i="76"/>
  <c r="M61" i="76"/>
  <c r="S8" i="76"/>
  <c r="U15" i="76"/>
  <c r="P62" i="75"/>
  <c r="T64" i="75"/>
  <c r="E56" i="75"/>
  <c r="U56" i="75" s="1"/>
  <c r="C61" i="75"/>
  <c r="C65" i="75" s="1"/>
  <c r="F61" i="75"/>
  <c r="F65" i="75" s="1"/>
  <c r="N61" i="75"/>
  <c r="N65" i="75" s="1"/>
  <c r="G61" i="75"/>
  <c r="G65" i="75" s="1"/>
  <c r="O61" i="75"/>
  <c r="O65" i="75" s="1"/>
  <c r="D61" i="75"/>
  <c r="D65" i="75" s="1"/>
  <c r="U50" i="75"/>
  <c r="T49" i="75"/>
  <c r="T40" i="75"/>
  <c r="T39" i="75"/>
  <c r="U35" i="75"/>
  <c r="U18" i="75"/>
  <c r="L61" i="75"/>
  <c r="R8" i="75"/>
  <c r="M61" i="75"/>
  <c r="S8" i="75"/>
  <c r="T11" i="75"/>
  <c r="E62" i="74"/>
  <c r="Q62" i="74"/>
  <c r="P56" i="74"/>
  <c r="K61" i="74"/>
  <c r="K65" i="74" s="1"/>
  <c r="M61" i="74"/>
  <c r="M65" i="74" s="1"/>
  <c r="B61" i="74"/>
  <c r="B65" i="74" s="1"/>
  <c r="C61" i="74"/>
  <c r="C65" i="74" s="1"/>
  <c r="N61" i="74"/>
  <c r="N65" i="74" s="1"/>
  <c r="O61" i="74"/>
  <c r="S8" i="74"/>
  <c r="T35" i="74"/>
  <c r="E9" i="74"/>
  <c r="U9" i="74" s="1"/>
  <c r="U19" i="74"/>
  <c r="T18" i="74"/>
  <c r="T15" i="74"/>
  <c r="L61" i="74"/>
  <c r="R8" i="74"/>
  <c r="I8" i="74"/>
  <c r="I61" i="74" s="1"/>
  <c r="I65" i="74" s="1"/>
  <c r="U11" i="74"/>
  <c r="T64" i="73"/>
  <c r="U58" i="73"/>
  <c r="I61" i="73"/>
  <c r="I65" i="73" s="1"/>
  <c r="T50" i="73"/>
  <c r="M61" i="73"/>
  <c r="M65" i="73" s="1"/>
  <c r="K61" i="73"/>
  <c r="K65" i="73" s="1"/>
  <c r="T49" i="73"/>
  <c r="C61" i="73"/>
  <c r="C65" i="73" s="1"/>
  <c r="U40" i="73"/>
  <c r="T42" i="73"/>
  <c r="U39" i="73"/>
  <c r="O61" i="73"/>
  <c r="S8" i="73"/>
  <c r="L61" i="73"/>
  <c r="R8" i="73"/>
  <c r="B8" i="73"/>
  <c r="B61" i="73" s="1"/>
  <c r="B65" i="73" s="1"/>
  <c r="J8" i="73"/>
  <c r="J61" i="73" s="1"/>
  <c r="J65" i="73" s="1"/>
  <c r="T62" i="72"/>
  <c r="Q62" i="72"/>
  <c r="T64" i="72"/>
  <c r="T50" i="72"/>
  <c r="U51" i="72"/>
  <c r="T49" i="72"/>
  <c r="J61" i="72"/>
  <c r="J65" i="72" s="1"/>
  <c r="V61" i="72"/>
  <c r="V65" i="72" s="1"/>
  <c r="B61" i="72"/>
  <c r="B65" i="72" s="1"/>
  <c r="K61" i="72"/>
  <c r="K65" i="72" s="1"/>
  <c r="W61" i="72"/>
  <c r="W65" i="72" s="1"/>
  <c r="D61" i="72"/>
  <c r="D65" i="72" s="1"/>
  <c r="U42" i="72"/>
  <c r="T40" i="72"/>
  <c r="T35" i="72"/>
  <c r="T19" i="72"/>
  <c r="T18" i="72"/>
  <c r="E9" i="72"/>
  <c r="L61" i="72"/>
  <c r="R8" i="72"/>
  <c r="T15" i="72"/>
  <c r="M61" i="72"/>
  <c r="S8" i="72"/>
  <c r="Q62" i="71"/>
  <c r="U64" i="71"/>
  <c r="T60" i="71"/>
  <c r="J43" i="71"/>
  <c r="G61" i="71"/>
  <c r="G65" i="71" s="1"/>
  <c r="M61" i="71"/>
  <c r="M65" i="71" s="1"/>
  <c r="L61" i="71"/>
  <c r="L65" i="71" s="1"/>
  <c r="N61" i="71"/>
  <c r="N65" i="71" s="1"/>
  <c r="T52" i="71"/>
  <c r="B61" i="71"/>
  <c r="B65" i="71" s="1"/>
  <c r="K61" i="71"/>
  <c r="K65" i="71" s="1"/>
  <c r="C61" i="71"/>
  <c r="C65" i="71" s="1"/>
  <c r="T50" i="71"/>
  <c r="F61" i="71"/>
  <c r="F65" i="71" s="1"/>
  <c r="D61" i="71"/>
  <c r="D65" i="71" s="1"/>
  <c r="O61" i="71"/>
  <c r="O65" i="71" s="1"/>
  <c r="T42" i="71"/>
  <c r="T41" i="71"/>
  <c r="I8" i="71"/>
  <c r="I61" i="71" s="1"/>
  <c r="I65" i="71" s="1"/>
  <c r="J8" i="71"/>
  <c r="S8" i="71"/>
  <c r="T19" i="71"/>
  <c r="U18" i="71"/>
  <c r="U15" i="71"/>
  <c r="T11" i="71"/>
  <c r="R61" i="71"/>
  <c r="R8" i="71"/>
  <c r="E62" i="70"/>
  <c r="T64" i="70"/>
  <c r="N43" i="70"/>
  <c r="S56" i="70"/>
  <c r="W43" i="70"/>
  <c r="T58" i="70"/>
  <c r="T48" i="70"/>
  <c r="K61" i="70"/>
  <c r="K65" i="70" s="1"/>
  <c r="B61" i="70"/>
  <c r="B65" i="70" s="1"/>
  <c r="T51" i="70"/>
  <c r="U50" i="70"/>
  <c r="C61" i="70"/>
  <c r="C65" i="70" s="1"/>
  <c r="T40" i="70"/>
  <c r="U42" i="70"/>
  <c r="L8" i="70"/>
  <c r="L61" i="70" s="1"/>
  <c r="S28" i="70"/>
  <c r="F8" i="70"/>
  <c r="F61" i="70" s="1"/>
  <c r="F65" i="70" s="1"/>
  <c r="N8" i="70"/>
  <c r="N61" i="70" s="1"/>
  <c r="N65" i="70" s="1"/>
  <c r="M61" i="70"/>
  <c r="S8" i="70"/>
  <c r="D8" i="70"/>
  <c r="D61" i="70" s="1"/>
  <c r="D65" i="70" s="1"/>
  <c r="W8" i="70"/>
  <c r="W61" i="70" s="1"/>
  <c r="W65" i="70" s="1"/>
  <c r="T18" i="70"/>
  <c r="T11" i="70"/>
  <c r="I8" i="70"/>
  <c r="I61" i="70" s="1"/>
  <c r="I65" i="70" s="1"/>
  <c r="U64" i="69"/>
  <c r="T58" i="69"/>
  <c r="H43" i="69"/>
  <c r="V43" i="69"/>
  <c r="C61" i="69"/>
  <c r="C65" i="69" s="1"/>
  <c r="D61" i="69"/>
  <c r="D65" i="69" s="1"/>
  <c r="F61" i="69"/>
  <c r="F65" i="69" s="1"/>
  <c r="N61" i="69"/>
  <c r="N65" i="69" s="1"/>
  <c r="G61" i="69"/>
  <c r="G65" i="69" s="1"/>
  <c r="O61" i="69"/>
  <c r="O65" i="69" s="1"/>
  <c r="T52" i="69"/>
  <c r="U51" i="69"/>
  <c r="K61" i="69"/>
  <c r="K65" i="69" s="1"/>
  <c r="U39" i="69"/>
  <c r="T38" i="69"/>
  <c r="Q28" i="69"/>
  <c r="I8" i="69"/>
  <c r="I61" i="69" s="1"/>
  <c r="I65" i="69" s="1"/>
  <c r="V8" i="69"/>
  <c r="H8" i="69"/>
  <c r="H61" i="69" s="1"/>
  <c r="H65" i="69" s="1"/>
  <c r="L61" i="69"/>
  <c r="R8" i="69"/>
  <c r="R9" i="69"/>
  <c r="T15" i="69"/>
  <c r="M61" i="69"/>
  <c r="S8" i="69"/>
  <c r="J8" i="69"/>
  <c r="J61" i="69" s="1"/>
  <c r="J65" i="69" s="1"/>
  <c r="B8" i="69"/>
  <c r="B61" i="69" s="1"/>
  <c r="B65" i="69" s="1"/>
  <c r="U60" i="68"/>
  <c r="B43" i="68"/>
  <c r="K43" i="68"/>
  <c r="I61" i="68"/>
  <c r="I65" i="68" s="1"/>
  <c r="N61" i="68"/>
  <c r="N65" i="68" s="1"/>
  <c r="V61" i="68"/>
  <c r="V65" i="68" s="1"/>
  <c r="W61" i="68"/>
  <c r="W65" i="68" s="1"/>
  <c r="T52" i="68"/>
  <c r="D61" i="68"/>
  <c r="D65" i="68" s="1"/>
  <c r="T50" i="68"/>
  <c r="M61" i="68"/>
  <c r="S8" i="68"/>
  <c r="C8" i="68"/>
  <c r="C61" i="68" s="1"/>
  <c r="C65" i="68" s="1"/>
  <c r="L8" i="68"/>
  <c r="R8" i="68" s="1"/>
  <c r="B8" i="68"/>
  <c r="B61" i="68" s="1"/>
  <c r="B65" i="68" s="1"/>
  <c r="K8" i="68"/>
  <c r="K61" i="68" s="1"/>
  <c r="K65" i="68" s="1"/>
  <c r="R9" i="68"/>
  <c r="U11" i="68"/>
  <c r="T64" i="67"/>
  <c r="T56" i="67"/>
  <c r="U58" i="67"/>
  <c r="T48" i="67"/>
  <c r="D61" i="67"/>
  <c r="D65" i="67" s="1"/>
  <c r="T52" i="67"/>
  <c r="B61" i="67"/>
  <c r="B65" i="67" s="1"/>
  <c r="I61" i="67"/>
  <c r="I65" i="67" s="1"/>
  <c r="L61" i="67"/>
  <c r="L65" i="67" s="1"/>
  <c r="K61" i="67"/>
  <c r="K65" i="67" s="1"/>
  <c r="C61" i="67"/>
  <c r="C65" i="67" s="1"/>
  <c r="U35" i="67"/>
  <c r="U19" i="67"/>
  <c r="M61" i="67"/>
  <c r="S8" i="67"/>
  <c r="N61" i="67"/>
  <c r="R8" i="67"/>
  <c r="U11" i="67"/>
  <c r="P62" i="66"/>
  <c r="U60" i="66"/>
  <c r="C61" i="66"/>
  <c r="C65" i="66" s="1"/>
  <c r="T50" i="66"/>
  <c r="N61" i="66"/>
  <c r="N65" i="66" s="1"/>
  <c r="T48" i="66"/>
  <c r="T40" i="66"/>
  <c r="W8" i="66"/>
  <c r="W61" i="66" s="1"/>
  <c r="W65" i="66" s="1"/>
  <c r="T35" i="66"/>
  <c r="L61" i="66"/>
  <c r="R8" i="66"/>
  <c r="T19" i="66"/>
  <c r="T15" i="66"/>
  <c r="M61" i="66"/>
  <c r="S8" i="66"/>
  <c r="T11" i="66"/>
  <c r="I8" i="66"/>
  <c r="I61" i="66" s="1"/>
  <c r="I65" i="66" s="1"/>
  <c r="E62" i="65"/>
  <c r="U62" i="65" s="1"/>
  <c r="T64" i="65"/>
  <c r="T58" i="65"/>
  <c r="F61" i="65"/>
  <c r="F65" i="65" s="1"/>
  <c r="N61" i="65"/>
  <c r="N65" i="65" s="1"/>
  <c r="G61" i="65"/>
  <c r="G65" i="65" s="1"/>
  <c r="U52" i="65"/>
  <c r="T51" i="65"/>
  <c r="K61" i="65"/>
  <c r="K65" i="65" s="1"/>
  <c r="T41" i="65"/>
  <c r="D8" i="65"/>
  <c r="D61" i="65" s="1"/>
  <c r="D65" i="65" s="1"/>
  <c r="M8" i="65"/>
  <c r="M61" i="65" s="1"/>
  <c r="M65" i="65" s="1"/>
  <c r="V8" i="65"/>
  <c r="V61" i="65" s="1"/>
  <c r="V65" i="65" s="1"/>
  <c r="T29" i="65"/>
  <c r="T19" i="65"/>
  <c r="T18" i="65"/>
  <c r="R9" i="65"/>
  <c r="L61" i="65"/>
  <c r="R8" i="65"/>
  <c r="O61" i="65"/>
  <c r="S8" i="65"/>
  <c r="J8" i="65"/>
  <c r="J61" i="65" s="1"/>
  <c r="J65" i="65" s="1"/>
  <c r="T11" i="65"/>
  <c r="B8" i="65"/>
  <c r="B61" i="65" s="1"/>
  <c r="B65" i="65" s="1"/>
  <c r="U64" i="64"/>
  <c r="T60" i="64"/>
  <c r="G43" i="64"/>
  <c r="O43" i="64"/>
  <c r="D61" i="64"/>
  <c r="D65" i="64" s="1"/>
  <c r="C61" i="64"/>
  <c r="C65" i="64" s="1"/>
  <c r="K61" i="64"/>
  <c r="K65" i="64" s="1"/>
  <c r="F61" i="64"/>
  <c r="F65" i="64" s="1"/>
  <c r="S44" i="64"/>
  <c r="L61" i="64"/>
  <c r="M61" i="64"/>
  <c r="M65" i="64" s="1"/>
  <c r="T48" i="64"/>
  <c r="T52" i="64"/>
  <c r="N61" i="64"/>
  <c r="N65" i="64" s="1"/>
  <c r="Q44" i="64"/>
  <c r="V61" i="64"/>
  <c r="V65" i="64" s="1"/>
  <c r="G8" i="64"/>
  <c r="G61" i="64" s="1"/>
  <c r="G65" i="64" s="1"/>
  <c r="O8" i="64"/>
  <c r="S8" i="64" s="1"/>
  <c r="T40" i="64"/>
  <c r="U39" i="64"/>
  <c r="B8" i="64"/>
  <c r="B61" i="64" s="1"/>
  <c r="B65" i="64" s="1"/>
  <c r="H8" i="64"/>
  <c r="H61" i="64" s="1"/>
  <c r="H65" i="64" s="1"/>
  <c r="I8" i="64"/>
  <c r="I61" i="64" s="1"/>
  <c r="I65" i="64" s="1"/>
  <c r="S9" i="64"/>
  <c r="T19" i="64"/>
  <c r="U18" i="64"/>
  <c r="T11" i="64"/>
  <c r="B65" i="63"/>
  <c r="K65" i="63"/>
  <c r="Q62" i="63"/>
  <c r="T64" i="63"/>
  <c r="Q56" i="63"/>
  <c r="T60" i="63"/>
  <c r="T58" i="63"/>
  <c r="J61" i="63"/>
  <c r="J65" i="63" s="1"/>
  <c r="I61" i="63"/>
  <c r="I65" i="63" s="1"/>
  <c r="L43" i="63"/>
  <c r="R43" i="63" s="1"/>
  <c r="T49" i="63"/>
  <c r="D61" i="63"/>
  <c r="D65" i="63" s="1"/>
  <c r="F61" i="63"/>
  <c r="F65" i="63" s="1"/>
  <c r="N61" i="63"/>
  <c r="N65" i="63" s="1"/>
  <c r="G61" i="63"/>
  <c r="G65" i="63" s="1"/>
  <c r="T42" i="63"/>
  <c r="C8" i="63"/>
  <c r="C61" i="63" s="1"/>
  <c r="C65" i="63" s="1"/>
  <c r="L8" i="63"/>
  <c r="R8" i="63" s="1"/>
  <c r="T18" i="63"/>
  <c r="U15" i="63"/>
  <c r="M61" i="63"/>
  <c r="S8" i="63"/>
  <c r="T64" i="62"/>
  <c r="K61" i="62"/>
  <c r="K65" i="62" s="1"/>
  <c r="U51" i="62"/>
  <c r="M61" i="62"/>
  <c r="B61" i="62"/>
  <c r="B65" i="62" s="1"/>
  <c r="T49" i="62"/>
  <c r="C61" i="62"/>
  <c r="C65" i="62" s="1"/>
  <c r="T48" i="62"/>
  <c r="N61" i="62"/>
  <c r="N65" i="62" s="1"/>
  <c r="T40" i="62"/>
  <c r="T42" i="62"/>
  <c r="U41" i="62"/>
  <c r="L61" i="62"/>
  <c r="R8" i="62"/>
  <c r="T15" i="62"/>
  <c r="T11" i="62"/>
  <c r="I8" i="62"/>
  <c r="I61" i="62" s="1"/>
  <c r="I65" i="62" s="1"/>
  <c r="T64" i="61"/>
  <c r="T62" i="61"/>
  <c r="T60" i="61"/>
  <c r="Q56" i="61"/>
  <c r="T58" i="61"/>
  <c r="T49" i="61"/>
  <c r="C61" i="61"/>
  <c r="C65" i="61" s="1"/>
  <c r="U48" i="61"/>
  <c r="I61" i="61"/>
  <c r="I65" i="61" s="1"/>
  <c r="K61" i="61"/>
  <c r="K65" i="61" s="1"/>
  <c r="D61" i="61"/>
  <c r="D65" i="61" s="1"/>
  <c r="M61" i="61"/>
  <c r="M65" i="61" s="1"/>
  <c r="S65" i="61" s="1"/>
  <c r="T41" i="61"/>
  <c r="T35" i="61"/>
  <c r="T18" i="61"/>
  <c r="T15" i="61"/>
  <c r="B8" i="61"/>
  <c r="B61" i="61" s="1"/>
  <c r="B65" i="61" s="1"/>
  <c r="L61" i="61"/>
  <c r="R8" i="61"/>
  <c r="S8" i="61"/>
  <c r="J8" i="61"/>
  <c r="J61" i="61" s="1"/>
  <c r="J65" i="61" s="1"/>
  <c r="R9" i="61"/>
  <c r="U58" i="60"/>
  <c r="U50" i="60"/>
  <c r="N61" i="60"/>
  <c r="N65" i="60" s="1"/>
  <c r="K61" i="60"/>
  <c r="K65" i="60" s="1"/>
  <c r="B61" i="60"/>
  <c r="B65" i="60" s="1"/>
  <c r="V61" i="60"/>
  <c r="V65" i="60" s="1"/>
  <c r="D61" i="60"/>
  <c r="D65" i="60" s="1"/>
  <c r="W61" i="60"/>
  <c r="W65" i="60" s="1"/>
  <c r="T48" i="60"/>
  <c r="M61" i="60"/>
  <c r="T52" i="60"/>
  <c r="C61" i="60"/>
  <c r="C65" i="60" s="1"/>
  <c r="T38" i="60"/>
  <c r="U35" i="60"/>
  <c r="L61" i="60"/>
  <c r="R8" i="60"/>
  <c r="T11" i="60"/>
  <c r="E62" i="59"/>
  <c r="Q62" i="59"/>
  <c r="T64" i="59"/>
  <c r="T58" i="59"/>
  <c r="C61" i="59"/>
  <c r="C65" i="59" s="1"/>
  <c r="D61" i="59"/>
  <c r="D65" i="59" s="1"/>
  <c r="M61" i="59"/>
  <c r="M65" i="59" s="1"/>
  <c r="B61" i="59"/>
  <c r="B65" i="59" s="1"/>
  <c r="N61" i="59"/>
  <c r="N65" i="59" s="1"/>
  <c r="P44" i="59"/>
  <c r="T51" i="59"/>
  <c r="J61" i="59"/>
  <c r="J65" i="59" s="1"/>
  <c r="K61" i="59"/>
  <c r="K65" i="59" s="1"/>
  <c r="U50" i="59"/>
  <c r="T29" i="59"/>
  <c r="U19" i="59"/>
  <c r="T18" i="59"/>
  <c r="L61" i="59"/>
  <c r="R8" i="59"/>
  <c r="O61" i="59"/>
  <c r="S8" i="59"/>
  <c r="P56" i="58"/>
  <c r="T58" i="58"/>
  <c r="T50" i="58"/>
  <c r="J61" i="58"/>
  <c r="J65" i="58" s="1"/>
  <c r="T52" i="58"/>
  <c r="F61" i="58"/>
  <c r="F65" i="58" s="1"/>
  <c r="T48" i="58"/>
  <c r="T40" i="58"/>
  <c r="T35" i="58"/>
  <c r="M61" i="58"/>
  <c r="S8" i="58"/>
  <c r="T19" i="58"/>
  <c r="N61" i="58"/>
  <c r="R8" i="58"/>
  <c r="V8" i="58"/>
  <c r="V61" i="58" s="1"/>
  <c r="V65" i="58" s="1"/>
  <c r="I8" i="58"/>
  <c r="I61" i="58" s="1"/>
  <c r="I65" i="58" s="1"/>
  <c r="T11" i="58"/>
  <c r="E62" i="57"/>
  <c r="U62" i="57" s="1"/>
  <c r="T64" i="57"/>
  <c r="T60" i="57"/>
  <c r="T58" i="57"/>
  <c r="U50" i="57"/>
  <c r="I61" i="57"/>
  <c r="I65" i="57" s="1"/>
  <c r="M61" i="57"/>
  <c r="D61" i="57"/>
  <c r="D65" i="57" s="1"/>
  <c r="F61" i="57"/>
  <c r="F65" i="57" s="1"/>
  <c r="T51" i="57"/>
  <c r="G61" i="57"/>
  <c r="G65" i="57" s="1"/>
  <c r="O61" i="57"/>
  <c r="O65" i="57" s="1"/>
  <c r="T39" i="57"/>
  <c r="C8" i="57"/>
  <c r="C61" i="57" s="1"/>
  <c r="C65" i="57" s="1"/>
  <c r="T18" i="57"/>
  <c r="B8" i="57"/>
  <c r="B61" i="57" s="1"/>
  <c r="B65" i="57" s="1"/>
  <c r="N61" i="57"/>
  <c r="R8" i="57"/>
  <c r="J8" i="57"/>
  <c r="J61" i="57" s="1"/>
  <c r="J65" i="57" s="1"/>
  <c r="P62" i="56"/>
  <c r="P56" i="56"/>
  <c r="G43" i="56"/>
  <c r="G61" i="56" s="1"/>
  <c r="G65" i="56" s="1"/>
  <c r="O43" i="56"/>
  <c r="O61" i="56" s="1"/>
  <c r="O65" i="56" s="1"/>
  <c r="L61" i="56"/>
  <c r="L65" i="56" s="1"/>
  <c r="M61" i="56"/>
  <c r="M65" i="56" s="1"/>
  <c r="S65" i="56" s="1"/>
  <c r="J61" i="56"/>
  <c r="J65" i="56" s="1"/>
  <c r="V61" i="56"/>
  <c r="V65" i="56" s="1"/>
  <c r="C61" i="56"/>
  <c r="C65" i="56" s="1"/>
  <c r="D61" i="56"/>
  <c r="D65" i="56" s="1"/>
  <c r="U49" i="56"/>
  <c r="T52" i="56"/>
  <c r="T40" i="56"/>
  <c r="R28" i="56"/>
  <c r="F8" i="56"/>
  <c r="F61" i="56" s="1"/>
  <c r="F65" i="56" s="1"/>
  <c r="N8" i="56"/>
  <c r="N61" i="56" s="1"/>
  <c r="N65" i="56" s="1"/>
  <c r="T19" i="56"/>
  <c r="T11" i="56"/>
  <c r="S8" i="56"/>
  <c r="Q62" i="55"/>
  <c r="U52" i="55"/>
  <c r="C61" i="55"/>
  <c r="C65" i="55" s="1"/>
  <c r="D61" i="55"/>
  <c r="D65" i="55" s="1"/>
  <c r="M61" i="55"/>
  <c r="M65" i="55" s="1"/>
  <c r="F61" i="55"/>
  <c r="F65" i="55" s="1"/>
  <c r="N61" i="55"/>
  <c r="N65" i="55" s="1"/>
  <c r="T49" i="55"/>
  <c r="B61" i="55"/>
  <c r="B65" i="55" s="1"/>
  <c r="K61" i="55"/>
  <c r="K65" i="55" s="1"/>
  <c r="T18" i="55"/>
  <c r="L61" i="55"/>
  <c r="R8" i="55"/>
  <c r="O61" i="55"/>
  <c r="S8" i="55"/>
  <c r="G43" i="54"/>
  <c r="G61" i="54" s="1"/>
  <c r="G65" i="54" s="1"/>
  <c r="O43" i="54"/>
  <c r="O61" i="54" s="1"/>
  <c r="O65" i="54" s="1"/>
  <c r="B61" i="54"/>
  <c r="B65" i="54" s="1"/>
  <c r="T52" i="54"/>
  <c r="J61" i="54"/>
  <c r="J65" i="54" s="1"/>
  <c r="U51" i="54"/>
  <c r="T48" i="54"/>
  <c r="T40" i="54"/>
  <c r="Q28" i="54"/>
  <c r="T42" i="54"/>
  <c r="T19" i="54"/>
  <c r="T18" i="54"/>
  <c r="T15" i="54"/>
  <c r="M61" i="54"/>
  <c r="S8" i="54"/>
  <c r="N61" i="54"/>
  <c r="R8" i="54"/>
  <c r="I8" i="54"/>
  <c r="I61" i="54" s="1"/>
  <c r="I65" i="54" s="1"/>
  <c r="Q62" i="53"/>
  <c r="T62" i="53"/>
  <c r="Q56" i="53"/>
  <c r="E56" i="53"/>
  <c r="U56" i="53" s="1"/>
  <c r="H43" i="53"/>
  <c r="H61" i="53" s="1"/>
  <c r="H65" i="53" s="1"/>
  <c r="T58" i="53"/>
  <c r="C61" i="53"/>
  <c r="C65" i="53" s="1"/>
  <c r="G61" i="53"/>
  <c r="G65" i="53" s="1"/>
  <c r="O61" i="53"/>
  <c r="O65" i="53" s="1"/>
  <c r="T49" i="53"/>
  <c r="D61" i="53"/>
  <c r="D65" i="53" s="1"/>
  <c r="U48" i="53"/>
  <c r="T41" i="53"/>
  <c r="U38" i="53"/>
  <c r="W8" i="53"/>
  <c r="W61" i="53" s="1"/>
  <c r="W65" i="53" s="1"/>
  <c r="M61" i="53"/>
  <c r="S8" i="53"/>
  <c r="L61" i="53"/>
  <c r="R8" i="53"/>
  <c r="J8" i="53"/>
  <c r="J61" i="53" s="1"/>
  <c r="J65" i="53" s="1"/>
  <c r="B8" i="53"/>
  <c r="B61" i="53" s="1"/>
  <c r="B65" i="53" s="1"/>
  <c r="U58" i="52"/>
  <c r="T50" i="52"/>
  <c r="I61" i="52"/>
  <c r="I65" i="52" s="1"/>
  <c r="J61" i="52"/>
  <c r="J65" i="52" s="1"/>
  <c r="T41" i="52"/>
  <c r="T40" i="52"/>
  <c r="U38" i="52"/>
  <c r="U19" i="52"/>
  <c r="M61" i="52"/>
  <c r="S8" i="52"/>
  <c r="T15" i="52"/>
  <c r="T11" i="52"/>
  <c r="E62" i="51"/>
  <c r="T64" i="51"/>
  <c r="H43" i="51"/>
  <c r="H61" i="51"/>
  <c r="H65" i="51" s="1"/>
  <c r="T58" i="51"/>
  <c r="F43" i="51"/>
  <c r="F61" i="51" s="1"/>
  <c r="F65" i="51" s="1"/>
  <c r="N43" i="51"/>
  <c r="N61" i="51" s="1"/>
  <c r="N65" i="51" s="1"/>
  <c r="T49" i="51"/>
  <c r="T48" i="51"/>
  <c r="J61" i="51"/>
  <c r="J65" i="51" s="1"/>
  <c r="I61" i="51"/>
  <c r="I65" i="51" s="1"/>
  <c r="S44" i="51"/>
  <c r="D61" i="51"/>
  <c r="D65" i="51" s="1"/>
  <c r="T51" i="51"/>
  <c r="G61" i="51"/>
  <c r="G65" i="51" s="1"/>
  <c r="O61" i="51"/>
  <c r="O65" i="51" s="1"/>
  <c r="U40" i="51"/>
  <c r="T39" i="51"/>
  <c r="U19" i="51"/>
  <c r="L61" i="51"/>
  <c r="R8" i="51"/>
  <c r="M61" i="51"/>
  <c r="S8" i="51"/>
  <c r="U11" i="51"/>
  <c r="P62" i="50"/>
  <c r="M61" i="50"/>
  <c r="M65" i="50" s="1"/>
  <c r="T58" i="50"/>
  <c r="W61" i="50"/>
  <c r="W65" i="50" s="1"/>
  <c r="T50" i="50"/>
  <c r="B61" i="50"/>
  <c r="B65" i="50" s="1"/>
  <c r="J61" i="50"/>
  <c r="J65" i="50" s="1"/>
  <c r="T52" i="50"/>
  <c r="T42" i="50"/>
  <c r="T40" i="50"/>
  <c r="T38" i="50"/>
  <c r="G8" i="50"/>
  <c r="G61" i="50" s="1"/>
  <c r="G65" i="50" s="1"/>
  <c r="O8" i="50"/>
  <c r="O61" i="50" s="1"/>
  <c r="O65" i="50" s="1"/>
  <c r="T19" i="50"/>
  <c r="L61" i="50"/>
  <c r="R8" i="50"/>
  <c r="T15" i="50"/>
  <c r="V8" i="50"/>
  <c r="V61" i="50" s="1"/>
  <c r="V65" i="50" s="1"/>
  <c r="T11" i="50"/>
  <c r="I8" i="50"/>
  <c r="I61" i="50" s="1"/>
  <c r="I65" i="50" s="1"/>
  <c r="T64" i="49"/>
  <c r="M65" i="49"/>
  <c r="T60" i="49"/>
  <c r="F61" i="49"/>
  <c r="F65" i="49" s="1"/>
  <c r="L43" i="49"/>
  <c r="R43" i="49" s="1"/>
  <c r="C61" i="49"/>
  <c r="C65" i="49" s="1"/>
  <c r="K61" i="49"/>
  <c r="K65" i="49" s="1"/>
  <c r="I61" i="49"/>
  <c r="I65" i="49" s="1"/>
  <c r="G61" i="49"/>
  <c r="G65" i="49" s="1"/>
  <c r="O61" i="49"/>
  <c r="O65" i="49" s="1"/>
  <c r="S65" i="49" s="1"/>
  <c r="U52" i="49"/>
  <c r="T41" i="49"/>
  <c r="T39" i="49"/>
  <c r="P28" i="49"/>
  <c r="T35" i="49"/>
  <c r="D8" i="49"/>
  <c r="D61" i="49" s="1"/>
  <c r="D65" i="49" s="1"/>
  <c r="V8" i="49"/>
  <c r="V61" i="49" s="1"/>
  <c r="V65" i="49" s="1"/>
  <c r="T19" i="49"/>
  <c r="J8" i="49"/>
  <c r="J61" i="49" s="1"/>
  <c r="J65" i="49" s="1"/>
  <c r="S8" i="49"/>
  <c r="R8" i="49"/>
  <c r="B8" i="49"/>
  <c r="B61" i="49" s="1"/>
  <c r="B65" i="49" s="1"/>
  <c r="T11" i="49"/>
  <c r="H65" i="48"/>
  <c r="G43" i="48"/>
  <c r="G61" i="48" s="1"/>
  <c r="G65" i="48" s="1"/>
  <c r="O43" i="48"/>
  <c r="O61" i="48" s="1"/>
  <c r="O65" i="48" s="1"/>
  <c r="B61" i="48"/>
  <c r="B65" i="48" s="1"/>
  <c r="K61" i="48"/>
  <c r="K65" i="48" s="1"/>
  <c r="W61" i="48"/>
  <c r="W65" i="48" s="1"/>
  <c r="Q44" i="48"/>
  <c r="F61" i="48"/>
  <c r="F65" i="48" s="1"/>
  <c r="N61" i="48"/>
  <c r="N65" i="48" s="1"/>
  <c r="T50" i="48"/>
  <c r="I61" i="48"/>
  <c r="I65" i="48" s="1"/>
  <c r="U39" i="48"/>
  <c r="T38" i="48"/>
  <c r="T29" i="48"/>
  <c r="V8" i="48"/>
  <c r="V61" i="48" s="1"/>
  <c r="V65" i="48" s="1"/>
  <c r="U18" i="48"/>
  <c r="L61" i="48"/>
  <c r="R8" i="48"/>
  <c r="M8" i="48"/>
  <c r="T64" i="47"/>
  <c r="Q56" i="47"/>
  <c r="T51" i="47"/>
  <c r="D61" i="47"/>
  <c r="D65" i="47" s="1"/>
  <c r="J61" i="47"/>
  <c r="J65" i="47" s="1"/>
  <c r="F61" i="47"/>
  <c r="F65" i="47" s="1"/>
  <c r="N61" i="47"/>
  <c r="N65" i="47" s="1"/>
  <c r="O61" i="47"/>
  <c r="O65" i="47" s="1"/>
  <c r="K61" i="47"/>
  <c r="K65" i="47" s="1"/>
  <c r="B61" i="47"/>
  <c r="B65" i="47" s="1"/>
  <c r="T41" i="47"/>
  <c r="T39" i="47"/>
  <c r="T35" i="47"/>
  <c r="T18" i="47"/>
  <c r="R9" i="47"/>
  <c r="U15" i="47"/>
  <c r="L61" i="47"/>
  <c r="R8" i="47"/>
  <c r="M8" i="47"/>
  <c r="T64" i="46"/>
  <c r="M43" i="46"/>
  <c r="S43" i="46" s="1"/>
  <c r="F61" i="46"/>
  <c r="F65" i="46" s="1"/>
  <c r="N61" i="46"/>
  <c r="N65" i="46" s="1"/>
  <c r="W61" i="46"/>
  <c r="W65" i="46" s="1"/>
  <c r="D61" i="46"/>
  <c r="D65" i="46" s="1"/>
  <c r="L61" i="46"/>
  <c r="L65" i="46" s="1"/>
  <c r="M61" i="46"/>
  <c r="M65" i="46" s="1"/>
  <c r="T49" i="46"/>
  <c r="T48" i="46"/>
  <c r="J61" i="46"/>
  <c r="J65" i="46" s="1"/>
  <c r="B61" i="46"/>
  <c r="B65" i="46" s="1"/>
  <c r="K61" i="46"/>
  <c r="K65" i="46" s="1"/>
  <c r="T52" i="46"/>
  <c r="T42" i="46"/>
  <c r="T40" i="46"/>
  <c r="R28" i="46"/>
  <c r="S28" i="46"/>
  <c r="T39" i="46"/>
  <c r="T38" i="46"/>
  <c r="Q28" i="46"/>
  <c r="C8" i="46"/>
  <c r="C61" i="46" s="1"/>
  <c r="C65" i="46" s="1"/>
  <c r="R9" i="46"/>
  <c r="T19" i="46"/>
  <c r="T18" i="46"/>
  <c r="T15" i="46"/>
  <c r="O8" i="46"/>
  <c r="R8" i="46"/>
  <c r="I8" i="46"/>
  <c r="I61" i="46" s="1"/>
  <c r="I65" i="46" s="1"/>
  <c r="Q62" i="45"/>
  <c r="W65" i="45"/>
  <c r="T64" i="45"/>
  <c r="T62" i="45"/>
  <c r="T60" i="45"/>
  <c r="I61" i="45"/>
  <c r="I65" i="45" s="1"/>
  <c r="V43" i="45"/>
  <c r="Q56" i="45"/>
  <c r="U56" i="45" s="1"/>
  <c r="T58" i="45"/>
  <c r="H43" i="45"/>
  <c r="H61" i="45" s="1"/>
  <c r="H65" i="45" s="1"/>
  <c r="D61" i="45"/>
  <c r="D65" i="45" s="1"/>
  <c r="O61" i="45"/>
  <c r="O65" i="45" s="1"/>
  <c r="F61" i="45"/>
  <c r="F65" i="45" s="1"/>
  <c r="L61" i="45"/>
  <c r="L65" i="45" s="1"/>
  <c r="T51" i="45"/>
  <c r="C61" i="45"/>
  <c r="C65" i="45" s="1"/>
  <c r="K8" i="45"/>
  <c r="K61" i="45" s="1"/>
  <c r="K65" i="45" s="1"/>
  <c r="T39" i="45"/>
  <c r="U38" i="45"/>
  <c r="V8" i="45"/>
  <c r="N61" i="45"/>
  <c r="R8" i="45"/>
  <c r="S9" i="45"/>
  <c r="T15" i="45"/>
  <c r="M61" i="45"/>
  <c r="S8" i="45"/>
  <c r="J8" i="45"/>
  <c r="J61" i="45" s="1"/>
  <c r="J65" i="45" s="1"/>
  <c r="B8" i="45"/>
  <c r="B61" i="45" s="1"/>
  <c r="B65" i="45" s="1"/>
  <c r="K61" i="44"/>
  <c r="K65" i="44" s="1"/>
  <c r="B61" i="44"/>
  <c r="B65" i="44" s="1"/>
  <c r="C61" i="44"/>
  <c r="C65" i="44" s="1"/>
  <c r="D61" i="44"/>
  <c r="D65" i="44" s="1"/>
  <c r="I61" i="44"/>
  <c r="I65" i="44" s="1"/>
  <c r="W61" i="44"/>
  <c r="W65" i="44" s="1"/>
  <c r="S44" i="44"/>
  <c r="T52" i="44"/>
  <c r="T42" i="44"/>
  <c r="S28" i="44"/>
  <c r="U35" i="44"/>
  <c r="M61" i="44"/>
  <c r="F8" i="44"/>
  <c r="F61" i="44" s="1"/>
  <c r="F65" i="44" s="1"/>
  <c r="N8" i="44"/>
  <c r="N61" i="44" s="1"/>
  <c r="N65" i="44" s="1"/>
  <c r="G8" i="44"/>
  <c r="G61" i="44" s="1"/>
  <c r="G65" i="44" s="1"/>
  <c r="O8" i="44"/>
  <c r="O61" i="44" s="1"/>
  <c r="O65" i="44" s="1"/>
  <c r="T19" i="44"/>
  <c r="L61" i="44"/>
  <c r="T11" i="44"/>
  <c r="E62" i="43"/>
  <c r="T60" i="43"/>
  <c r="F43" i="43"/>
  <c r="F61" i="43" s="1"/>
  <c r="F65" i="43" s="1"/>
  <c r="N43" i="43"/>
  <c r="N61" i="43" s="1"/>
  <c r="N65" i="43" s="1"/>
  <c r="G43" i="43"/>
  <c r="G61" i="43" s="1"/>
  <c r="G65" i="43" s="1"/>
  <c r="O43" i="43"/>
  <c r="O61" i="43" s="1"/>
  <c r="O65" i="43" s="1"/>
  <c r="T58" i="43"/>
  <c r="H43" i="43"/>
  <c r="H61" i="43" s="1"/>
  <c r="H65" i="43" s="1"/>
  <c r="D61" i="43"/>
  <c r="D65" i="43" s="1"/>
  <c r="I61" i="43"/>
  <c r="I65" i="43" s="1"/>
  <c r="V61" i="43"/>
  <c r="V65" i="43" s="1"/>
  <c r="U50" i="43"/>
  <c r="L43" i="43"/>
  <c r="R43" i="43" s="1"/>
  <c r="C61" i="43"/>
  <c r="C65" i="43" s="1"/>
  <c r="M43" i="43"/>
  <c r="S43" i="43" s="1"/>
  <c r="T48" i="43"/>
  <c r="T38" i="43"/>
  <c r="T35" i="43"/>
  <c r="T29" i="43"/>
  <c r="U19" i="43"/>
  <c r="T18" i="43"/>
  <c r="S8" i="43"/>
  <c r="R8" i="43"/>
  <c r="U11" i="43"/>
  <c r="I43" i="42"/>
  <c r="T58" i="42"/>
  <c r="W43" i="42"/>
  <c r="W61" i="42" s="1"/>
  <c r="W65" i="42" s="1"/>
  <c r="O61" i="42"/>
  <c r="O65" i="42" s="1"/>
  <c r="S65" i="42" s="1"/>
  <c r="J61" i="42"/>
  <c r="J65" i="42" s="1"/>
  <c r="K61" i="42"/>
  <c r="K65" i="42" s="1"/>
  <c r="T52" i="42"/>
  <c r="G61" i="42"/>
  <c r="G65" i="42" s="1"/>
  <c r="T42" i="42"/>
  <c r="N8" i="42"/>
  <c r="N61" i="42" s="1"/>
  <c r="N65" i="42" s="1"/>
  <c r="L61" i="42"/>
  <c r="T19" i="42"/>
  <c r="T15" i="42"/>
  <c r="S8" i="42"/>
  <c r="V8" i="42"/>
  <c r="V61" i="42" s="1"/>
  <c r="V65" i="42" s="1"/>
  <c r="I8" i="42"/>
  <c r="T64" i="41"/>
  <c r="T60" i="41"/>
  <c r="R56" i="41"/>
  <c r="D61" i="41"/>
  <c r="D65" i="41" s="1"/>
  <c r="V43" i="41"/>
  <c r="V61" i="41" s="1"/>
  <c r="V65" i="41" s="1"/>
  <c r="L61" i="41"/>
  <c r="L65" i="41" s="1"/>
  <c r="I61" i="41"/>
  <c r="I65" i="41" s="1"/>
  <c r="M61" i="41"/>
  <c r="M65" i="41" s="1"/>
  <c r="U52" i="41"/>
  <c r="T50" i="41"/>
  <c r="F61" i="41"/>
  <c r="F65" i="41" s="1"/>
  <c r="N61" i="41"/>
  <c r="N65" i="41" s="1"/>
  <c r="T49" i="41"/>
  <c r="C61" i="41"/>
  <c r="C65" i="41" s="1"/>
  <c r="G61" i="41"/>
  <c r="G65" i="41" s="1"/>
  <c r="O61" i="41"/>
  <c r="O65" i="41" s="1"/>
  <c r="W8" i="41"/>
  <c r="W61" i="41" s="1"/>
  <c r="W65" i="41" s="1"/>
  <c r="P28" i="41"/>
  <c r="R8" i="41"/>
  <c r="T19" i="41"/>
  <c r="S8" i="41"/>
  <c r="J8" i="41"/>
  <c r="J61" i="41" s="1"/>
  <c r="J65" i="41" s="1"/>
  <c r="B8" i="41"/>
  <c r="B61" i="41" s="1"/>
  <c r="B65" i="41" s="1"/>
  <c r="I65" i="40"/>
  <c r="P56" i="40"/>
  <c r="G43" i="40"/>
  <c r="G61" i="40" s="1"/>
  <c r="G65" i="40" s="1"/>
  <c r="O43" i="40"/>
  <c r="O61" i="40" s="1"/>
  <c r="O65" i="40" s="1"/>
  <c r="H43" i="40"/>
  <c r="F61" i="40"/>
  <c r="F65" i="40" s="1"/>
  <c r="N61" i="40"/>
  <c r="N65" i="40" s="1"/>
  <c r="W61" i="40"/>
  <c r="W65" i="40" s="1"/>
  <c r="B61" i="40"/>
  <c r="B65" i="40" s="1"/>
  <c r="D61" i="40"/>
  <c r="D65" i="40" s="1"/>
  <c r="U49" i="40"/>
  <c r="T52" i="40"/>
  <c r="T42" i="40"/>
  <c r="T38" i="40"/>
  <c r="U18" i="40"/>
  <c r="L61" i="40"/>
  <c r="R8" i="40"/>
  <c r="M61" i="40"/>
  <c r="S8" i="40"/>
  <c r="S9" i="40"/>
  <c r="Q62" i="39"/>
  <c r="T64" i="39"/>
  <c r="T58" i="39"/>
  <c r="J61" i="39"/>
  <c r="J65" i="39" s="1"/>
  <c r="N61" i="39"/>
  <c r="N65" i="39" s="1"/>
  <c r="D61" i="39"/>
  <c r="D65" i="39" s="1"/>
  <c r="F61" i="39"/>
  <c r="F65" i="39" s="1"/>
  <c r="T52" i="39"/>
  <c r="T51" i="39"/>
  <c r="T42" i="39"/>
  <c r="T39" i="39"/>
  <c r="C8" i="39"/>
  <c r="C61" i="39" s="1"/>
  <c r="C65" i="39" s="1"/>
  <c r="L8" i="39"/>
  <c r="L61" i="39" s="1"/>
  <c r="L65" i="39" s="1"/>
  <c r="R65" i="39" s="1"/>
  <c r="S28" i="39"/>
  <c r="H8" i="39"/>
  <c r="H61" i="39" s="1"/>
  <c r="H65" i="39" s="1"/>
  <c r="G8" i="39"/>
  <c r="G61" i="39" s="1"/>
  <c r="G65" i="39" s="1"/>
  <c r="O8" i="39"/>
  <c r="U15" i="39"/>
  <c r="P62" i="38"/>
  <c r="T49" i="38"/>
  <c r="U50" i="38"/>
  <c r="J61" i="38"/>
  <c r="J65" i="38" s="1"/>
  <c r="K61" i="38"/>
  <c r="K65" i="38" s="1"/>
  <c r="U51" i="38"/>
  <c r="T40" i="38"/>
  <c r="Q28" i="38"/>
  <c r="L61" i="38"/>
  <c r="R8" i="38"/>
  <c r="M61" i="38"/>
  <c r="S8" i="38"/>
  <c r="T11" i="38"/>
  <c r="I8" i="38"/>
  <c r="I61" i="38" s="1"/>
  <c r="I65" i="38" s="1"/>
  <c r="Q62" i="37"/>
  <c r="T58" i="37"/>
  <c r="F61" i="37"/>
  <c r="F65" i="37" s="1"/>
  <c r="N61" i="37"/>
  <c r="N65" i="37" s="1"/>
  <c r="I61" i="37"/>
  <c r="I65" i="37" s="1"/>
  <c r="T41" i="37"/>
  <c r="G8" i="37"/>
  <c r="G61" i="37" s="1"/>
  <c r="G65" i="37" s="1"/>
  <c r="O8" i="37"/>
  <c r="O61" i="37" s="1"/>
  <c r="O65" i="37" s="1"/>
  <c r="U38" i="37"/>
  <c r="T29" i="37"/>
  <c r="L8" i="37"/>
  <c r="R8" i="37" s="1"/>
  <c r="L61" i="37"/>
  <c r="B8" i="37"/>
  <c r="B61" i="37" s="1"/>
  <c r="B65" i="37" s="1"/>
  <c r="T15" i="37"/>
  <c r="M61" i="37"/>
  <c r="S8" i="37"/>
  <c r="J8" i="37"/>
  <c r="J61" i="37" s="1"/>
  <c r="J65" i="37" s="1"/>
  <c r="B61" i="36"/>
  <c r="B65" i="36" s="1"/>
  <c r="K61" i="36"/>
  <c r="K65" i="36" s="1"/>
  <c r="U58" i="36"/>
  <c r="V61" i="36"/>
  <c r="V65" i="36" s="1"/>
  <c r="F61" i="36"/>
  <c r="F65" i="36" s="1"/>
  <c r="N61" i="36"/>
  <c r="W61" i="36"/>
  <c r="W65" i="36" s="1"/>
  <c r="I61" i="36"/>
  <c r="I65" i="36" s="1"/>
  <c r="T52" i="36"/>
  <c r="T51" i="36"/>
  <c r="T50" i="36"/>
  <c r="T41" i="36"/>
  <c r="T40" i="36"/>
  <c r="M61" i="36"/>
  <c r="S8" i="36"/>
  <c r="T19" i="36"/>
  <c r="T15" i="36"/>
  <c r="T11" i="36"/>
  <c r="T64" i="35"/>
  <c r="E62" i="35"/>
  <c r="P56" i="35"/>
  <c r="T60" i="35"/>
  <c r="T58" i="35"/>
  <c r="D61" i="35"/>
  <c r="D65" i="35" s="1"/>
  <c r="U50" i="35"/>
  <c r="F61" i="35"/>
  <c r="F65" i="35" s="1"/>
  <c r="N61" i="35"/>
  <c r="N65" i="35" s="1"/>
  <c r="G61" i="35"/>
  <c r="G65" i="35" s="1"/>
  <c r="O61" i="35"/>
  <c r="O65" i="35" s="1"/>
  <c r="C61" i="35"/>
  <c r="C65" i="35" s="1"/>
  <c r="U40" i="35"/>
  <c r="T35" i="35"/>
  <c r="T29" i="35"/>
  <c r="U19" i="35"/>
  <c r="T18" i="35"/>
  <c r="M61" i="35"/>
  <c r="S8" i="35"/>
  <c r="L61" i="35"/>
  <c r="R8" i="35"/>
  <c r="U11" i="35"/>
  <c r="P62" i="34"/>
  <c r="U60" i="34"/>
  <c r="T58" i="34"/>
  <c r="B61" i="34"/>
  <c r="B65" i="34" s="1"/>
  <c r="K61" i="34"/>
  <c r="K65" i="34" s="1"/>
  <c r="C61" i="34"/>
  <c r="C65" i="34" s="1"/>
  <c r="M61" i="34"/>
  <c r="M65" i="34" s="1"/>
  <c r="T48" i="34"/>
  <c r="Q44" i="34"/>
  <c r="T40" i="34"/>
  <c r="T42" i="34"/>
  <c r="F8" i="34"/>
  <c r="F61" i="34" s="1"/>
  <c r="F65" i="34" s="1"/>
  <c r="N8" i="34"/>
  <c r="N61" i="34" s="1"/>
  <c r="N65" i="34" s="1"/>
  <c r="T19" i="34"/>
  <c r="T15" i="34"/>
  <c r="L61" i="34"/>
  <c r="R8" i="34"/>
  <c r="O61" i="34"/>
  <c r="S8" i="34"/>
  <c r="I8" i="34"/>
  <c r="I61" i="34" s="1"/>
  <c r="I65" i="34" s="1"/>
  <c r="P9" i="34"/>
  <c r="T11" i="34"/>
  <c r="V8" i="34"/>
  <c r="V61" i="34" s="1"/>
  <c r="V65" i="34" s="1"/>
  <c r="V65" i="33"/>
  <c r="T60" i="33"/>
  <c r="O61" i="33"/>
  <c r="O65" i="33" s="1"/>
  <c r="C43" i="33"/>
  <c r="L43" i="33"/>
  <c r="R43" i="33" s="1"/>
  <c r="T58" i="33"/>
  <c r="D61" i="33"/>
  <c r="D65" i="33" s="1"/>
  <c r="N61" i="33"/>
  <c r="N65" i="33" s="1"/>
  <c r="T50" i="33"/>
  <c r="K61" i="33"/>
  <c r="K65" i="33" s="1"/>
  <c r="U42" i="33"/>
  <c r="T41" i="33"/>
  <c r="T40" i="33"/>
  <c r="C8" i="33"/>
  <c r="C61" i="33" s="1"/>
  <c r="C65" i="33" s="1"/>
  <c r="L8" i="33"/>
  <c r="R8" i="33" s="1"/>
  <c r="T29" i="33"/>
  <c r="T18" i="33"/>
  <c r="M61" i="33"/>
  <c r="S8" i="33"/>
  <c r="U15" i="33"/>
  <c r="T11" i="33"/>
  <c r="J8" i="33"/>
  <c r="J61" i="33" s="1"/>
  <c r="J65" i="33" s="1"/>
  <c r="B8" i="33"/>
  <c r="B61" i="33" s="1"/>
  <c r="B65" i="33" s="1"/>
  <c r="U64" i="32"/>
  <c r="P62" i="32"/>
  <c r="N61" i="32"/>
  <c r="N65" i="32" s="1"/>
  <c r="B61" i="32"/>
  <c r="B65" i="32" s="1"/>
  <c r="C61" i="32"/>
  <c r="C65" i="32" s="1"/>
  <c r="V61" i="32"/>
  <c r="V65" i="32" s="1"/>
  <c r="W61" i="32"/>
  <c r="W65" i="32" s="1"/>
  <c r="K61" i="32"/>
  <c r="K65" i="32" s="1"/>
  <c r="U49" i="32"/>
  <c r="T52" i="32"/>
  <c r="T42" i="32"/>
  <c r="U18" i="32"/>
  <c r="M61" i="32"/>
  <c r="S8" i="32"/>
  <c r="T15" i="32"/>
  <c r="L61" i="32"/>
  <c r="R8" i="32"/>
  <c r="P62" i="31"/>
  <c r="N61" i="31"/>
  <c r="N65" i="31" s="1"/>
  <c r="T49" i="31"/>
  <c r="K61" i="31"/>
  <c r="K65" i="31" s="1"/>
  <c r="L61" i="31"/>
  <c r="J61" i="31"/>
  <c r="J65" i="31" s="1"/>
  <c r="T52" i="31"/>
  <c r="B61" i="31"/>
  <c r="B65" i="31" s="1"/>
  <c r="C61" i="31"/>
  <c r="C65" i="31" s="1"/>
  <c r="T51" i="31"/>
  <c r="D61" i="31"/>
  <c r="D65" i="31" s="1"/>
  <c r="T42" i="31"/>
  <c r="T41" i="31"/>
  <c r="T39" i="31"/>
  <c r="U35" i="31"/>
  <c r="M61" i="31"/>
  <c r="S8" i="31"/>
  <c r="Q9" i="31"/>
  <c r="T64" i="30"/>
  <c r="U58" i="30"/>
  <c r="U51" i="30"/>
  <c r="M61" i="30"/>
  <c r="T49" i="30"/>
  <c r="T48" i="30"/>
  <c r="F61" i="30"/>
  <c r="F65" i="30" s="1"/>
  <c r="N61" i="30"/>
  <c r="D61" i="30"/>
  <c r="D65" i="30" s="1"/>
  <c r="U41" i="30"/>
  <c r="T39" i="30"/>
  <c r="U35" i="30"/>
  <c r="U19" i="30"/>
  <c r="I8" i="30"/>
  <c r="I61" i="30" s="1"/>
  <c r="I65" i="30" s="1"/>
  <c r="T11" i="30"/>
  <c r="Q62" i="29"/>
  <c r="T64" i="29"/>
  <c r="T60" i="29"/>
  <c r="Q56" i="29"/>
  <c r="T58" i="29"/>
  <c r="P44" i="29"/>
  <c r="T51" i="29"/>
  <c r="D61" i="29"/>
  <c r="D65" i="29" s="1"/>
  <c r="F61" i="29"/>
  <c r="F65" i="29" s="1"/>
  <c r="N61" i="29"/>
  <c r="N65" i="29" s="1"/>
  <c r="G61" i="29"/>
  <c r="G65" i="29" s="1"/>
  <c r="O61" i="29"/>
  <c r="O65" i="29" s="1"/>
  <c r="T49" i="29"/>
  <c r="I61" i="29"/>
  <c r="I65" i="29" s="1"/>
  <c r="T39" i="29"/>
  <c r="U38" i="29"/>
  <c r="T29" i="29"/>
  <c r="T18" i="29"/>
  <c r="U15" i="29"/>
  <c r="P9" i="29"/>
  <c r="L61" i="29"/>
  <c r="R8" i="29"/>
  <c r="M61" i="29"/>
  <c r="S8" i="29"/>
  <c r="B8" i="29"/>
  <c r="B61" i="29" s="1"/>
  <c r="B65" i="29" s="1"/>
  <c r="U11" i="29"/>
  <c r="J8" i="29"/>
  <c r="J61" i="29" s="1"/>
  <c r="J65" i="29" s="1"/>
  <c r="L65" i="28"/>
  <c r="U58" i="28"/>
  <c r="B61" i="28"/>
  <c r="B65" i="28" s="1"/>
  <c r="K61" i="28"/>
  <c r="K65" i="28" s="1"/>
  <c r="V61" i="28"/>
  <c r="V65" i="28" s="1"/>
  <c r="W61" i="28"/>
  <c r="W65" i="28" s="1"/>
  <c r="T52" i="28"/>
  <c r="F61" i="28"/>
  <c r="F65" i="28" s="1"/>
  <c r="C61" i="28"/>
  <c r="C65" i="28" s="1"/>
  <c r="I61" i="28"/>
  <c r="I65" i="28" s="1"/>
  <c r="U42" i="28"/>
  <c r="T19" i="28"/>
  <c r="N61" i="28"/>
  <c r="R8" i="28"/>
  <c r="T62" i="27"/>
  <c r="T60" i="27"/>
  <c r="U48" i="27"/>
  <c r="F61" i="27"/>
  <c r="F65" i="27" s="1"/>
  <c r="G61" i="27"/>
  <c r="G65" i="27" s="1"/>
  <c r="M61" i="27"/>
  <c r="M65" i="27" s="1"/>
  <c r="N61" i="27"/>
  <c r="N65" i="27" s="1"/>
  <c r="C61" i="27"/>
  <c r="C65" i="27" s="1"/>
  <c r="U40" i="27"/>
  <c r="B8" i="27"/>
  <c r="B61" i="27" s="1"/>
  <c r="B65" i="27" s="1"/>
  <c r="T35" i="27"/>
  <c r="T18" i="27"/>
  <c r="L61" i="27"/>
  <c r="R8" i="27"/>
  <c r="O61" i="27"/>
  <c r="S8" i="27"/>
  <c r="U11" i="27"/>
  <c r="P62" i="26"/>
  <c r="P56" i="26"/>
  <c r="U60" i="26"/>
  <c r="B61" i="26"/>
  <c r="B65" i="26" s="1"/>
  <c r="K61" i="26"/>
  <c r="K65" i="26" s="1"/>
  <c r="J61" i="26"/>
  <c r="J65" i="26" s="1"/>
  <c r="T40" i="26"/>
  <c r="W8" i="26"/>
  <c r="W61" i="26" s="1"/>
  <c r="W65" i="26" s="1"/>
  <c r="H8" i="26"/>
  <c r="H61" i="26" s="1"/>
  <c r="H65" i="26" s="1"/>
  <c r="T19" i="26"/>
  <c r="L61" i="26"/>
  <c r="R8" i="26"/>
  <c r="P9" i="26"/>
  <c r="T15" i="26"/>
  <c r="M61" i="26"/>
  <c r="S8" i="26"/>
  <c r="I8" i="26"/>
  <c r="I61" i="26" s="1"/>
  <c r="I65" i="26" s="1"/>
  <c r="S9" i="26"/>
  <c r="T11" i="26"/>
  <c r="T64" i="25"/>
  <c r="C43" i="25"/>
  <c r="C61" i="25" s="1"/>
  <c r="C65" i="25" s="1"/>
  <c r="L43" i="25"/>
  <c r="R43" i="25" s="1"/>
  <c r="N43" i="25"/>
  <c r="S56" i="25"/>
  <c r="V43" i="25"/>
  <c r="K61" i="25"/>
  <c r="K65" i="25" s="1"/>
  <c r="T51" i="25"/>
  <c r="T50" i="25"/>
  <c r="T49" i="25"/>
  <c r="F61" i="25"/>
  <c r="F65" i="25" s="1"/>
  <c r="G61" i="25"/>
  <c r="G65" i="25" s="1"/>
  <c r="O61" i="25"/>
  <c r="O65" i="25" s="1"/>
  <c r="S28" i="25"/>
  <c r="R28" i="25"/>
  <c r="M61" i="25"/>
  <c r="S8" i="25"/>
  <c r="V8" i="25"/>
  <c r="T35" i="25"/>
  <c r="D8" i="25"/>
  <c r="D61" i="25" s="1"/>
  <c r="D65" i="25" s="1"/>
  <c r="U29" i="25"/>
  <c r="T18" i="25"/>
  <c r="N61" i="25"/>
  <c r="R8" i="25"/>
  <c r="T11" i="25"/>
  <c r="J8" i="25"/>
  <c r="J61" i="25" s="1"/>
  <c r="J65" i="25" s="1"/>
  <c r="B8" i="25"/>
  <c r="B61" i="25" s="1"/>
  <c r="B65" i="25" s="1"/>
  <c r="P62" i="24"/>
  <c r="H61" i="24"/>
  <c r="H65" i="24" s="1"/>
  <c r="F61" i="24"/>
  <c r="F65" i="24" s="1"/>
  <c r="G43" i="24"/>
  <c r="G61" i="24" s="1"/>
  <c r="G65" i="24" s="1"/>
  <c r="O43" i="24"/>
  <c r="O61" i="24" s="1"/>
  <c r="K61" i="24"/>
  <c r="K65" i="24" s="1"/>
  <c r="L61" i="24"/>
  <c r="L65" i="24" s="1"/>
  <c r="R65" i="24" s="1"/>
  <c r="M61" i="24"/>
  <c r="M65" i="24" s="1"/>
  <c r="J61" i="24"/>
  <c r="J65" i="24" s="1"/>
  <c r="B61" i="24"/>
  <c r="B65" i="24" s="1"/>
  <c r="V61" i="24"/>
  <c r="V65" i="24" s="1"/>
  <c r="W61" i="24"/>
  <c r="W65" i="24" s="1"/>
  <c r="U41" i="24"/>
  <c r="T38" i="24"/>
  <c r="T29" i="24"/>
  <c r="S8" i="24"/>
  <c r="R9" i="24"/>
  <c r="S9" i="24"/>
  <c r="R8" i="24"/>
  <c r="C61" i="23"/>
  <c r="C65" i="23" s="1"/>
  <c r="Q56" i="23"/>
  <c r="T58" i="23"/>
  <c r="B61" i="23"/>
  <c r="B65" i="23" s="1"/>
  <c r="D61" i="23"/>
  <c r="D65" i="23" s="1"/>
  <c r="F61" i="23"/>
  <c r="F65" i="23" s="1"/>
  <c r="N61" i="23"/>
  <c r="N65" i="23" s="1"/>
  <c r="T51" i="23"/>
  <c r="O61" i="23"/>
  <c r="O65" i="23" s="1"/>
  <c r="G61" i="23"/>
  <c r="G65" i="23" s="1"/>
  <c r="I61" i="23"/>
  <c r="I65" i="23" s="1"/>
  <c r="J61" i="23"/>
  <c r="J65" i="23" s="1"/>
  <c r="T49" i="23"/>
  <c r="K61" i="23"/>
  <c r="K65" i="23" s="1"/>
  <c r="T42" i="23"/>
  <c r="P28" i="23"/>
  <c r="V8" i="23"/>
  <c r="V61" i="23" s="1"/>
  <c r="V65" i="23" s="1"/>
  <c r="T18" i="23"/>
  <c r="U15" i="23"/>
  <c r="S9" i="23"/>
  <c r="M61" i="23"/>
  <c r="S8" i="23"/>
  <c r="L61" i="23"/>
  <c r="R8" i="23"/>
  <c r="T64" i="22"/>
  <c r="K61" i="22"/>
  <c r="K65" i="22" s="1"/>
  <c r="I43" i="22"/>
  <c r="J43" i="22"/>
  <c r="W43" i="22"/>
  <c r="W61" i="22" s="1"/>
  <c r="W65" i="22" s="1"/>
  <c r="C61" i="22"/>
  <c r="C65" i="22" s="1"/>
  <c r="N61" i="22"/>
  <c r="N65" i="22" s="1"/>
  <c r="D61" i="22"/>
  <c r="D65" i="22" s="1"/>
  <c r="T50" i="22"/>
  <c r="L61" i="22"/>
  <c r="L65" i="22" s="1"/>
  <c r="M61" i="22"/>
  <c r="M65" i="22" s="1"/>
  <c r="P44" i="22"/>
  <c r="P43" i="22" s="1"/>
  <c r="T42" i="22"/>
  <c r="U41" i="22"/>
  <c r="R28" i="22"/>
  <c r="T39" i="22"/>
  <c r="G8" i="22"/>
  <c r="G61" i="22" s="1"/>
  <c r="G65" i="22" s="1"/>
  <c r="O8" i="22"/>
  <c r="O61" i="22" s="1"/>
  <c r="O65" i="22" s="1"/>
  <c r="H8" i="22"/>
  <c r="H61" i="22" s="1"/>
  <c r="H65" i="22" s="1"/>
  <c r="F8" i="22"/>
  <c r="F61" i="22" s="1"/>
  <c r="F65" i="22" s="1"/>
  <c r="J8" i="22"/>
  <c r="T15" i="22"/>
  <c r="R8" i="22"/>
  <c r="T11" i="22"/>
  <c r="I8" i="22"/>
  <c r="T64" i="21"/>
  <c r="T60" i="21"/>
  <c r="V43" i="21"/>
  <c r="I61" i="21"/>
  <c r="I65" i="21" s="1"/>
  <c r="J43" i="21"/>
  <c r="J61" i="21" s="1"/>
  <c r="J65" i="21" s="1"/>
  <c r="W43" i="21"/>
  <c r="C43" i="21"/>
  <c r="C61" i="21" s="1"/>
  <c r="C65" i="21" s="1"/>
  <c r="T58" i="21"/>
  <c r="H43" i="21"/>
  <c r="H61" i="21" s="1"/>
  <c r="H65" i="21" s="1"/>
  <c r="G61" i="21"/>
  <c r="G65" i="21" s="1"/>
  <c r="O61" i="21"/>
  <c r="O65" i="21" s="1"/>
  <c r="U48" i="21"/>
  <c r="L61" i="21"/>
  <c r="L65" i="21" s="1"/>
  <c r="U40" i="21"/>
  <c r="T42" i="21"/>
  <c r="M8" i="21"/>
  <c r="M61" i="21" s="1"/>
  <c r="M65" i="21" s="1"/>
  <c r="T35" i="21"/>
  <c r="V8" i="21"/>
  <c r="V61" i="21" s="1"/>
  <c r="V65" i="21" s="1"/>
  <c r="W8" i="21"/>
  <c r="W61" i="21" s="1"/>
  <c r="W65" i="21" s="1"/>
  <c r="K8" i="21"/>
  <c r="K61" i="21" s="1"/>
  <c r="K65" i="21" s="1"/>
  <c r="S9" i="21"/>
  <c r="B8" i="21"/>
  <c r="B61" i="21" s="1"/>
  <c r="B65" i="21" s="1"/>
  <c r="T15" i="21"/>
  <c r="N8" i="21"/>
  <c r="N61" i="21" s="1"/>
  <c r="R8" i="21"/>
  <c r="Q62" i="20"/>
  <c r="T64" i="20"/>
  <c r="R56" i="20"/>
  <c r="C61" i="20"/>
  <c r="C65" i="20" s="1"/>
  <c r="I61" i="20"/>
  <c r="I65" i="20" s="1"/>
  <c r="D61" i="20"/>
  <c r="D65" i="20" s="1"/>
  <c r="F61" i="20"/>
  <c r="F65" i="20" s="1"/>
  <c r="K61" i="20"/>
  <c r="K65" i="20" s="1"/>
  <c r="L61" i="20"/>
  <c r="L65" i="20" s="1"/>
  <c r="V61" i="20"/>
  <c r="V65" i="20" s="1"/>
  <c r="B61" i="20"/>
  <c r="B65" i="20" s="1"/>
  <c r="W8" i="20"/>
  <c r="W61" i="20" s="1"/>
  <c r="W65" i="20" s="1"/>
  <c r="G8" i="20"/>
  <c r="G61" i="20" s="1"/>
  <c r="G65" i="20" s="1"/>
  <c r="O8" i="20"/>
  <c r="O61" i="20" s="1"/>
  <c r="O65" i="20" s="1"/>
  <c r="R9" i="20"/>
  <c r="S9" i="20"/>
  <c r="M61" i="20"/>
  <c r="S8" i="20"/>
  <c r="N61" i="20"/>
  <c r="R8" i="20"/>
  <c r="G43" i="19"/>
  <c r="O43" i="19"/>
  <c r="F43" i="19"/>
  <c r="N43" i="19"/>
  <c r="N61" i="19" s="1"/>
  <c r="N65" i="19" s="1"/>
  <c r="Q56" i="19"/>
  <c r="U56" i="19" s="1"/>
  <c r="T58" i="19"/>
  <c r="B61" i="19"/>
  <c r="B65" i="19" s="1"/>
  <c r="H43" i="19"/>
  <c r="H61" i="19" s="1"/>
  <c r="H65" i="19" s="1"/>
  <c r="C61" i="19"/>
  <c r="C65" i="19" s="1"/>
  <c r="G61" i="19"/>
  <c r="G65" i="19" s="1"/>
  <c r="O61" i="19"/>
  <c r="O65" i="19" s="1"/>
  <c r="M43" i="19"/>
  <c r="S43" i="19" s="1"/>
  <c r="K61" i="19"/>
  <c r="K65" i="19" s="1"/>
  <c r="T48" i="19"/>
  <c r="D61" i="19"/>
  <c r="D65" i="19" s="1"/>
  <c r="F61" i="19"/>
  <c r="F65" i="19" s="1"/>
  <c r="T38" i="19"/>
  <c r="T35" i="19"/>
  <c r="I8" i="19"/>
  <c r="I61" i="19" s="1"/>
  <c r="I65" i="19" s="1"/>
  <c r="J8" i="19"/>
  <c r="J61" i="19" s="1"/>
  <c r="J65" i="19" s="1"/>
  <c r="T29" i="19"/>
  <c r="S9" i="19"/>
  <c r="L61" i="19"/>
  <c r="R8" i="19"/>
  <c r="S8" i="19"/>
  <c r="E62" i="18"/>
  <c r="U62" i="18" s="1"/>
  <c r="P62" i="18"/>
  <c r="W43" i="18"/>
  <c r="W61" i="18" s="1"/>
  <c r="W65" i="18" s="1"/>
  <c r="D61" i="18"/>
  <c r="D65" i="18" s="1"/>
  <c r="F61" i="18"/>
  <c r="F65" i="18" s="1"/>
  <c r="N61" i="18"/>
  <c r="N65" i="18" s="1"/>
  <c r="C61" i="18"/>
  <c r="C65" i="18" s="1"/>
  <c r="L43" i="18"/>
  <c r="R43" i="18" s="1"/>
  <c r="T51" i="18"/>
  <c r="T50" i="18"/>
  <c r="E28" i="18"/>
  <c r="T40" i="18"/>
  <c r="T19" i="18"/>
  <c r="Q9" i="18"/>
  <c r="T11" i="18"/>
  <c r="M8" i="18"/>
  <c r="V8" i="18"/>
  <c r="V61" i="18" s="1"/>
  <c r="V65" i="18" s="1"/>
  <c r="I8" i="18"/>
  <c r="I61" i="18" s="1"/>
  <c r="I65" i="18" s="1"/>
  <c r="P62" i="17"/>
  <c r="C43" i="17"/>
  <c r="C61" i="17" s="1"/>
  <c r="C65" i="17" s="1"/>
  <c r="L43" i="17"/>
  <c r="R43" i="17" s="1"/>
  <c r="O61" i="17"/>
  <c r="O65" i="17" s="1"/>
  <c r="T49" i="17"/>
  <c r="D61" i="17"/>
  <c r="D65" i="17" s="1"/>
  <c r="K61" i="17"/>
  <c r="K65" i="17" s="1"/>
  <c r="P44" i="17"/>
  <c r="F61" i="17"/>
  <c r="F65" i="17" s="1"/>
  <c r="T40" i="17"/>
  <c r="V8" i="17"/>
  <c r="V61" i="17" s="1"/>
  <c r="V65" i="17" s="1"/>
  <c r="M8" i="17"/>
  <c r="S8" i="17" s="1"/>
  <c r="L8" i="17"/>
  <c r="T18" i="17"/>
  <c r="S9" i="17"/>
  <c r="L61" i="17"/>
  <c r="R8" i="17"/>
  <c r="J8" i="17"/>
  <c r="J61" i="17" s="1"/>
  <c r="J65" i="17" s="1"/>
  <c r="B8" i="17"/>
  <c r="B61" i="17" s="1"/>
  <c r="B65" i="17" s="1"/>
  <c r="T60" i="16"/>
  <c r="P56" i="16"/>
  <c r="G43" i="16"/>
  <c r="G61" i="16" s="1"/>
  <c r="G65" i="16" s="1"/>
  <c r="O43" i="16"/>
  <c r="O61" i="16" s="1"/>
  <c r="O65" i="16" s="1"/>
  <c r="T52" i="16"/>
  <c r="K61" i="16"/>
  <c r="K65" i="16" s="1"/>
  <c r="L61" i="16"/>
  <c r="L65" i="16" s="1"/>
  <c r="J61" i="16"/>
  <c r="J65" i="16" s="1"/>
  <c r="B61" i="16"/>
  <c r="B65" i="16" s="1"/>
  <c r="C61" i="16"/>
  <c r="C65" i="16" s="1"/>
  <c r="V61" i="16"/>
  <c r="V65" i="16" s="1"/>
  <c r="M61" i="16"/>
  <c r="M65" i="16" s="1"/>
  <c r="S65" i="16" s="1"/>
  <c r="W61" i="16"/>
  <c r="W65" i="16" s="1"/>
  <c r="T42" i="16"/>
  <c r="T29" i="16"/>
  <c r="F8" i="16"/>
  <c r="F61" i="16" s="1"/>
  <c r="F65" i="16" s="1"/>
  <c r="N8" i="16"/>
  <c r="E9" i="16"/>
  <c r="E8" i="16" s="1"/>
  <c r="S8" i="16"/>
  <c r="Q62" i="15"/>
  <c r="T64" i="15"/>
  <c r="J61" i="15"/>
  <c r="J65" i="15" s="1"/>
  <c r="M61" i="15"/>
  <c r="L61" i="15"/>
  <c r="L65" i="15" s="1"/>
  <c r="B61" i="15"/>
  <c r="B65" i="15" s="1"/>
  <c r="O61" i="15"/>
  <c r="O65" i="15" s="1"/>
  <c r="C61" i="15"/>
  <c r="C65" i="15" s="1"/>
  <c r="D61" i="15"/>
  <c r="D65" i="15" s="1"/>
  <c r="G61" i="15"/>
  <c r="G65" i="15" s="1"/>
  <c r="F61" i="15"/>
  <c r="F65" i="15" s="1"/>
  <c r="N61" i="15"/>
  <c r="N65" i="15" s="1"/>
  <c r="T40" i="15"/>
  <c r="P28" i="15"/>
  <c r="T39" i="15"/>
  <c r="K8" i="15"/>
  <c r="K61" i="15" s="1"/>
  <c r="K65" i="15" s="1"/>
  <c r="T18" i="15"/>
  <c r="R61" i="15"/>
  <c r="R8" i="15"/>
  <c r="Q62" i="14"/>
  <c r="M43" i="14"/>
  <c r="S43" i="14" s="1"/>
  <c r="E56" i="14"/>
  <c r="W43" i="14"/>
  <c r="P56" i="14"/>
  <c r="D61" i="14"/>
  <c r="D65" i="14" s="1"/>
  <c r="B61" i="14"/>
  <c r="B65" i="14" s="1"/>
  <c r="T49" i="14"/>
  <c r="C61" i="14"/>
  <c r="C65" i="14" s="1"/>
  <c r="K61" i="14"/>
  <c r="K65" i="14" s="1"/>
  <c r="Q44" i="14"/>
  <c r="L61" i="14"/>
  <c r="L65" i="14" s="1"/>
  <c r="W8" i="14"/>
  <c r="T18" i="14"/>
  <c r="S8" i="14"/>
  <c r="S9" i="14"/>
  <c r="T15" i="14"/>
  <c r="N8" i="14"/>
  <c r="I8" i="14"/>
  <c r="I61" i="14" s="1"/>
  <c r="I65" i="14" s="1"/>
  <c r="Q56" i="13"/>
  <c r="C61" i="13"/>
  <c r="C65" i="13" s="1"/>
  <c r="L61" i="13"/>
  <c r="L65" i="13" s="1"/>
  <c r="T52" i="13"/>
  <c r="D61" i="13"/>
  <c r="D65" i="13" s="1"/>
  <c r="M61" i="13"/>
  <c r="M65" i="13" s="1"/>
  <c r="S65" i="13" s="1"/>
  <c r="F61" i="13"/>
  <c r="F65" i="13" s="1"/>
  <c r="T51" i="13"/>
  <c r="T41" i="13"/>
  <c r="T35" i="13"/>
  <c r="T15" i="13"/>
  <c r="N61" i="13"/>
  <c r="R8" i="13"/>
  <c r="S8" i="13"/>
  <c r="J8" i="13"/>
  <c r="J61" i="13" s="1"/>
  <c r="J65" i="13" s="1"/>
  <c r="B8" i="13"/>
  <c r="B61" i="13" s="1"/>
  <c r="B65" i="13" s="1"/>
  <c r="U64" i="12"/>
  <c r="P62" i="12"/>
  <c r="B43" i="12"/>
  <c r="B61" i="12" s="1"/>
  <c r="B65" i="12" s="1"/>
  <c r="K43" i="12"/>
  <c r="M61" i="12"/>
  <c r="C61" i="12"/>
  <c r="C65" i="12" s="1"/>
  <c r="E44" i="12"/>
  <c r="T44" i="12" s="1"/>
  <c r="T51" i="12"/>
  <c r="D61" i="12"/>
  <c r="D65" i="12" s="1"/>
  <c r="V61" i="12"/>
  <c r="V65" i="12" s="1"/>
  <c r="K61" i="12"/>
  <c r="K65" i="12" s="1"/>
  <c r="T50" i="12"/>
  <c r="N61" i="12"/>
  <c r="N65" i="12" s="1"/>
  <c r="W61" i="12"/>
  <c r="W65" i="12" s="1"/>
  <c r="T40" i="12"/>
  <c r="Q28" i="12"/>
  <c r="L61" i="12"/>
  <c r="R8" i="12"/>
  <c r="T11" i="12"/>
  <c r="E56" i="11"/>
  <c r="Q56" i="11"/>
  <c r="B61" i="11"/>
  <c r="B65" i="11" s="1"/>
  <c r="D61" i="11"/>
  <c r="D65" i="11" s="1"/>
  <c r="J61" i="11"/>
  <c r="J65" i="11" s="1"/>
  <c r="K61" i="11"/>
  <c r="K65" i="11" s="1"/>
  <c r="I61" i="11"/>
  <c r="I65" i="11" s="1"/>
  <c r="M61" i="11"/>
  <c r="T48" i="11"/>
  <c r="C61" i="11"/>
  <c r="C65" i="11" s="1"/>
  <c r="T38" i="11"/>
  <c r="T35" i="11"/>
  <c r="L61" i="11"/>
  <c r="R8" i="11"/>
  <c r="E62" i="10"/>
  <c r="U62" i="10" s="1"/>
  <c r="T58" i="10"/>
  <c r="T50" i="10"/>
  <c r="B61" i="10"/>
  <c r="B65" i="10" s="1"/>
  <c r="N61" i="10"/>
  <c r="N65" i="10" s="1"/>
  <c r="T51" i="10"/>
  <c r="F61" i="10"/>
  <c r="F65" i="10" s="1"/>
  <c r="I61" i="10"/>
  <c r="I65" i="10" s="1"/>
  <c r="T42" i="10"/>
  <c r="T41" i="10"/>
  <c r="E28" i="10"/>
  <c r="T35" i="10"/>
  <c r="Q9" i="10"/>
  <c r="L61" i="10"/>
  <c r="R8" i="10"/>
  <c r="M61" i="10"/>
  <c r="S8" i="10"/>
  <c r="V8" i="10"/>
  <c r="V61" i="10" s="1"/>
  <c r="V65" i="10" s="1"/>
  <c r="T11" i="10"/>
  <c r="P62" i="9"/>
  <c r="Q62" i="9"/>
  <c r="T64" i="9"/>
  <c r="T60" i="9"/>
  <c r="E56" i="9"/>
  <c r="V43" i="9"/>
  <c r="V61" i="9" s="1"/>
  <c r="V65" i="9" s="1"/>
  <c r="W43" i="9"/>
  <c r="W61" i="9" s="1"/>
  <c r="W65" i="9" s="1"/>
  <c r="U49" i="9"/>
  <c r="C61" i="9"/>
  <c r="C65" i="9" s="1"/>
  <c r="L61" i="9"/>
  <c r="L65" i="9" s="1"/>
  <c r="P44" i="9"/>
  <c r="F61" i="9"/>
  <c r="F65" i="9" s="1"/>
  <c r="G61" i="9"/>
  <c r="G65" i="9" s="1"/>
  <c r="T50" i="9"/>
  <c r="D61" i="9"/>
  <c r="D65" i="9" s="1"/>
  <c r="T40" i="9"/>
  <c r="M61" i="9"/>
  <c r="S8" i="9"/>
  <c r="N61" i="9"/>
  <c r="R8" i="9"/>
  <c r="Q56" i="8"/>
  <c r="T60" i="8"/>
  <c r="U58" i="8"/>
  <c r="P56" i="8"/>
  <c r="B61" i="8"/>
  <c r="B65" i="8" s="1"/>
  <c r="K61" i="8"/>
  <c r="K65" i="8" s="1"/>
  <c r="C61" i="8"/>
  <c r="C65" i="8" s="1"/>
  <c r="N61" i="8"/>
  <c r="N65" i="8" s="1"/>
  <c r="T52" i="8"/>
  <c r="I8" i="8"/>
  <c r="I61" i="8" s="1"/>
  <c r="I65" i="8" s="1"/>
  <c r="E9" i="8"/>
  <c r="L61" i="8"/>
  <c r="R8" i="8"/>
  <c r="M61" i="8"/>
  <c r="S8" i="8"/>
  <c r="E62" i="7"/>
  <c r="U62" i="7" s="1"/>
  <c r="T64" i="7"/>
  <c r="T49" i="7"/>
  <c r="K61" i="7"/>
  <c r="K65" i="7" s="1"/>
  <c r="T52" i="7"/>
  <c r="T51" i="7"/>
  <c r="T50" i="7"/>
  <c r="G61" i="7"/>
  <c r="G65" i="7" s="1"/>
  <c r="I61" i="7"/>
  <c r="I65" i="7" s="1"/>
  <c r="O61" i="7"/>
  <c r="O65" i="7" s="1"/>
  <c r="J61" i="7"/>
  <c r="J65" i="7" s="1"/>
  <c r="P28" i="7"/>
  <c r="T39" i="7"/>
  <c r="L61" i="7"/>
  <c r="R8" i="7"/>
  <c r="M61" i="7"/>
  <c r="S8" i="7"/>
  <c r="F65" i="6"/>
  <c r="N65" i="6"/>
  <c r="D43" i="6"/>
  <c r="D61" i="6" s="1"/>
  <c r="D65" i="6" s="1"/>
  <c r="M43" i="6"/>
  <c r="S43" i="6" s="1"/>
  <c r="W43" i="6"/>
  <c r="W61" i="6" s="1"/>
  <c r="W65" i="6" s="1"/>
  <c r="E56" i="6"/>
  <c r="M61" i="6"/>
  <c r="M65" i="6" s="1"/>
  <c r="Q44" i="6"/>
  <c r="T38" i="6"/>
  <c r="J8" i="6"/>
  <c r="J61" i="6" s="1"/>
  <c r="J65" i="6" s="1"/>
  <c r="S8" i="6"/>
  <c r="L61" i="6"/>
  <c r="R8" i="6"/>
  <c r="T15" i="6"/>
  <c r="Q56" i="5"/>
  <c r="T58" i="5"/>
  <c r="G61" i="5"/>
  <c r="G65" i="5" s="1"/>
  <c r="T51" i="5"/>
  <c r="F61" i="5"/>
  <c r="F65" i="5" s="1"/>
  <c r="T42" i="5"/>
  <c r="J8" i="5"/>
  <c r="J61" i="5" s="1"/>
  <c r="J65" i="5" s="1"/>
  <c r="T41" i="5"/>
  <c r="W8" i="5"/>
  <c r="W61" i="5" s="1"/>
  <c r="W65" i="5" s="1"/>
  <c r="O61" i="5"/>
  <c r="S8" i="5"/>
  <c r="N61" i="5"/>
  <c r="R8" i="5"/>
  <c r="D61" i="4"/>
  <c r="D65" i="4" s="1"/>
  <c r="N61" i="4"/>
  <c r="N65" i="4" s="1"/>
  <c r="E44" i="4"/>
  <c r="T44" i="4" s="1"/>
  <c r="T50" i="4"/>
  <c r="T49" i="4"/>
  <c r="T48" i="4"/>
  <c r="C61" i="4"/>
  <c r="C65" i="4" s="1"/>
  <c r="T38" i="4"/>
  <c r="Q28" i="4"/>
  <c r="T18" i="4"/>
  <c r="M61" i="4"/>
  <c r="M65" i="4" s="1"/>
  <c r="S8" i="4"/>
  <c r="L61" i="4"/>
  <c r="R8" i="4"/>
  <c r="U11" i="4"/>
  <c r="U60" i="3"/>
  <c r="Q56" i="3"/>
  <c r="T58" i="3"/>
  <c r="U56" i="3"/>
  <c r="C61" i="3"/>
  <c r="C65" i="3" s="1"/>
  <c r="L61" i="3"/>
  <c r="L65" i="3" s="1"/>
  <c r="D61" i="3"/>
  <c r="D65" i="3" s="1"/>
  <c r="F61" i="3"/>
  <c r="F65" i="3" s="1"/>
  <c r="G61" i="3"/>
  <c r="G65" i="3" s="1"/>
  <c r="O61" i="3"/>
  <c r="O65" i="3" s="1"/>
  <c r="T48" i="3"/>
  <c r="M61" i="3"/>
  <c r="S8" i="3"/>
  <c r="N61" i="3"/>
  <c r="R8" i="3"/>
  <c r="E62" i="2"/>
  <c r="T62" i="2" s="1"/>
  <c r="P62" i="2"/>
  <c r="T58" i="2"/>
  <c r="T52" i="2"/>
  <c r="J61" i="2"/>
  <c r="J65" i="2" s="1"/>
  <c r="T50" i="2"/>
  <c r="T40" i="2"/>
  <c r="T19" i="2"/>
  <c r="M61" i="2"/>
  <c r="S8" i="2"/>
  <c r="N61" i="2"/>
  <c r="R8" i="2"/>
  <c r="V8" i="2"/>
  <c r="V61" i="2" s="1"/>
  <c r="V65" i="2" s="1"/>
  <c r="T11" i="2"/>
  <c r="P62" i="1"/>
  <c r="Q62" i="1"/>
  <c r="B61" i="1"/>
  <c r="B65" i="1" s="1"/>
  <c r="K61" i="1"/>
  <c r="K65" i="1" s="1"/>
  <c r="N61" i="1"/>
  <c r="N65" i="1" s="1"/>
  <c r="I61" i="1"/>
  <c r="I65" i="1" s="1"/>
  <c r="P44" i="1"/>
  <c r="F61" i="1"/>
  <c r="F65" i="1" s="1"/>
  <c r="T40" i="1"/>
  <c r="T38" i="1"/>
  <c r="T29" i="1"/>
  <c r="S9" i="1"/>
  <c r="T19" i="1"/>
  <c r="T18" i="1"/>
  <c r="L61" i="1"/>
  <c r="R8" i="1"/>
  <c r="M61" i="1"/>
  <c r="S8" i="1"/>
  <c r="T11" i="1"/>
  <c r="U40" i="37"/>
  <c r="T40" i="37"/>
  <c r="E56" i="29"/>
  <c r="U57" i="29"/>
  <c r="T57" i="29"/>
  <c r="U14" i="54"/>
  <c r="T14" i="54"/>
  <c r="U41" i="56"/>
  <c r="T41" i="56"/>
  <c r="U55" i="60"/>
  <c r="T55" i="60"/>
  <c r="T41" i="69"/>
  <c r="U41" i="69"/>
  <c r="U39" i="80"/>
  <c r="T39" i="80"/>
  <c r="T27" i="90"/>
  <c r="U27" i="90"/>
  <c r="P9" i="8"/>
  <c r="E62" i="8"/>
  <c r="P44" i="12"/>
  <c r="P62" i="13"/>
  <c r="Q56" i="14"/>
  <c r="Q43" i="14" s="1"/>
  <c r="U27" i="31"/>
  <c r="T27" i="31"/>
  <c r="E44" i="32"/>
  <c r="U45" i="32"/>
  <c r="T45" i="32"/>
  <c r="U30" i="33"/>
  <c r="T30" i="33"/>
  <c r="E62" i="37"/>
  <c r="T63" i="37"/>
  <c r="E44" i="38"/>
  <c r="U45" i="38"/>
  <c r="T45" i="38"/>
  <c r="E62" i="39"/>
  <c r="U63" i="39"/>
  <c r="T63" i="39"/>
  <c r="Q44" i="40"/>
  <c r="U15" i="41"/>
  <c r="T15" i="41"/>
  <c r="U36" i="41"/>
  <c r="T36" i="41"/>
  <c r="U52" i="43"/>
  <c r="T52" i="43"/>
  <c r="U48" i="47"/>
  <c r="T48" i="47"/>
  <c r="E62" i="47"/>
  <c r="U63" i="47"/>
  <c r="T63" i="47"/>
  <c r="U12" i="48"/>
  <c r="T12" i="48"/>
  <c r="U46" i="49"/>
  <c r="T46" i="49"/>
  <c r="U54" i="49"/>
  <c r="T54" i="49"/>
  <c r="U39" i="50"/>
  <c r="T39" i="50"/>
  <c r="U64" i="50"/>
  <c r="T64" i="50"/>
  <c r="U32" i="53"/>
  <c r="T32" i="53"/>
  <c r="U40" i="53"/>
  <c r="T40" i="53"/>
  <c r="U22" i="54"/>
  <c r="T22" i="54"/>
  <c r="U48" i="55"/>
  <c r="T48" i="55"/>
  <c r="U12" i="56"/>
  <c r="T12" i="56"/>
  <c r="U23" i="57"/>
  <c r="T23" i="57"/>
  <c r="U18" i="58"/>
  <c r="T18" i="58"/>
  <c r="U42" i="59"/>
  <c r="T42" i="59"/>
  <c r="U37" i="60"/>
  <c r="T37" i="60"/>
  <c r="U41" i="64"/>
  <c r="T41" i="64"/>
  <c r="U15" i="65"/>
  <c r="T15" i="65"/>
  <c r="E9" i="66"/>
  <c r="U10" i="66"/>
  <c r="T10" i="66"/>
  <c r="U34" i="67"/>
  <c r="T34" i="67"/>
  <c r="U19" i="68"/>
  <c r="T19" i="68"/>
  <c r="U48" i="69"/>
  <c r="T48" i="69"/>
  <c r="U41" i="73"/>
  <c r="T41" i="73"/>
  <c r="U23" i="76"/>
  <c r="T23" i="76"/>
  <c r="U36" i="76"/>
  <c r="T36" i="76"/>
  <c r="U53" i="76"/>
  <c r="T53" i="76"/>
  <c r="U50" i="79"/>
  <c r="T50" i="79"/>
  <c r="P9" i="82"/>
  <c r="T10" i="82"/>
  <c r="U21" i="83"/>
  <c r="T21" i="83"/>
  <c r="T35" i="83"/>
  <c r="U35" i="83"/>
  <c r="U60" i="84"/>
  <c r="T60" i="84"/>
  <c r="U11" i="88"/>
  <c r="T11" i="88"/>
  <c r="U35" i="88"/>
  <c r="T35" i="88"/>
  <c r="U41" i="90"/>
  <c r="T41" i="90"/>
  <c r="U64" i="90"/>
  <c r="T64" i="90"/>
  <c r="U16" i="91"/>
  <c r="T16" i="91"/>
  <c r="U27" i="92"/>
  <c r="T27" i="92"/>
  <c r="U14" i="94"/>
  <c r="T14" i="94"/>
  <c r="U19" i="95"/>
  <c r="T19" i="95"/>
  <c r="U51" i="99"/>
  <c r="T51" i="99"/>
  <c r="U55" i="102"/>
  <c r="T55" i="102"/>
  <c r="E28" i="107"/>
  <c r="U29" i="107"/>
  <c r="T29" i="107"/>
  <c r="U37" i="107"/>
  <c r="T37" i="107"/>
  <c r="U16" i="115"/>
  <c r="T16" i="115"/>
  <c r="T53" i="133"/>
  <c r="U53" i="133"/>
  <c r="U64" i="133"/>
  <c r="T64" i="133"/>
  <c r="U64" i="42"/>
  <c r="T64" i="42"/>
  <c r="U19" i="53"/>
  <c r="T19" i="53"/>
  <c r="U15" i="57"/>
  <c r="T15" i="57"/>
  <c r="U21" i="70"/>
  <c r="T21" i="70"/>
  <c r="T32" i="74"/>
  <c r="U32" i="74"/>
  <c r="U22" i="78"/>
  <c r="T22" i="78"/>
  <c r="T36" i="86"/>
  <c r="U36" i="86"/>
  <c r="P28" i="2"/>
  <c r="T28" i="2" s="1"/>
  <c r="P62" i="5"/>
  <c r="E44" i="7"/>
  <c r="Q28" i="15"/>
  <c r="E44" i="15"/>
  <c r="Q44" i="17"/>
  <c r="P56" i="17"/>
  <c r="P43" i="17" s="1"/>
  <c r="P56" i="4"/>
  <c r="E9" i="6"/>
  <c r="P62" i="8"/>
  <c r="Q28" i="10"/>
  <c r="E44" i="10"/>
  <c r="P9" i="11"/>
  <c r="E62" i="11"/>
  <c r="Q44" i="12"/>
  <c r="P56" i="12"/>
  <c r="P28" i="13"/>
  <c r="P8" i="13" s="1"/>
  <c r="Q62" i="13"/>
  <c r="E9" i="14"/>
  <c r="P44" i="15"/>
  <c r="E56" i="15"/>
  <c r="Q9" i="16"/>
  <c r="E28" i="16"/>
  <c r="P62" i="16"/>
  <c r="Q56" i="17"/>
  <c r="U56" i="17" s="1"/>
  <c r="Q28" i="18"/>
  <c r="Q8" i="18" s="1"/>
  <c r="E44" i="18"/>
  <c r="P9" i="19"/>
  <c r="E62" i="19"/>
  <c r="E56" i="20"/>
  <c r="Q28" i="22"/>
  <c r="Q44" i="24"/>
  <c r="U17" i="25"/>
  <c r="T17" i="25"/>
  <c r="U30" i="25"/>
  <c r="T30" i="25"/>
  <c r="E44" i="25"/>
  <c r="U45" i="25"/>
  <c r="Q9" i="26"/>
  <c r="Q56" i="27"/>
  <c r="E28" i="28"/>
  <c r="T29" i="28"/>
  <c r="U39" i="28"/>
  <c r="T39" i="28"/>
  <c r="E44" i="28"/>
  <c r="T45" i="28"/>
  <c r="U64" i="28"/>
  <c r="T64" i="28"/>
  <c r="U13" i="29"/>
  <c r="T13" i="29"/>
  <c r="Q28" i="30"/>
  <c r="U37" i="30"/>
  <c r="T37" i="30"/>
  <c r="U47" i="30"/>
  <c r="T47" i="30"/>
  <c r="P28" i="31"/>
  <c r="U32" i="31"/>
  <c r="T32" i="31"/>
  <c r="U35" i="32"/>
  <c r="T35" i="32"/>
  <c r="U53" i="32"/>
  <c r="T53" i="32"/>
  <c r="U38" i="33"/>
  <c r="T38" i="33"/>
  <c r="E28" i="34"/>
  <c r="T29" i="34"/>
  <c r="U54" i="35"/>
  <c r="T54" i="35"/>
  <c r="Q56" i="35"/>
  <c r="P9" i="37"/>
  <c r="U18" i="37"/>
  <c r="T18" i="37"/>
  <c r="U26" i="37"/>
  <c r="T26" i="37"/>
  <c r="U32" i="37"/>
  <c r="T32" i="37"/>
  <c r="U53" i="38"/>
  <c r="T53" i="38"/>
  <c r="U48" i="39"/>
  <c r="T48" i="39"/>
  <c r="E56" i="43"/>
  <c r="U57" i="43"/>
  <c r="T57" i="43"/>
  <c r="U47" i="44"/>
  <c r="T47" i="44"/>
  <c r="U20" i="48"/>
  <c r="T20" i="48"/>
  <c r="U59" i="49"/>
  <c r="T59" i="49"/>
  <c r="U52" i="51"/>
  <c r="T52" i="51"/>
  <c r="U16" i="52"/>
  <c r="T16" i="52"/>
  <c r="U24" i="52"/>
  <c r="T24" i="52"/>
  <c r="U25" i="55"/>
  <c r="T25" i="55"/>
  <c r="E62" i="55"/>
  <c r="U63" i="55"/>
  <c r="T63" i="55"/>
  <c r="U20" i="56"/>
  <c r="T20" i="56"/>
  <c r="Q44" i="56"/>
  <c r="P28" i="57"/>
  <c r="U26" i="58"/>
  <c r="T26" i="58"/>
  <c r="U49" i="58"/>
  <c r="T49" i="58"/>
  <c r="Q9" i="60"/>
  <c r="U60" i="60"/>
  <c r="T60" i="60"/>
  <c r="U35" i="62"/>
  <c r="T35" i="62"/>
  <c r="P9" i="63"/>
  <c r="T10" i="63"/>
  <c r="U23" i="65"/>
  <c r="T23" i="65"/>
  <c r="U18" i="66"/>
  <c r="T18" i="66"/>
  <c r="U54" i="71"/>
  <c r="T54" i="71"/>
  <c r="U46" i="72"/>
  <c r="T46" i="72"/>
  <c r="U26" i="75"/>
  <c r="T26" i="75"/>
  <c r="U52" i="75"/>
  <c r="T52" i="75"/>
  <c r="U31" i="76"/>
  <c r="T31" i="76"/>
  <c r="U37" i="79"/>
  <c r="T37" i="79"/>
  <c r="U19" i="80"/>
  <c r="T19" i="80"/>
  <c r="Q9" i="89"/>
  <c r="U14" i="89"/>
  <c r="T14" i="89"/>
  <c r="T47" i="89"/>
  <c r="U47" i="89"/>
  <c r="U21" i="90"/>
  <c r="T21" i="90"/>
  <c r="U59" i="92"/>
  <c r="T59" i="92"/>
  <c r="U35" i="94"/>
  <c r="T35" i="94"/>
  <c r="U23" i="96"/>
  <c r="T23" i="96"/>
  <c r="U40" i="100"/>
  <c r="T40" i="100"/>
  <c r="E44" i="101"/>
  <c r="U45" i="101"/>
  <c r="T45" i="101"/>
  <c r="U24" i="103"/>
  <c r="T24" i="103"/>
  <c r="U21" i="106"/>
  <c r="T21" i="106"/>
  <c r="U49" i="121"/>
  <c r="T49" i="121"/>
  <c r="U42" i="131"/>
  <c r="T42" i="131"/>
  <c r="E56" i="132"/>
  <c r="U57" i="132"/>
  <c r="T57" i="132"/>
  <c r="U21" i="133"/>
  <c r="T21" i="133"/>
  <c r="U31" i="133"/>
  <c r="T31" i="133"/>
  <c r="U26" i="139"/>
  <c r="T26" i="139"/>
  <c r="E44" i="24"/>
  <c r="U45" i="24"/>
  <c r="T45" i="24"/>
  <c r="U20" i="26"/>
  <c r="T20" i="26"/>
  <c r="U36" i="27"/>
  <c r="T36" i="27"/>
  <c r="U21" i="51"/>
  <c r="T21" i="51"/>
  <c r="U34" i="59"/>
  <c r="T34" i="59"/>
  <c r="U17" i="71"/>
  <c r="T17" i="71"/>
  <c r="U40" i="93"/>
  <c r="T40" i="93"/>
  <c r="U58" i="96"/>
  <c r="T58" i="96"/>
  <c r="Q62" i="2"/>
  <c r="Q9" i="5"/>
  <c r="Q44" i="9"/>
  <c r="Q43" i="9" s="1"/>
  <c r="Q62" i="10"/>
  <c r="E62" i="16"/>
  <c r="Q62" i="18"/>
  <c r="Q28" i="2"/>
  <c r="Q8" i="2" s="1"/>
  <c r="E44" i="2"/>
  <c r="E62" i="3"/>
  <c r="Q44" i="4"/>
  <c r="Q62" i="5"/>
  <c r="Q9" i="8"/>
  <c r="E28" i="8"/>
  <c r="Q56" i="9"/>
  <c r="U56" i="9" s="1"/>
  <c r="T18" i="2"/>
  <c r="T26" i="2"/>
  <c r="T31" i="2"/>
  <c r="E56" i="2"/>
  <c r="Q9" i="3"/>
  <c r="T42" i="3"/>
  <c r="P62" i="3"/>
  <c r="T55" i="4"/>
  <c r="T27" i="5"/>
  <c r="E44" i="5"/>
  <c r="T53" i="6"/>
  <c r="T17" i="7"/>
  <c r="T12" i="8"/>
  <c r="T20" i="8"/>
  <c r="P28" i="8"/>
  <c r="T41" i="8"/>
  <c r="T51" i="8"/>
  <c r="E9" i="9"/>
  <c r="T15" i="9"/>
  <c r="T23" i="9"/>
  <c r="T36" i="9"/>
  <c r="T46" i="9"/>
  <c r="T54" i="9"/>
  <c r="T59" i="9"/>
  <c r="T10" i="10"/>
  <c r="T18" i="10"/>
  <c r="T26" i="10"/>
  <c r="T31" i="10"/>
  <c r="T39" i="10"/>
  <c r="P44" i="10"/>
  <c r="T49" i="10"/>
  <c r="E56" i="10"/>
  <c r="T64" i="10"/>
  <c r="Q9" i="11"/>
  <c r="T13" i="11"/>
  <c r="T21" i="11"/>
  <c r="E28" i="11"/>
  <c r="T34" i="11"/>
  <c r="T42" i="11"/>
  <c r="T52" i="11"/>
  <c r="T57" i="11"/>
  <c r="P62" i="11"/>
  <c r="T16" i="12"/>
  <c r="T24" i="12"/>
  <c r="T29" i="12"/>
  <c r="T37" i="12"/>
  <c r="T47" i="12"/>
  <c r="T55" i="12"/>
  <c r="Q56" i="12"/>
  <c r="T60" i="12"/>
  <c r="T62" i="12"/>
  <c r="U63" i="12"/>
  <c r="T11" i="13"/>
  <c r="T19" i="13"/>
  <c r="T27" i="13"/>
  <c r="Q28" i="13"/>
  <c r="T32" i="13"/>
  <c r="T40" i="13"/>
  <c r="E44" i="13"/>
  <c r="T50" i="13"/>
  <c r="P9" i="14"/>
  <c r="T14" i="14"/>
  <c r="T22" i="14"/>
  <c r="T35" i="14"/>
  <c r="T45" i="14"/>
  <c r="T53" i="14"/>
  <c r="T58" i="14"/>
  <c r="E62" i="14"/>
  <c r="T17" i="15"/>
  <c r="T25" i="15"/>
  <c r="T30" i="15"/>
  <c r="T38" i="15"/>
  <c r="Q44" i="15"/>
  <c r="T48" i="15"/>
  <c r="P56" i="15"/>
  <c r="T63" i="15"/>
  <c r="T12" i="16"/>
  <c r="T20" i="16"/>
  <c r="P28" i="16"/>
  <c r="T33" i="16"/>
  <c r="T41" i="16"/>
  <c r="T51" i="16"/>
  <c r="Q62" i="16"/>
  <c r="E9" i="17"/>
  <c r="T15" i="17"/>
  <c r="T23" i="17"/>
  <c r="T36" i="17"/>
  <c r="T46" i="17"/>
  <c r="T54" i="17"/>
  <c r="T59" i="17"/>
  <c r="T10" i="18"/>
  <c r="T18" i="18"/>
  <c r="T26" i="18"/>
  <c r="T31" i="18"/>
  <c r="T39" i="18"/>
  <c r="P44" i="18"/>
  <c r="T49" i="18"/>
  <c r="E56" i="18"/>
  <c r="T64" i="18"/>
  <c r="Q9" i="19"/>
  <c r="T13" i="19"/>
  <c r="T21" i="19"/>
  <c r="E28" i="19"/>
  <c r="T34" i="19"/>
  <c r="T42" i="19"/>
  <c r="T52" i="19"/>
  <c r="T57" i="19"/>
  <c r="P62" i="19"/>
  <c r="T16" i="20"/>
  <c r="T24" i="20"/>
  <c r="T42" i="20"/>
  <c r="T50" i="20"/>
  <c r="P56" i="20"/>
  <c r="T26" i="21"/>
  <c r="T29" i="21"/>
  <c r="U31" i="21"/>
  <c r="T47" i="21"/>
  <c r="T52" i="21"/>
  <c r="U57" i="21"/>
  <c r="U14" i="22"/>
  <c r="U16" i="22"/>
  <c r="T16" i="22"/>
  <c r="U35" i="22"/>
  <c r="U37" i="22"/>
  <c r="T37" i="22"/>
  <c r="U51" i="22"/>
  <c r="P9" i="23"/>
  <c r="U23" i="23"/>
  <c r="U38" i="23"/>
  <c r="U40" i="23"/>
  <c r="T40" i="23"/>
  <c r="T19" i="24"/>
  <c r="T32" i="24"/>
  <c r="U51" i="24"/>
  <c r="U53" i="24"/>
  <c r="T53" i="24"/>
  <c r="Q56" i="24"/>
  <c r="P44" i="25"/>
  <c r="E62" i="25"/>
  <c r="U63" i="25"/>
  <c r="T63" i="25"/>
  <c r="U26" i="26"/>
  <c r="U39" i="26"/>
  <c r="U41" i="26"/>
  <c r="T41" i="26"/>
  <c r="U55" i="26"/>
  <c r="P28" i="27"/>
  <c r="U42" i="27"/>
  <c r="U52" i="27"/>
  <c r="U24" i="28"/>
  <c r="U26" i="28"/>
  <c r="T26" i="28"/>
  <c r="P28" i="28"/>
  <c r="U47" i="28"/>
  <c r="U49" i="28"/>
  <c r="T49" i="28"/>
  <c r="U60" i="28"/>
  <c r="U34" i="29"/>
  <c r="T34" i="29"/>
  <c r="U14" i="30"/>
  <c r="U16" i="30"/>
  <c r="T16" i="30"/>
  <c r="U15" i="31"/>
  <c r="T24" i="31"/>
  <c r="U54" i="31"/>
  <c r="E9" i="32"/>
  <c r="T10" i="32"/>
  <c r="U14" i="32"/>
  <c r="T14" i="32"/>
  <c r="Q44" i="32"/>
  <c r="Q43" i="32" s="1"/>
  <c r="U51" i="32"/>
  <c r="P9" i="33"/>
  <c r="U13" i="33"/>
  <c r="U21" i="33"/>
  <c r="U36" i="33"/>
  <c r="E62" i="33"/>
  <c r="U63" i="33"/>
  <c r="T63" i="33"/>
  <c r="U12" i="34"/>
  <c r="T12" i="34"/>
  <c r="U33" i="34"/>
  <c r="T33" i="34"/>
  <c r="U55" i="34"/>
  <c r="U15" i="35"/>
  <c r="T15" i="35"/>
  <c r="U42" i="35"/>
  <c r="U52" i="35"/>
  <c r="E9" i="36"/>
  <c r="U10" i="36"/>
  <c r="T10" i="36"/>
  <c r="E28" i="36"/>
  <c r="T29" i="36"/>
  <c r="T36" i="36"/>
  <c r="T54" i="36"/>
  <c r="U13" i="37"/>
  <c r="T13" i="37"/>
  <c r="U39" i="37"/>
  <c r="T39" i="37"/>
  <c r="U58" i="38"/>
  <c r="T58" i="38"/>
  <c r="U51" i="40"/>
  <c r="T51" i="40"/>
  <c r="U55" i="44"/>
  <c r="T55" i="44"/>
  <c r="U50" i="45"/>
  <c r="T50" i="45"/>
  <c r="E44" i="46"/>
  <c r="U45" i="46"/>
  <c r="T45" i="46"/>
  <c r="U53" i="46"/>
  <c r="T53" i="46"/>
  <c r="U33" i="50"/>
  <c r="U23" i="51"/>
  <c r="E56" i="51"/>
  <c r="U57" i="51"/>
  <c r="T57" i="51"/>
  <c r="E28" i="52"/>
  <c r="U29" i="52"/>
  <c r="T29" i="52"/>
  <c r="U47" i="52"/>
  <c r="T47" i="52"/>
  <c r="E44" i="54"/>
  <c r="U45" i="54"/>
  <c r="T45" i="54"/>
  <c r="U53" i="54"/>
  <c r="T53" i="54"/>
  <c r="U46" i="57"/>
  <c r="T46" i="57"/>
  <c r="U13" i="59"/>
  <c r="T13" i="59"/>
  <c r="U21" i="59"/>
  <c r="T21" i="59"/>
  <c r="U31" i="60"/>
  <c r="U11" i="61"/>
  <c r="T11" i="61"/>
  <c r="U50" i="61"/>
  <c r="T50" i="61"/>
  <c r="U48" i="63"/>
  <c r="T48" i="63"/>
  <c r="U12" i="64"/>
  <c r="T12" i="64"/>
  <c r="U20" i="64"/>
  <c r="T20" i="64"/>
  <c r="U26" i="66"/>
  <c r="T26" i="66"/>
  <c r="U49" i="66"/>
  <c r="T49" i="66"/>
  <c r="U36" i="68"/>
  <c r="T36" i="68"/>
  <c r="E9" i="69"/>
  <c r="U10" i="69"/>
  <c r="T10" i="69"/>
  <c r="U27" i="70"/>
  <c r="T27" i="70"/>
  <c r="U52" i="70"/>
  <c r="T52" i="70"/>
  <c r="U39" i="72"/>
  <c r="T39" i="72"/>
  <c r="E28" i="73"/>
  <c r="T29" i="73"/>
  <c r="U29" i="73"/>
  <c r="T14" i="75"/>
  <c r="U14" i="75"/>
  <c r="E9" i="76"/>
  <c r="U10" i="76"/>
  <c r="T10" i="76"/>
  <c r="U58" i="76"/>
  <c r="T58" i="76"/>
  <c r="T33" i="77"/>
  <c r="U33" i="77"/>
  <c r="U23" i="79"/>
  <c r="T23" i="79"/>
  <c r="U32" i="79"/>
  <c r="T32" i="79"/>
  <c r="U14" i="80"/>
  <c r="T14" i="80"/>
  <c r="Q28" i="80"/>
  <c r="U52" i="81"/>
  <c r="T52" i="81"/>
  <c r="U25" i="82"/>
  <c r="T25" i="82"/>
  <c r="U18" i="84"/>
  <c r="T18" i="84"/>
  <c r="U23" i="84"/>
  <c r="T23" i="84"/>
  <c r="U26" i="85"/>
  <c r="T26" i="85"/>
  <c r="T41" i="85"/>
  <c r="U41" i="85"/>
  <c r="U51" i="88"/>
  <c r="T51" i="88"/>
  <c r="U51" i="90"/>
  <c r="T51" i="90"/>
  <c r="U18" i="92"/>
  <c r="T18" i="92"/>
  <c r="U39" i="92"/>
  <c r="T39" i="92"/>
  <c r="U50" i="93"/>
  <c r="T50" i="93"/>
  <c r="U30" i="94"/>
  <c r="T30" i="94"/>
  <c r="T46" i="94"/>
  <c r="U46" i="94"/>
  <c r="U51" i="96"/>
  <c r="T51" i="96"/>
  <c r="U33" i="98"/>
  <c r="T33" i="98"/>
  <c r="U19" i="101"/>
  <c r="T19" i="101"/>
  <c r="U50" i="103"/>
  <c r="T50" i="103"/>
  <c r="E9" i="105"/>
  <c r="U10" i="105"/>
  <c r="T10" i="105"/>
  <c r="E9" i="121"/>
  <c r="U10" i="121"/>
  <c r="T10" i="121"/>
  <c r="U13" i="131"/>
  <c r="T13" i="131"/>
  <c r="T31" i="161"/>
  <c r="U31" i="161"/>
  <c r="E9" i="26"/>
  <c r="T10" i="26"/>
  <c r="U18" i="28"/>
  <c r="T18" i="28"/>
  <c r="U48" i="33"/>
  <c r="T48" i="33"/>
  <c r="U30" i="39"/>
  <c r="T30" i="39"/>
  <c r="U17" i="55"/>
  <c r="T17" i="55"/>
  <c r="U58" i="62"/>
  <c r="T58" i="62"/>
  <c r="U25" i="73"/>
  <c r="T25" i="73"/>
  <c r="U34" i="82"/>
  <c r="T34" i="82"/>
  <c r="E56" i="93"/>
  <c r="U57" i="93"/>
  <c r="T57" i="93"/>
  <c r="P56" i="1"/>
  <c r="P43" i="1" s="1"/>
  <c r="E56" i="4"/>
  <c r="E28" i="5"/>
  <c r="Q28" i="7"/>
  <c r="P56" i="9"/>
  <c r="Q9" i="13"/>
  <c r="E28" i="13"/>
  <c r="U63" i="1"/>
  <c r="P9" i="3"/>
  <c r="P28" i="5"/>
  <c r="P8" i="5" s="1"/>
  <c r="P44" i="7"/>
  <c r="E56" i="7"/>
  <c r="E9" i="1"/>
  <c r="T15" i="1"/>
  <c r="T23" i="1"/>
  <c r="T36" i="1"/>
  <c r="T46" i="1"/>
  <c r="T54" i="1"/>
  <c r="T59" i="1"/>
  <c r="T10" i="2"/>
  <c r="T39" i="2"/>
  <c r="P44" i="2"/>
  <c r="T49" i="2"/>
  <c r="T64" i="2"/>
  <c r="T13" i="3"/>
  <c r="T21" i="3"/>
  <c r="E28" i="3"/>
  <c r="T34" i="3"/>
  <c r="T52" i="3"/>
  <c r="T57" i="3"/>
  <c r="T16" i="4"/>
  <c r="T24" i="4"/>
  <c r="T29" i="4"/>
  <c r="T37" i="4"/>
  <c r="T47" i="4"/>
  <c r="Q56" i="4"/>
  <c r="T60" i="4"/>
  <c r="T62" i="4"/>
  <c r="U63" i="4"/>
  <c r="T11" i="5"/>
  <c r="T19" i="5"/>
  <c r="Q28" i="5"/>
  <c r="T32" i="5"/>
  <c r="T40" i="5"/>
  <c r="T50" i="5"/>
  <c r="P9" i="6"/>
  <c r="T14" i="6"/>
  <c r="T22" i="6"/>
  <c r="T35" i="6"/>
  <c r="T45" i="6"/>
  <c r="T58" i="6"/>
  <c r="E62" i="6"/>
  <c r="T25" i="7"/>
  <c r="T30" i="7"/>
  <c r="T38" i="7"/>
  <c r="Q44" i="7"/>
  <c r="T48" i="7"/>
  <c r="P56" i="7"/>
  <c r="T63" i="7"/>
  <c r="T33" i="8"/>
  <c r="Q62" i="8"/>
  <c r="P9" i="1"/>
  <c r="T14" i="1"/>
  <c r="T22" i="1"/>
  <c r="T35" i="1"/>
  <c r="T45" i="1"/>
  <c r="T53" i="1"/>
  <c r="T58" i="1"/>
  <c r="E62" i="1"/>
  <c r="T17" i="2"/>
  <c r="T25" i="2"/>
  <c r="T30" i="2"/>
  <c r="T38" i="2"/>
  <c r="Q44" i="2"/>
  <c r="T48" i="2"/>
  <c r="P56" i="2"/>
  <c r="T63" i="2"/>
  <c r="T12" i="3"/>
  <c r="T20" i="3"/>
  <c r="P28" i="3"/>
  <c r="T33" i="3"/>
  <c r="T41" i="3"/>
  <c r="T51" i="3"/>
  <c r="T56" i="3"/>
  <c r="U57" i="3"/>
  <c r="Q62" i="3"/>
  <c r="E9" i="4"/>
  <c r="T15" i="4"/>
  <c r="T23" i="4"/>
  <c r="T36" i="4"/>
  <c r="T46" i="4"/>
  <c r="T54" i="4"/>
  <c r="T59" i="4"/>
  <c r="T10" i="5"/>
  <c r="T18" i="5"/>
  <c r="T26" i="5"/>
  <c r="T31" i="5"/>
  <c r="T39" i="5"/>
  <c r="P44" i="5"/>
  <c r="T49" i="5"/>
  <c r="E56" i="5"/>
  <c r="T64" i="5"/>
  <c r="Q9" i="6"/>
  <c r="T13" i="6"/>
  <c r="T21" i="6"/>
  <c r="E28" i="6"/>
  <c r="T34" i="6"/>
  <c r="T42" i="6"/>
  <c r="T52" i="6"/>
  <c r="T57" i="6"/>
  <c r="P62" i="6"/>
  <c r="T16" i="7"/>
  <c r="T24" i="7"/>
  <c r="T29" i="7"/>
  <c r="T37" i="7"/>
  <c r="T47" i="7"/>
  <c r="T55" i="7"/>
  <c r="Q56" i="7"/>
  <c r="T60" i="7"/>
  <c r="T62" i="7"/>
  <c r="U63" i="7"/>
  <c r="T11" i="8"/>
  <c r="T19" i="8"/>
  <c r="T27" i="8"/>
  <c r="Q28" i="8"/>
  <c r="T32" i="8"/>
  <c r="T40" i="8"/>
  <c r="E44" i="8"/>
  <c r="T50" i="8"/>
  <c r="P9" i="9"/>
  <c r="T14" i="9"/>
  <c r="T22" i="9"/>
  <c r="T35" i="9"/>
  <c r="T45" i="9"/>
  <c r="T53" i="9"/>
  <c r="T58" i="9"/>
  <c r="E62" i="9"/>
  <c r="T17" i="10"/>
  <c r="T25" i="10"/>
  <c r="T30" i="10"/>
  <c r="T38" i="10"/>
  <c r="Q44" i="10"/>
  <c r="T48" i="10"/>
  <c r="P56" i="10"/>
  <c r="T63" i="10"/>
  <c r="T12" i="11"/>
  <c r="T20" i="11"/>
  <c r="P28" i="11"/>
  <c r="T33" i="11"/>
  <c r="T41" i="11"/>
  <c r="T51" i="11"/>
  <c r="T56" i="11"/>
  <c r="U57" i="11"/>
  <c r="Q62" i="11"/>
  <c r="E9" i="12"/>
  <c r="T15" i="12"/>
  <c r="T23" i="12"/>
  <c r="T36" i="12"/>
  <c r="T46" i="12"/>
  <c r="T54" i="12"/>
  <c r="T59" i="12"/>
  <c r="T10" i="13"/>
  <c r="T18" i="13"/>
  <c r="T26" i="13"/>
  <c r="T31" i="13"/>
  <c r="T39" i="13"/>
  <c r="P44" i="13"/>
  <c r="T49" i="13"/>
  <c r="E56" i="13"/>
  <c r="T64" i="13"/>
  <c r="Q9" i="14"/>
  <c r="T13" i="14"/>
  <c r="T21" i="14"/>
  <c r="E28" i="14"/>
  <c r="T34" i="14"/>
  <c r="T42" i="14"/>
  <c r="T52" i="14"/>
  <c r="T57" i="14"/>
  <c r="P62" i="14"/>
  <c r="T16" i="15"/>
  <c r="T24" i="15"/>
  <c r="T29" i="15"/>
  <c r="T37" i="15"/>
  <c r="T47" i="15"/>
  <c r="T55" i="15"/>
  <c r="Q56" i="15"/>
  <c r="T60" i="15"/>
  <c r="T62" i="15"/>
  <c r="U63" i="15"/>
  <c r="T11" i="16"/>
  <c r="T19" i="16"/>
  <c r="T27" i="16"/>
  <c r="Q28" i="16"/>
  <c r="T32" i="16"/>
  <c r="T40" i="16"/>
  <c r="E44" i="16"/>
  <c r="T50" i="16"/>
  <c r="P9" i="17"/>
  <c r="T14" i="17"/>
  <c r="T22" i="17"/>
  <c r="T35" i="17"/>
  <c r="T45" i="17"/>
  <c r="T53" i="17"/>
  <c r="T58" i="17"/>
  <c r="E62" i="17"/>
  <c r="T17" i="18"/>
  <c r="T25" i="18"/>
  <c r="T30" i="18"/>
  <c r="T38" i="18"/>
  <c r="Q44" i="18"/>
  <c r="T48" i="18"/>
  <c r="P56" i="18"/>
  <c r="T63" i="18"/>
  <c r="T12" i="19"/>
  <c r="T20" i="19"/>
  <c r="P28" i="19"/>
  <c r="T33" i="19"/>
  <c r="T41" i="19"/>
  <c r="T51" i="19"/>
  <c r="T56" i="19"/>
  <c r="U57" i="19"/>
  <c r="Q62" i="19"/>
  <c r="E9" i="20"/>
  <c r="T15" i="20"/>
  <c r="T23" i="20"/>
  <c r="U35" i="20"/>
  <c r="T41" i="20"/>
  <c r="T49" i="20"/>
  <c r="T55" i="20"/>
  <c r="Q56" i="20"/>
  <c r="E9" i="21"/>
  <c r="U10" i="21"/>
  <c r="T13" i="21"/>
  <c r="U19" i="21"/>
  <c r="T39" i="21"/>
  <c r="T46" i="21"/>
  <c r="U24" i="22"/>
  <c r="T24" i="22"/>
  <c r="U47" i="22"/>
  <c r="T47" i="22"/>
  <c r="Q9" i="23"/>
  <c r="U17" i="23"/>
  <c r="U19" i="23"/>
  <c r="T19" i="23"/>
  <c r="U54" i="23"/>
  <c r="Q28" i="24"/>
  <c r="T33" i="24"/>
  <c r="T40" i="24"/>
  <c r="U15" i="25"/>
  <c r="P28" i="25"/>
  <c r="U42" i="25"/>
  <c r="U52" i="25"/>
  <c r="E56" i="25"/>
  <c r="T57" i="25"/>
  <c r="U16" i="26"/>
  <c r="U49" i="26"/>
  <c r="U51" i="26"/>
  <c r="T51" i="26"/>
  <c r="U19" i="27"/>
  <c r="U32" i="27"/>
  <c r="P44" i="27"/>
  <c r="P43" i="27" s="1"/>
  <c r="T45" i="27"/>
  <c r="U14" i="28"/>
  <c r="Q28" i="28"/>
  <c r="T36" i="28"/>
  <c r="U25" i="29"/>
  <c r="T34" i="30"/>
  <c r="U53" i="30"/>
  <c r="U55" i="30"/>
  <c r="T55" i="30"/>
  <c r="E56" i="30"/>
  <c r="U57" i="30"/>
  <c r="U30" i="31"/>
  <c r="U38" i="31"/>
  <c r="U40" i="31"/>
  <c r="T40" i="31"/>
  <c r="U12" i="32"/>
  <c r="U22" i="32"/>
  <c r="T22" i="32"/>
  <c r="U41" i="32"/>
  <c r="P28" i="33"/>
  <c r="T53" i="33"/>
  <c r="U20" i="34"/>
  <c r="T20" i="34"/>
  <c r="U13" i="35"/>
  <c r="U23" i="35"/>
  <c r="T23" i="35"/>
  <c r="T33" i="35"/>
  <c r="P44" i="35"/>
  <c r="P43" i="35" s="1"/>
  <c r="U59" i="35"/>
  <c r="T59" i="35"/>
  <c r="U18" i="36"/>
  <c r="T18" i="36"/>
  <c r="P28" i="36"/>
  <c r="U64" i="36"/>
  <c r="T64" i="36"/>
  <c r="U11" i="37"/>
  <c r="U30" i="37"/>
  <c r="U50" i="37"/>
  <c r="T50" i="37"/>
  <c r="U22" i="38"/>
  <c r="T22" i="38"/>
  <c r="P9" i="39"/>
  <c r="U21" i="43"/>
  <c r="T21" i="43"/>
  <c r="Q9" i="44"/>
  <c r="U60" i="44"/>
  <c r="T60" i="44"/>
  <c r="U58" i="46"/>
  <c r="T58" i="46"/>
  <c r="P9" i="47"/>
  <c r="T10" i="47"/>
  <c r="U36" i="49"/>
  <c r="T36" i="49"/>
  <c r="E9" i="50"/>
  <c r="U10" i="50"/>
  <c r="T10" i="50"/>
  <c r="U46" i="51"/>
  <c r="U10" i="52"/>
  <c r="U37" i="52"/>
  <c r="T37" i="52"/>
  <c r="U55" i="52"/>
  <c r="T55" i="52"/>
  <c r="U58" i="54"/>
  <c r="T58" i="54"/>
  <c r="U30" i="55"/>
  <c r="T30" i="55"/>
  <c r="U38" i="55"/>
  <c r="T38" i="55"/>
  <c r="U54" i="57"/>
  <c r="T54" i="57"/>
  <c r="U20" i="58"/>
  <c r="U31" i="58"/>
  <c r="T31" i="58"/>
  <c r="U19" i="61"/>
  <c r="T19" i="61"/>
  <c r="U27" i="61"/>
  <c r="T27" i="61"/>
  <c r="U14" i="62"/>
  <c r="T14" i="62"/>
  <c r="U17" i="63"/>
  <c r="T17" i="63"/>
  <c r="E62" i="63"/>
  <c r="U63" i="63"/>
  <c r="T63" i="63"/>
  <c r="U46" i="65"/>
  <c r="T46" i="65"/>
  <c r="U13" i="67"/>
  <c r="T13" i="67"/>
  <c r="U21" i="67"/>
  <c r="T21" i="67"/>
  <c r="U26" i="68"/>
  <c r="T26" i="68"/>
  <c r="U12" i="73"/>
  <c r="T12" i="73"/>
  <c r="U38" i="74"/>
  <c r="T38" i="74"/>
  <c r="U46" i="74"/>
  <c r="T46" i="74"/>
  <c r="U49" i="77"/>
  <c r="T49" i="77"/>
  <c r="E62" i="77"/>
  <c r="U63" i="77"/>
  <c r="T63" i="77"/>
  <c r="U23" i="81"/>
  <c r="T23" i="81"/>
  <c r="U36" i="81"/>
  <c r="T36" i="81"/>
  <c r="U20" i="82"/>
  <c r="T20" i="82"/>
  <c r="U12" i="90"/>
  <c r="T12" i="90"/>
  <c r="E56" i="91"/>
  <c r="U57" i="91"/>
  <c r="T57" i="91"/>
  <c r="E44" i="93"/>
  <c r="U45" i="93"/>
  <c r="T45" i="93"/>
  <c r="U24" i="94"/>
  <c r="T24" i="94"/>
  <c r="U46" i="96"/>
  <c r="T46" i="96"/>
  <c r="U48" i="97"/>
  <c r="T48" i="97"/>
  <c r="U36" i="99"/>
  <c r="T36" i="99"/>
  <c r="U14" i="101"/>
  <c r="T14" i="101"/>
  <c r="U11" i="103"/>
  <c r="T11" i="103"/>
  <c r="U35" i="109"/>
  <c r="T35" i="109"/>
  <c r="E44" i="117"/>
  <c r="U45" i="117"/>
  <c r="T45" i="117"/>
  <c r="U54" i="120"/>
  <c r="T54" i="120"/>
  <c r="T49" i="129"/>
  <c r="U49" i="129"/>
  <c r="T37" i="145"/>
  <c r="U37" i="145"/>
  <c r="E28" i="22"/>
  <c r="U29" i="22"/>
  <c r="T29" i="22"/>
  <c r="U58" i="24"/>
  <c r="T58" i="24"/>
  <c r="U39" i="36"/>
  <c r="T39" i="36"/>
  <c r="U31" i="50"/>
  <c r="T31" i="50"/>
  <c r="P44" i="51"/>
  <c r="T45" i="51"/>
  <c r="U55" i="79"/>
  <c r="T55" i="79"/>
  <c r="U36" i="104"/>
  <c r="T36" i="104"/>
  <c r="U60" i="107"/>
  <c r="T60" i="107"/>
  <c r="P44" i="4"/>
  <c r="Q56" i="6"/>
  <c r="U56" i="6" s="1"/>
  <c r="P28" i="10"/>
  <c r="T28" i="10" s="1"/>
  <c r="E9" i="11"/>
  <c r="P9" i="16"/>
  <c r="U22" i="24"/>
  <c r="T22" i="24"/>
  <c r="U54" i="27"/>
  <c r="T54" i="27"/>
  <c r="Q56" i="1"/>
  <c r="U56" i="1" s="1"/>
  <c r="Q9" i="1"/>
  <c r="T13" i="1"/>
  <c r="T21" i="1"/>
  <c r="E28" i="1"/>
  <c r="T34" i="1"/>
  <c r="T42" i="1"/>
  <c r="T52" i="1"/>
  <c r="T57" i="1"/>
  <c r="T16" i="2"/>
  <c r="T24" i="2"/>
  <c r="T29" i="2"/>
  <c r="T37" i="2"/>
  <c r="T47" i="2"/>
  <c r="T55" i="2"/>
  <c r="Q56" i="2"/>
  <c r="T60" i="2"/>
  <c r="U63" i="2"/>
  <c r="T11" i="3"/>
  <c r="T19" i="3"/>
  <c r="T27" i="3"/>
  <c r="Q28" i="3"/>
  <c r="T32" i="3"/>
  <c r="T40" i="3"/>
  <c r="E44" i="3"/>
  <c r="T50" i="3"/>
  <c r="P9" i="4"/>
  <c r="T14" i="4"/>
  <c r="T22" i="4"/>
  <c r="T35" i="4"/>
  <c r="T45" i="4"/>
  <c r="T53" i="4"/>
  <c r="T58" i="4"/>
  <c r="T17" i="5"/>
  <c r="T25" i="5"/>
  <c r="T30" i="5"/>
  <c r="T38" i="5"/>
  <c r="Q44" i="5"/>
  <c r="T48" i="5"/>
  <c r="P56" i="5"/>
  <c r="T63" i="5"/>
  <c r="T12" i="6"/>
  <c r="T20" i="6"/>
  <c r="P28" i="6"/>
  <c r="T33" i="6"/>
  <c r="T41" i="6"/>
  <c r="T51" i="6"/>
  <c r="T56" i="6"/>
  <c r="U57" i="6"/>
  <c r="E9" i="7"/>
  <c r="T15" i="7"/>
  <c r="T23" i="7"/>
  <c r="T36" i="7"/>
  <c r="T46" i="7"/>
  <c r="T54" i="7"/>
  <c r="T59" i="7"/>
  <c r="T10" i="8"/>
  <c r="T18" i="8"/>
  <c r="T26" i="8"/>
  <c r="T31" i="8"/>
  <c r="T39" i="8"/>
  <c r="P44" i="8"/>
  <c r="P43" i="8" s="1"/>
  <c r="T49" i="8"/>
  <c r="E56" i="8"/>
  <c r="T64" i="8"/>
  <c r="Q9" i="9"/>
  <c r="T13" i="9"/>
  <c r="T21" i="9"/>
  <c r="E28" i="9"/>
  <c r="T34" i="9"/>
  <c r="T42" i="9"/>
  <c r="T52" i="9"/>
  <c r="T57" i="9"/>
  <c r="T16" i="10"/>
  <c r="T24" i="10"/>
  <c r="T29" i="10"/>
  <c r="T37" i="10"/>
  <c r="T47" i="10"/>
  <c r="T55" i="10"/>
  <c r="Q56" i="10"/>
  <c r="T60" i="10"/>
  <c r="U63" i="10"/>
  <c r="T11" i="11"/>
  <c r="T19" i="11"/>
  <c r="T27" i="11"/>
  <c r="Q28" i="11"/>
  <c r="T32" i="11"/>
  <c r="T40" i="11"/>
  <c r="E44" i="11"/>
  <c r="T50" i="11"/>
  <c r="P9" i="12"/>
  <c r="T14" i="12"/>
  <c r="T22" i="12"/>
  <c r="T35" i="12"/>
  <c r="T45" i="12"/>
  <c r="T53" i="12"/>
  <c r="T58" i="12"/>
  <c r="T17" i="13"/>
  <c r="T25" i="13"/>
  <c r="T30" i="13"/>
  <c r="T38" i="13"/>
  <c r="Q44" i="13"/>
  <c r="T48" i="13"/>
  <c r="P56" i="13"/>
  <c r="T63" i="13"/>
  <c r="T12" i="14"/>
  <c r="T20" i="14"/>
  <c r="P28" i="14"/>
  <c r="T33" i="14"/>
  <c r="T41" i="14"/>
  <c r="T51" i="14"/>
  <c r="T56" i="14"/>
  <c r="U57" i="14"/>
  <c r="E9" i="15"/>
  <c r="T15" i="15"/>
  <c r="T23" i="15"/>
  <c r="T36" i="15"/>
  <c r="T46" i="15"/>
  <c r="T54" i="15"/>
  <c r="T59" i="15"/>
  <c r="T10" i="16"/>
  <c r="T18" i="16"/>
  <c r="T26" i="16"/>
  <c r="T31" i="16"/>
  <c r="T39" i="16"/>
  <c r="P44" i="16"/>
  <c r="P43" i="16" s="1"/>
  <c r="T49" i="16"/>
  <c r="E56" i="16"/>
  <c r="T64" i="16"/>
  <c r="Q9" i="17"/>
  <c r="T13" i="17"/>
  <c r="T21" i="17"/>
  <c r="E28" i="17"/>
  <c r="T34" i="17"/>
  <c r="T42" i="17"/>
  <c r="T52" i="17"/>
  <c r="T57" i="17"/>
  <c r="T16" i="18"/>
  <c r="T24" i="18"/>
  <c r="T29" i="18"/>
  <c r="T37" i="18"/>
  <c r="T47" i="18"/>
  <c r="T55" i="18"/>
  <c r="Q56" i="18"/>
  <c r="T60" i="18"/>
  <c r="U63" i="18"/>
  <c r="T11" i="19"/>
  <c r="T19" i="19"/>
  <c r="T27" i="19"/>
  <c r="Q28" i="19"/>
  <c r="T32" i="19"/>
  <c r="T40" i="19"/>
  <c r="E44" i="19"/>
  <c r="T50" i="19"/>
  <c r="P9" i="20"/>
  <c r="T14" i="20"/>
  <c r="T22" i="20"/>
  <c r="E28" i="20"/>
  <c r="T34" i="20"/>
  <c r="T40" i="20"/>
  <c r="E44" i="20"/>
  <c r="T45" i="20"/>
  <c r="P9" i="21"/>
  <c r="U25" i="21"/>
  <c r="U56" i="21"/>
  <c r="T13" i="22"/>
  <c r="T34" i="22"/>
  <c r="T37" i="23"/>
  <c r="U48" i="23"/>
  <c r="U50" i="23"/>
  <c r="T50" i="23"/>
  <c r="E9" i="24"/>
  <c r="T10" i="24"/>
  <c r="U18" i="24"/>
  <c r="U31" i="24"/>
  <c r="T50" i="24"/>
  <c r="U23" i="25"/>
  <c r="U25" i="25"/>
  <c r="T25" i="25"/>
  <c r="Q28" i="25"/>
  <c r="U36" i="25"/>
  <c r="U38" i="25"/>
  <c r="T38" i="25"/>
  <c r="U46" i="25"/>
  <c r="U48" i="25"/>
  <c r="T48" i="25"/>
  <c r="U59" i="25"/>
  <c r="U10" i="26"/>
  <c r="U12" i="26"/>
  <c r="T12" i="26"/>
  <c r="T25" i="26"/>
  <c r="T38" i="26"/>
  <c r="U13" i="27"/>
  <c r="U15" i="27"/>
  <c r="T15" i="27"/>
  <c r="T41" i="27"/>
  <c r="Q44" i="27"/>
  <c r="Q43" i="27" s="1"/>
  <c r="U45" i="27"/>
  <c r="T51" i="27"/>
  <c r="U59" i="27"/>
  <c r="T59" i="27"/>
  <c r="E9" i="28"/>
  <c r="U10" i="28"/>
  <c r="T10" i="28"/>
  <c r="T23" i="28"/>
  <c r="T46" i="28"/>
  <c r="T59" i="28"/>
  <c r="U19" i="29"/>
  <c r="U21" i="29"/>
  <c r="T21" i="29"/>
  <c r="U32" i="29"/>
  <c r="U50" i="29"/>
  <c r="U52" i="29"/>
  <c r="T52" i="29"/>
  <c r="T13" i="30"/>
  <c r="U22" i="30"/>
  <c r="U24" i="30"/>
  <c r="T24" i="30"/>
  <c r="E44" i="30"/>
  <c r="T45" i="30"/>
  <c r="P56" i="30"/>
  <c r="U60" i="30"/>
  <c r="T60" i="30"/>
  <c r="U11" i="31"/>
  <c r="T11" i="31"/>
  <c r="U23" i="31"/>
  <c r="U48" i="31"/>
  <c r="U50" i="31"/>
  <c r="T50" i="31"/>
  <c r="E62" i="31"/>
  <c r="T63" i="31"/>
  <c r="U20" i="32"/>
  <c r="T32" i="32"/>
  <c r="T50" i="32"/>
  <c r="U58" i="32"/>
  <c r="T58" i="32"/>
  <c r="U17" i="33"/>
  <c r="T17" i="33"/>
  <c r="Q28" i="33"/>
  <c r="T35" i="33"/>
  <c r="E56" i="33"/>
  <c r="T57" i="33"/>
  <c r="U18" i="34"/>
  <c r="T30" i="34"/>
  <c r="U39" i="34"/>
  <c r="U41" i="34"/>
  <c r="T41" i="34"/>
  <c r="U49" i="34"/>
  <c r="U51" i="34"/>
  <c r="T51" i="34"/>
  <c r="E62" i="34"/>
  <c r="U63" i="34"/>
  <c r="U21" i="35"/>
  <c r="T41" i="35"/>
  <c r="Q44" i="35"/>
  <c r="Q43" i="35" s="1"/>
  <c r="T51" i="35"/>
  <c r="Q9" i="36"/>
  <c r="U16" i="36"/>
  <c r="U26" i="36"/>
  <c r="T26" i="36"/>
  <c r="Q28" i="36"/>
  <c r="U35" i="36"/>
  <c r="U53" i="36"/>
  <c r="U31" i="37"/>
  <c r="T31" i="37"/>
  <c r="U14" i="38"/>
  <c r="T14" i="38"/>
  <c r="U35" i="38"/>
  <c r="T35" i="38"/>
  <c r="U54" i="41"/>
  <c r="T54" i="41"/>
  <c r="U26" i="42"/>
  <c r="T26" i="42"/>
  <c r="U39" i="42"/>
  <c r="T39" i="42"/>
  <c r="U13" i="43"/>
  <c r="T13" i="43"/>
  <c r="U59" i="43"/>
  <c r="U24" i="44"/>
  <c r="T24" i="44"/>
  <c r="E28" i="44"/>
  <c r="U29" i="44"/>
  <c r="T29" i="44"/>
  <c r="U37" i="44"/>
  <c r="T37" i="44"/>
  <c r="U14" i="46"/>
  <c r="T14" i="46"/>
  <c r="U22" i="46"/>
  <c r="T22" i="46"/>
  <c r="U17" i="47"/>
  <c r="T17" i="47"/>
  <c r="U25" i="47"/>
  <c r="T25" i="47"/>
  <c r="U38" i="47"/>
  <c r="T38" i="47"/>
  <c r="U51" i="48"/>
  <c r="T51" i="48"/>
  <c r="U18" i="50"/>
  <c r="T18" i="50"/>
  <c r="U34" i="51"/>
  <c r="T34" i="51"/>
  <c r="U36" i="57"/>
  <c r="T36" i="57"/>
  <c r="U39" i="58"/>
  <c r="T39" i="58"/>
  <c r="U64" i="58"/>
  <c r="T64" i="58"/>
  <c r="U32" i="61"/>
  <c r="T32" i="61"/>
  <c r="U40" i="61"/>
  <c r="T40" i="61"/>
  <c r="U22" i="62"/>
  <c r="T22" i="62"/>
  <c r="U25" i="63"/>
  <c r="T25" i="63"/>
  <c r="U54" i="65"/>
  <c r="T54" i="65"/>
  <c r="U31" i="66"/>
  <c r="T31" i="66"/>
  <c r="U34" i="69"/>
  <c r="T34" i="69"/>
  <c r="T15" i="70"/>
  <c r="U15" i="70"/>
  <c r="U23" i="71"/>
  <c r="T23" i="71"/>
  <c r="U48" i="71"/>
  <c r="T48" i="71"/>
  <c r="U59" i="71"/>
  <c r="T59" i="71"/>
  <c r="U53" i="72"/>
  <c r="T53" i="72"/>
  <c r="U18" i="73"/>
  <c r="T18" i="73"/>
  <c r="T60" i="73"/>
  <c r="U60" i="73"/>
  <c r="T17" i="76"/>
  <c r="U17" i="76"/>
  <c r="U52" i="78"/>
  <c r="T52" i="78"/>
  <c r="U59" i="79"/>
  <c r="T59" i="79"/>
  <c r="T52" i="80"/>
  <c r="U52" i="80"/>
  <c r="E28" i="82"/>
  <c r="U29" i="82"/>
  <c r="T29" i="82"/>
  <c r="U60" i="82"/>
  <c r="T60" i="82"/>
  <c r="U50" i="84"/>
  <c r="T50" i="84"/>
  <c r="U35" i="85"/>
  <c r="T35" i="85"/>
  <c r="T15" i="86"/>
  <c r="U15" i="86"/>
  <c r="T64" i="87"/>
  <c r="U64" i="87"/>
  <c r="U31" i="90"/>
  <c r="T31" i="90"/>
  <c r="U34" i="91"/>
  <c r="T34" i="91"/>
  <c r="U55" i="92"/>
  <c r="T55" i="92"/>
  <c r="T59" i="94"/>
  <c r="U59" i="94"/>
  <c r="U19" i="96"/>
  <c r="T19" i="96"/>
  <c r="U20" i="98"/>
  <c r="T20" i="98"/>
  <c r="U15" i="99"/>
  <c r="T15" i="99"/>
  <c r="E56" i="99"/>
  <c r="U57" i="99"/>
  <c r="T57" i="99"/>
  <c r="U36" i="100"/>
  <c r="T36" i="100"/>
  <c r="U27" i="135"/>
  <c r="T27" i="135"/>
  <c r="U52" i="135"/>
  <c r="T52" i="135"/>
  <c r="U15" i="138"/>
  <c r="T15" i="138"/>
  <c r="T27" i="138"/>
  <c r="U27" i="138"/>
  <c r="U60" i="22"/>
  <c r="T60" i="22"/>
  <c r="U32" i="23"/>
  <c r="T32" i="23"/>
  <c r="U23" i="27"/>
  <c r="T23" i="27"/>
  <c r="U46" i="27"/>
  <c r="T46" i="27"/>
  <c r="E28" i="30"/>
  <c r="U29" i="30"/>
  <c r="T29" i="30"/>
  <c r="U49" i="42"/>
  <c r="T49" i="42"/>
  <c r="U27" i="53"/>
  <c r="T27" i="53"/>
  <c r="E9" i="58"/>
  <c r="U10" i="58"/>
  <c r="T10" i="58"/>
  <c r="E28" i="60"/>
  <c r="U29" i="60"/>
  <c r="T29" i="60"/>
  <c r="U33" i="64"/>
  <c r="T33" i="64"/>
  <c r="E56" i="72"/>
  <c r="T57" i="72"/>
  <c r="U57" i="72"/>
  <c r="U36" i="89"/>
  <c r="T36" i="89"/>
  <c r="T12" i="93"/>
  <c r="U12" i="93"/>
  <c r="U51" i="98"/>
  <c r="T51" i="98"/>
  <c r="Q44" i="1"/>
  <c r="E9" i="3"/>
  <c r="P28" i="18"/>
  <c r="T28" i="18" s="1"/>
  <c r="P44" i="21"/>
  <c r="Q44" i="22"/>
  <c r="E28" i="31"/>
  <c r="U29" i="31"/>
  <c r="T12" i="1"/>
  <c r="T20" i="1"/>
  <c r="P28" i="1"/>
  <c r="T33" i="1"/>
  <c r="T41" i="1"/>
  <c r="T51" i="1"/>
  <c r="U57" i="1"/>
  <c r="E9" i="2"/>
  <c r="T15" i="2"/>
  <c r="T23" i="2"/>
  <c r="U29" i="2"/>
  <c r="T36" i="2"/>
  <c r="T46" i="2"/>
  <c r="T54" i="2"/>
  <c r="T59" i="2"/>
  <c r="T10" i="3"/>
  <c r="T18" i="3"/>
  <c r="T26" i="3"/>
  <c r="T31" i="3"/>
  <c r="T39" i="3"/>
  <c r="P44" i="3"/>
  <c r="P43" i="3" s="1"/>
  <c r="T49" i="3"/>
  <c r="T64" i="3"/>
  <c r="Q9" i="4"/>
  <c r="Q8" i="4" s="1"/>
  <c r="T13" i="4"/>
  <c r="T21" i="4"/>
  <c r="E28" i="4"/>
  <c r="T34" i="4"/>
  <c r="T42" i="4"/>
  <c r="U45" i="4"/>
  <c r="T52" i="4"/>
  <c r="T57" i="4"/>
  <c r="T16" i="5"/>
  <c r="T24" i="5"/>
  <c r="T29" i="5"/>
  <c r="T37" i="5"/>
  <c r="T47" i="5"/>
  <c r="T55" i="5"/>
  <c r="T60" i="5"/>
  <c r="T62" i="5"/>
  <c r="U63" i="5"/>
  <c r="T11" i="6"/>
  <c r="T19" i="6"/>
  <c r="T27" i="6"/>
  <c r="Q28" i="6"/>
  <c r="T32" i="6"/>
  <c r="T40" i="6"/>
  <c r="E44" i="6"/>
  <c r="T50" i="6"/>
  <c r="P9" i="7"/>
  <c r="P8" i="7" s="1"/>
  <c r="T14" i="7"/>
  <c r="T22" i="7"/>
  <c r="T35" i="7"/>
  <c r="T45" i="7"/>
  <c r="T53" i="7"/>
  <c r="T58" i="7"/>
  <c r="T9" i="8"/>
  <c r="U10" i="8"/>
  <c r="T17" i="8"/>
  <c r="T25" i="8"/>
  <c r="T30" i="8"/>
  <c r="T38" i="8"/>
  <c r="Q44" i="8"/>
  <c r="Q43" i="8" s="1"/>
  <c r="T48" i="8"/>
  <c r="T63" i="8"/>
  <c r="T12" i="9"/>
  <c r="T20" i="9"/>
  <c r="P28" i="9"/>
  <c r="T33" i="9"/>
  <c r="T41" i="9"/>
  <c r="T51" i="9"/>
  <c r="T56" i="9"/>
  <c r="U57" i="9"/>
  <c r="E9" i="10"/>
  <c r="T15" i="10"/>
  <c r="T23" i="10"/>
  <c r="U29" i="10"/>
  <c r="T36" i="10"/>
  <c r="T46" i="10"/>
  <c r="T54" i="10"/>
  <c r="T59" i="10"/>
  <c r="T10" i="11"/>
  <c r="T18" i="11"/>
  <c r="T26" i="11"/>
  <c r="T31" i="11"/>
  <c r="T39" i="11"/>
  <c r="P44" i="11"/>
  <c r="P43" i="11" s="1"/>
  <c r="T49" i="11"/>
  <c r="T64" i="11"/>
  <c r="Q9" i="12"/>
  <c r="Q8" i="12" s="1"/>
  <c r="T13" i="12"/>
  <c r="T21" i="12"/>
  <c r="E28" i="12"/>
  <c r="T34" i="12"/>
  <c r="T42" i="12"/>
  <c r="U45" i="12"/>
  <c r="T52" i="12"/>
  <c r="T16" i="13"/>
  <c r="T24" i="13"/>
  <c r="T29" i="13"/>
  <c r="T37" i="13"/>
  <c r="T47" i="13"/>
  <c r="T55" i="13"/>
  <c r="T60" i="13"/>
  <c r="T62" i="13"/>
  <c r="U63" i="13"/>
  <c r="T11" i="14"/>
  <c r="T19" i="14"/>
  <c r="T27" i="14"/>
  <c r="Q28" i="14"/>
  <c r="T32" i="14"/>
  <c r="T40" i="14"/>
  <c r="E44" i="14"/>
  <c r="T50" i="14"/>
  <c r="P9" i="15"/>
  <c r="P8" i="15" s="1"/>
  <c r="T14" i="15"/>
  <c r="T22" i="15"/>
  <c r="T35" i="15"/>
  <c r="T45" i="15"/>
  <c r="T53" i="15"/>
  <c r="T58" i="15"/>
  <c r="U10" i="16"/>
  <c r="T17" i="16"/>
  <c r="T25" i="16"/>
  <c r="T30" i="16"/>
  <c r="T38" i="16"/>
  <c r="Q44" i="16"/>
  <c r="Q43" i="16" s="1"/>
  <c r="T48" i="16"/>
  <c r="T63" i="16"/>
  <c r="T12" i="17"/>
  <c r="T20" i="17"/>
  <c r="P28" i="17"/>
  <c r="T33" i="17"/>
  <c r="T41" i="17"/>
  <c r="T51" i="17"/>
  <c r="T56" i="17"/>
  <c r="U57" i="17"/>
  <c r="E9" i="18"/>
  <c r="T15" i="18"/>
  <c r="T23" i="18"/>
  <c r="U29" i="18"/>
  <c r="T36" i="18"/>
  <c r="T46" i="18"/>
  <c r="T54" i="18"/>
  <c r="T59" i="18"/>
  <c r="T18" i="19"/>
  <c r="T26" i="19"/>
  <c r="T31" i="19"/>
  <c r="T39" i="19"/>
  <c r="P44" i="19"/>
  <c r="P43" i="19" s="1"/>
  <c r="T49" i="19"/>
  <c r="T64" i="19"/>
  <c r="Q9" i="20"/>
  <c r="T13" i="20"/>
  <c r="T21" i="20"/>
  <c r="P28" i="20"/>
  <c r="T33" i="20"/>
  <c r="T39" i="20"/>
  <c r="P44" i="20"/>
  <c r="T47" i="20"/>
  <c r="T54" i="20"/>
  <c r="U58" i="20"/>
  <c r="Q9" i="21"/>
  <c r="T18" i="21"/>
  <c r="T24" i="21"/>
  <c r="E28" i="21"/>
  <c r="U32" i="21"/>
  <c r="U38" i="21"/>
  <c r="U50" i="21"/>
  <c r="Q9" i="22"/>
  <c r="Q8" i="22" s="1"/>
  <c r="U22" i="22"/>
  <c r="T16" i="23"/>
  <c r="E62" i="23"/>
  <c r="T63" i="23"/>
  <c r="U12" i="24"/>
  <c r="U14" i="24"/>
  <c r="T14" i="24"/>
  <c r="T27" i="24"/>
  <c r="U39" i="24"/>
  <c r="U64" i="24"/>
  <c r="T14" i="25"/>
  <c r="T48" i="26"/>
  <c r="E62" i="26"/>
  <c r="U63" i="26"/>
  <c r="U35" i="28"/>
  <c r="U55" i="28"/>
  <c r="U40" i="29"/>
  <c r="U42" i="29"/>
  <c r="T42" i="29"/>
  <c r="Q9" i="30"/>
  <c r="U33" i="30"/>
  <c r="T42" i="30"/>
  <c r="P44" i="30"/>
  <c r="P43" i="30" s="1"/>
  <c r="T52" i="30"/>
  <c r="T29" i="31"/>
  <c r="T37" i="31"/>
  <c r="T60" i="31"/>
  <c r="T11" i="32"/>
  <c r="Q28" i="32"/>
  <c r="T33" i="32"/>
  <c r="T40" i="32"/>
  <c r="U25" i="33"/>
  <c r="T25" i="33"/>
  <c r="E44" i="33"/>
  <c r="U45" i="33"/>
  <c r="U52" i="33"/>
  <c r="U59" i="33"/>
  <c r="U26" i="34"/>
  <c r="T31" i="34"/>
  <c r="T12" i="35"/>
  <c r="P28" i="35"/>
  <c r="U32" i="35"/>
  <c r="U24" i="36"/>
  <c r="U60" i="36"/>
  <c r="U48" i="37"/>
  <c r="U63" i="37"/>
  <c r="U20" i="38"/>
  <c r="U38" i="39"/>
  <c r="T38" i="39"/>
  <c r="U20" i="40"/>
  <c r="T20" i="40"/>
  <c r="U53" i="40"/>
  <c r="U46" i="41"/>
  <c r="T46" i="41"/>
  <c r="U59" i="41"/>
  <c r="T59" i="41"/>
  <c r="U18" i="42"/>
  <c r="T18" i="42"/>
  <c r="U31" i="42"/>
  <c r="T31" i="42"/>
  <c r="U42" i="43"/>
  <c r="T42" i="43"/>
  <c r="U16" i="44"/>
  <c r="T16" i="44"/>
  <c r="U11" i="45"/>
  <c r="T11" i="45"/>
  <c r="U19" i="45"/>
  <c r="T19" i="45"/>
  <c r="U27" i="45"/>
  <c r="T27" i="45"/>
  <c r="U40" i="45"/>
  <c r="T40" i="45"/>
  <c r="U30" i="47"/>
  <c r="T30" i="47"/>
  <c r="U33" i="48"/>
  <c r="T33" i="48"/>
  <c r="U26" i="50"/>
  <c r="T26" i="50"/>
  <c r="U49" i="50"/>
  <c r="T49" i="50"/>
  <c r="U42" i="51"/>
  <c r="T42" i="51"/>
  <c r="Q9" i="52"/>
  <c r="U31" i="52"/>
  <c r="U60" i="52"/>
  <c r="T60" i="52"/>
  <c r="U35" i="54"/>
  <c r="T35" i="54"/>
  <c r="P9" i="55"/>
  <c r="T10" i="55"/>
  <c r="U51" i="56"/>
  <c r="T51" i="56"/>
  <c r="U59" i="57"/>
  <c r="T59" i="57"/>
  <c r="U52" i="59"/>
  <c r="T52" i="59"/>
  <c r="U16" i="60"/>
  <c r="T16" i="60"/>
  <c r="U13" i="61"/>
  <c r="Q28" i="62"/>
  <c r="U30" i="63"/>
  <c r="T30" i="63"/>
  <c r="U38" i="63"/>
  <c r="T38" i="63"/>
  <c r="U36" i="65"/>
  <c r="T36" i="65"/>
  <c r="U39" i="66"/>
  <c r="T39" i="66"/>
  <c r="U64" i="66"/>
  <c r="T64" i="66"/>
  <c r="U40" i="67"/>
  <c r="T40" i="67"/>
  <c r="U42" i="68"/>
  <c r="T42" i="68"/>
  <c r="U16" i="69"/>
  <c r="T16" i="69"/>
  <c r="U33" i="72"/>
  <c r="T33" i="72"/>
  <c r="U35" i="73"/>
  <c r="T35" i="73"/>
  <c r="U52" i="74"/>
  <c r="T52" i="74"/>
  <c r="T12" i="77"/>
  <c r="U12" i="77"/>
  <c r="U47" i="78"/>
  <c r="T47" i="78"/>
  <c r="T53" i="83"/>
  <c r="U53" i="83"/>
  <c r="T51" i="85"/>
  <c r="U51" i="85"/>
  <c r="U25" i="87"/>
  <c r="T25" i="87"/>
  <c r="U38" i="87"/>
  <c r="T38" i="87"/>
  <c r="P28" i="91"/>
  <c r="E9" i="95"/>
  <c r="T10" i="95"/>
  <c r="U10" i="95"/>
  <c r="U30" i="95"/>
  <c r="T30" i="95"/>
  <c r="E62" i="98"/>
  <c r="U63" i="98"/>
  <c r="T63" i="98"/>
  <c r="U55" i="99"/>
  <c r="T55" i="99"/>
  <c r="U26" i="100"/>
  <c r="T26" i="100"/>
  <c r="U25" i="102"/>
  <c r="T25" i="102"/>
  <c r="U54" i="104"/>
  <c r="T54" i="104"/>
  <c r="U36" i="112"/>
  <c r="T36" i="112"/>
  <c r="U27" i="116"/>
  <c r="T27" i="116"/>
  <c r="U40" i="116"/>
  <c r="T40" i="116"/>
  <c r="U58" i="127"/>
  <c r="T58" i="127"/>
  <c r="T23" i="142"/>
  <c r="U23" i="142"/>
  <c r="U25" i="143"/>
  <c r="T25" i="143"/>
  <c r="U33" i="26"/>
  <c r="T33" i="26"/>
  <c r="E56" i="27"/>
  <c r="T57" i="27"/>
  <c r="E56" i="35"/>
  <c r="T57" i="35"/>
  <c r="U33" i="40"/>
  <c r="T33" i="40"/>
  <c r="U35" i="46"/>
  <c r="T35" i="46"/>
  <c r="U23" i="49"/>
  <c r="T23" i="49"/>
  <c r="E56" i="12"/>
  <c r="E43" i="12" s="1"/>
  <c r="E9" i="19"/>
  <c r="U11" i="23"/>
  <c r="T11" i="23"/>
  <c r="Q9" i="34"/>
  <c r="U36" i="35"/>
  <c r="T36" i="35"/>
  <c r="U46" i="35"/>
  <c r="T46" i="35"/>
  <c r="E9" i="37"/>
  <c r="U10" i="37"/>
  <c r="Q28" i="1"/>
  <c r="E44" i="1"/>
  <c r="P9" i="2"/>
  <c r="U10" i="3"/>
  <c r="Q44" i="3"/>
  <c r="Q43" i="3" s="1"/>
  <c r="P28" i="4"/>
  <c r="U44" i="4"/>
  <c r="U57" i="4"/>
  <c r="E9" i="5"/>
  <c r="U29" i="5"/>
  <c r="P44" i="6"/>
  <c r="P43" i="6" s="1"/>
  <c r="Q9" i="7"/>
  <c r="Q8" i="7" s="1"/>
  <c r="E28" i="7"/>
  <c r="U45" i="7"/>
  <c r="U63" i="8"/>
  <c r="Q28" i="9"/>
  <c r="E44" i="9"/>
  <c r="P9" i="10"/>
  <c r="P8" i="10" s="1"/>
  <c r="U10" i="11"/>
  <c r="Q44" i="11"/>
  <c r="Q43" i="11" s="1"/>
  <c r="P28" i="12"/>
  <c r="U44" i="12"/>
  <c r="U57" i="12"/>
  <c r="E9" i="13"/>
  <c r="U29" i="13"/>
  <c r="P44" i="14"/>
  <c r="P43" i="14" s="1"/>
  <c r="Q9" i="15"/>
  <c r="Q8" i="15" s="1"/>
  <c r="E28" i="15"/>
  <c r="U45" i="15"/>
  <c r="U9" i="16"/>
  <c r="U63" i="16"/>
  <c r="Q28" i="17"/>
  <c r="E44" i="17"/>
  <c r="P9" i="18"/>
  <c r="P8" i="18" s="1"/>
  <c r="U10" i="19"/>
  <c r="Q44" i="19"/>
  <c r="Q43" i="19" s="1"/>
  <c r="Q28" i="20"/>
  <c r="Q44" i="20"/>
  <c r="U59" i="20"/>
  <c r="P28" i="21"/>
  <c r="E62" i="21"/>
  <c r="T63" i="21"/>
  <c r="E44" i="22"/>
  <c r="T45" i="22"/>
  <c r="U55" i="22"/>
  <c r="T55" i="22"/>
  <c r="E56" i="22"/>
  <c r="U57" i="22"/>
  <c r="U27" i="23"/>
  <c r="T27" i="23"/>
  <c r="E28" i="23"/>
  <c r="U29" i="23"/>
  <c r="U35" i="24"/>
  <c r="T35" i="24"/>
  <c r="P9" i="25"/>
  <c r="E28" i="26"/>
  <c r="T29" i="26"/>
  <c r="Q44" i="26"/>
  <c r="Q9" i="28"/>
  <c r="Q8" i="28" s="1"/>
  <c r="U31" i="28"/>
  <c r="T31" i="28"/>
  <c r="E9" i="29"/>
  <c r="U10" i="29"/>
  <c r="E62" i="29"/>
  <c r="T63" i="29"/>
  <c r="Q44" i="30"/>
  <c r="P9" i="31"/>
  <c r="P8" i="31" s="1"/>
  <c r="U19" i="31"/>
  <c r="T19" i="31"/>
  <c r="P44" i="33"/>
  <c r="E9" i="34"/>
  <c r="T10" i="34"/>
  <c r="U31" i="36"/>
  <c r="T31" i="36"/>
  <c r="E44" i="36"/>
  <c r="T45" i="36"/>
  <c r="U49" i="36"/>
  <c r="T49" i="36"/>
  <c r="U19" i="37"/>
  <c r="T19" i="37"/>
  <c r="U27" i="37"/>
  <c r="T27" i="37"/>
  <c r="U33" i="37"/>
  <c r="U49" i="37"/>
  <c r="T49" i="37"/>
  <c r="U64" i="37"/>
  <c r="T64" i="37"/>
  <c r="U17" i="39"/>
  <c r="T17" i="39"/>
  <c r="U25" i="39"/>
  <c r="T25" i="39"/>
  <c r="U12" i="40"/>
  <c r="T12" i="40"/>
  <c r="U41" i="40"/>
  <c r="T41" i="40"/>
  <c r="U45" i="40"/>
  <c r="U23" i="41"/>
  <c r="T23" i="41"/>
  <c r="E9" i="42"/>
  <c r="U10" i="42"/>
  <c r="T10" i="42"/>
  <c r="U34" i="43"/>
  <c r="T34" i="43"/>
  <c r="U32" i="45"/>
  <c r="T32" i="45"/>
  <c r="U41" i="48"/>
  <c r="T41" i="48"/>
  <c r="U15" i="49"/>
  <c r="T15" i="49"/>
  <c r="U13" i="51"/>
  <c r="T13" i="51"/>
  <c r="U11" i="53"/>
  <c r="T11" i="53"/>
  <c r="U50" i="53"/>
  <c r="T50" i="53"/>
  <c r="U33" i="56"/>
  <c r="T33" i="56"/>
  <c r="U33" i="58"/>
  <c r="E56" i="59"/>
  <c r="U57" i="59"/>
  <c r="T57" i="59"/>
  <c r="U24" i="60"/>
  <c r="T24" i="60"/>
  <c r="U47" i="60"/>
  <c r="T47" i="60"/>
  <c r="E44" i="62"/>
  <c r="U45" i="62"/>
  <c r="T45" i="62"/>
  <c r="U53" i="62"/>
  <c r="T53" i="62"/>
  <c r="U51" i="64"/>
  <c r="T51" i="64"/>
  <c r="U59" i="65"/>
  <c r="T59" i="65"/>
  <c r="U13" i="68"/>
  <c r="T13" i="68"/>
  <c r="T30" i="68"/>
  <c r="U30" i="68"/>
  <c r="U22" i="69"/>
  <c r="T22" i="69"/>
  <c r="U30" i="70"/>
  <c r="T30" i="70"/>
  <c r="U37" i="70"/>
  <c r="T37" i="70"/>
  <c r="T46" i="70"/>
  <c r="U46" i="70"/>
  <c r="U20" i="75"/>
  <c r="T20" i="75"/>
  <c r="E56" i="77"/>
  <c r="U57" i="77"/>
  <c r="T57" i="77"/>
  <c r="U35" i="78"/>
  <c r="T35" i="78"/>
  <c r="U12" i="79"/>
  <c r="T12" i="79"/>
  <c r="Q9" i="86"/>
  <c r="U10" i="86"/>
  <c r="U58" i="88"/>
  <c r="T58" i="88"/>
  <c r="T22" i="91"/>
  <c r="U22" i="91"/>
  <c r="T30" i="92"/>
  <c r="U30" i="92"/>
  <c r="U50" i="95"/>
  <c r="T50" i="95"/>
  <c r="E9" i="101"/>
  <c r="U10" i="101"/>
  <c r="T10" i="101"/>
  <c r="U21" i="102"/>
  <c r="T21" i="102"/>
  <c r="U12" i="111"/>
  <c r="T12" i="111"/>
  <c r="U51" i="111"/>
  <c r="T51" i="111"/>
  <c r="U11" i="127"/>
  <c r="T11" i="127"/>
  <c r="U55" i="141"/>
  <c r="T55" i="141"/>
  <c r="P44" i="38"/>
  <c r="E56" i="38"/>
  <c r="Q9" i="39"/>
  <c r="E28" i="39"/>
  <c r="P62" i="39"/>
  <c r="Q56" i="40"/>
  <c r="Q28" i="41"/>
  <c r="E44" i="41"/>
  <c r="P9" i="42"/>
  <c r="E62" i="42"/>
  <c r="Q44" i="43"/>
  <c r="P56" i="43"/>
  <c r="P43" i="43" s="1"/>
  <c r="P28" i="44"/>
  <c r="Q62" i="44"/>
  <c r="E9" i="45"/>
  <c r="P44" i="46"/>
  <c r="E56" i="46"/>
  <c r="Q9" i="47"/>
  <c r="E28" i="47"/>
  <c r="P62" i="47"/>
  <c r="Q56" i="48"/>
  <c r="Q43" i="48" s="1"/>
  <c r="Q28" i="49"/>
  <c r="E44" i="49"/>
  <c r="P9" i="50"/>
  <c r="E62" i="50"/>
  <c r="Q44" i="51"/>
  <c r="P56" i="51"/>
  <c r="P28" i="52"/>
  <c r="Q62" i="52"/>
  <c r="E9" i="53"/>
  <c r="P44" i="54"/>
  <c r="E56" i="54"/>
  <c r="Q9" i="55"/>
  <c r="E28" i="55"/>
  <c r="P62" i="55"/>
  <c r="Q56" i="56"/>
  <c r="Q28" i="57"/>
  <c r="E44" i="57"/>
  <c r="P9" i="58"/>
  <c r="E62" i="58"/>
  <c r="Q44" i="59"/>
  <c r="P56" i="59"/>
  <c r="P43" i="59" s="1"/>
  <c r="P28" i="60"/>
  <c r="Q62" i="60"/>
  <c r="E9" i="61"/>
  <c r="P44" i="62"/>
  <c r="E56" i="62"/>
  <c r="Q9" i="63"/>
  <c r="E28" i="63"/>
  <c r="P62" i="63"/>
  <c r="Q56" i="64"/>
  <c r="Q43" i="64" s="1"/>
  <c r="Q28" i="65"/>
  <c r="E44" i="65"/>
  <c r="P9" i="66"/>
  <c r="E62" i="66"/>
  <c r="E28" i="68"/>
  <c r="E62" i="68"/>
  <c r="T63" i="68"/>
  <c r="P9" i="69"/>
  <c r="E56" i="69"/>
  <c r="U57" i="69"/>
  <c r="E44" i="70"/>
  <c r="Q62" i="70"/>
  <c r="E9" i="71"/>
  <c r="T10" i="71"/>
  <c r="P28" i="73"/>
  <c r="Q56" i="74"/>
  <c r="E28" i="75"/>
  <c r="E44" i="75"/>
  <c r="T45" i="75"/>
  <c r="P9" i="76"/>
  <c r="P56" i="77"/>
  <c r="P9" i="78"/>
  <c r="U16" i="78"/>
  <c r="T16" i="78"/>
  <c r="E28" i="78"/>
  <c r="U29" i="78"/>
  <c r="T29" i="78"/>
  <c r="U60" i="78"/>
  <c r="T60" i="78"/>
  <c r="T20" i="79"/>
  <c r="T36" i="80"/>
  <c r="U17" i="81"/>
  <c r="T17" i="81"/>
  <c r="U30" i="81"/>
  <c r="T30" i="81"/>
  <c r="T49" i="81"/>
  <c r="E62" i="81"/>
  <c r="U63" i="81"/>
  <c r="T63" i="81"/>
  <c r="Q9" i="82"/>
  <c r="T42" i="82"/>
  <c r="U50" i="82"/>
  <c r="Q9" i="83"/>
  <c r="U15" i="83"/>
  <c r="T15" i="83"/>
  <c r="Q28" i="83"/>
  <c r="U58" i="83"/>
  <c r="U27" i="84"/>
  <c r="T27" i="84"/>
  <c r="U39" i="84"/>
  <c r="T39" i="84"/>
  <c r="U20" i="85"/>
  <c r="E44" i="85"/>
  <c r="U45" i="85"/>
  <c r="T45" i="85"/>
  <c r="E56" i="85"/>
  <c r="U57" i="85"/>
  <c r="T57" i="85"/>
  <c r="U24" i="86"/>
  <c r="T24" i="86"/>
  <c r="U30" i="86"/>
  <c r="T30" i="86"/>
  <c r="T46" i="86"/>
  <c r="U54" i="86"/>
  <c r="E9" i="87"/>
  <c r="T10" i="87"/>
  <c r="U18" i="87"/>
  <c r="U31" i="87"/>
  <c r="Q56" i="87"/>
  <c r="E62" i="87"/>
  <c r="U15" i="88"/>
  <c r="T15" i="88"/>
  <c r="Q28" i="88"/>
  <c r="U18" i="89"/>
  <c r="T18" i="89"/>
  <c r="Q62" i="89"/>
  <c r="P44" i="90"/>
  <c r="P43" i="90" s="1"/>
  <c r="E56" i="90"/>
  <c r="U57" i="90"/>
  <c r="T57" i="90"/>
  <c r="E62" i="90"/>
  <c r="Q28" i="91"/>
  <c r="E44" i="91"/>
  <c r="T45" i="91"/>
  <c r="U53" i="91"/>
  <c r="P56" i="91"/>
  <c r="E28" i="92"/>
  <c r="U48" i="92"/>
  <c r="U21" i="93"/>
  <c r="T21" i="93"/>
  <c r="U33" i="93"/>
  <c r="P44" i="93"/>
  <c r="P56" i="93"/>
  <c r="T21" i="94"/>
  <c r="T42" i="94"/>
  <c r="E44" i="94"/>
  <c r="T53" i="94"/>
  <c r="U55" i="94"/>
  <c r="T55" i="94"/>
  <c r="E62" i="94"/>
  <c r="U63" i="94"/>
  <c r="T63" i="94"/>
  <c r="P9" i="95"/>
  <c r="T16" i="95"/>
  <c r="T37" i="95"/>
  <c r="Q44" i="95"/>
  <c r="Q56" i="95"/>
  <c r="T60" i="95"/>
  <c r="T12" i="96"/>
  <c r="U14" i="96"/>
  <c r="T14" i="96"/>
  <c r="U26" i="97"/>
  <c r="T26" i="97"/>
  <c r="T36" i="97"/>
  <c r="U38" i="97"/>
  <c r="T38" i="97"/>
  <c r="E9" i="98"/>
  <c r="E56" i="98"/>
  <c r="U57" i="98"/>
  <c r="T57" i="98"/>
  <c r="Q9" i="99"/>
  <c r="U46" i="99"/>
  <c r="T46" i="99"/>
  <c r="P56" i="99"/>
  <c r="U11" i="100"/>
  <c r="T11" i="100"/>
  <c r="U50" i="100"/>
  <c r="T50" i="100"/>
  <c r="U35" i="101"/>
  <c r="T35" i="101"/>
  <c r="P44" i="101"/>
  <c r="U53" i="101"/>
  <c r="T53" i="101"/>
  <c r="Q56" i="101"/>
  <c r="T14" i="102"/>
  <c r="U16" i="102"/>
  <c r="T16" i="102"/>
  <c r="T34" i="102"/>
  <c r="U19" i="103"/>
  <c r="T19" i="103"/>
  <c r="T37" i="103"/>
  <c r="Q44" i="103"/>
  <c r="Q56" i="103"/>
  <c r="U32" i="104"/>
  <c r="T32" i="104"/>
  <c r="U50" i="104"/>
  <c r="T50" i="104"/>
  <c r="U18" i="105"/>
  <c r="T18" i="105"/>
  <c r="U49" i="105"/>
  <c r="T49" i="105"/>
  <c r="Q9" i="107"/>
  <c r="U10" i="107"/>
  <c r="E62" i="110"/>
  <c r="U63" i="110"/>
  <c r="T63" i="110"/>
  <c r="U33" i="111"/>
  <c r="T33" i="111"/>
  <c r="U59" i="112"/>
  <c r="T59" i="112"/>
  <c r="U31" i="113"/>
  <c r="T31" i="113"/>
  <c r="U39" i="113"/>
  <c r="T39" i="113"/>
  <c r="U34" i="114"/>
  <c r="T34" i="114"/>
  <c r="U24" i="115"/>
  <c r="T24" i="115"/>
  <c r="U11" i="116"/>
  <c r="T11" i="116"/>
  <c r="U19" i="116"/>
  <c r="T19" i="116"/>
  <c r="U32" i="116"/>
  <c r="T32" i="116"/>
  <c r="U38" i="118"/>
  <c r="T38" i="118"/>
  <c r="U18" i="121"/>
  <c r="T18" i="121"/>
  <c r="U26" i="121"/>
  <c r="T26" i="121"/>
  <c r="U64" i="121"/>
  <c r="T64" i="121"/>
  <c r="E56" i="123"/>
  <c r="U57" i="123"/>
  <c r="T57" i="123"/>
  <c r="E28" i="124"/>
  <c r="U29" i="124"/>
  <c r="T29" i="124"/>
  <c r="U40" i="129"/>
  <c r="T40" i="129"/>
  <c r="P9" i="130"/>
  <c r="T10" i="130"/>
  <c r="U21" i="132"/>
  <c r="T21" i="132"/>
  <c r="U59" i="134"/>
  <c r="T59" i="134"/>
  <c r="U32" i="135"/>
  <c r="T32" i="135"/>
  <c r="T31" i="137"/>
  <c r="U31" i="137"/>
  <c r="U51" i="137"/>
  <c r="T51" i="137"/>
  <c r="T11" i="138"/>
  <c r="U11" i="138"/>
  <c r="E9" i="139"/>
  <c r="U10" i="139"/>
  <c r="T10" i="139"/>
  <c r="T22" i="139"/>
  <c r="U22" i="139"/>
  <c r="T51" i="141"/>
  <c r="U51" i="141"/>
  <c r="U11" i="142"/>
  <c r="T11" i="142"/>
  <c r="T51" i="143"/>
  <c r="U51" i="143"/>
  <c r="U18" i="156"/>
  <c r="T18" i="156"/>
  <c r="T16" i="165"/>
  <c r="U16" i="165"/>
  <c r="E28" i="165"/>
  <c r="T29" i="165"/>
  <c r="U29" i="165"/>
  <c r="Q44" i="38"/>
  <c r="P56" i="38"/>
  <c r="P28" i="39"/>
  <c r="E9" i="40"/>
  <c r="P44" i="41"/>
  <c r="E56" i="41"/>
  <c r="Q9" i="42"/>
  <c r="E28" i="42"/>
  <c r="Q56" i="43"/>
  <c r="Q28" i="44"/>
  <c r="E44" i="44"/>
  <c r="P9" i="45"/>
  <c r="Q44" i="46"/>
  <c r="P56" i="46"/>
  <c r="P28" i="47"/>
  <c r="E9" i="48"/>
  <c r="P44" i="49"/>
  <c r="E56" i="49"/>
  <c r="Q9" i="50"/>
  <c r="E28" i="50"/>
  <c r="Q56" i="51"/>
  <c r="Q28" i="52"/>
  <c r="E44" i="52"/>
  <c r="P9" i="53"/>
  <c r="Q44" i="54"/>
  <c r="P56" i="54"/>
  <c r="P28" i="55"/>
  <c r="E9" i="56"/>
  <c r="P44" i="57"/>
  <c r="E56" i="57"/>
  <c r="Q9" i="58"/>
  <c r="E28" i="58"/>
  <c r="Q56" i="59"/>
  <c r="Q28" i="60"/>
  <c r="E44" i="60"/>
  <c r="P9" i="61"/>
  <c r="Q44" i="62"/>
  <c r="P56" i="62"/>
  <c r="P28" i="63"/>
  <c r="E9" i="64"/>
  <c r="P44" i="65"/>
  <c r="E56" i="65"/>
  <c r="Q9" i="66"/>
  <c r="E28" i="66"/>
  <c r="P28" i="68"/>
  <c r="P62" i="68"/>
  <c r="Q9" i="69"/>
  <c r="Q8" i="69" s="1"/>
  <c r="P56" i="69"/>
  <c r="E28" i="70"/>
  <c r="U29" i="70"/>
  <c r="P44" i="70"/>
  <c r="P9" i="71"/>
  <c r="E44" i="72"/>
  <c r="U45" i="72"/>
  <c r="Q56" i="72"/>
  <c r="E9" i="73"/>
  <c r="Q28" i="73"/>
  <c r="P44" i="74"/>
  <c r="P43" i="74" s="1"/>
  <c r="P28" i="75"/>
  <c r="P44" i="75"/>
  <c r="Q9" i="76"/>
  <c r="E9" i="77"/>
  <c r="U21" i="77"/>
  <c r="T21" i="77"/>
  <c r="U42" i="77"/>
  <c r="T42" i="77"/>
  <c r="Q9" i="78"/>
  <c r="P28" i="78"/>
  <c r="E44" i="80"/>
  <c r="U45" i="80"/>
  <c r="T45" i="80"/>
  <c r="U58" i="80"/>
  <c r="T58" i="80"/>
  <c r="E9" i="81"/>
  <c r="U10" i="81"/>
  <c r="P44" i="82"/>
  <c r="U51" i="82"/>
  <c r="T51" i="82"/>
  <c r="U46" i="83"/>
  <c r="T46" i="83"/>
  <c r="U59" i="83"/>
  <c r="T59" i="83"/>
  <c r="U21" i="85"/>
  <c r="T21" i="85"/>
  <c r="U55" i="86"/>
  <c r="T55" i="86"/>
  <c r="E62" i="86"/>
  <c r="U63" i="86"/>
  <c r="T63" i="86"/>
  <c r="P9" i="87"/>
  <c r="U19" i="87"/>
  <c r="T19" i="87"/>
  <c r="U32" i="87"/>
  <c r="T32" i="87"/>
  <c r="U41" i="87"/>
  <c r="T41" i="87"/>
  <c r="E44" i="88"/>
  <c r="U45" i="88"/>
  <c r="T45" i="88"/>
  <c r="U54" i="88"/>
  <c r="T54" i="88"/>
  <c r="E56" i="88"/>
  <c r="T57" i="88"/>
  <c r="U30" i="89"/>
  <c r="T30" i="89"/>
  <c r="U39" i="89"/>
  <c r="T39" i="89"/>
  <c r="E44" i="89"/>
  <c r="U34" i="90"/>
  <c r="T34" i="90"/>
  <c r="Q44" i="90"/>
  <c r="U45" i="90"/>
  <c r="U37" i="91"/>
  <c r="T37" i="91"/>
  <c r="P44" i="91"/>
  <c r="U54" i="91"/>
  <c r="T54" i="91"/>
  <c r="U60" i="91"/>
  <c r="T60" i="91"/>
  <c r="U11" i="92"/>
  <c r="T11" i="92"/>
  <c r="U49" i="92"/>
  <c r="T49" i="92"/>
  <c r="E9" i="93"/>
  <c r="U34" i="93"/>
  <c r="T34" i="93"/>
  <c r="Q44" i="93"/>
  <c r="U53" i="93"/>
  <c r="T53" i="93"/>
  <c r="Q56" i="93"/>
  <c r="U17" i="94"/>
  <c r="T17" i="94"/>
  <c r="U38" i="94"/>
  <c r="T38" i="94"/>
  <c r="P44" i="94"/>
  <c r="E56" i="94"/>
  <c r="Q9" i="95"/>
  <c r="U27" i="95"/>
  <c r="T27" i="95"/>
  <c r="E28" i="95"/>
  <c r="U29" i="95"/>
  <c r="U33" i="95"/>
  <c r="T33" i="95"/>
  <c r="U35" i="96"/>
  <c r="T35" i="96"/>
  <c r="U54" i="96"/>
  <c r="T54" i="96"/>
  <c r="U17" i="97"/>
  <c r="T17" i="97"/>
  <c r="P28" i="97"/>
  <c r="P9" i="98"/>
  <c r="U41" i="98"/>
  <c r="T41" i="98"/>
  <c r="P44" i="98"/>
  <c r="P43" i="98" s="1"/>
  <c r="U23" i="99"/>
  <c r="T23" i="99"/>
  <c r="U60" i="99"/>
  <c r="T60" i="99"/>
  <c r="U31" i="100"/>
  <c r="T31" i="100"/>
  <c r="U22" i="101"/>
  <c r="T22" i="101"/>
  <c r="P44" i="102"/>
  <c r="U60" i="102"/>
  <c r="T60" i="102"/>
  <c r="E28" i="103"/>
  <c r="U29" i="103"/>
  <c r="U33" i="103"/>
  <c r="T33" i="103"/>
  <c r="U15" i="104"/>
  <c r="T15" i="104"/>
  <c r="U40" i="104"/>
  <c r="T40" i="104"/>
  <c r="U59" i="104"/>
  <c r="T59" i="104"/>
  <c r="U63" i="104"/>
  <c r="U14" i="105"/>
  <c r="T14" i="105"/>
  <c r="U26" i="105"/>
  <c r="T26" i="105"/>
  <c r="U64" i="105"/>
  <c r="T64" i="105"/>
  <c r="U52" i="106"/>
  <c r="T52" i="106"/>
  <c r="U14" i="109"/>
  <c r="T14" i="109"/>
  <c r="P9" i="110"/>
  <c r="T10" i="110"/>
  <c r="U41" i="111"/>
  <c r="T41" i="111"/>
  <c r="U15" i="112"/>
  <c r="T15" i="112"/>
  <c r="U42" i="114"/>
  <c r="T42" i="114"/>
  <c r="U58" i="117"/>
  <c r="T58" i="117"/>
  <c r="U30" i="118"/>
  <c r="T30" i="118"/>
  <c r="U20" i="119"/>
  <c r="T20" i="119"/>
  <c r="U59" i="120"/>
  <c r="T59" i="120"/>
  <c r="U12" i="124"/>
  <c r="T12" i="124"/>
  <c r="U11" i="125"/>
  <c r="T11" i="125"/>
  <c r="U55" i="125"/>
  <c r="T55" i="125"/>
  <c r="U14" i="126"/>
  <c r="T14" i="126"/>
  <c r="U50" i="126"/>
  <c r="T50" i="126"/>
  <c r="U53" i="128"/>
  <c r="T53" i="128"/>
  <c r="U24" i="129"/>
  <c r="T24" i="129"/>
  <c r="T34" i="130"/>
  <c r="U34" i="130"/>
  <c r="U49" i="131"/>
  <c r="T49" i="131"/>
  <c r="P28" i="136"/>
  <c r="T32" i="140"/>
  <c r="U32" i="140"/>
  <c r="U18" i="141"/>
  <c r="T18" i="141"/>
  <c r="E56" i="147"/>
  <c r="T57" i="147"/>
  <c r="U57" i="147"/>
  <c r="U39" i="149"/>
  <c r="T39" i="149"/>
  <c r="U18" i="151"/>
  <c r="T18" i="151"/>
  <c r="U58" i="152"/>
  <c r="T58" i="152"/>
  <c r="U40" i="154"/>
  <c r="T40" i="154"/>
  <c r="U17" i="161"/>
  <c r="T17" i="161"/>
  <c r="U20" i="170"/>
  <c r="T20" i="170"/>
  <c r="P62" i="21"/>
  <c r="Q56" i="22"/>
  <c r="Q28" i="23"/>
  <c r="E44" i="23"/>
  <c r="P9" i="24"/>
  <c r="E62" i="24"/>
  <c r="Q44" i="25"/>
  <c r="P56" i="25"/>
  <c r="P28" i="26"/>
  <c r="P8" i="26" s="1"/>
  <c r="Q62" i="26"/>
  <c r="E9" i="27"/>
  <c r="P44" i="28"/>
  <c r="E56" i="28"/>
  <c r="Q9" i="29"/>
  <c r="E28" i="29"/>
  <c r="P62" i="29"/>
  <c r="Q56" i="30"/>
  <c r="Q28" i="31"/>
  <c r="Q8" i="31" s="1"/>
  <c r="E44" i="31"/>
  <c r="P9" i="32"/>
  <c r="E62" i="32"/>
  <c r="Q44" i="33"/>
  <c r="P56" i="33"/>
  <c r="P28" i="34"/>
  <c r="P8" i="34" s="1"/>
  <c r="Q62" i="34"/>
  <c r="E9" i="35"/>
  <c r="P44" i="36"/>
  <c r="E56" i="36"/>
  <c r="Q9" i="37"/>
  <c r="T21" i="37"/>
  <c r="E28" i="37"/>
  <c r="T34" i="37"/>
  <c r="T42" i="37"/>
  <c r="T52" i="37"/>
  <c r="T57" i="37"/>
  <c r="P62" i="37"/>
  <c r="T16" i="38"/>
  <c r="T24" i="38"/>
  <c r="T29" i="38"/>
  <c r="T37" i="38"/>
  <c r="T47" i="38"/>
  <c r="T55" i="38"/>
  <c r="Q56" i="38"/>
  <c r="T60" i="38"/>
  <c r="T11" i="39"/>
  <c r="T19" i="39"/>
  <c r="T27" i="39"/>
  <c r="Q28" i="39"/>
  <c r="T32" i="39"/>
  <c r="T40" i="39"/>
  <c r="E44" i="39"/>
  <c r="T50" i="39"/>
  <c r="P9" i="40"/>
  <c r="T14" i="40"/>
  <c r="T22" i="40"/>
  <c r="T35" i="40"/>
  <c r="T45" i="40"/>
  <c r="T53" i="40"/>
  <c r="T58" i="40"/>
  <c r="E62" i="40"/>
  <c r="T17" i="41"/>
  <c r="T25" i="41"/>
  <c r="T30" i="41"/>
  <c r="T38" i="41"/>
  <c r="Q44" i="41"/>
  <c r="T48" i="41"/>
  <c r="P56" i="41"/>
  <c r="T63" i="41"/>
  <c r="T12" i="42"/>
  <c r="T20" i="42"/>
  <c r="P28" i="42"/>
  <c r="T33" i="42"/>
  <c r="T41" i="42"/>
  <c r="T51" i="42"/>
  <c r="Q62" i="42"/>
  <c r="E9" i="43"/>
  <c r="T15" i="43"/>
  <c r="T23" i="43"/>
  <c r="T36" i="43"/>
  <c r="T46" i="43"/>
  <c r="T54" i="43"/>
  <c r="T59" i="43"/>
  <c r="T10" i="44"/>
  <c r="T18" i="44"/>
  <c r="T26" i="44"/>
  <c r="T31" i="44"/>
  <c r="T39" i="44"/>
  <c r="P44" i="44"/>
  <c r="T49" i="44"/>
  <c r="E56" i="44"/>
  <c r="T64" i="44"/>
  <c r="Q9" i="45"/>
  <c r="T13" i="45"/>
  <c r="T21" i="45"/>
  <c r="E28" i="45"/>
  <c r="T34" i="45"/>
  <c r="T42" i="45"/>
  <c r="T52" i="45"/>
  <c r="T57" i="45"/>
  <c r="P62" i="45"/>
  <c r="T16" i="46"/>
  <c r="T24" i="46"/>
  <c r="T29" i="46"/>
  <c r="T37" i="46"/>
  <c r="T47" i="46"/>
  <c r="T55" i="46"/>
  <c r="Q56" i="46"/>
  <c r="T60" i="46"/>
  <c r="T11" i="47"/>
  <c r="T19" i="47"/>
  <c r="T27" i="47"/>
  <c r="Q28" i="47"/>
  <c r="T32" i="47"/>
  <c r="T40" i="47"/>
  <c r="E44" i="47"/>
  <c r="T50" i="47"/>
  <c r="P9" i="48"/>
  <c r="T14" i="48"/>
  <c r="T22" i="48"/>
  <c r="T35" i="48"/>
  <c r="T45" i="48"/>
  <c r="T53" i="48"/>
  <c r="T58" i="48"/>
  <c r="E62" i="48"/>
  <c r="T17" i="49"/>
  <c r="T25" i="49"/>
  <c r="T30" i="49"/>
  <c r="T38" i="49"/>
  <c r="Q44" i="49"/>
  <c r="T48" i="49"/>
  <c r="P56" i="49"/>
  <c r="T63" i="49"/>
  <c r="T12" i="50"/>
  <c r="T20" i="50"/>
  <c r="P28" i="50"/>
  <c r="T33" i="50"/>
  <c r="T41" i="50"/>
  <c r="T51" i="50"/>
  <c r="Q62" i="50"/>
  <c r="E9" i="51"/>
  <c r="T15" i="51"/>
  <c r="T23" i="51"/>
  <c r="T36" i="51"/>
  <c r="T46" i="51"/>
  <c r="T54" i="51"/>
  <c r="T59" i="51"/>
  <c r="T10" i="52"/>
  <c r="T18" i="52"/>
  <c r="T26" i="52"/>
  <c r="T31" i="52"/>
  <c r="T39" i="52"/>
  <c r="P44" i="52"/>
  <c r="T49" i="52"/>
  <c r="E56" i="52"/>
  <c r="T64" i="52"/>
  <c r="Q9" i="53"/>
  <c r="T13" i="53"/>
  <c r="T21" i="53"/>
  <c r="E28" i="53"/>
  <c r="T34" i="53"/>
  <c r="T42" i="53"/>
  <c r="T52" i="53"/>
  <c r="T57" i="53"/>
  <c r="P62" i="53"/>
  <c r="T16" i="54"/>
  <c r="T24" i="54"/>
  <c r="T29" i="54"/>
  <c r="T37" i="54"/>
  <c r="T47" i="54"/>
  <c r="T55" i="54"/>
  <c r="Q56" i="54"/>
  <c r="T60" i="54"/>
  <c r="T11" i="55"/>
  <c r="T19" i="55"/>
  <c r="T27" i="55"/>
  <c r="Q28" i="55"/>
  <c r="T32" i="55"/>
  <c r="T40" i="55"/>
  <c r="E44" i="55"/>
  <c r="T50" i="55"/>
  <c r="P9" i="56"/>
  <c r="T14" i="56"/>
  <c r="T22" i="56"/>
  <c r="T35" i="56"/>
  <c r="T45" i="56"/>
  <c r="T53" i="56"/>
  <c r="T58" i="56"/>
  <c r="E62" i="56"/>
  <c r="T17" i="57"/>
  <c r="T25" i="57"/>
  <c r="T30" i="57"/>
  <c r="T38" i="57"/>
  <c r="Q44" i="57"/>
  <c r="T48" i="57"/>
  <c r="P56" i="57"/>
  <c r="T63" i="57"/>
  <c r="T12" i="58"/>
  <c r="T20" i="58"/>
  <c r="P28" i="58"/>
  <c r="T33" i="58"/>
  <c r="T41" i="58"/>
  <c r="T51" i="58"/>
  <c r="Q62" i="58"/>
  <c r="E9" i="59"/>
  <c r="T15" i="59"/>
  <c r="T23" i="59"/>
  <c r="T36" i="59"/>
  <c r="T46" i="59"/>
  <c r="T54" i="59"/>
  <c r="T59" i="59"/>
  <c r="T10" i="60"/>
  <c r="T18" i="60"/>
  <c r="T26" i="60"/>
  <c r="T31" i="60"/>
  <c r="T39" i="60"/>
  <c r="P44" i="60"/>
  <c r="T49" i="60"/>
  <c r="E56" i="60"/>
  <c r="T64" i="60"/>
  <c r="Q9" i="61"/>
  <c r="T13" i="61"/>
  <c r="T21" i="61"/>
  <c r="E28" i="61"/>
  <c r="T34" i="61"/>
  <c r="T42" i="61"/>
  <c r="T52" i="61"/>
  <c r="T57" i="61"/>
  <c r="P62" i="61"/>
  <c r="T16" i="62"/>
  <c r="T24" i="62"/>
  <c r="T29" i="62"/>
  <c r="T37" i="62"/>
  <c r="T47" i="62"/>
  <c r="T55" i="62"/>
  <c r="Q56" i="62"/>
  <c r="T60" i="62"/>
  <c r="T11" i="63"/>
  <c r="T19" i="63"/>
  <c r="T27" i="63"/>
  <c r="Q28" i="63"/>
  <c r="T32" i="63"/>
  <c r="T40" i="63"/>
  <c r="E44" i="63"/>
  <c r="T50" i="63"/>
  <c r="P9" i="64"/>
  <c r="T14" i="64"/>
  <c r="T22" i="64"/>
  <c r="T35" i="64"/>
  <c r="T45" i="64"/>
  <c r="T53" i="64"/>
  <c r="T58" i="64"/>
  <c r="E62" i="64"/>
  <c r="T17" i="65"/>
  <c r="T25" i="65"/>
  <c r="T30" i="65"/>
  <c r="T38" i="65"/>
  <c r="Q44" i="65"/>
  <c r="T48" i="65"/>
  <c r="P56" i="65"/>
  <c r="T63" i="65"/>
  <c r="T12" i="66"/>
  <c r="T20" i="66"/>
  <c r="P28" i="66"/>
  <c r="T33" i="66"/>
  <c r="T41" i="66"/>
  <c r="T51" i="66"/>
  <c r="Q62" i="66"/>
  <c r="E9" i="67"/>
  <c r="T15" i="67"/>
  <c r="T23" i="67"/>
  <c r="T42" i="67"/>
  <c r="T50" i="67"/>
  <c r="P56" i="67"/>
  <c r="T15" i="68"/>
  <c r="T21" i="68"/>
  <c r="T27" i="68"/>
  <c r="Q28" i="68"/>
  <c r="U38" i="68"/>
  <c r="T45" i="68"/>
  <c r="Q62" i="68"/>
  <c r="U12" i="69"/>
  <c r="T18" i="69"/>
  <c r="T24" i="69"/>
  <c r="T29" i="69"/>
  <c r="T35" i="69"/>
  <c r="T42" i="69"/>
  <c r="E44" i="69"/>
  <c r="T50" i="69"/>
  <c r="Q56" i="69"/>
  <c r="E62" i="69"/>
  <c r="T16" i="70"/>
  <c r="U23" i="70"/>
  <c r="P28" i="70"/>
  <c r="T32" i="70"/>
  <c r="T38" i="70"/>
  <c r="Q44" i="70"/>
  <c r="Q43" i="70" s="1"/>
  <c r="T47" i="70"/>
  <c r="U54" i="70"/>
  <c r="T57" i="70"/>
  <c r="Q9" i="71"/>
  <c r="T25" i="71"/>
  <c r="T31" i="71"/>
  <c r="E44" i="71"/>
  <c r="P56" i="71"/>
  <c r="T63" i="71"/>
  <c r="T10" i="72"/>
  <c r="T13" i="72"/>
  <c r="T41" i="72"/>
  <c r="P44" i="72"/>
  <c r="P43" i="72" s="1"/>
  <c r="T48" i="72"/>
  <c r="T54" i="72"/>
  <c r="T58" i="72"/>
  <c r="P9" i="73"/>
  <c r="P8" i="73" s="1"/>
  <c r="T14" i="73"/>
  <c r="T20" i="73"/>
  <c r="T26" i="73"/>
  <c r="T30" i="73"/>
  <c r="U37" i="73"/>
  <c r="T47" i="73"/>
  <c r="E56" i="73"/>
  <c r="T10" i="74"/>
  <c r="T16" i="74"/>
  <c r="E28" i="74"/>
  <c r="U40" i="74"/>
  <c r="Q44" i="74"/>
  <c r="Q43" i="74" s="1"/>
  <c r="T48" i="74"/>
  <c r="T54" i="74"/>
  <c r="P62" i="74"/>
  <c r="T15" i="75"/>
  <c r="U22" i="75"/>
  <c r="Q28" i="75"/>
  <c r="T32" i="75"/>
  <c r="Q44" i="75"/>
  <c r="Q43" i="75" s="1"/>
  <c r="T57" i="75"/>
  <c r="T11" i="76"/>
  <c r="T18" i="76"/>
  <c r="U25" i="76"/>
  <c r="E28" i="76"/>
  <c r="U38" i="76"/>
  <c r="T55" i="76"/>
  <c r="Q56" i="76"/>
  <c r="T60" i="76"/>
  <c r="U64" i="76"/>
  <c r="T64" i="76"/>
  <c r="P9" i="77"/>
  <c r="T18" i="77"/>
  <c r="T39" i="77"/>
  <c r="U51" i="77"/>
  <c r="T12" i="78"/>
  <c r="T17" i="78"/>
  <c r="Q28" i="78"/>
  <c r="T41" i="78"/>
  <c r="E44" i="78"/>
  <c r="U54" i="78"/>
  <c r="T59" i="78"/>
  <c r="U11" i="79"/>
  <c r="T11" i="79"/>
  <c r="T25" i="79"/>
  <c r="U27" i="79"/>
  <c r="T27" i="79"/>
  <c r="U39" i="79"/>
  <c r="P56" i="79"/>
  <c r="U21" i="80"/>
  <c r="T41" i="80"/>
  <c r="P44" i="80"/>
  <c r="P9" i="81"/>
  <c r="T13" i="81"/>
  <c r="T18" i="81"/>
  <c r="E28" i="81"/>
  <c r="T29" i="81"/>
  <c r="T42" i="81"/>
  <c r="E44" i="81"/>
  <c r="T54" i="81"/>
  <c r="T58" i="81"/>
  <c r="Q62" i="81"/>
  <c r="T64" i="81"/>
  <c r="U11" i="82"/>
  <c r="U27" i="82"/>
  <c r="T31" i="82"/>
  <c r="U33" i="82"/>
  <c r="T33" i="82"/>
  <c r="Q44" i="82"/>
  <c r="Q43" i="82" s="1"/>
  <c r="T48" i="82"/>
  <c r="T11" i="83"/>
  <c r="T16" i="83"/>
  <c r="T27" i="83"/>
  <c r="T41" i="83"/>
  <c r="U25" i="84"/>
  <c r="P28" i="84"/>
  <c r="T28" i="84" s="1"/>
  <c r="T47" i="84"/>
  <c r="U49" i="84"/>
  <c r="T49" i="84"/>
  <c r="E9" i="85"/>
  <c r="T18" i="85"/>
  <c r="Q28" i="85"/>
  <c r="T32" i="85"/>
  <c r="U34" i="85"/>
  <c r="T34" i="85"/>
  <c r="Q44" i="85"/>
  <c r="U53" i="85"/>
  <c r="T53" i="85"/>
  <c r="Q56" i="85"/>
  <c r="U17" i="86"/>
  <c r="T17" i="86"/>
  <c r="T23" i="86"/>
  <c r="U38" i="86"/>
  <c r="T38" i="86"/>
  <c r="P44" i="86"/>
  <c r="T52" i="86"/>
  <c r="E56" i="86"/>
  <c r="E43" i="86" s="1"/>
  <c r="P62" i="86"/>
  <c r="Q9" i="87"/>
  <c r="T16" i="87"/>
  <c r="T29" i="87"/>
  <c r="U13" i="88"/>
  <c r="P44" i="88"/>
  <c r="P56" i="88"/>
  <c r="U16" i="89"/>
  <c r="U49" i="89"/>
  <c r="T49" i="89"/>
  <c r="T55" i="89"/>
  <c r="E9" i="90"/>
  <c r="U20" i="90"/>
  <c r="T20" i="90"/>
  <c r="Q56" i="90"/>
  <c r="Q9" i="91"/>
  <c r="U15" i="91"/>
  <c r="T15" i="91"/>
  <c r="U24" i="91"/>
  <c r="T24" i="91"/>
  <c r="Q44" i="91"/>
  <c r="U26" i="92"/>
  <c r="T26" i="92"/>
  <c r="U32" i="92"/>
  <c r="T32" i="92"/>
  <c r="U64" i="92"/>
  <c r="T64" i="92"/>
  <c r="U14" i="93"/>
  <c r="T14" i="93"/>
  <c r="T20" i="93"/>
  <c r="E28" i="94"/>
  <c r="U29" i="94"/>
  <c r="T29" i="94"/>
  <c r="U48" i="94"/>
  <c r="T48" i="94"/>
  <c r="Q62" i="94"/>
  <c r="U12" i="95"/>
  <c r="T12" i="95"/>
  <c r="T11" i="96"/>
  <c r="T13" i="96"/>
  <c r="T20" i="96"/>
  <c r="U22" i="96"/>
  <c r="T22" i="96"/>
  <c r="P28" i="96"/>
  <c r="E44" i="96"/>
  <c r="U45" i="96"/>
  <c r="T45" i="96"/>
  <c r="P56" i="96"/>
  <c r="Q28" i="97"/>
  <c r="T35" i="97"/>
  <c r="U13" i="98"/>
  <c r="T13" i="98"/>
  <c r="Q44" i="98"/>
  <c r="U45" i="98"/>
  <c r="T64" i="98"/>
  <c r="E28" i="99"/>
  <c r="U29" i="99"/>
  <c r="T29" i="99"/>
  <c r="T52" i="99"/>
  <c r="U54" i="99"/>
  <c r="T54" i="99"/>
  <c r="U19" i="100"/>
  <c r="T19" i="100"/>
  <c r="T37" i="100"/>
  <c r="U39" i="100"/>
  <c r="T39" i="100"/>
  <c r="U64" i="100"/>
  <c r="T64" i="100"/>
  <c r="T11" i="101"/>
  <c r="U13" i="101"/>
  <c r="T13" i="101"/>
  <c r="P9" i="102"/>
  <c r="T13" i="102"/>
  <c r="U24" i="102"/>
  <c r="T24" i="102"/>
  <c r="U30" i="102"/>
  <c r="T30" i="102"/>
  <c r="T42" i="102"/>
  <c r="U48" i="102"/>
  <c r="T48" i="102"/>
  <c r="E62" i="102"/>
  <c r="U63" i="102"/>
  <c r="T63" i="102"/>
  <c r="T16" i="103"/>
  <c r="U27" i="103"/>
  <c r="T27" i="103"/>
  <c r="U11" i="104"/>
  <c r="T11" i="104"/>
  <c r="U23" i="104"/>
  <c r="T23" i="104"/>
  <c r="U16" i="107"/>
  <c r="T16" i="107"/>
  <c r="U50" i="108"/>
  <c r="T50" i="108"/>
  <c r="U22" i="109"/>
  <c r="T22" i="109"/>
  <c r="U17" i="110"/>
  <c r="T17" i="110"/>
  <c r="U48" i="110"/>
  <c r="T48" i="110"/>
  <c r="U23" i="112"/>
  <c r="T23" i="112"/>
  <c r="E56" i="114"/>
  <c r="U57" i="114"/>
  <c r="T57" i="114"/>
  <c r="U47" i="115"/>
  <c r="T47" i="115"/>
  <c r="U35" i="117"/>
  <c r="T35" i="117"/>
  <c r="U12" i="119"/>
  <c r="T12" i="119"/>
  <c r="U51" i="119"/>
  <c r="T51" i="119"/>
  <c r="U36" i="120"/>
  <c r="T36" i="120"/>
  <c r="U31" i="121"/>
  <c r="T31" i="121"/>
  <c r="U39" i="121"/>
  <c r="T39" i="121"/>
  <c r="U34" i="122"/>
  <c r="T34" i="122"/>
  <c r="U51" i="122"/>
  <c r="T51" i="122"/>
  <c r="T47" i="123"/>
  <c r="U47" i="123"/>
  <c r="U64" i="123"/>
  <c r="T64" i="123"/>
  <c r="T19" i="124"/>
  <c r="U19" i="124"/>
  <c r="T35" i="125"/>
  <c r="U35" i="125"/>
  <c r="E62" i="128"/>
  <c r="U63" i="128"/>
  <c r="T63" i="128"/>
  <c r="U55" i="129"/>
  <c r="T55" i="129"/>
  <c r="U22" i="130"/>
  <c r="T22" i="130"/>
  <c r="Q44" i="131"/>
  <c r="U41" i="136"/>
  <c r="T41" i="136"/>
  <c r="U20" i="137"/>
  <c r="T20" i="137"/>
  <c r="U55" i="140"/>
  <c r="T55" i="140"/>
  <c r="T30" i="142"/>
  <c r="U30" i="142"/>
  <c r="U60" i="143"/>
  <c r="T60" i="143"/>
  <c r="E56" i="144"/>
  <c r="T57" i="144"/>
  <c r="U57" i="144"/>
  <c r="T47" i="145"/>
  <c r="U47" i="145"/>
  <c r="U48" i="146"/>
  <c r="T48" i="146"/>
  <c r="T19" i="164"/>
  <c r="U19" i="164"/>
  <c r="U18" i="208"/>
  <c r="T18" i="208"/>
  <c r="E9" i="22"/>
  <c r="P44" i="23"/>
  <c r="E56" i="23"/>
  <c r="Q9" i="24"/>
  <c r="E28" i="24"/>
  <c r="Q56" i="25"/>
  <c r="Q28" i="26"/>
  <c r="E44" i="26"/>
  <c r="P9" i="27"/>
  <c r="P8" i="27" s="1"/>
  <c r="Q44" i="28"/>
  <c r="P56" i="28"/>
  <c r="P28" i="29"/>
  <c r="P8" i="29" s="1"/>
  <c r="E9" i="30"/>
  <c r="P44" i="31"/>
  <c r="E56" i="31"/>
  <c r="Q9" i="32"/>
  <c r="Q8" i="32" s="1"/>
  <c r="Q61" i="32" s="1"/>
  <c r="E28" i="32"/>
  <c r="Q56" i="33"/>
  <c r="Q28" i="34"/>
  <c r="E44" i="34"/>
  <c r="P9" i="35"/>
  <c r="P8" i="35" s="1"/>
  <c r="Q44" i="36"/>
  <c r="P56" i="36"/>
  <c r="P28" i="37"/>
  <c r="U57" i="37"/>
  <c r="E9" i="38"/>
  <c r="P44" i="39"/>
  <c r="E56" i="39"/>
  <c r="Q9" i="40"/>
  <c r="E28" i="40"/>
  <c r="Q56" i="41"/>
  <c r="T62" i="41"/>
  <c r="U63" i="41"/>
  <c r="Q28" i="42"/>
  <c r="E44" i="42"/>
  <c r="P9" i="43"/>
  <c r="Q44" i="44"/>
  <c r="P56" i="44"/>
  <c r="P28" i="45"/>
  <c r="U57" i="45"/>
  <c r="E9" i="46"/>
  <c r="P44" i="47"/>
  <c r="E56" i="47"/>
  <c r="Q9" i="48"/>
  <c r="E28" i="48"/>
  <c r="Q56" i="49"/>
  <c r="T62" i="49"/>
  <c r="U63" i="49"/>
  <c r="Q28" i="50"/>
  <c r="E44" i="50"/>
  <c r="P9" i="51"/>
  <c r="Q44" i="52"/>
  <c r="P56" i="52"/>
  <c r="P28" i="53"/>
  <c r="T56" i="53"/>
  <c r="U57" i="53"/>
  <c r="E9" i="54"/>
  <c r="P44" i="55"/>
  <c r="E56" i="55"/>
  <c r="Q9" i="56"/>
  <c r="E28" i="56"/>
  <c r="Q56" i="57"/>
  <c r="T62" i="57"/>
  <c r="U63" i="57"/>
  <c r="Q28" i="58"/>
  <c r="E44" i="58"/>
  <c r="P9" i="59"/>
  <c r="Q44" i="60"/>
  <c r="P56" i="60"/>
  <c r="P28" i="61"/>
  <c r="T56" i="61"/>
  <c r="U57" i="61"/>
  <c r="E9" i="62"/>
  <c r="P44" i="63"/>
  <c r="E56" i="63"/>
  <c r="Q9" i="64"/>
  <c r="E28" i="64"/>
  <c r="Q56" i="65"/>
  <c r="T62" i="65"/>
  <c r="U63" i="65"/>
  <c r="Q28" i="66"/>
  <c r="E44" i="66"/>
  <c r="P9" i="67"/>
  <c r="Q56" i="67"/>
  <c r="E9" i="68"/>
  <c r="U10" i="68"/>
  <c r="T44" i="68"/>
  <c r="U45" i="68"/>
  <c r="U13" i="69"/>
  <c r="P44" i="69"/>
  <c r="Q28" i="70"/>
  <c r="T56" i="70"/>
  <c r="U57" i="70"/>
  <c r="Q56" i="71"/>
  <c r="T62" i="71"/>
  <c r="U63" i="71"/>
  <c r="U10" i="72"/>
  <c r="Q44" i="72"/>
  <c r="Q43" i="72" s="1"/>
  <c r="Q9" i="73"/>
  <c r="P56" i="73"/>
  <c r="U10" i="74"/>
  <c r="P28" i="74"/>
  <c r="E9" i="75"/>
  <c r="T56" i="75"/>
  <c r="U57" i="75"/>
  <c r="U26" i="76"/>
  <c r="T26" i="76"/>
  <c r="P28" i="76"/>
  <c r="U39" i="76"/>
  <c r="T39" i="76"/>
  <c r="E44" i="76"/>
  <c r="U52" i="77"/>
  <c r="T52" i="77"/>
  <c r="P44" i="78"/>
  <c r="P43" i="78" s="1"/>
  <c r="U55" i="78"/>
  <c r="T55" i="78"/>
  <c r="E62" i="78"/>
  <c r="U63" i="78"/>
  <c r="E28" i="79"/>
  <c r="U40" i="79"/>
  <c r="T40" i="79"/>
  <c r="U22" i="80"/>
  <c r="T22" i="80"/>
  <c r="Q44" i="80"/>
  <c r="Q43" i="80" s="1"/>
  <c r="E56" i="80"/>
  <c r="T57" i="80"/>
  <c r="Q9" i="81"/>
  <c r="P28" i="81"/>
  <c r="P44" i="81"/>
  <c r="U12" i="82"/>
  <c r="T12" i="82"/>
  <c r="E56" i="82"/>
  <c r="U57" i="82"/>
  <c r="E44" i="83"/>
  <c r="T45" i="83"/>
  <c r="E9" i="84"/>
  <c r="U10" i="84"/>
  <c r="T10" i="84"/>
  <c r="U26" i="84"/>
  <c r="T26" i="84"/>
  <c r="U32" i="84"/>
  <c r="T32" i="84"/>
  <c r="U64" i="84"/>
  <c r="T64" i="84"/>
  <c r="U14" i="85"/>
  <c r="T14" i="85"/>
  <c r="E28" i="86"/>
  <c r="U29" i="86"/>
  <c r="T29" i="86"/>
  <c r="U48" i="86"/>
  <c r="T48" i="86"/>
  <c r="U12" i="87"/>
  <c r="T12" i="87"/>
  <c r="U51" i="87"/>
  <c r="T51" i="87"/>
  <c r="U14" i="88"/>
  <c r="T14" i="88"/>
  <c r="U23" i="88"/>
  <c r="T23" i="88"/>
  <c r="Q56" i="88"/>
  <c r="Q43" i="88" s="1"/>
  <c r="U17" i="89"/>
  <c r="T17" i="89"/>
  <c r="U26" i="89"/>
  <c r="T26" i="89"/>
  <c r="E28" i="89"/>
  <c r="T29" i="89"/>
  <c r="U64" i="89"/>
  <c r="T64" i="89"/>
  <c r="P9" i="90"/>
  <c r="U47" i="91"/>
  <c r="T47" i="91"/>
  <c r="P28" i="94"/>
  <c r="U41" i="95"/>
  <c r="T41" i="95"/>
  <c r="Q28" i="96"/>
  <c r="U25" i="97"/>
  <c r="T25" i="97"/>
  <c r="U31" i="97"/>
  <c r="T31" i="97"/>
  <c r="U64" i="97"/>
  <c r="T64" i="97"/>
  <c r="P28" i="99"/>
  <c r="P44" i="99"/>
  <c r="P43" i="99" s="1"/>
  <c r="E9" i="100"/>
  <c r="U10" i="100"/>
  <c r="T10" i="100"/>
  <c r="U49" i="100"/>
  <c r="T49" i="100"/>
  <c r="U34" i="101"/>
  <c r="T34" i="101"/>
  <c r="U52" i="101"/>
  <c r="T52" i="101"/>
  <c r="U58" i="101"/>
  <c r="T58" i="101"/>
  <c r="Q9" i="102"/>
  <c r="U10" i="102"/>
  <c r="U38" i="102"/>
  <c r="T38" i="102"/>
  <c r="U41" i="103"/>
  <c r="T41" i="103"/>
  <c r="U60" i="103"/>
  <c r="T60" i="103"/>
  <c r="U19" i="104"/>
  <c r="T19" i="104"/>
  <c r="U31" i="105"/>
  <c r="T31" i="105"/>
  <c r="U39" i="105"/>
  <c r="T39" i="105"/>
  <c r="U34" i="106"/>
  <c r="T34" i="106"/>
  <c r="U24" i="107"/>
  <c r="T24" i="107"/>
  <c r="U11" i="108"/>
  <c r="T11" i="108"/>
  <c r="U19" i="108"/>
  <c r="T19" i="108"/>
  <c r="U53" i="109"/>
  <c r="T53" i="109"/>
  <c r="U25" i="110"/>
  <c r="T25" i="110"/>
  <c r="U13" i="114"/>
  <c r="T13" i="114"/>
  <c r="U55" i="115"/>
  <c r="T55" i="115"/>
  <c r="E62" i="118"/>
  <c r="U63" i="118"/>
  <c r="T63" i="118"/>
  <c r="U33" i="119"/>
  <c r="T33" i="119"/>
  <c r="U42" i="122"/>
  <c r="T42" i="122"/>
  <c r="U23" i="123"/>
  <c r="T23" i="123"/>
  <c r="U37" i="126"/>
  <c r="T37" i="126"/>
  <c r="U17" i="127"/>
  <c r="T17" i="127"/>
  <c r="U55" i="127"/>
  <c r="T55" i="127"/>
  <c r="U11" i="129"/>
  <c r="T11" i="129"/>
  <c r="U60" i="129"/>
  <c r="T60" i="129"/>
  <c r="U15" i="132"/>
  <c r="T15" i="132"/>
  <c r="U39" i="132"/>
  <c r="T39" i="132"/>
  <c r="U27" i="133"/>
  <c r="T27" i="133"/>
  <c r="U37" i="133"/>
  <c r="T37" i="133"/>
  <c r="U24" i="134"/>
  <c r="T24" i="134"/>
  <c r="T48" i="134"/>
  <c r="U48" i="134"/>
  <c r="U38" i="135"/>
  <c r="T38" i="135"/>
  <c r="Q9" i="137"/>
  <c r="U10" i="137"/>
  <c r="U37" i="137"/>
  <c r="T37" i="137"/>
  <c r="U31" i="138"/>
  <c r="T31" i="138"/>
  <c r="T47" i="139"/>
  <c r="U47" i="139"/>
  <c r="U42" i="140"/>
  <c r="T42" i="140"/>
  <c r="U13" i="141"/>
  <c r="T13" i="141"/>
  <c r="T58" i="141"/>
  <c r="U58" i="141"/>
  <c r="U53" i="142"/>
  <c r="T53" i="142"/>
  <c r="U31" i="149"/>
  <c r="T31" i="149"/>
  <c r="U48" i="163"/>
  <c r="T48" i="163"/>
  <c r="U13" i="173"/>
  <c r="T13" i="173"/>
  <c r="U21" i="173"/>
  <c r="T21" i="173"/>
  <c r="E56" i="174"/>
  <c r="U57" i="174"/>
  <c r="T57" i="174"/>
  <c r="Q28" i="21"/>
  <c r="E44" i="21"/>
  <c r="P9" i="22"/>
  <c r="E62" i="22"/>
  <c r="Q44" i="23"/>
  <c r="Q43" i="23" s="1"/>
  <c r="P56" i="23"/>
  <c r="P28" i="24"/>
  <c r="Q62" i="24"/>
  <c r="E9" i="25"/>
  <c r="P44" i="26"/>
  <c r="P43" i="26" s="1"/>
  <c r="E56" i="26"/>
  <c r="Q9" i="27"/>
  <c r="E28" i="27"/>
  <c r="P62" i="27"/>
  <c r="Q56" i="28"/>
  <c r="Q28" i="29"/>
  <c r="E44" i="29"/>
  <c r="P9" i="30"/>
  <c r="E62" i="30"/>
  <c r="Q44" i="31"/>
  <c r="Q43" i="31" s="1"/>
  <c r="P56" i="31"/>
  <c r="P28" i="32"/>
  <c r="Q62" i="32"/>
  <c r="E9" i="33"/>
  <c r="P44" i="34"/>
  <c r="P43" i="34" s="1"/>
  <c r="E56" i="34"/>
  <c r="Q9" i="35"/>
  <c r="E28" i="35"/>
  <c r="P62" i="35"/>
  <c r="Q56" i="36"/>
  <c r="Q28" i="37"/>
  <c r="E44" i="37"/>
  <c r="P9" i="38"/>
  <c r="E62" i="38"/>
  <c r="Q44" i="39"/>
  <c r="Q43" i="39" s="1"/>
  <c r="P56" i="39"/>
  <c r="P28" i="40"/>
  <c r="Q62" i="40"/>
  <c r="E9" i="41"/>
  <c r="P44" i="42"/>
  <c r="P43" i="42" s="1"/>
  <c r="E56" i="42"/>
  <c r="Q9" i="43"/>
  <c r="E28" i="43"/>
  <c r="P62" i="43"/>
  <c r="Q56" i="44"/>
  <c r="Q28" i="45"/>
  <c r="E44" i="45"/>
  <c r="P9" i="46"/>
  <c r="E62" i="46"/>
  <c r="Q44" i="47"/>
  <c r="Q43" i="47" s="1"/>
  <c r="P56" i="47"/>
  <c r="P28" i="48"/>
  <c r="Q62" i="48"/>
  <c r="E9" i="49"/>
  <c r="P44" i="50"/>
  <c r="P43" i="50" s="1"/>
  <c r="E56" i="50"/>
  <c r="Q9" i="51"/>
  <c r="E28" i="51"/>
  <c r="P62" i="51"/>
  <c r="Q56" i="52"/>
  <c r="Q28" i="53"/>
  <c r="E44" i="53"/>
  <c r="P9" i="54"/>
  <c r="E62" i="54"/>
  <c r="U10" i="55"/>
  <c r="Q44" i="55"/>
  <c r="Q43" i="55" s="1"/>
  <c r="P56" i="55"/>
  <c r="P28" i="56"/>
  <c r="Q62" i="56"/>
  <c r="E9" i="57"/>
  <c r="P44" i="58"/>
  <c r="P43" i="58" s="1"/>
  <c r="E56" i="58"/>
  <c r="Q9" i="59"/>
  <c r="E28" i="59"/>
  <c r="P62" i="59"/>
  <c r="Q56" i="60"/>
  <c r="Q28" i="61"/>
  <c r="E44" i="61"/>
  <c r="P9" i="62"/>
  <c r="E62" i="62"/>
  <c r="Q44" i="63"/>
  <c r="Q43" i="63" s="1"/>
  <c r="P56" i="63"/>
  <c r="P28" i="64"/>
  <c r="Q62" i="64"/>
  <c r="E9" i="65"/>
  <c r="P44" i="66"/>
  <c r="P43" i="66" s="1"/>
  <c r="E56" i="66"/>
  <c r="Q9" i="67"/>
  <c r="E28" i="67"/>
  <c r="E44" i="67"/>
  <c r="T45" i="67"/>
  <c r="P9" i="68"/>
  <c r="E56" i="68"/>
  <c r="Q44" i="69"/>
  <c r="Q43" i="69" s="1"/>
  <c r="U63" i="70"/>
  <c r="E28" i="71"/>
  <c r="Q44" i="71"/>
  <c r="Q43" i="71" s="1"/>
  <c r="P28" i="72"/>
  <c r="E44" i="73"/>
  <c r="E62" i="73"/>
  <c r="U63" i="73"/>
  <c r="Q28" i="76"/>
  <c r="E62" i="76"/>
  <c r="T63" i="76"/>
  <c r="E44" i="77"/>
  <c r="U45" i="77"/>
  <c r="U24" i="78"/>
  <c r="T24" i="78"/>
  <c r="U37" i="78"/>
  <c r="T37" i="78"/>
  <c r="Q44" i="78"/>
  <c r="E56" i="78"/>
  <c r="P62" i="78"/>
  <c r="E9" i="79"/>
  <c r="T10" i="79"/>
  <c r="T26" i="79"/>
  <c r="P28" i="79"/>
  <c r="U33" i="79"/>
  <c r="E62" i="79"/>
  <c r="E9" i="80"/>
  <c r="P56" i="80"/>
  <c r="U25" i="81"/>
  <c r="T25" i="81"/>
  <c r="Q28" i="81"/>
  <c r="U38" i="81"/>
  <c r="T38" i="81"/>
  <c r="P56" i="82"/>
  <c r="E62" i="82"/>
  <c r="U10" i="83"/>
  <c r="U23" i="83"/>
  <c r="T23" i="83"/>
  <c r="P44" i="83"/>
  <c r="E56" i="83"/>
  <c r="P9" i="84"/>
  <c r="P8" i="84" s="1"/>
  <c r="T33" i="85"/>
  <c r="P28" i="86"/>
  <c r="U27" i="87"/>
  <c r="T27" i="87"/>
  <c r="U40" i="87"/>
  <c r="T40" i="87"/>
  <c r="U36" i="88"/>
  <c r="T36" i="88"/>
  <c r="U53" i="88"/>
  <c r="T53" i="88"/>
  <c r="U59" i="88"/>
  <c r="T59" i="88"/>
  <c r="P28" i="89"/>
  <c r="U38" i="89"/>
  <c r="T38" i="89"/>
  <c r="U13" i="90"/>
  <c r="T13" i="90"/>
  <c r="U33" i="90"/>
  <c r="T33" i="90"/>
  <c r="U42" i="90"/>
  <c r="T42" i="90"/>
  <c r="T45" i="90"/>
  <c r="U52" i="90"/>
  <c r="T52" i="90"/>
  <c r="U36" i="91"/>
  <c r="T36" i="91"/>
  <c r="U59" i="91"/>
  <c r="T59" i="91"/>
  <c r="E9" i="92"/>
  <c r="U10" i="92"/>
  <c r="T10" i="92"/>
  <c r="U19" i="92"/>
  <c r="T19" i="92"/>
  <c r="U40" i="92"/>
  <c r="T40" i="92"/>
  <c r="E62" i="92"/>
  <c r="T63" i="92"/>
  <c r="U42" i="93"/>
  <c r="T42" i="93"/>
  <c r="U52" i="93"/>
  <c r="T52" i="93"/>
  <c r="U58" i="93"/>
  <c r="T58" i="93"/>
  <c r="U16" i="94"/>
  <c r="T16" i="94"/>
  <c r="U25" i="94"/>
  <c r="T25" i="94"/>
  <c r="Q28" i="94"/>
  <c r="U37" i="94"/>
  <c r="T37" i="94"/>
  <c r="U20" i="95"/>
  <c r="T20" i="95"/>
  <c r="U32" i="95"/>
  <c r="T32" i="95"/>
  <c r="U51" i="95"/>
  <c r="T51" i="95"/>
  <c r="U63" i="95"/>
  <c r="Q44" i="96"/>
  <c r="Q43" i="96" s="1"/>
  <c r="U53" i="96"/>
  <c r="T53" i="96"/>
  <c r="U59" i="96"/>
  <c r="T59" i="96"/>
  <c r="E9" i="97"/>
  <c r="U10" i="97"/>
  <c r="T10" i="97"/>
  <c r="E44" i="97"/>
  <c r="U45" i="97"/>
  <c r="U49" i="97"/>
  <c r="T49" i="97"/>
  <c r="U21" i="98"/>
  <c r="T21" i="98"/>
  <c r="U34" i="98"/>
  <c r="T34" i="98"/>
  <c r="U52" i="98"/>
  <c r="T52" i="98"/>
  <c r="U10" i="99"/>
  <c r="U16" i="99"/>
  <c r="T16" i="99"/>
  <c r="U37" i="99"/>
  <c r="T37" i="99"/>
  <c r="Q44" i="99"/>
  <c r="U59" i="99"/>
  <c r="T59" i="99"/>
  <c r="U27" i="100"/>
  <c r="T27" i="100"/>
  <c r="E28" i="100"/>
  <c r="U21" i="101"/>
  <c r="T21" i="101"/>
  <c r="Q28" i="101"/>
  <c r="U12" i="103"/>
  <c r="T12" i="103"/>
  <c r="U32" i="103"/>
  <c r="T32" i="103"/>
  <c r="U45" i="103"/>
  <c r="U51" i="103"/>
  <c r="T51" i="103"/>
  <c r="U27" i="104"/>
  <c r="T27" i="104"/>
  <c r="P28" i="104"/>
  <c r="U42" i="106"/>
  <c r="T42" i="106"/>
  <c r="U27" i="108"/>
  <c r="T27" i="108"/>
  <c r="U40" i="108"/>
  <c r="T40" i="108"/>
  <c r="Q28" i="109"/>
  <c r="E44" i="109"/>
  <c r="U45" i="109"/>
  <c r="T45" i="109"/>
  <c r="Q44" i="111"/>
  <c r="P28" i="112"/>
  <c r="U21" i="114"/>
  <c r="T21" i="114"/>
  <c r="E28" i="115"/>
  <c r="U29" i="115"/>
  <c r="T29" i="115"/>
  <c r="U37" i="115"/>
  <c r="T37" i="115"/>
  <c r="U60" i="115"/>
  <c r="T60" i="115"/>
  <c r="U14" i="117"/>
  <c r="T14" i="117"/>
  <c r="P9" i="118"/>
  <c r="T10" i="118"/>
  <c r="U41" i="119"/>
  <c r="T41" i="119"/>
  <c r="U15" i="120"/>
  <c r="T15" i="120"/>
  <c r="P9" i="123"/>
  <c r="T10" i="123"/>
  <c r="U53" i="123"/>
  <c r="T53" i="123"/>
  <c r="U25" i="124"/>
  <c r="T25" i="124"/>
  <c r="U41" i="125"/>
  <c r="T41" i="125"/>
  <c r="U59" i="125"/>
  <c r="T59" i="125"/>
  <c r="P44" i="126"/>
  <c r="Q9" i="128"/>
  <c r="U10" i="128"/>
  <c r="U33" i="129"/>
  <c r="T33" i="129"/>
  <c r="U40" i="130"/>
  <c r="T40" i="130"/>
  <c r="U36" i="131"/>
  <c r="T36" i="131"/>
  <c r="U47" i="132"/>
  <c r="T47" i="132"/>
  <c r="U46" i="133"/>
  <c r="T46" i="133"/>
  <c r="E44" i="137"/>
  <c r="U45" i="137"/>
  <c r="T45" i="137"/>
  <c r="T21" i="138"/>
  <c r="U21" i="138"/>
  <c r="U48" i="138"/>
  <c r="T48" i="138"/>
  <c r="T38" i="140"/>
  <c r="U38" i="140"/>
  <c r="T17" i="142"/>
  <c r="U17" i="142"/>
  <c r="U40" i="142"/>
  <c r="T40" i="142"/>
  <c r="E62" i="142"/>
  <c r="T63" i="142"/>
  <c r="U63" i="142"/>
  <c r="U17" i="145"/>
  <c r="T17" i="145"/>
  <c r="U59" i="150"/>
  <c r="T59" i="150"/>
  <c r="U14" i="155"/>
  <c r="T14" i="155"/>
  <c r="U20" i="155"/>
  <c r="T20" i="155"/>
  <c r="P44" i="37"/>
  <c r="Q9" i="38"/>
  <c r="Q8" i="38" s="1"/>
  <c r="T13" i="38"/>
  <c r="T21" i="38"/>
  <c r="E28" i="38"/>
  <c r="T34" i="38"/>
  <c r="T42" i="38"/>
  <c r="T52" i="38"/>
  <c r="T57" i="38"/>
  <c r="T16" i="39"/>
  <c r="T24" i="39"/>
  <c r="T29" i="39"/>
  <c r="T37" i="39"/>
  <c r="T47" i="39"/>
  <c r="T55" i="39"/>
  <c r="T60" i="39"/>
  <c r="T11" i="40"/>
  <c r="T19" i="40"/>
  <c r="T27" i="40"/>
  <c r="Q28" i="40"/>
  <c r="T32" i="40"/>
  <c r="T40" i="40"/>
  <c r="E44" i="40"/>
  <c r="T50" i="40"/>
  <c r="P9" i="41"/>
  <c r="P8" i="41" s="1"/>
  <c r="T14" i="41"/>
  <c r="T22" i="41"/>
  <c r="T35" i="41"/>
  <c r="T45" i="41"/>
  <c r="T53" i="41"/>
  <c r="T58" i="41"/>
  <c r="T17" i="42"/>
  <c r="T25" i="42"/>
  <c r="T30" i="42"/>
  <c r="T38" i="42"/>
  <c r="Q44" i="42"/>
  <c r="T48" i="42"/>
  <c r="T63" i="42"/>
  <c r="T12" i="43"/>
  <c r="T20" i="43"/>
  <c r="P28" i="43"/>
  <c r="T33" i="43"/>
  <c r="T41" i="43"/>
  <c r="T51" i="43"/>
  <c r="E9" i="44"/>
  <c r="T15" i="44"/>
  <c r="T23" i="44"/>
  <c r="T36" i="44"/>
  <c r="T46" i="44"/>
  <c r="T54" i="44"/>
  <c r="T59" i="44"/>
  <c r="P44" i="45"/>
  <c r="Q9" i="46"/>
  <c r="E28" i="46"/>
  <c r="Q28" i="48"/>
  <c r="E44" i="48"/>
  <c r="P9" i="49"/>
  <c r="P8" i="49" s="1"/>
  <c r="T45" i="49"/>
  <c r="Q44" i="50"/>
  <c r="P28" i="51"/>
  <c r="E9" i="52"/>
  <c r="T10" i="53"/>
  <c r="P44" i="53"/>
  <c r="Q9" i="54"/>
  <c r="Q8" i="54" s="1"/>
  <c r="E28" i="54"/>
  <c r="Q28" i="56"/>
  <c r="E44" i="56"/>
  <c r="P9" i="57"/>
  <c r="P8" i="57" s="1"/>
  <c r="Q44" i="58"/>
  <c r="P28" i="59"/>
  <c r="E9" i="60"/>
  <c r="T10" i="61"/>
  <c r="P44" i="61"/>
  <c r="Q9" i="62"/>
  <c r="Q8" i="62" s="1"/>
  <c r="E28" i="62"/>
  <c r="Q28" i="64"/>
  <c r="E44" i="64"/>
  <c r="P9" i="65"/>
  <c r="P8" i="65" s="1"/>
  <c r="Q44" i="66"/>
  <c r="P28" i="67"/>
  <c r="P44" i="67"/>
  <c r="Q9" i="68"/>
  <c r="Q8" i="68" s="1"/>
  <c r="U31" i="68"/>
  <c r="E43" i="68"/>
  <c r="E28" i="69"/>
  <c r="P9" i="70"/>
  <c r="P28" i="71"/>
  <c r="Q28" i="72"/>
  <c r="P44" i="73"/>
  <c r="P43" i="73" s="1"/>
  <c r="E8" i="74"/>
  <c r="U33" i="74"/>
  <c r="Q9" i="75"/>
  <c r="Q8" i="75" s="1"/>
  <c r="U13" i="77"/>
  <c r="T13" i="77"/>
  <c r="Q28" i="77"/>
  <c r="U34" i="77"/>
  <c r="T34" i="77"/>
  <c r="P44" i="77"/>
  <c r="U30" i="78"/>
  <c r="P9" i="79"/>
  <c r="U53" i="80"/>
  <c r="T53" i="80"/>
  <c r="U31" i="81"/>
  <c r="U36" i="83"/>
  <c r="T36" i="83"/>
  <c r="Q44" i="83"/>
  <c r="U54" i="83"/>
  <c r="T54" i="83"/>
  <c r="P56" i="83"/>
  <c r="Q9" i="84"/>
  <c r="U40" i="84"/>
  <c r="T40" i="84"/>
  <c r="E62" i="84"/>
  <c r="T63" i="84"/>
  <c r="U42" i="85"/>
  <c r="T42" i="85"/>
  <c r="U52" i="85"/>
  <c r="T52" i="85"/>
  <c r="U58" i="85"/>
  <c r="T58" i="85"/>
  <c r="U16" i="86"/>
  <c r="T16" i="86"/>
  <c r="U25" i="86"/>
  <c r="T25" i="86"/>
  <c r="Q28" i="86"/>
  <c r="U37" i="86"/>
  <c r="T37" i="86"/>
  <c r="E28" i="87"/>
  <c r="E9" i="89"/>
  <c r="U10" i="89"/>
  <c r="T10" i="89"/>
  <c r="Q28" i="89"/>
  <c r="T35" i="89"/>
  <c r="U48" i="89"/>
  <c r="T48" i="89"/>
  <c r="U23" i="91"/>
  <c r="T23" i="91"/>
  <c r="P9" i="92"/>
  <c r="P8" i="92" s="1"/>
  <c r="U31" i="92"/>
  <c r="T31" i="92"/>
  <c r="P62" i="92"/>
  <c r="U13" i="93"/>
  <c r="T13" i="93"/>
  <c r="U22" i="93"/>
  <c r="T22" i="93"/>
  <c r="P9" i="94"/>
  <c r="T45" i="94"/>
  <c r="U47" i="94"/>
  <c r="T47" i="94"/>
  <c r="U60" i="94"/>
  <c r="T60" i="94"/>
  <c r="U11" i="95"/>
  <c r="T11" i="95"/>
  <c r="U15" i="96"/>
  <c r="T15" i="96"/>
  <c r="P9" i="97"/>
  <c r="P8" i="97" s="1"/>
  <c r="U39" i="97"/>
  <c r="T39" i="97"/>
  <c r="U12" i="98"/>
  <c r="T12" i="98"/>
  <c r="U47" i="99"/>
  <c r="T47" i="99"/>
  <c r="Q9" i="100"/>
  <c r="U18" i="100"/>
  <c r="T18" i="100"/>
  <c r="P28" i="100"/>
  <c r="U42" i="101"/>
  <c r="T42" i="101"/>
  <c r="U17" i="102"/>
  <c r="T17" i="102"/>
  <c r="E28" i="102"/>
  <c r="U29" i="102"/>
  <c r="T29" i="102"/>
  <c r="U47" i="102"/>
  <c r="T47" i="102"/>
  <c r="U20" i="103"/>
  <c r="T20" i="103"/>
  <c r="E56" i="106"/>
  <c r="U57" i="106"/>
  <c r="T57" i="106"/>
  <c r="U47" i="107"/>
  <c r="T47" i="107"/>
  <c r="U32" i="108"/>
  <c r="T32" i="108"/>
  <c r="U38" i="110"/>
  <c r="T38" i="110"/>
  <c r="U46" i="112"/>
  <c r="T46" i="112"/>
  <c r="U49" i="113"/>
  <c r="T49" i="113"/>
  <c r="Q9" i="115"/>
  <c r="U10" i="115"/>
  <c r="U50" i="116"/>
  <c r="T50" i="116"/>
  <c r="U22" i="117"/>
  <c r="T22" i="117"/>
  <c r="U17" i="118"/>
  <c r="T17" i="118"/>
  <c r="U48" i="118"/>
  <c r="T48" i="118"/>
  <c r="U23" i="120"/>
  <c r="T23" i="120"/>
  <c r="U13" i="122"/>
  <c r="T13" i="122"/>
  <c r="U49" i="125"/>
  <c r="T49" i="125"/>
  <c r="U64" i="126"/>
  <c r="T64" i="126"/>
  <c r="U22" i="128"/>
  <c r="T22" i="128"/>
  <c r="Q28" i="129"/>
  <c r="E62" i="135"/>
  <c r="U63" i="135"/>
  <c r="T63" i="135"/>
  <c r="U12" i="136"/>
  <c r="T12" i="136"/>
  <c r="U27" i="137"/>
  <c r="T27" i="137"/>
  <c r="E62" i="138"/>
  <c r="U63" i="138"/>
  <c r="T63" i="138"/>
  <c r="T16" i="139"/>
  <c r="U16" i="139"/>
  <c r="E44" i="141"/>
  <c r="T45" i="141"/>
  <c r="U45" i="141"/>
  <c r="T36" i="142"/>
  <c r="U36" i="142"/>
  <c r="E44" i="143"/>
  <c r="U45" i="143"/>
  <c r="T45" i="143"/>
  <c r="U27" i="144"/>
  <c r="T27" i="144"/>
  <c r="U38" i="146"/>
  <c r="T38" i="146"/>
  <c r="U51" i="147"/>
  <c r="T51" i="147"/>
  <c r="E9" i="148"/>
  <c r="U10" i="148"/>
  <c r="T10" i="148"/>
  <c r="U18" i="148"/>
  <c r="T18" i="148"/>
  <c r="U26" i="148"/>
  <c r="T26" i="148"/>
  <c r="U52" i="149"/>
  <c r="T52" i="149"/>
  <c r="U49" i="151"/>
  <c r="T49" i="151"/>
  <c r="U32" i="153"/>
  <c r="T32" i="153"/>
  <c r="U15" i="157"/>
  <c r="T15" i="157"/>
  <c r="T12" i="167"/>
  <c r="U12" i="167"/>
  <c r="E28" i="167"/>
  <c r="U29" i="167"/>
  <c r="T29" i="167"/>
  <c r="U15" i="191"/>
  <c r="T15" i="191"/>
  <c r="E28" i="191"/>
  <c r="U29" i="191"/>
  <c r="T29" i="191"/>
  <c r="U33" i="191"/>
  <c r="T33" i="191"/>
  <c r="E62" i="20"/>
  <c r="Q44" i="21"/>
  <c r="Q43" i="21" s="1"/>
  <c r="P56" i="21"/>
  <c r="T56" i="21" s="1"/>
  <c r="P28" i="22"/>
  <c r="Q62" i="22"/>
  <c r="E9" i="23"/>
  <c r="P44" i="24"/>
  <c r="P43" i="24" s="1"/>
  <c r="E56" i="24"/>
  <c r="Q9" i="25"/>
  <c r="E28" i="25"/>
  <c r="P62" i="25"/>
  <c r="Q56" i="26"/>
  <c r="Q28" i="27"/>
  <c r="E44" i="27"/>
  <c r="P9" i="28"/>
  <c r="P8" i="28" s="1"/>
  <c r="E62" i="28"/>
  <c r="Q44" i="29"/>
  <c r="Q43" i="29" s="1"/>
  <c r="P56" i="29"/>
  <c r="P43" i="29" s="1"/>
  <c r="P28" i="30"/>
  <c r="Q62" i="30"/>
  <c r="E9" i="31"/>
  <c r="P44" i="32"/>
  <c r="P43" i="32" s="1"/>
  <c r="E56" i="32"/>
  <c r="Q9" i="33"/>
  <c r="Q8" i="33" s="1"/>
  <c r="E28" i="33"/>
  <c r="P62" i="33"/>
  <c r="Q56" i="34"/>
  <c r="Q43" i="34" s="1"/>
  <c r="Q28" i="35"/>
  <c r="E44" i="35"/>
  <c r="P9" i="36"/>
  <c r="E62" i="36"/>
  <c r="Q44" i="37"/>
  <c r="Q43" i="37" s="1"/>
  <c r="P56" i="37"/>
  <c r="T56" i="37" s="1"/>
  <c r="P28" i="38"/>
  <c r="U57" i="38"/>
  <c r="Q62" i="38"/>
  <c r="E9" i="39"/>
  <c r="U29" i="39"/>
  <c r="T10" i="40"/>
  <c r="P44" i="40"/>
  <c r="P43" i="40" s="1"/>
  <c r="E56" i="40"/>
  <c r="Q9" i="41"/>
  <c r="E28" i="41"/>
  <c r="U45" i="41"/>
  <c r="T57" i="41"/>
  <c r="P62" i="41"/>
  <c r="T29" i="42"/>
  <c r="Q56" i="42"/>
  <c r="U63" i="42"/>
  <c r="Q28" i="43"/>
  <c r="E44" i="43"/>
  <c r="P9" i="44"/>
  <c r="P8" i="44" s="1"/>
  <c r="T45" i="44"/>
  <c r="E62" i="44"/>
  <c r="U10" i="45"/>
  <c r="Q44" i="45"/>
  <c r="Q43" i="45" s="1"/>
  <c r="P56" i="45"/>
  <c r="T56" i="45" s="1"/>
  <c r="T63" i="45"/>
  <c r="P28" i="46"/>
  <c r="U57" i="46"/>
  <c r="Q62" i="46"/>
  <c r="E9" i="47"/>
  <c r="U29" i="47"/>
  <c r="T10" i="48"/>
  <c r="P44" i="48"/>
  <c r="P43" i="48" s="1"/>
  <c r="E56" i="48"/>
  <c r="Q9" i="49"/>
  <c r="E28" i="49"/>
  <c r="U45" i="49"/>
  <c r="T57" i="49"/>
  <c r="P62" i="49"/>
  <c r="T29" i="50"/>
  <c r="Q56" i="50"/>
  <c r="U63" i="50"/>
  <c r="Q28" i="51"/>
  <c r="E44" i="51"/>
  <c r="P9" i="52"/>
  <c r="P8" i="52" s="1"/>
  <c r="T45" i="52"/>
  <c r="E62" i="52"/>
  <c r="U10" i="53"/>
  <c r="Q44" i="53"/>
  <c r="Q43" i="53" s="1"/>
  <c r="P56" i="53"/>
  <c r="T63" i="53"/>
  <c r="P28" i="54"/>
  <c r="U57" i="54"/>
  <c r="Q62" i="54"/>
  <c r="E9" i="55"/>
  <c r="U29" i="55"/>
  <c r="T10" i="56"/>
  <c r="P44" i="56"/>
  <c r="P43" i="56" s="1"/>
  <c r="E56" i="56"/>
  <c r="Q9" i="57"/>
  <c r="E28" i="57"/>
  <c r="U45" i="57"/>
  <c r="T57" i="57"/>
  <c r="P62" i="57"/>
  <c r="T29" i="58"/>
  <c r="Q56" i="58"/>
  <c r="U63" i="58"/>
  <c r="Q28" i="59"/>
  <c r="E44" i="59"/>
  <c r="P9" i="60"/>
  <c r="P8" i="60" s="1"/>
  <c r="T45" i="60"/>
  <c r="E62" i="60"/>
  <c r="U10" i="61"/>
  <c r="Q44" i="61"/>
  <c r="Q43" i="61" s="1"/>
  <c r="P56" i="61"/>
  <c r="T63" i="61"/>
  <c r="P28" i="62"/>
  <c r="U57" i="62"/>
  <c r="Q62" i="62"/>
  <c r="E9" i="63"/>
  <c r="U29" i="63"/>
  <c r="T10" i="64"/>
  <c r="P44" i="64"/>
  <c r="P43" i="64" s="1"/>
  <c r="E56" i="64"/>
  <c r="Q9" i="65"/>
  <c r="Q8" i="65" s="1"/>
  <c r="E28" i="65"/>
  <c r="U45" i="65"/>
  <c r="T57" i="65"/>
  <c r="P62" i="65"/>
  <c r="T29" i="66"/>
  <c r="Q56" i="66"/>
  <c r="U63" i="66"/>
  <c r="Q28" i="67"/>
  <c r="Q44" i="67"/>
  <c r="T57" i="67"/>
  <c r="T18" i="68"/>
  <c r="U25" i="68"/>
  <c r="U29" i="68"/>
  <c r="P44" i="68"/>
  <c r="Q56" i="68"/>
  <c r="T21" i="69"/>
  <c r="U33" i="69"/>
  <c r="Q9" i="70"/>
  <c r="T29" i="70"/>
  <c r="U36" i="70"/>
  <c r="U45" i="70"/>
  <c r="P56" i="70"/>
  <c r="T60" i="70"/>
  <c r="Q28" i="71"/>
  <c r="P62" i="71"/>
  <c r="P9" i="72"/>
  <c r="T45" i="72"/>
  <c r="U52" i="72"/>
  <c r="T63" i="72"/>
  <c r="T10" i="73"/>
  <c r="T17" i="73"/>
  <c r="U24" i="73"/>
  <c r="Q44" i="73"/>
  <c r="P9" i="74"/>
  <c r="T51" i="74"/>
  <c r="E56" i="74"/>
  <c r="T63" i="74"/>
  <c r="U29" i="75"/>
  <c r="U46" i="75"/>
  <c r="P56" i="75"/>
  <c r="U30" i="76"/>
  <c r="U49" i="76"/>
  <c r="T49" i="76"/>
  <c r="T10" i="77"/>
  <c r="Q44" i="77"/>
  <c r="Q43" i="77" s="1"/>
  <c r="T25" i="78"/>
  <c r="T36" i="78"/>
  <c r="T38" i="78"/>
  <c r="U46" i="78"/>
  <c r="Q9" i="79"/>
  <c r="U19" i="79"/>
  <c r="T19" i="79"/>
  <c r="U31" i="79"/>
  <c r="U49" i="79"/>
  <c r="Q62" i="79"/>
  <c r="U13" i="80"/>
  <c r="P28" i="80"/>
  <c r="U35" i="80"/>
  <c r="T35" i="80"/>
  <c r="U46" i="80"/>
  <c r="T10" i="81"/>
  <c r="T26" i="81"/>
  <c r="T39" i="81"/>
  <c r="U48" i="81"/>
  <c r="T48" i="81"/>
  <c r="E56" i="81"/>
  <c r="E9" i="82"/>
  <c r="U19" i="82"/>
  <c r="U41" i="82"/>
  <c r="T41" i="82"/>
  <c r="T24" i="83"/>
  <c r="E28" i="83"/>
  <c r="U29" i="83"/>
  <c r="Q56" i="83"/>
  <c r="U17" i="84"/>
  <c r="T29" i="84"/>
  <c r="U31" i="84"/>
  <c r="T31" i="84"/>
  <c r="U13" i="85"/>
  <c r="T13" i="85"/>
  <c r="U22" i="85"/>
  <c r="T22" i="85"/>
  <c r="P9" i="86"/>
  <c r="P8" i="86" s="1"/>
  <c r="T45" i="86"/>
  <c r="U47" i="86"/>
  <c r="T47" i="86"/>
  <c r="U60" i="86"/>
  <c r="T60" i="86"/>
  <c r="U11" i="87"/>
  <c r="T11" i="87"/>
  <c r="U20" i="87"/>
  <c r="T20" i="87"/>
  <c r="U33" i="87"/>
  <c r="T33" i="87"/>
  <c r="Q44" i="87"/>
  <c r="U50" i="87"/>
  <c r="T50" i="87"/>
  <c r="U63" i="87"/>
  <c r="U22" i="88"/>
  <c r="T22" i="88"/>
  <c r="U34" i="88"/>
  <c r="U46" i="88"/>
  <c r="T46" i="88"/>
  <c r="U57" i="88"/>
  <c r="P9" i="89"/>
  <c r="U25" i="89"/>
  <c r="T25" i="89"/>
  <c r="U31" i="89"/>
  <c r="T31" i="89"/>
  <c r="T45" i="89"/>
  <c r="U60" i="89"/>
  <c r="E62" i="89"/>
  <c r="U63" i="89"/>
  <c r="T63" i="89"/>
  <c r="U11" i="90"/>
  <c r="U40" i="90"/>
  <c r="U50" i="90"/>
  <c r="U63" i="90"/>
  <c r="U10" i="91"/>
  <c r="E28" i="91"/>
  <c r="U29" i="91"/>
  <c r="T29" i="91"/>
  <c r="U46" i="91"/>
  <c r="T46" i="91"/>
  <c r="U55" i="91"/>
  <c r="T55" i="91"/>
  <c r="Q62" i="91"/>
  <c r="Q9" i="92"/>
  <c r="U17" i="92"/>
  <c r="U29" i="92"/>
  <c r="U38" i="92"/>
  <c r="U50" i="92"/>
  <c r="T50" i="92"/>
  <c r="T10" i="93"/>
  <c r="U35" i="93"/>
  <c r="T35" i="93"/>
  <c r="Q9" i="94"/>
  <c r="U10" i="94"/>
  <c r="U23" i="94"/>
  <c r="U45" i="94"/>
  <c r="T57" i="94"/>
  <c r="U18" i="95"/>
  <c r="T29" i="95"/>
  <c r="T31" i="95"/>
  <c r="U40" i="95"/>
  <c r="T40" i="95"/>
  <c r="T27" i="96"/>
  <c r="U36" i="96"/>
  <c r="T36" i="96"/>
  <c r="T50" i="96"/>
  <c r="U18" i="97"/>
  <c r="T18" i="97"/>
  <c r="U30" i="97"/>
  <c r="T30" i="97"/>
  <c r="E62" i="97"/>
  <c r="U63" i="97"/>
  <c r="T63" i="97"/>
  <c r="U10" i="98"/>
  <c r="U42" i="98"/>
  <c r="T42" i="98"/>
  <c r="U24" i="99"/>
  <c r="T24" i="99"/>
  <c r="U32" i="100"/>
  <c r="T32" i="100"/>
  <c r="T18" i="101"/>
  <c r="E56" i="101"/>
  <c r="U57" i="101"/>
  <c r="T57" i="101"/>
  <c r="T10" i="102"/>
  <c r="U37" i="102"/>
  <c r="T37" i="102"/>
  <c r="E56" i="102"/>
  <c r="U57" i="102"/>
  <c r="U10" i="103"/>
  <c r="T29" i="103"/>
  <c r="U40" i="103"/>
  <c r="T40" i="103"/>
  <c r="U46" i="104"/>
  <c r="T46" i="104"/>
  <c r="U13" i="106"/>
  <c r="T13" i="106"/>
  <c r="P44" i="106"/>
  <c r="U55" i="107"/>
  <c r="T55" i="107"/>
  <c r="U58" i="109"/>
  <c r="T58" i="109"/>
  <c r="U30" i="110"/>
  <c r="T30" i="110"/>
  <c r="U20" i="111"/>
  <c r="T20" i="111"/>
  <c r="U54" i="112"/>
  <c r="T54" i="112"/>
  <c r="E9" i="113"/>
  <c r="U10" i="113"/>
  <c r="T10" i="113"/>
  <c r="U18" i="113"/>
  <c r="T18" i="113"/>
  <c r="U26" i="113"/>
  <c r="T26" i="113"/>
  <c r="U64" i="113"/>
  <c r="T64" i="113"/>
  <c r="U52" i="114"/>
  <c r="T52" i="114"/>
  <c r="U53" i="117"/>
  <c r="T53" i="117"/>
  <c r="U25" i="118"/>
  <c r="T25" i="118"/>
  <c r="U46" i="120"/>
  <c r="T46" i="120"/>
  <c r="U21" i="122"/>
  <c r="T21" i="122"/>
  <c r="U49" i="127"/>
  <c r="T49" i="127"/>
  <c r="T18" i="129"/>
  <c r="U18" i="129"/>
  <c r="U15" i="130"/>
  <c r="T15" i="130"/>
  <c r="P9" i="132"/>
  <c r="T10" i="132"/>
  <c r="U54" i="134"/>
  <c r="T54" i="134"/>
  <c r="E44" i="135"/>
  <c r="U45" i="135"/>
  <c r="T45" i="135"/>
  <c r="U35" i="136"/>
  <c r="T35" i="136"/>
  <c r="U14" i="137"/>
  <c r="T14" i="137"/>
  <c r="T64" i="137"/>
  <c r="U64" i="137"/>
  <c r="T53" i="139"/>
  <c r="U53" i="139"/>
  <c r="U24" i="140"/>
  <c r="T24" i="140"/>
  <c r="U59" i="140"/>
  <c r="T59" i="140"/>
  <c r="U27" i="142"/>
  <c r="T27" i="142"/>
  <c r="P9" i="143"/>
  <c r="U14" i="144"/>
  <c r="T14" i="144"/>
  <c r="U50" i="144"/>
  <c r="T50" i="144"/>
  <c r="U38" i="151"/>
  <c r="T38" i="151"/>
  <c r="U16" i="159"/>
  <c r="T16" i="159"/>
  <c r="U27" i="159"/>
  <c r="T27" i="159"/>
  <c r="U13" i="166"/>
  <c r="T13" i="166"/>
  <c r="U18" i="166"/>
  <c r="T18" i="166"/>
  <c r="U31" i="166"/>
  <c r="T31" i="166"/>
  <c r="T49" i="181"/>
  <c r="U49" i="181"/>
  <c r="Q28" i="104"/>
  <c r="E44" i="104"/>
  <c r="P9" i="105"/>
  <c r="T22" i="105"/>
  <c r="T35" i="105"/>
  <c r="T45" i="105"/>
  <c r="T53" i="105"/>
  <c r="T58" i="105"/>
  <c r="E62" i="105"/>
  <c r="T17" i="106"/>
  <c r="T25" i="106"/>
  <c r="T30" i="106"/>
  <c r="T38" i="106"/>
  <c r="Q44" i="106"/>
  <c r="T48" i="106"/>
  <c r="P56" i="106"/>
  <c r="T63" i="106"/>
  <c r="T12" i="107"/>
  <c r="T20" i="107"/>
  <c r="P28" i="107"/>
  <c r="T33" i="107"/>
  <c r="T41" i="107"/>
  <c r="T51" i="107"/>
  <c r="Q62" i="107"/>
  <c r="E9" i="108"/>
  <c r="T15" i="108"/>
  <c r="T23" i="108"/>
  <c r="T36" i="108"/>
  <c r="T46" i="108"/>
  <c r="T54" i="108"/>
  <c r="T59" i="108"/>
  <c r="T10" i="109"/>
  <c r="T18" i="109"/>
  <c r="T26" i="109"/>
  <c r="T31" i="109"/>
  <c r="T39" i="109"/>
  <c r="P44" i="109"/>
  <c r="T49" i="109"/>
  <c r="E56" i="109"/>
  <c r="T64" i="109"/>
  <c r="Q9" i="110"/>
  <c r="T13" i="110"/>
  <c r="T21" i="110"/>
  <c r="E28" i="110"/>
  <c r="T34" i="110"/>
  <c r="T42" i="110"/>
  <c r="T52" i="110"/>
  <c r="T57" i="110"/>
  <c r="P62" i="110"/>
  <c r="T16" i="111"/>
  <c r="T24" i="111"/>
  <c r="T29" i="111"/>
  <c r="T37" i="111"/>
  <c r="T47" i="111"/>
  <c r="T55" i="111"/>
  <c r="Q56" i="111"/>
  <c r="T60" i="111"/>
  <c r="T11" i="112"/>
  <c r="T19" i="112"/>
  <c r="T27" i="112"/>
  <c r="Q28" i="112"/>
  <c r="T32" i="112"/>
  <c r="T40" i="112"/>
  <c r="E44" i="112"/>
  <c r="T50" i="112"/>
  <c r="P9" i="113"/>
  <c r="T14" i="113"/>
  <c r="T22" i="113"/>
  <c r="T35" i="113"/>
  <c r="T45" i="113"/>
  <c r="T53" i="113"/>
  <c r="T58" i="113"/>
  <c r="E62" i="113"/>
  <c r="T17" i="114"/>
  <c r="T25" i="114"/>
  <c r="T30" i="114"/>
  <c r="T38" i="114"/>
  <c r="Q44" i="114"/>
  <c r="T48" i="114"/>
  <c r="P56" i="114"/>
  <c r="P43" i="114" s="1"/>
  <c r="T63" i="114"/>
  <c r="T12" i="115"/>
  <c r="T20" i="115"/>
  <c r="P28" i="115"/>
  <c r="T33" i="115"/>
  <c r="T41" i="115"/>
  <c r="T51" i="115"/>
  <c r="Q62" i="115"/>
  <c r="E9" i="116"/>
  <c r="T15" i="116"/>
  <c r="T23" i="116"/>
  <c r="T36" i="116"/>
  <c r="T46" i="116"/>
  <c r="T54" i="116"/>
  <c r="T59" i="116"/>
  <c r="T10" i="117"/>
  <c r="T18" i="117"/>
  <c r="T26" i="117"/>
  <c r="T31" i="117"/>
  <c r="T39" i="117"/>
  <c r="P44" i="117"/>
  <c r="T49" i="117"/>
  <c r="E56" i="117"/>
  <c r="T64" i="117"/>
  <c r="Q9" i="118"/>
  <c r="T13" i="118"/>
  <c r="T21" i="118"/>
  <c r="E28" i="118"/>
  <c r="T34" i="118"/>
  <c r="T42" i="118"/>
  <c r="T52" i="118"/>
  <c r="T57" i="118"/>
  <c r="P62" i="118"/>
  <c r="T16" i="119"/>
  <c r="T24" i="119"/>
  <c r="T29" i="119"/>
  <c r="T37" i="119"/>
  <c r="T47" i="119"/>
  <c r="T55" i="119"/>
  <c r="Q56" i="119"/>
  <c r="Q43" i="119" s="1"/>
  <c r="T60" i="119"/>
  <c r="T11" i="120"/>
  <c r="T19" i="120"/>
  <c r="T27" i="120"/>
  <c r="Q28" i="120"/>
  <c r="T32" i="120"/>
  <c r="T40" i="120"/>
  <c r="E44" i="120"/>
  <c r="T50" i="120"/>
  <c r="P9" i="121"/>
  <c r="T14" i="121"/>
  <c r="T22" i="121"/>
  <c r="T35" i="121"/>
  <c r="T45" i="121"/>
  <c r="T53" i="121"/>
  <c r="T58" i="121"/>
  <c r="E62" i="121"/>
  <c r="T17" i="122"/>
  <c r="T25" i="122"/>
  <c r="T30" i="122"/>
  <c r="T38" i="122"/>
  <c r="Q44" i="122"/>
  <c r="Q9" i="123"/>
  <c r="T13" i="123"/>
  <c r="T36" i="123"/>
  <c r="T42" i="123"/>
  <c r="T49" i="123"/>
  <c r="P56" i="123"/>
  <c r="T15" i="124"/>
  <c r="T21" i="124"/>
  <c r="P28" i="124"/>
  <c r="T39" i="124"/>
  <c r="T47" i="124"/>
  <c r="T57" i="124"/>
  <c r="Q62" i="124"/>
  <c r="E9" i="125"/>
  <c r="T21" i="125"/>
  <c r="T27" i="125"/>
  <c r="T31" i="125"/>
  <c r="T37" i="125"/>
  <c r="T46" i="125"/>
  <c r="U53" i="125"/>
  <c r="T64" i="125"/>
  <c r="T24" i="126"/>
  <c r="U48" i="126"/>
  <c r="T54" i="126"/>
  <c r="T59" i="126"/>
  <c r="E9" i="127"/>
  <c r="T27" i="127"/>
  <c r="Q28" i="127"/>
  <c r="T32" i="127"/>
  <c r="T38" i="127"/>
  <c r="Q56" i="128"/>
  <c r="P62" i="128"/>
  <c r="Q62" i="129"/>
  <c r="E56" i="130"/>
  <c r="T57" i="130"/>
  <c r="E28" i="131"/>
  <c r="T29" i="131"/>
  <c r="Q9" i="132"/>
  <c r="P56" i="132"/>
  <c r="Q56" i="133"/>
  <c r="E9" i="134"/>
  <c r="U10" i="134"/>
  <c r="P44" i="135"/>
  <c r="T49" i="135"/>
  <c r="T55" i="135"/>
  <c r="T58" i="135"/>
  <c r="P62" i="135"/>
  <c r="T22" i="136"/>
  <c r="T53" i="136"/>
  <c r="T63" i="136"/>
  <c r="T11" i="137"/>
  <c r="U18" i="137"/>
  <c r="T24" i="137"/>
  <c r="Q56" i="137"/>
  <c r="E9" i="138"/>
  <c r="E28" i="139"/>
  <c r="T29" i="139"/>
  <c r="U49" i="143"/>
  <c r="T53" i="143"/>
  <c r="U64" i="143"/>
  <c r="T11" i="144"/>
  <c r="U21" i="144"/>
  <c r="T33" i="144"/>
  <c r="U35" i="144"/>
  <c r="T35" i="144"/>
  <c r="U54" i="144"/>
  <c r="T54" i="144"/>
  <c r="T14" i="145"/>
  <c r="U31" i="145"/>
  <c r="T31" i="145"/>
  <c r="T53" i="145"/>
  <c r="T18" i="146"/>
  <c r="U20" i="146"/>
  <c r="T20" i="146"/>
  <c r="U32" i="146"/>
  <c r="U42" i="146"/>
  <c r="T42" i="146"/>
  <c r="U15" i="147"/>
  <c r="T15" i="147"/>
  <c r="U23" i="147"/>
  <c r="T23" i="147"/>
  <c r="U31" i="148"/>
  <c r="T31" i="148"/>
  <c r="U39" i="148"/>
  <c r="T39" i="148"/>
  <c r="U15" i="150"/>
  <c r="T15" i="150"/>
  <c r="U21" i="150"/>
  <c r="U35" i="150"/>
  <c r="T35" i="150"/>
  <c r="U46" i="150"/>
  <c r="T46" i="150"/>
  <c r="U52" i="150"/>
  <c r="U25" i="151"/>
  <c r="T25" i="151"/>
  <c r="U64" i="151"/>
  <c r="T64" i="151"/>
  <c r="T17" i="152"/>
  <c r="U17" i="152"/>
  <c r="T48" i="152"/>
  <c r="U48" i="152"/>
  <c r="U26" i="153"/>
  <c r="T26" i="153"/>
  <c r="E62" i="153"/>
  <c r="U63" i="153"/>
  <c r="T63" i="153"/>
  <c r="U12" i="154"/>
  <c r="T12" i="154"/>
  <c r="U30" i="155"/>
  <c r="T30" i="155"/>
  <c r="U37" i="155"/>
  <c r="T37" i="155"/>
  <c r="Q56" i="155"/>
  <c r="P28" i="156"/>
  <c r="U34" i="157"/>
  <c r="T34" i="157"/>
  <c r="U46" i="157"/>
  <c r="T46" i="157"/>
  <c r="U21" i="158"/>
  <c r="T21" i="158"/>
  <c r="T48" i="158"/>
  <c r="U48" i="158"/>
  <c r="U64" i="158"/>
  <c r="T64" i="158"/>
  <c r="T12" i="161"/>
  <c r="U12" i="161"/>
  <c r="U22" i="162"/>
  <c r="T22" i="162"/>
  <c r="U59" i="164"/>
  <c r="T59" i="164"/>
  <c r="E44" i="165"/>
  <c r="T45" i="165"/>
  <c r="U45" i="165"/>
  <c r="T58" i="165"/>
  <c r="U58" i="165"/>
  <c r="U27" i="167"/>
  <c r="T27" i="167"/>
  <c r="T23" i="168"/>
  <c r="U23" i="168"/>
  <c r="T41" i="169"/>
  <c r="U41" i="169"/>
  <c r="U58" i="169"/>
  <c r="T58" i="169"/>
  <c r="T15" i="170"/>
  <c r="U15" i="170"/>
  <c r="U41" i="170"/>
  <c r="T41" i="170"/>
  <c r="U64" i="173"/>
  <c r="T64" i="173"/>
  <c r="U22" i="189"/>
  <c r="T22" i="189"/>
  <c r="P44" i="96"/>
  <c r="P43" i="96" s="1"/>
  <c r="E56" i="96"/>
  <c r="Q9" i="97"/>
  <c r="E28" i="97"/>
  <c r="P62" i="97"/>
  <c r="Q56" i="98"/>
  <c r="Q28" i="99"/>
  <c r="E44" i="99"/>
  <c r="P9" i="100"/>
  <c r="E62" i="100"/>
  <c r="Q44" i="101"/>
  <c r="P56" i="101"/>
  <c r="P28" i="102"/>
  <c r="Q62" i="102"/>
  <c r="E9" i="103"/>
  <c r="P44" i="104"/>
  <c r="E56" i="104"/>
  <c r="Q9" i="105"/>
  <c r="E28" i="105"/>
  <c r="P62" i="105"/>
  <c r="Q56" i="106"/>
  <c r="T62" i="106"/>
  <c r="U63" i="106"/>
  <c r="Q28" i="107"/>
  <c r="E44" i="107"/>
  <c r="P9" i="108"/>
  <c r="E62" i="108"/>
  <c r="Q44" i="109"/>
  <c r="P56" i="109"/>
  <c r="P28" i="110"/>
  <c r="T56" i="110"/>
  <c r="U57" i="110"/>
  <c r="Q62" i="110"/>
  <c r="E9" i="111"/>
  <c r="P44" i="112"/>
  <c r="E56" i="112"/>
  <c r="Q9" i="113"/>
  <c r="E28" i="113"/>
  <c r="P62" i="113"/>
  <c r="Q56" i="114"/>
  <c r="T62" i="114"/>
  <c r="U63" i="114"/>
  <c r="Q28" i="115"/>
  <c r="E44" i="115"/>
  <c r="P9" i="116"/>
  <c r="E62" i="116"/>
  <c r="Q44" i="117"/>
  <c r="P56" i="117"/>
  <c r="P28" i="118"/>
  <c r="T56" i="118"/>
  <c r="U57" i="118"/>
  <c r="Q62" i="118"/>
  <c r="E9" i="119"/>
  <c r="P44" i="120"/>
  <c r="E56" i="120"/>
  <c r="Q9" i="121"/>
  <c r="E28" i="121"/>
  <c r="P62" i="121"/>
  <c r="E44" i="123"/>
  <c r="E62" i="123"/>
  <c r="U63" i="123"/>
  <c r="U57" i="124"/>
  <c r="E28" i="126"/>
  <c r="E62" i="126"/>
  <c r="T63" i="126"/>
  <c r="P9" i="127"/>
  <c r="E56" i="127"/>
  <c r="U57" i="127"/>
  <c r="T62" i="127"/>
  <c r="U63" i="127"/>
  <c r="E44" i="128"/>
  <c r="Q62" i="128"/>
  <c r="E9" i="129"/>
  <c r="T10" i="129"/>
  <c r="P56" i="130"/>
  <c r="P28" i="131"/>
  <c r="U20" i="132"/>
  <c r="Q56" i="132"/>
  <c r="E28" i="133"/>
  <c r="E44" i="133"/>
  <c r="T45" i="133"/>
  <c r="P9" i="134"/>
  <c r="E56" i="134"/>
  <c r="Q44" i="135"/>
  <c r="Q43" i="135" s="1"/>
  <c r="U63" i="136"/>
  <c r="E28" i="137"/>
  <c r="Q44" i="137"/>
  <c r="E62" i="137"/>
  <c r="U63" i="137"/>
  <c r="P9" i="138"/>
  <c r="Q9" i="139"/>
  <c r="P28" i="139"/>
  <c r="U31" i="140"/>
  <c r="E56" i="140"/>
  <c r="Q44" i="141"/>
  <c r="E56" i="141"/>
  <c r="U57" i="141"/>
  <c r="U10" i="142"/>
  <c r="E28" i="142"/>
  <c r="U29" i="142"/>
  <c r="Q62" i="142"/>
  <c r="Q44" i="143"/>
  <c r="T13" i="144"/>
  <c r="U22" i="144"/>
  <c r="T22" i="144"/>
  <c r="P28" i="144"/>
  <c r="E44" i="144"/>
  <c r="U45" i="144"/>
  <c r="T45" i="144"/>
  <c r="Q56" i="144"/>
  <c r="U25" i="145"/>
  <c r="T25" i="145"/>
  <c r="E44" i="145"/>
  <c r="E9" i="146"/>
  <c r="U33" i="146"/>
  <c r="T33" i="146"/>
  <c r="P28" i="147"/>
  <c r="U46" i="147"/>
  <c r="T46" i="147"/>
  <c r="U54" i="147"/>
  <c r="T54" i="147"/>
  <c r="Q9" i="148"/>
  <c r="U48" i="148"/>
  <c r="T48" i="148"/>
  <c r="E9" i="149"/>
  <c r="U34" i="149"/>
  <c r="T34" i="149"/>
  <c r="U42" i="149"/>
  <c r="T42" i="149"/>
  <c r="U46" i="149"/>
  <c r="U22" i="150"/>
  <c r="T22" i="150"/>
  <c r="U53" i="150"/>
  <c r="T53" i="150"/>
  <c r="E9" i="151"/>
  <c r="U10" i="151"/>
  <c r="T10" i="151"/>
  <c r="U30" i="151"/>
  <c r="T30" i="151"/>
  <c r="U24" i="152"/>
  <c r="T24" i="152"/>
  <c r="U13" i="153"/>
  <c r="T13" i="153"/>
  <c r="E44" i="153"/>
  <c r="U45" i="153"/>
  <c r="T45" i="153"/>
  <c r="U52" i="153"/>
  <c r="T52" i="153"/>
  <c r="U35" i="154"/>
  <c r="T35" i="154"/>
  <c r="U27" i="155"/>
  <c r="T27" i="155"/>
  <c r="T13" i="156"/>
  <c r="U13" i="156"/>
  <c r="T40" i="156"/>
  <c r="U40" i="156"/>
  <c r="T12" i="159"/>
  <c r="U12" i="159"/>
  <c r="T22" i="159"/>
  <c r="U22" i="159"/>
  <c r="U32" i="159"/>
  <c r="T32" i="159"/>
  <c r="E44" i="161"/>
  <c r="U45" i="161"/>
  <c r="T45" i="161"/>
  <c r="U36" i="163"/>
  <c r="T36" i="163"/>
  <c r="U36" i="164"/>
  <c r="T36" i="164"/>
  <c r="U26" i="165"/>
  <c r="T26" i="165"/>
  <c r="T22" i="167"/>
  <c r="U22" i="167"/>
  <c r="Q28" i="169"/>
  <c r="T51" i="169"/>
  <c r="U51" i="169"/>
  <c r="T36" i="170"/>
  <c r="U36" i="170"/>
  <c r="Q9" i="171"/>
  <c r="U33" i="171"/>
  <c r="T33" i="171"/>
  <c r="U54" i="171"/>
  <c r="T54" i="171"/>
  <c r="U42" i="176"/>
  <c r="T42" i="176"/>
  <c r="U51" i="180"/>
  <c r="T51" i="180"/>
  <c r="U39" i="186"/>
  <c r="T39" i="186"/>
  <c r="Q28" i="102"/>
  <c r="E44" i="102"/>
  <c r="P9" i="103"/>
  <c r="Q44" i="104"/>
  <c r="Q43" i="104" s="1"/>
  <c r="P56" i="104"/>
  <c r="P28" i="105"/>
  <c r="E9" i="106"/>
  <c r="P44" i="107"/>
  <c r="P43" i="107" s="1"/>
  <c r="E56" i="107"/>
  <c r="Q9" i="108"/>
  <c r="E28" i="108"/>
  <c r="Q56" i="109"/>
  <c r="Q28" i="110"/>
  <c r="E44" i="110"/>
  <c r="P9" i="111"/>
  <c r="Q44" i="112"/>
  <c r="Q43" i="112" s="1"/>
  <c r="P56" i="112"/>
  <c r="P28" i="113"/>
  <c r="E9" i="114"/>
  <c r="P44" i="115"/>
  <c r="P43" i="115" s="1"/>
  <c r="E56" i="115"/>
  <c r="Q9" i="116"/>
  <c r="E28" i="116"/>
  <c r="Q56" i="117"/>
  <c r="Q28" i="118"/>
  <c r="E44" i="118"/>
  <c r="P9" i="119"/>
  <c r="Q44" i="120"/>
  <c r="Q43" i="120" s="1"/>
  <c r="P56" i="120"/>
  <c r="P28" i="121"/>
  <c r="E9" i="122"/>
  <c r="T37" i="123"/>
  <c r="P44" i="123"/>
  <c r="P43" i="123" s="1"/>
  <c r="P62" i="123"/>
  <c r="E9" i="124"/>
  <c r="T56" i="124"/>
  <c r="Q9" i="125"/>
  <c r="Q8" i="125" s="1"/>
  <c r="E56" i="125"/>
  <c r="P28" i="126"/>
  <c r="P62" i="126"/>
  <c r="Q9" i="127"/>
  <c r="T33" i="127"/>
  <c r="P56" i="127"/>
  <c r="E28" i="128"/>
  <c r="U29" i="128"/>
  <c r="P44" i="128"/>
  <c r="P43" i="128" s="1"/>
  <c r="P9" i="129"/>
  <c r="E44" i="130"/>
  <c r="U45" i="130"/>
  <c r="Q56" i="130"/>
  <c r="E9" i="131"/>
  <c r="Q28" i="131"/>
  <c r="P44" i="132"/>
  <c r="P43" i="132" s="1"/>
  <c r="P28" i="133"/>
  <c r="P44" i="133"/>
  <c r="P43" i="133" s="1"/>
  <c r="Q9" i="134"/>
  <c r="Q8" i="134" s="1"/>
  <c r="E44" i="134"/>
  <c r="E28" i="135"/>
  <c r="P9" i="136"/>
  <c r="P8" i="136" s="1"/>
  <c r="T23" i="136"/>
  <c r="E56" i="136"/>
  <c r="T62" i="136"/>
  <c r="P28" i="137"/>
  <c r="P62" i="137"/>
  <c r="P28" i="138"/>
  <c r="Q28" i="139"/>
  <c r="P56" i="141"/>
  <c r="P43" i="141" s="1"/>
  <c r="P9" i="142"/>
  <c r="P28" i="142"/>
  <c r="Q28" i="144"/>
  <c r="P44" i="144"/>
  <c r="P43" i="144" s="1"/>
  <c r="U59" i="144"/>
  <c r="T59" i="144"/>
  <c r="E9" i="145"/>
  <c r="U10" i="145"/>
  <c r="T10" i="145"/>
  <c r="U39" i="145"/>
  <c r="T39" i="145"/>
  <c r="U49" i="145"/>
  <c r="T49" i="145"/>
  <c r="U64" i="145"/>
  <c r="T64" i="145"/>
  <c r="P9" i="146"/>
  <c r="E62" i="146"/>
  <c r="Q28" i="147"/>
  <c r="U59" i="147"/>
  <c r="T59" i="147"/>
  <c r="U17" i="148"/>
  <c r="T17" i="148"/>
  <c r="U25" i="148"/>
  <c r="T25" i="148"/>
  <c r="U64" i="148"/>
  <c r="T64" i="148"/>
  <c r="U51" i="149"/>
  <c r="T51" i="149"/>
  <c r="Q56" i="149"/>
  <c r="U58" i="150"/>
  <c r="T58" i="150"/>
  <c r="P9" i="151"/>
  <c r="U17" i="151"/>
  <c r="T17" i="151"/>
  <c r="U48" i="151"/>
  <c r="T48" i="151"/>
  <c r="U39" i="152"/>
  <c r="T39" i="152"/>
  <c r="U31" i="153"/>
  <c r="T31" i="153"/>
  <c r="U38" i="153"/>
  <c r="T38" i="153"/>
  <c r="P44" i="153"/>
  <c r="P43" i="153" s="1"/>
  <c r="Q9" i="155"/>
  <c r="Q9" i="157"/>
  <c r="T17" i="158"/>
  <c r="U17" i="158"/>
  <c r="T27" i="158"/>
  <c r="U27" i="158"/>
  <c r="E28" i="160"/>
  <c r="U29" i="160"/>
  <c r="T29" i="160"/>
  <c r="U60" i="160"/>
  <c r="T60" i="160"/>
  <c r="U27" i="161"/>
  <c r="T27" i="161"/>
  <c r="U30" i="161"/>
  <c r="T30" i="161"/>
  <c r="E62" i="162"/>
  <c r="U63" i="162"/>
  <c r="T63" i="162"/>
  <c r="T31" i="163"/>
  <c r="U31" i="163"/>
  <c r="U18" i="164"/>
  <c r="T18" i="164"/>
  <c r="T52" i="164"/>
  <c r="U52" i="164"/>
  <c r="T40" i="166"/>
  <c r="U40" i="166"/>
  <c r="T35" i="167"/>
  <c r="U35" i="167"/>
  <c r="T38" i="168"/>
  <c r="U38" i="168"/>
  <c r="E28" i="171"/>
  <c r="T29" i="171"/>
  <c r="U29" i="171"/>
  <c r="T49" i="171"/>
  <c r="U49" i="171"/>
  <c r="T50" i="186"/>
  <c r="U50" i="186"/>
  <c r="U53" i="202"/>
  <c r="T53" i="202"/>
  <c r="Q28" i="105"/>
  <c r="E44" i="105"/>
  <c r="P9" i="106"/>
  <c r="Q44" i="107"/>
  <c r="P28" i="108"/>
  <c r="E9" i="109"/>
  <c r="P44" i="110"/>
  <c r="Q9" i="111"/>
  <c r="E28" i="111"/>
  <c r="Q28" i="113"/>
  <c r="E44" i="113"/>
  <c r="P9" i="114"/>
  <c r="Q44" i="115"/>
  <c r="P28" i="116"/>
  <c r="E9" i="117"/>
  <c r="P44" i="118"/>
  <c r="Q9" i="119"/>
  <c r="E28" i="119"/>
  <c r="Q28" i="121"/>
  <c r="E44" i="121"/>
  <c r="P9" i="122"/>
  <c r="Q44" i="123"/>
  <c r="P9" i="124"/>
  <c r="E44" i="127"/>
  <c r="Q56" i="127"/>
  <c r="P28" i="128"/>
  <c r="Q44" i="128"/>
  <c r="Q43" i="128" s="1"/>
  <c r="Q9" i="129"/>
  <c r="Q8" i="129" s="1"/>
  <c r="E44" i="129"/>
  <c r="P56" i="129"/>
  <c r="P44" i="130"/>
  <c r="P43" i="130" s="1"/>
  <c r="P9" i="131"/>
  <c r="E56" i="131"/>
  <c r="E28" i="132"/>
  <c r="Q44" i="132"/>
  <c r="Q28" i="133"/>
  <c r="Q44" i="133"/>
  <c r="P44" i="134"/>
  <c r="Q56" i="134"/>
  <c r="Q9" i="136"/>
  <c r="Q8" i="136" s="1"/>
  <c r="P56" i="136"/>
  <c r="Q28" i="137"/>
  <c r="E44" i="139"/>
  <c r="T45" i="139"/>
  <c r="E9" i="141"/>
  <c r="Q56" i="141"/>
  <c r="Q9" i="142"/>
  <c r="Q28" i="142"/>
  <c r="E44" i="142"/>
  <c r="U10" i="143"/>
  <c r="Q44" i="144"/>
  <c r="U53" i="144"/>
  <c r="T53" i="144"/>
  <c r="P9" i="145"/>
  <c r="U30" i="145"/>
  <c r="T30" i="145"/>
  <c r="U13" i="146"/>
  <c r="T13" i="146"/>
  <c r="U41" i="146"/>
  <c r="T41" i="146"/>
  <c r="U51" i="146"/>
  <c r="T51" i="146"/>
  <c r="U14" i="147"/>
  <c r="T14" i="147"/>
  <c r="U22" i="147"/>
  <c r="T22" i="147"/>
  <c r="U36" i="147"/>
  <c r="T36" i="147"/>
  <c r="U30" i="148"/>
  <c r="T30" i="148"/>
  <c r="U38" i="148"/>
  <c r="T38" i="148"/>
  <c r="U13" i="149"/>
  <c r="T13" i="149"/>
  <c r="U21" i="149"/>
  <c r="T21" i="149"/>
  <c r="U14" i="150"/>
  <c r="T14" i="150"/>
  <c r="E44" i="150"/>
  <c r="U45" i="150"/>
  <c r="T45" i="150"/>
  <c r="Q9" i="151"/>
  <c r="E28" i="151"/>
  <c r="T29" i="151"/>
  <c r="U32" i="152"/>
  <c r="T32" i="152"/>
  <c r="U47" i="152"/>
  <c r="T47" i="152"/>
  <c r="U54" i="152"/>
  <c r="T54" i="152"/>
  <c r="U11" i="154"/>
  <c r="T11" i="154"/>
  <c r="U17" i="154"/>
  <c r="T17" i="154"/>
  <c r="T59" i="154"/>
  <c r="U59" i="154"/>
  <c r="U36" i="155"/>
  <c r="T36" i="155"/>
  <c r="U33" i="157"/>
  <c r="T33" i="157"/>
  <c r="U36" i="158"/>
  <c r="T36" i="158"/>
  <c r="P9" i="160"/>
  <c r="T10" i="160"/>
  <c r="U21" i="160"/>
  <c r="T21" i="160"/>
  <c r="P28" i="160"/>
  <c r="U50" i="160"/>
  <c r="T50" i="160"/>
  <c r="U58" i="161"/>
  <c r="T58" i="161"/>
  <c r="U35" i="162"/>
  <c r="T35" i="162"/>
  <c r="U46" i="162"/>
  <c r="T13" i="164"/>
  <c r="U13" i="164"/>
  <c r="T32" i="164"/>
  <c r="U32" i="164"/>
  <c r="T22" i="165"/>
  <c r="U22" i="165"/>
  <c r="U55" i="165"/>
  <c r="E56" i="165"/>
  <c r="U57" i="165"/>
  <c r="T57" i="165"/>
  <c r="U50" i="167"/>
  <c r="T50" i="167"/>
  <c r="U51" i="170"/>
  <c r="T51" i="170"/>
  <c r="U39" i="173"/>
  <c r="T39" i="173"/>
  <c r="U55" i="179"/>
  <c r="T55" i="179"/>
  <c r="U20" i="200"/>
  <c r="T20" i="200"/>
  <c r="U52" i="216"/>
  <c r="T52" i="216"/>
  <c r="Q28" i="84"/>
  <c r="U28" i="84" s="1"/>
  <c r="E44" i="84"/>
  <c r="P9" i="85"/>
  <c r="E62" i="85"/>
  <c r="Q44" i="86"/>
  <c r="P56" i="86"/>
  <c r="P28" i="87"/>
  <c r="Q62" i="87"/>
  <c r="E9" i="88"/>
  <c r="P44" i="89"/>
  <c r="E56" i="89"/>
  <c r="Q9" i="90"/>
  <c r="E28" i="90"/>
  <c r="P62" i="90"/>
  <c r="Q56" i="91"/>
  <c r="Q28" i="92"/>
  <c r="E44" i="92"/>
  <c r="P9" i="93"/>
  <c r="E62" i="93"/>
  <c r="Q44" i="94"/>
  <c r="P56" i="94"/>
  <c r="P28" i="95"/>
  <c r="Q62" i="95"/>
  <c r="E9" i="96"/>
  <c r="P44" i="97"/>
  <c r="E56" i="97"/>
  <c r="Q9" i="98"/>
  <c r="E28" i="98"/>
  <c r="P62" i="98"/>
  <c r="Q56" i="99"/>
  <c r="Q28" i="100"/>
  <c r="E44" i="100"/>
  <c r="P9" i="101"/>
  <c r="E62" i="101"/>
  <c r="Q44" i="102"/>
  <c r="P56" i="102"/>
  <c r="P28" i="103"/>
  <c r="Q62" i="103"/>
  <c r="E9" i="104"/>
  <c r="P44" i="105"/>
  <c r="E56" i="105"/>
  <c r="Q9" i="106"/>
  <c r="E28" i="106"/>
  <c r="P62" i="106"/>
  <c r="Q56" i="107"/>
  <c r="Q28" i="108"/>
  <c r="E44" i="108"/>
  <c r="P9" i="109"/>
  <c r="E62" i="109"/>
  <c r="U10" i="110"/>
  <c r="Q44" i="110"/>
  <c r="P56" i="110"/>
  <c r="P28" i="111"/>
  <c r="Q62" i="111"/>
  <c r="E9" i="112"/>
  <c r="P44" i="113"/>
  <c r="E56" i="113"/>
  <c r="Q9" i="114"/>
  <c r="E28" i="114"/>
  <c r="P62" i="114"/>
  <c r="Q56" i="115"/>
  <c r="Q28" i="116"/>
  <c r="E44" i="116"/>
  <c r="P9" i="117"/>
  <c r="E62" i="117"/>
  <c r="U10" i="118"/>
  <c r="Q44" i="118"/>
  <c r="P56" i="118"/>
  <c r="P28" i="119"/>
  <c r="Q62" i="119"/>
  <c r="E9" i="120"/>
  <c r="P44" i="121"/>
  <c r="E56" i="121"/>
  <c r="Q9" i="122"/>
  <c r="E28" i="122"/>
  <c r="E56" i="122"/>
  <c r="T57" i="122"/>
  <c r="U10" i="123"/>
  <c r="E28" i="123"/>
  <c r="T29" i="123"/>
  <c r="Q9" i="124"/>
  <c r="P56" i="124"/>
  <c r="Q56" i="125"/>
  <c r="Q43" i="125" s="1"/>
  <c r="E9" i="126"/>
  <c r="U10" i="126"/>
  <c r="P44" i="127"/>
  <c r="P62" i="127"/>
  <c r="Q28" i="128"/>
  <c r="Q56" i="129"/>
  <c r="Q44" i="130"/>
  <c r="Q9" i="131"/>
  <c r="P56" i="131"/>
  <c r="U10" i="132"/>
  <c r="P28" i="132"/>
  <c r="Q62" i="132"/>
  <c r="E9" i="133"/>
  <c r="E9" i="135"/>
  <c r="Q28" i="135"/>
  <c r="T46" i="136"/>
  <c r="Q56" i="136"/>
  <c r="Q43" i="136" s="1"/>
  <c r="P62" i="136"/>
  <c r="P44" i="138"/>
  <c r="P43" i="138" s="1"/>
  <c r="T37" i="139"/>
  <c r="P44" i="139"/>
  <c r="E9" i="140"/>
  <c r="U10" i="140"/>
  <c r="E28" i="140"/>
  <c r="E62" i="140"/>
  <c r="T63" i="140"/>
  <c r="E28" i="141"/>
  <c r="P44" i="142"/>
  <c r="T31" i="143"/>
  <c r="E62" i="143"/>
  <c r="U15" i="144"/>
  <c r="T15" i="144"/>
  <c r="Q9" i="145"/>
  <c r="Q8" i="145" s="1"/>
  <c r="U18" i="145"/>
  <c r="T18" i="145"/>
  <c r="P44" i="146"/>
  <c r="P43" i="146" s="1"/>
  <c r="E44" i="147"/>
  <c r="U45" i="147"/>
  <c r="T45" i="147"/>
  <c r="U53" i="147"/>
  <c r="T53" i="147"/>
  <c r="U33" i="149"/>
  <c r="T33" i="149"/>
  <c r="U41" i="149"/>
  <c r="T41" i="149"/>
  <c r="P44" i="150"/>
  <c r="E56" i="150"/>
  <c r="T57" i="150"/>
  <c r="U39" i="151"/>
  <c r="T39" i="151"/>
  <c r="U23" i="152"/>
  <c r="T23" i="152"/>
  <c r="Q28" i="152"/>
  <c r="U59" i="152"/>
  <c r="T59" i="152"/>
  <c r="T20" i="153"/>
  <c r="U20" i="153"/>
  <c r="U24" i="154"/>
  <c r="T24" i="154"/>
  <c r="U34" i="154"/>
  <c r="T34" i="154"/>
  <c r="U41" i="154"/>
  <c r="T41" i="154"/>
  <c r="U12" i="156"/>
  <c r="T12" i="156"/>
  <c r="U19" i="156"/>
  <c r="T19" i="156"/>
  <c r="T34" i="156"/>
  <c r="U34" i="156"/>
  <c r="U46" i="156"/>
  <c r="T46" i="156"/>
  <c r="U20" i="157"/>
  <c r="T20" i="157"/>
  <c r="Q28" i="157"/>
  <c r="U11" i="159"/>
  <c r="T11" i="159"/>
  <c r="U31" i="159"/>
  <c r="T31" i="159"/>
  <c r="U42" i="159"/>
  <c r="T42" i="159"/>
  <c r="T51" i="161"/>
  <c r="U51" i="161"/>
  <c r="U41" i="163"/>
  <c r="T41" i="163"/>
  <c r="T13" i="167"/>
  <c r="T30" i="168"/>
  <c r="U30" i="168"/>
  <c r="T46" i="170"/>
  <c r="U46" i="170"/>
  <c r="U23" i="171"/>
  <c r="T23" i="171"/>
  <c r="U31" i="172"/>
  <c r="T31" i="172"/>
  <c r="U39" i="172"/>
  <c r="T39" i="172"/>
  <c r="U35" i="178"/>
  <c r="T35" i="178"/>
  <c r="U64" i="178"/>
  <c r="T64" i="178"/>
  <c r="U36" i="183"/>
  <c r="T36" i="183"/>
  <c r="E62" i="183"/>
  <c r="U63" i="183"/>
  <c r="T63" i="183"/>
  <c r="E44" i="196"/>
  <c r="U45" i="196"/>
  <c r="T45" i="196"/>
  <c r="U34" i="198"/>
  <c r="T34" i="198"/>
  <c r="E56" i="198"/>
  <c r="U57" i="198"/>
  <c r="T57" i="198"/>
  <c r="P44" i="76"/>
  <c r="E56" i="76"/>
  <c r="Q9" i="77"/>
  <c r="Q8" i="77" s="1"/>
  <c r="E28" i="77"/>
  <c r="P62" i="77"/>
  <c r="Q56" i="78"/>
  <c r="Q28" i="79"/>
  <c r="E44" i="79"/>
  <c r="P9" i="80"/>
  <c r="E62" i="80"/>
  <c r="Q44" i="81"/>
  <c r="P56" i="81"/>
  <c r="P28" i="82"/>
  <c r="Q62" i="82"/>
  <c r="E9" i="83"/>
  <c r="P44" i="84"/>
  <c r="E56" i="84"/>
  <c r="Q9" i="85"/>
  <c r="Q8" i="85" s="1"/>
  <c r="E28" i="85"/>
  <c r="P62" i="85"/>
  <c r="Q56" i="86"/>
  <c r="Q28" i="87"/>
  <c r="E44" i="87"/>
  <c r="P9" i="88"/>
  <c r="P8" i="88" s="1"/>
  <c r="E62" i="88"/>
  <c r="Q44" i="89"/>
  <c r="P56" i="89"/>
  <c r="P28" i="90"/>
  <c r="Q62" i="90"/>
  <c r="E9" i="91"/>
  <c r="P44" i="92"/>
  <c r="E56" i="92"/>
  <c r="Q9" i="93"/>
  <c r="Q8" i="93" s="1"/>
  <c r="E28" i="93"/>
  <c r="P62" i="93"/>
  <c r="Q56" i="94"/>
  <c r="Q28" i="95"/>
  <c r="E44" i="95"/>
  <c r="P9" i="96"/>
  <c r="E62" i="96"/>
  <c r="Q44" i="97"/>
  <c r="P56" i="97"/>
  <c r="P28" i="98"/>
  <c r="Q62" i="98"/>
  <c r="E9" i="99"/>
  <c r="P44" i="100"/>
  <c r="E56" i="100"/>
  <c r="Q9" i="101"/>
  <c r="E28" i="101"/>
  <c r="Q56" i="102"/>
  <c r="Q28" i="103"/>
  <c r="Q8" i="103" s="1"/>
  <c r="E44" i="103"/>
  <c r="P9" i="104"/>
  <c r="T14" i="104"/>
  <c r="T22" i="104"/>
  <c r="T35" i="104"/>
  <c r="T45" i="104"/>
  <c r="T53" i="104"/>
  <c r="T58" i="104"/>
  <c r="E62" i="104"/>
  <c r="T17" i="105"/>
  <c r="T25" i="105"/>
  <c r="T30" i="105"/>
  <c r="T38" i="105"/>
  <c r="Q44" i="105"/>
  <c r="T48" i="105"/>
  <c r="P56" i="105"/>
  <c r="T63" i="105"/>
  <c r="T12" i="106"/>
  <c r="T20" i="106"/>
  <c r="P28" i="106"/>
  <c r="T33" i="106"/>
  <c r="T41" i="106"/>
  <c r="T51" i="106"/>
  <c r="E9" i="107"/>
  <c r="T15" i="107"/>
  <c r="T23" i="107"/>
  <c r="T36" i="107"/>
  <c r="T46" i="107"/>
  <c r="T54" i="107"/>
  <c r="T59" i="107"/>
  <c r="T10" i="108"/>
  <c r="T18" i="108"/>
  <c r="T26" i="108"/>
  <c r="T31" i="108"/>
  <c r="T39" i="108"/>
  <c r="P44" i="108"/>
  <c r="T49" i="108"/>
  <c r="E56" i="108"/>
  <c r="T64" i="108"/>
  <c r="Q9" i="109"/>
  <c r="Q8" i="109" s="1"/>
  <c r="T13" i="109"/>
  <c r="T21" i="109"/>
  <c r="E28" i="109"/>
  <c r="T34" i="109"/>
  <c r="T42" i="109"/>
  <c r="T52" i="109"/>
  <c r="T57" i="109"/>
  <c r="T16" i="110"/>
  <c r="T24" i="110"/>
  <c r="T29" i="110"/>
  <c r="T37" i="110"/>
  <c r="T47" i="110"/>
  <c r="T55" i="110"/>
  <c r="Q56" i="110"/>
  <c r="T60" i="110"/>
  <c r="T11" i="111"/>
  <c r="T19" i="111"/>
  <c r="T27" i="111"/>
  <c r="Q28" i="111"/>
  <c r="T32" i="111"/>
  <c r="T40" i="111"/>
  <c r="E44" i="111"/>
  <c r="T50" i="111"/>
  <c r="P9" i="112"/>
  <c r="P8" i="112" s="1"/>
  <c r="T14" i="112"/>
  <c r="T22" i="112"/>
  <c r="T35" i="112"/>
  <c r="T45" i="112"/>
  <c r="T53" i="112"/>
  <c r="T58" i="112"/>
  <c r="T17" i="113"/>
  <c r="T25" i="113"/>
  <c r="T30" i="113"/>
  <c r="T38" i="113"/>
  <c r="Q44" i="113"/>
  <c r="T48" i="113"/>
  <c r="P56" i="113"/>
  <c r="T63" i="113"/>
  <c r="T12" i="114"/>
  <c r="T20" i="114"/>
  <c r="P28" i="114"/>
  <c r="T33" i="114"/>
  <c r="T41" i="114"/>
  <c r="T51" i="114"/>
  <c r="E9" i="115"/>
  <c r="T15" i="115"/>
  <c r="T23" i="115"/>
  <c r="T36" i="115"/>
  <c r="T46" i="115"/>
  <c r="T54" i="115"/>
  <c r="T59" i="115"/>
  <c r="T10" i="116"/>
  <c r="T18" i="116"/>
  <c r="T26" i="116"/>
  <c r="T31" i="116"/>
  <c r="T39" i="116"/>
  <c r="P44" i="116"/>
  <c r="T49" i="116"/>
  <c r="E56" i="116"/>
  <c r="T64" i="116"/>
  <c r="Q9" i="117"/>
  <c r="Q8" i="117" s="1"/>
  <c r="T13" i="117"/>
  <c r="T21" i="117"/>
  <c r="E28" i="117"/>
  <c r="T34" i="117"/>
  <c r="T42" i="117"/>
  <c r="T52" i="117"/>
  <c r="T57" i="117"/>
  <c r="T16" i="118"/>
  <c r="T24" i="118"/>
  <c r="T29" i="118"/>
  <c r="T37" i="118"/>
  <c r="T47" i="118"/>
  <c r="T55" i="118"/>
  <c r="Q56" i="118"/>
  <c r="T60" i="118"/>
  <c r="T11" i="119"/>
  <c r="T19" i="119"/>
  <c r="T27" i="119"/>
  <c r="Q28" i="119"/>
  <c r="T32" i="119"/>
  <c r="T40" i="119"/>
  <c r="E44" i="119"/>
  <c r="T50" i="119"/>
  <c r="P9" i="120"/>
  <c r="P8" i="120" s="1"/>
  <c r="T14" i="120"/>
  <c r="T22" i="120"/>
  <c r="T35" i="120"/>
  <c r="T45" i="120"/>
  <c r="T53" i="120"/>
  <c r="T58" i="120"/>
  <c r="T17" i="121"/>
  <c r="T25" i="121"/>
  <c r="T30" i="121"/>
  <c r="T38" i="121"/>
  <c r="Q44" i="121"/>
  <c r="T48" i="121"/>
  <c r="P56" i="121"/>
  <c r="T63" i="121"/>
  <c r="T12" i="122"/>
  <c r="T20" i="122"/>
  <c r="P28" i="122"/>
  <c r="T33" i="122"/>
  <c r="T41" i="122"/>
  <c r="T50" i="122"/>
  <c r="P56" i="122"/>
  <c r="P43" i="122" s="1"/>
  <c r="T59" i="122"/>
  <c r="U16" i="123"/>
  <c r="T22" i="123"/>
  <c r="P28" i="123"/>
  <c r="T31" i="123"/>
  <c r="T38" i="123"/>
  <c r="T46" i="123"/>
  <c r="T52" i="123"/>
  <c r="T18" i="124"/>
  <c r="U20" i="124"/>
  <c r="T24" i="124"/>
  <c r="T34" i="124"/>
  <c r="T41" i="124"/>
  <c r="U50" i="124"/>
  <c r="Q56" i="124"/>
  <c r="Q43" i="124" s="1"/>
  <c r="T60" i="124"/>
  <c r="T10" i="125"/>
  <c r="T16" i="125"/>
  <c r="T23" i="125"/>
  <c r="E28" i="125"/>
  <c r="T34" i="125"/>
  <c r="T40" i="125"/>
  <c r="E44" i="125"/>
  <c r="T45" i="125"/>
  <c r="P9" i="126"/>
  <c r="T13" i="126"/>
  <c r="T19" i="126"/>
  <c r="T26" i="126"/>
  <c r="U30" i="126"/>
  <c r="T36" i="126"/>
  <c r="T42" i="126"/>
  <c r="E56" i="126"/>
  <c r="T10" i="127"/>
  <c r="T16" i="127"/>
  <c r="T22" i="127"/>
  <c r="T34" i="127"/>
  <c r="U41" i="127"/>
  <c r="Q44" i="127"/>
  <c r="T48" i="127"/>
  <c r="U15" i="128"/>
  <c r="T21" i="128"/>
  <c r="T27" i="128"/>
  <c r="T30" i="128"/>
  <c r="T37" i="128"/>
  <c r="U46" i="128"/>
  <c r="T52" i="128"/>
  <c r="T17" i="129"/>
  <c r="T23" i="129"/>
  <c r="E28" i="129"/>
  <c r="Q44" i="129"/>
  <c r="Q43" i="129" s="1"/>
  <c r="T48" i="129"/>
  <c r="T54" i="129"/>
  <c r="T59" i="129"/>
  <c r="P28" i="130"/>
  <c r="T33" i="130"/>
  <c r="T39" i="130"/>
  <c r="T46" i="130"/>
  <c r="T53" i="130"/>
  <c r="U57" i="130"/>
  <c r="T12" i="131"/>
  <c r="T18" i="131"/>
  <c r="T25" i="131"/>
  <c r="U29" i="131"/>
  <c r="T35" i="131"/>
  <c r="T41" i="131"/>
  <c r="E44" i="131"/>
  <c r="U60" i="131"/>
  <c r="E62" i="131"/>
  <c r="U63" i="131"/>
  <c r="U32" i="132"/>
  <c r="T38" i="132"/>
  <c r="T46" i="132"/>
  <c r="T52" i="132"/>
  <c r="U14" i="133"/>
  <c r="T20" i="133"/>
  <c r="T26" i="133"/>
  <c r="T52" i="133"/>
  <c r="T10" i="134"/>
  <c r="U17" i="134"/>
  <c r="T23" i="134"/>
  <c r="E28" i="134"/>
  <c r="T32" i="134"/>
  <c r="T39" i="134"/>
  <c r="T47" i="134"/>
  <c r="T53" i="134"/>
  <c r="T58" i="134"/>
  <c r="E62" i="134"/>
  <c r="T63" i="134"/>
  <c r="P9" i="135"/>
  <c r="T13" i="135"/>
  <c r="U20" i="135"/>
  <c r="T26" i="135"/>
  <c r="T31" i="135"/>
  <c r="T37" i="135"/>
  <c r="E56" i="135"/>
  <c r="U57" i="135"/>
  <c r="T11" i="136"/>
  <c r="T17" i="136"/>
  <c r="T24" i="136"/>
  <c r="T34" i="136"/>
  <c r="T40" i="136"/>
  <c r="E44" i="136"/>
  <c r="T48" i="136"/>
  <c r="T55" i="136"/>
  <c r="U59" i="136"/>
  <c r="E9" i="137"/>
  <c r="T10" i="137"/>
  <c r="T30" i="137"/>
  <c r="T36" i="137"/>
  <c r="T10" i="138"/>
  <c r="T26" i="138"/>
  <c r="T30" i="138"/>
  <c r="T41" i="138"/>
  <c r="Q44" i="138"/>
  <c r="Q43" i="138" s="1"/>
  <c r="T21" i="139"/>
  <c r="U29" i="139"/>
  <c r="U35" i="139"/>
  <c r="T39" i="139"/>
  <c r="Q44" i="139"/>
  <c r="T52" i="139"/>
  <c r="E56" i="139"/>
  <c r="U60" i="139"/>
  <c r="P9" i="140"/>
  <c r="T18" i="140"/>
  <c r="T23" i="140"/>
  <c r="P28" i="140"/>
  <c r="U33" i="140"/>
  <c r="T37" i="140"/>
  <c r="T49" i="140"/>
  <c r="T54" i="140"/>
  <c r="P62" i="140"/>
  <c r="Q9" i="141"/>
  <c r="U33" i="141"/>
  <c r="T37" i="141"/>
  <c r="U46" i="141"/>
  <c r="T50" i="141"/>
  <c r="T64" i="141"/>
  <c r="T22" i="142"/>
  <c r="U31" i="142"/>
  <c r="T35" i="142"/>
  <c r="T47" i="142"/>
  <c r="T52" i="142"/>
  <c r="T19" i="143"/>
  <c r="T24" i="143"/>
  <c r="U33" i="143"/>
  <c r="U39" i="143"/>
  <c r="Q56" i="143"/>
  <c r="U36" i="144"/>
  <c r="T36" i="144"/>
  <c r="U58" i="144"/>
  <c r="T58" i="144"/>
  <c r="E28" i="145"/>
  <c r="T29" i="145"/>
  <c r="T36" i="145"/>
  <c r="U38" i="145"/>
  <c r="T38" i="145"/>
  <c r="T46" i="145"/>
  <c r="U48" i="145"/>
  <c r="T48" i="145"/>
  <c r="U60" i="145"/>
  <c r="E62" i="145"/>
  <c r="U63" i="145"/>
  <c r="T63" i="145"/>
  <c r="U11" i="146"/>
  <c r="U21" i="146"/>
  <c r="T21" i="146"/>
  <c r="Q44" i="146"/>
  <c r="Q56" i="146"/>
  <c r="U34" i="147"/>
  <c r="U42" i="147"/>
  <c r="P44" i="147"/>
  <c r="P43" i="147" s="1"/>
  <c r="U58" i="147"/>
  <c r="T58" i="147"/>
  <c r="E28" i="148"/>
  <c r="T29" i="148"/>
  <c r="E62" i="148"/>
  <c r="U63" i="148"/>
  <c r="T63" i="148"/>
  <c r="U11" i="149"/>
  <c r="U19" i="149"/>
  <c r="U27" i="149"/>
  <c r="P44" i="149"/>
  <c r="P43" i="149" s="1"/>
  <c r="P28" i="150"/>
  <c r="U36" i="150"/>
  <c r="T36" i="150"/>
  <c r="U42" i="150"/>
  <c r="U26" i="151"/>
  <c r="T26" i="151"/>
  <c r="E9" i="152"/>
  <c r="U10" i="152"/>
  <c r="T10" i="152"/>
  <c r="U27" i="153"/>
  <c r="T27" i="153"/>
  <c r="U37" i="153"/>
  <c r="T37" i="153"/>
  <c r="U13" i="154"/>
  <c r="U48" i="154"/>
  <c r="T48" i="154"/>
  <c r="T31" i="155"/>
  <c r="U31" i="155"/>
  <c r="U59" i="156"/>
  <c r="T59" i="156"/>
  <c r="U51" i="157"/>
  <c r="T51" i="157"/>
  <c r="T11" i="158"/>
  <c r="U11" i="158"/>
  <c r="E56" i="159"/>
  <c r="U57" i="159"/>
  <c r="T57" i="159"/>
  <c r="T46" i="160"/>
  <c r="U46" i="160"/>
  <c r="U35" i="161"/>
  <c r="T35" i="161"/>
  <c r="U40" i="161"/>
  <c r="T40" i="161"/>
  <c r="U12" i="162"/>
  <c r="T12" i="162"/>
  <c r="P9" i="163"/>
  <c r="U23" i="164"/>
  <c r="T23" i="164"/>
  <c r="T42" i="164"/>
  <c r="U42" i="164"/>
  <c r="U16" i="167"/>
  <c r="T16" i="167"/>
  <c r="E44" i="167"/>
  <c r="T45" i="167"/>
  <c r="U45" i="167"/>
  <c r="U53" i="168"/>
  <c r="T53" i="168"/>
  <c r="U25" i="169"/>
  <c r="T25" i="169"/>
  <c r="T64" i="169"/>
  <c r="U64" i="169"/>
  <c r="T18" i="171"/>
  <c r="U18" i="171"/>
  <c r="U35" i="173"/>
  <c r="T35" i="173"/>
  <c r="U17" i="183"/>
  <c r="T17" i="183"/>
  <c r="U48" i="183"/>
  <c r="T48" i="183"/>
  <c r="T22" i="185"/>
  <c r="U22" i="185"/>
  <c r="U25" i="194"/>
  <c r="T25" i="194"/>
  <c r="U22" i="196"/>
  <c r="T22" i="196"/>
  <c r="U48" i="211"/>
  <c r="T48" i="211"/>
  <c r="E62" i="67"/>
  <c r="Q44" i="68"/>
  <c r="P56" i="68"/>
  <c r="P28" i="69"/>
  <c r="Q62" i="69"/>
  <c r="E9" i="70"/>
  <c r="P44" i="71"/>
  <c r="P43" i="71" s="1"/>
  <c r="E56" i="71"/>
  <c r="Q9" i="72"/>
  <c r="Q8" i="72" s="1"/>
  <c r="E28" i="72"/>
  <c r="E8" i="72" s="1"/>
  <c r="P62" i="72"/>
  <c r="Q56" i="73"/>
  <c r="Q28" i="74"/>
  <c r="Q8" i="74" s="1"/>
  <c r="Q61" i="74" s="1"/>
  <c r="Q65" i="74" s="1"/>
  <c r="E44" i="74"/>
  <c r="P9" i="75"/>
  <c r="P8" i="75" s="1"/>
  <c r="E62" i="75"/>
  <c r="Q44" i="76"/>
  <c r="Q43" i="76" s="1"/>
  <c r="P56" i="76"/>
  <c r="P28" i="77"/>
  <c r="Q62" i="77"/>
  <c r="E9" i="78"/>
  <c r="P44" i="79"/>
  <c r="P43" i="79" s="1"/>
  <c r="E56" i="79"/>
  <c r="Q9" i="80"/>
  <c r="Q8" i="80" s="1"/>
  <c r="Q61" i="80" s="1"/>
  <c r="Q65" i="80" s="1"/>
  <c r="E28" i="80"/>
  <c r="P62" i="80"/>
  <c r="Q56" i="81"/>
  <c r="Q28" i="82"/>
  <c r="E44" i="82"/>
  <c r="P9" i="83"/>
  <c r="P8" i="83" s="1"/>
  <c r="E62" i="83"/>
  <c r="Q44" i="84"/>
  <c r="Q43" i="84" s="1"/>
  <c r="P56" i="84"/>
  <c r="P28" i="85"/>
  <c r="Q62" i="85"/>
  <c r="E9" i="86"/>
  <c r="P44" i="87"/>
  <c r="P43" i="87" s="1"/>
  <c r="E56" i="87"/>
  <c r="Q9" i="88"/>
  <c r="Q8" i="88" s="1"/>
  <c r="E28" i="88"/>
  <c r="P62" i="88"/>
  <c r="Q56" i="89"/>
  <c r="Q28" i="90"/>
  <c r="E44" i="90"/>
  <c r="P9" i="91"/>
  <c r="P8" i="91" s="1"/>
  <c r="E62" i="91"/>
  <c r="Q44" i="92"/>
  <c r="Q43" i="92" s="1"/>
  <c r="P56" i="92"/>
  <c r="P28" i="93"/>
  <c r="Q62" i="93"/>
  <c r="E9" i="94"/>
  <c r="P44" i="95"/>
  <c r="P43" i="95" s="1"/>
  <c r="E56" i="95"/>
  <c r="Q9" i="96"/>
  <c r="E28" i="96"/>
  <c r="T57" i="96"/>
  <c r="P62" i="96"/>
  <c r="T29" i="97"/>
  <c r="Q56" i="97"/>
  <c r="Q28" i="98"/>
  <c r="E44" i="98"/>
  <c r="P9" i="99"/>
  <c r="P8" i="99" s="1"/>
  <c r="T45" i="99"/>
  <c r="E62" i="99"/>
  <c r="Q44" i="100"/>
  <c r="Q43" i="100" s="1"/>
  <c r="P56" i="100"/>
  <c r="T63" i="100"/>
  <c r="P28" i="101"/>
  <c r="Q62" i="101"/>
  <c r="E9" i="102"/>
  <c r="T10" i="103"/>
  <c r="P44" i="103"/>
  <c r="P43" i="103" s="1"/>
  <c r="E56" i="103"/>
  <c r="Q9" i="104"/>
  <c r="Q8" i="104" s="1"/>
  <c r="Q61" i="104" s="1"/>
  <c r="Q65" i="104" s="1"/>
  <c r="E28" i="104"/>
  <c r="U45" i="104"/>
  <c r="T57" i="104"/>
  <c r="P62" i="104"/>
  <c r="T29" i="105"/>
  <c r="Q56" i="105"/>
  <c r="U63" i="105"/>
  <c r="Q28" i="106"/>
  <c r="E44" i="106"/>
  <c r="P9" i="107"/>
  <c r="P8" i="107" s="1"/>
  <c r="T45" i="107"/>
  <c r="E62" i="107"/>
  <c r="U10" i="108"/>
  <c r="Q44" i="108"/>
  <c r="Q43" i="108" s="1"/>
  <c r="P56" i="108"/>
  <c r="T63" i="108"/>
  <c r="P28" i="109"/>
  <c r="U57" i="109"/>
  <c r="Q62" i="109"/>
  <c r="E9" i="110"/>
  <c r="U29" i="110"/>
  <c r="T10" i="111"/>
  <c r="P44" i="111"/>
  <c r="P43" i="111" s="1"/>
  <c r="E56" i="111"/>
  <c r="Q9" i="112"/>
  <c r="Q8" i="112" s="1"/>
  <c r="E28" i="112"/>
  <c r="U45" i="112"/>
  <c r="T57" i="112"/>
  <c r="P62" i="112"/>
  <c r="T29" i="113"/>
  <c r="Q56" i="113"/>
  <c r="U63" i="113"/>
  <c r="Q28" i="114"/>
  <c r="E44" i="114"/>
  <c r="P9" i="115"/>
  <c r="P8" i="115" s="1"/>
  <c r="P61" i="115" s="1"/>
  <c r="P65" i="115" s="1"/>
  <c r="T45" i="115"/>
  <c r="E62" i="115"/>
  <c r="U10" i="116"/>
  <c r="Q44" i="116"/>
  <c r="Q43" i="116" s="1"/>
  <c r="P56" i="116"/>
  <c r="T63" i="116"/>
  <c r="P28" i="117"/>
  <c r="U57" i="117"/>
  <c r="Q62" i="117"/>
  <c r="E9" i="118"/>
  <c r="U29" i="118"/>
  <c r="T10" i="119"/>
  <c r="P44" i="119"/>
  <c r="P43" i="119" s="1"/>
  <c r="E56" i="119"/>
  <c r="Q9" i="120"/>
  <c r="Q8" i="120" s="1"/>
  <c r="Q61" i="120" s="1"/>
  <c r="Q65" i="120" s="1"/>
  <c r="E28" i="120"/>
  <c r="U45" i="120"/>
  <c r="T57" i="120"/>
  <c r="P62" i="120"/>
  <c r="T29" i="121"/>
  <c r="Q56" i="121"/>
  <c r="U63" i="121"/>
  <c r="Q28" i="122"/>
  <c r="E44" i="122"/>
  <c r="U45" i="122"/>
  <c r="Q56" i="122"/>
  <c r="E62" i="122"/>
  <c r="E9" i="123"/>
  <c r="Q28" i="123"/>
  <c r="T45" i="123"/>
  <c r="T63" i="123"/>
  <c r="U11" i="124"/>
  <c r="P44" i="124"/>
  <c r="E62" i="124"/>
  <c r="U10" i="125"/>
  <c r="P28" i="125"/>
  <c r="P44" i="125"/>
  <c r="P43" i="125" s="1"/>
  <c r="T54" i="125"/>
  <c r="U58" i="125"/>
  <c r="Q62" i="125"/>
  <c r="Q9" i="126"/>
  <c r="Q8" i="126" s="1"/>
  <c r="T29" i="126"/>
  <c r="U31" i="126"/>
  <c r="E44" i="126"/>
  <c r="T49" i="126"/>
  <c r="U63" i="126"/>
  <c r="U10" i="127"/>
  <c r="E28" i="127"/>
  <c r="T57" i="127"/>
  <c r="P9" i="128"/>
  <c r="T45" i="128"/>
  <c r="E56" i="128"/>
  <c r="U10" i="129"/>
  <c r="P28" i="129"/>
  <c r="T32" i="129"/>
  <c r="U39" i="129"/>
  <c r="E62" i="129"/>
  <c r="E9" i="130"/>
  <c r="T14" i="130"/>
  <c r="U21" i="130"/>
  <c r="Q28" i="130"/>
  <c r="T37" i="131"/>
  <c r="P44" i="131"/>
  <c r="P43" i="131" s="1"/>
  <c r="T48" i="131"/>
  <c r="U55" i="131"/>
  <c r="P62" i="131"/>
  <c r="E9" i="132"/>
  <c r="T20" i="132"/>
  <c r="U27" i="132"/>
  <c r="U33" i="132"/>
  <c r="Q9" i="133"/>
  <c r="T29" i="133"/>
  <c r="T36" i="133"/>
  <c r="U45" i="133"/>
  <c r="E56" i="133"/>
  <c r="P28" i="134"/>
  <c r="T57" i="134"/>
  <c r="P62" i="134"/>
  <c r="Q9" i="135"/>
  <c r="T33" i="135"/>
  <c r="U51" i="135"/>
  <c r="P56" i="135"/>
  <c r="E28" i="136"/>
  <c r="U29" i="136"/>
  <c r="T36" i="136"/>
  <c r="P44" i="136"/>
  <c r="P9" i="137"/>
  <c r="T19" i="137"/>
  <c r="U26" i="137"/>
  <c r="T29" i="137"/>
  <c r="T50" i="137"/>
  <c r="T63" i="137"/>
  <c r="U10" i="138"/>
  <c r="T20" i="138"/>
  <c r="U52" i="138"/>
  <c r="E56" i="138"/>
  <c r="T57" i="138"/>
  <c r="T15" i="139"/>
  <c r="U36" i="139"/>
  <c r="T46" i="139"/>
  <c r="P56" i="139"/>
  <c r="Q9" i="140"/>
  <c r="T31" i="140"/>
  <c r="P44" i="140"/>
  <c r="T57" i="140"/>
  <c r="Q62" i="140"/>
  <c r="U12" i="141"/>
  <c r="U22" i="141"/>
  <c r="Q28" i="141"/>
  <c r="T57" i="141"/>
  <c r="T10" i="142"/>
  <c r="T16" i="142"/>
  <c r="T29" i="142"/>
  <c r="E56" i="142"/>
  <c r="E9" i="143"/>
  <c r="T10" i="143"/>
  <c r="T20" i="143"/>
  <c r="E28" i="143"/>
  <c r="T50" i="143"/>
  <c r="U13" i="144"/>
  <c r="U23" i="144"/>
  <c r="T23" i="144"/>
  <c r="U46" i="144"/>
  <c r="T46" i="144"/>
  <c r="U16" i="145"/>
  <c r="U26" i="145"/>
  <c r="T26" i="145"/>
  <c r="P28" i="145"/>
  <c r="T45" i="145"/>
  <c r="U55" i="145"/>
  <c r="P62" i="145"/>
  <c r="T10" i="146"/>
  <c r="U12" i="146"/>
  <c r="T12" i="146"/>
  <c r="U34" i="146"/>
  <c r="T34" i="146"/>
  <c r="U64" i="146"/>
  <c r="U35" i="147"/>
  <c r="T35" i="147"/>
  <c r="Q44" i="147"/>
  <c r="P28" i="148"/>
  <c r="P8" i="148" s="1"/>
  <c r="U49" i="148"/>
  <c r="T49" i="148"/>
  <c r="U60" i="148"/>
  <c r="P62" i="148"/>
  <c r="T10" i="149"/>
  <c r="U12" i="149"/>
  <c r="T12" i="149"/>
  <c r="U20" i="149"/>
  <c r="T20" i="149"/>
  <c r="Q44" i="149"/>
  <c r="U23" i="150"/>
  <c r="T23" i="150"/>
  <c r="Q28" i="150"/>
  <c r="U54" i="150"/>
  <c r="T54" i="150"/>
  <c r="U31" i="151"/>
  <c r="T31" i="151"/>
  <c r="U37" i="151"/>
  <c r="U53" i="152"/>
  <c r="T53" i="152"/>
  <c r="P28" i="154"/>
  <c r="U36" i="154"/>
  <c r="Q44" i="154"/>
  <c r="U55" i="154"/>
  <c r="T55" i="154"/>
  <c r="E44" i="155"/>
  <c r="U45" i="155"/>
  <c r="T45" i="155"/>
  <c r="U51" i="155"/>
  <c r="T51" i="155"/>
  <c r="U25" i="156"/>
  <c r="T25" i="156"/>
  <c r="T52" i="156"/>
  <c r="U52" i="156"/>
  <c r="U59" i="157"/>
  <c r="T59" i="157"/>
  <c r="U31" i="158"/>
  <c r="T31" i="158"/>
  <c r="U52" i="158"/>
  <c r="T52" i="158"/>
  <c r="E56" i="158"/>
  <c r="U57" i="158"/>
  <c r="T57" i="158"/>
  <c r="U33" i="159"/>
  <c r="U49" i="159"/>
  <c r="T49" i="159"/>
  <c r="U16" i="160"/>
  <c r="T16" i="160"/>
  <c r="U34" i="160"/>
  <c r="T34" i="160"/>
  <c r="E44" i="162"/>
  <c r="U45" i="162"/>
  <c r="T45" i="162"/>
  <c r="U58" i="162"/>
  <c r="T58" i="162"/>
  <c r="Q9" i="163"/>
  <c r="T24" i="163"/>
  <c r="U24" i="163"/>
  <c r="T37" i="163"/>
  <c r="U37" i="163"/>
  <c r="U21" i="165"/>
  <c r="T21" i="165"/>
  <c r="U34" i="165"/>
  <c r="T34" i="165"/>
  <c r="U49" i="165"/>
  <c r="T49" i="165"/>
  <c r="U54" i="165"/>
  <c r="T54" i="165"/>
  <c r="E56" i="167"/>
  <c r="U57" i="167"/>
  <c r="T57" i="167"/>
  <c r="Q9" i="168"/>
  <c r="U27" i="168"/>
  <c r="T27" i="168"/>
  <c r="T48" i="168"/>
  <c r="U48" i="168"/>
  <c r="T20" i="169"/>
  <c r="U20" i="169"/>
  <c r="U31" i="173"/>
  <c r="T31" i="173"/>
  <c r="Q8" i="177"/>
  <c r="T59" i="182"/>
  <c r="U59" i="182"/>
  <c r="P9" i="152"/>
  <c r="E56" i="152"/>
  <c r="Q44" i="153"/>
  <c r="Q43" i="153" s="1"/>
  <c r="E28" i="155"/>
  <c r="Q44" i="155"/>
  <c r="E44" i="157"/>
  <c r="T45" i="157"/>
  <c r="Q56" i="158"/>
  <c r="E9" i="159"/>
  <c r="Q56" i="159"/>
  <c r="Q43" i="159" s="1"/>
  <c r="Q9" i="160"/>
  <c r="Q28" i="160"/>
  <c r="E44" i="160"/>
  <c r="P28" i="162"/>
  <c r="P8" i="162" s="1"/>
  <c r="P44" i="162"/>
  <c r="E56" i="162"/>
  <c r="T57" i="162"/>
  <c r="E9" i="165"/>
  <c r="U10" i="165"/>
  <c r="Q28" i="165"/>
  <c r="P44" i="166"/>
  <c r="P44" i="167"/>
  <c r="P43" i="167" s="1"/>
  <c r="Q56" i="167"/>
  <c r="E44" i="169"/>
  <c r="U45" i="169"/>
  <c r="E56" i="170"/>
  <c r="T57" i="170"/>
  <c r="P28" i="171"/>
  <c r="U64" i="172"/>
  <c r="T64" i="172"/>
  <c r="Q9" i="175"/>
  <c r="U24" i="175"/>
  <c r="T24" i="175"/>
  <c r="U54" i="175"/>
  <c r="T54" i="175"/>
  <c r="U26" i="176"/>
  <c r="T26" i="176"/>
  <c r="T53" i="177"/>
  <c r="U53" i="177"/>
  <c r="U42" i="179"/>
  <c r="T42" i="179"/>
  <c r="Q9" i="185"/>
  <c r="U22" i="188"/>
  <c r="T22" i="188"/>
  <c r="U41" i="216"/>
  <c r="T41" i="216"/>
  <c r="U26" i="219"/>
  <c r="T26" i="219"/>
  <c r="U22" i="222"/>
  <c r="T22" i="222"/>
  <c r="U27" i="222"/>
  <c r="T27" i="222"/>
  <c r="U16" i="239"/>
  <c r="T16" i="239"/>
  <c r="T20" i="239"/>
  <c r="U20" i="239"/>
  <c r="P62" i="122"/>
  <c r="Q56" i="123"/>
  <c r="Q28" i="124"/>
  <c r="E44" i="124"/>
  <c r="P9" i="125"/>
  <c r="E62" i="125"/>
  <c r="Q44" i="126"/>
  <c r="Q43" i="126" s="1"/>
  <c r="P56" i="126"/>
  <c r="P28" i="127"/>
  <c r="Q62" i="127"/>
  <c r="E9" i="128"/>
  <c r="P44" i="129"/>
  <c r="E56" i="129"/>
  <c r="Q9" i="130"/>
  <c r="E28" i="130"/>
  <c r="P62" i="130"/>
  <c r="Q56" i="131"/>
  <c r="Q28" i="132"/>
  <c r="E44" i="132"/>
  <c r="P9" i="133"/>
  <c r="E62" i="133"/>
  <c r="Q44" i="134"/>
  <c r="Q43" i="134" s="1"/>
  <c r="P56" i="134"/>
  <c r="P28" i="135"/>
  <c r="Q62" i="135"/>
  <c r="E9" i="136"/>
  <c r="P44" i="137"/>
  <c r="P43" i="137" s="1"/>
  <c r="E56" i="137"/>
  <c r="Q9" i="138"/>
  <c r="E28" i="138"/>
  <c r="P62" i="138"/>
  <c r="Q56" i="139"/>
  <c r="Q28" i="140"/>
  <c r="E44" i="140"/>
  <c r="P9" i="141"/>
  <c r="E62" i="141"/>
  <c r="Q44" i="142"/>
  <c r="Q43" i="142" s="1"/>
  <c r="P56" i="142"/>
  <c r="P28" i="143"/>
  <c r="Q62" i="143"/>
  <c r="E9" i="144"/>
  <c r="P44" i="145"/>
  <c r="E56" i="145"/>
  <c r="Q9" i="146"/>
  <c r="E28" i="146"/>
  <c r="T52" i="146"/>
  <c r="T57" i="146"/>
  <c r="P62" i="146"/>
  <c r="T16" i="147"/>
  <c r="T24" i="147"/>
  <c r="T29" i="147"/>
  <c r="T37" i="147"/>
  <c r="T47" i="147"/>
  <c r="T55" i="147"/>
  <c r="Q56" i="147"/>
  <c r="T60" i="147"/>
  <c r="T11" i="148"/>
  <c r="T19" i="148"/>
  <c r="T27" i="148"/>
  <c r="Q28" i="148"/>
  <c r="T32" i="148"/>
  <c r="T40" i="148"/>
  <c r="E44" i="148"/>
  <c r="T50" i="148"/>
  <c r="P9" i="149"/>
  <c r="T14" i="149"/>
  <c r="T22" i="149"/>
  <c r="T35" i="149"/>
  <c r="T45" i="149"/>
  <c r="T53" i="149"/>
  <c r="T58" i="149"/>
  <c r="E62" i="149"/>
  <c r="T17" i="150"/>
  <c r="T25" i="150"/>
  <c r="T30" i="150"/>
  <c r="T38" i="150"/>
  <c r="Q44" i="150"/>
  <c r="T48" i="150"/>
  <c r="P56" i="150"/>
  <c r="T63" i="150"/>
  <c r="T12" i="151"/>
  <c r="T20" i="151"/>
  <c r="P28" i="151"/>
  <c r="T33" i="151"/>
  <c r="T41" i="151"/>
  <c r="T51" i="151"/>
  <c r="Q62" i="151"/>
  <c r="Q9" i="152"/>
  <c r="Q8" i="152" s="1"/>
  <c r="T29" i="152"/>
  <c r="U31" i="152"/>
  <c r="T35" i="152"/>
  <c r="E44" i="152"/>
  <c r="T49" i="152"/>
  <c r="E28" i="153"/>
  <c r="T40" i="153"/>
  <c r="T47" i="153"/>
  <c r="T53" i="153"/>
  <c r="P9" i="154"/>
  <c r="T14" i="154"/>
  <c r="T20" i="154"/>
  <c r="T45" i="154"/>
  <c r="U47" i="154"/>
  <c r="T51" i="154"/>
  <c r="E56" i="154"/>
  <c r="T62" i="154"/>
  <c r="T16" i="155"/>
  <c r="T22" i="155"/>
  <c r="P28" i="155"/>
  <c r="T32" i="155"/>
  <c r="U39" i="155"/>
  <c r="T47" i="155"/>
  <c r="T53" i="155"/>
  <c r="T58" i="155"/>
  <c r="E62" i="155"/>
  <c r="E9" i="156"/>
  <c r="T14" i="156"/>
  <c r="U21" i="156"/>
  <c r="U27" i="156"/>
  <c r="T31" i="156"/>
  <c r="U33" i="156"/>
  <c r="P44" i="156"/>
  <c r="T48" i="156"/>
  <c r="T63" i="156"/>
  <c r="T10" i="157"/>
  <c r="U16" i="157"/>
  <c r="U22" i="157"/>
  <c r="T26" i="157"/>
  <c r="P44" i="157"/>
  <c r="U47" i="157"/>
  <c r="U53" i="157"/>
  <c r="E9" i="158"/>
  <c r="U10" i="158"/>
  <c r="T24" i="158"/>
  <c r="E28" i="158"/>
  <c r="U32" i="158"/>
  <c r="U38" i="158"/>
  <c r="T42" i="158"/>
  <c r="T55" i="158"/>
  <c r="T59" i="158"/>
  <c r="E62" i="158"/>
  <c r="T63" i="158"/>
  <c r="T18" i="159"/>
  <c r="E28" i="159"/>
  <c r="U51" i="159"/>
  <c r="T55" i="159"/>
  <c r="U58" i="159"/>
  <c r="T11" i="160"/>
  <c r="U17" i="160"/>
  <c r="U23" i="160"/>
  <c r="T27" i="160"/>
  <c r="U30" i="160"/>
  <c r="T40" i="160"/>
  <c r="P44" i="160"/>
  <c r="T53" i="160"/>
  <c r="T32" i="161"/>
  <c r="Q44" i="161"/>
  <c r="U23" i="162"/>
  <c r="Q28" i="162"/>
  <c r="T41" i="162"/>
  <c r="Q44" i="162"/>
  <c r="U52" i="162"/>
  <c r="P56" i="162"/>
  <c r="U59" i="162"/>
  <c r="U16" i="163"/>
  <c r="T38" i="163"/>
  <c r="U49" i="163"/>
  <c r="T20" i="164"/>
  <c r="T23" i="165"/>
  <c r="T53" i="165"/>
  <c r="T59" i="165"/>
  <c r="Q62" i="165"/>
  <c r="U25" i="166"/>
  <c r="T37" i="166"/>
  <c r="U48" i="166"/>
  <c r="T52" i="166"/>
  <c r="E56" i="166"/>
  <c r="U57" i="166"/>
  <c r="Q28" i="167"/>
  <c r="U41" i="167"/>
  <c r="Q44" i="167"/>
  <c r="U58" i="167"/>
  <c r="U15" i="168"/>
  <c r="T19" i="168"/>
  <c r="P28" i="168"/>
  <c r="T58" i="168"/>
  <c r="E9" i="169"/>
  <c r="T10" i="169"/>
  <c r="T17" i="169"/>
  <c r="U26" i="169"/>
  <c r="T31" i="169"/>
  <c r="T48" i="169"/>
  <c r="E62" i="169"/>
  <c r="U63" i="169"/>
  <c r="T12" i="170"/>
  <c r="U21" i="170"/>
  <c r="T25" i="170"/>
  <c r="U30" i="170"/>
  <c r="P56" i="170"/>
  <c r="U59" i="170"/>
  <c r="T15" i="171"/>
  <c r="U24" i="171"/>
  <c r="T46" i="171"/>
  <c r="U55" i="171"/>
  <c r="U13" i="172"/>
  <c r="T18" i="172"/>
  <c r="U27" i="172"/>
  <c r="T27" i="172"/>
  <c r="U33" i="172"/>
  <c r="U49" i="173"/>
  <c r="T49" i="173"/>
  <c r="U53" i="173"/>
  <c r="T53" i="173"/>
  <c r="U42" i="174"/>
  <c r="T42" i="174"/>
  <c r="U16" i="175"/>
  <c r="T16" i="175"/>
  <c r="U20" i="175"/>
  <c r="T20" i="175"/>
  <c r="P44" i="176"/>
  <c r="P43" i="176" s="1"/>
  <c r="T45" i="176"/>
  <c r="U12" i="177"/>
  <c r="T12" i="177"/>
  <c r="P9" i="178"/>
  <c r="T10" i="178"/>
  <c r="U53" i="178"/>
  <c r="T53" i="178"/>
  <c r="U20" i="181"/>
  <c r="T20" i="181"/>
  <c r="T53" i="187"/>
  <c r="U53" i="187"/>
  <c r="T12" i="189"/>
  <c r="U12" i="189"/>
  <c r="U59" i="191"/>
  <c r="T59" i="191"/>
  <c r="U31" i="193"/>
  <c r="T31" i="193"/>
  <c r="E9" i="202"/>
  <c r="U10" i="202"/>
  <c r="T10" i="202"/>
  <c r="U32" i="202"/>
  <c r="T32" i="202"/>
  <c r="U33" i="204"/>
  <c r="T33" i="204"/>
  <c r="U20" i="216"/>
  <c r="T20" i="216"/>
  <c r="P9" i="144"/>
  <c r="P8" i="144" s="1"/>
  <c r="Q44" i="145"/>
  <c r="P56" i="145"/>
  <c r="P28" i="146"/>
  <c r="T56" i="146"/>
  <c r="U57" i="146"/>
  <c r="E9" i="147"/>
  <c r="P44" i="148"/>
  <c r="E56" i="148"/>
  <c r="Q9" i="149"/>
  <c r="E28" i="149"/>
  <c r="T57" i="149"/>
  <c r="T16" i="150"/>
  <c r="T24" i="150"/>
  <c r="T29" i="150"/>
  <c r="T37" i="150"/>
  <c r="T47" i="150"/>
  <c r="T55" i="150"/>
  <c r="Q56" i="150"/>
  <c r="T60" i="150"/>
  <c r="T62" i="150"/>
  <c r="U63" i="150"/>
  <c r="T11" i="151"/>
  <c r="T19" i="151"/>
  <c r="T27" i="151"/>
  <c r="Q28" i="151"/>
  <c r="T32" i="151"/>
  <c r="T40" i="151"/>
  <c r="E44" i="151"/>
  <c r="T50" i="151"/>
  <c r="T11" i="152"/>
  <c r="T18" i="152"/>
  <c r="U25" i="152"/>
  <c r="T34" i="152"/>
  <c r="T40" i="152"/>
  <c r="P44" i="152"/>
  <c r="T55" i="152"/>
  <c r="Q56" i="152"/>
  <c r="T60" i="152"/>
  <c r="T14" i="153"/>
  <c r="T21" i="153"/>
  <c r="T39" i="153"/>
  <c r="T64" i="153"/>
  <c r="Q9" i="154"/>
  <c r="Q8" i="154" s="1"/>
  <c r="T13" i="154"/>
  <c r="T19" i="154"/>
  <c r="T25" i="154"/>
  <c r="T42" i="154"/>
  <c r="T50" i="154"/>
  <c r="P56" i="154"/>
  <c r="T60" i="154"/>
  <c r="T15" i="155"/>
  <c r="Q28" i="155"/>
  <c r="T38" i="155"/>
  <c r="T46" i="155"/>
  <c r="P9" i="156"/>
  <c r="T20" i="156"/>
  <c r="T26" i="156"/>
  <c r="T30" i="156"/>
  <c r="T41" i="156"/>
  <c r="Q44" i="156"/>
  <c r="Q43" i="156" s="1"/>
  <c r="T62" i="156"/>
  <c r="U63" i="156"/>
  <c r="T21" i="157"/>
  <c r="U35" i="157"/>
  <c r="T39" i="157"/>
  <c r="Q44" i="157"/>
  <c r="T52" i="157"/>
  <c r="E56" i="157"/>
  <c r="U60" i="157"/>
  <c r="P9" i="158"/>
  <c r="T18" i="158"/>
  <c r="T23" i="158"/>
  <c r="P28" i="158"/>
  <c r="U33" i="158"/>
  <c r="T37" i="158"/>
  <c r="T49" i="158"/>
  <c r="T54" i="158"/>
  <c r="P62" i="158"/>
  <c r="Q9" i="159"/>
  <c r="T37" i="159"/>
  <c r="U46" i="159"/>
  <c r="T50" i="159"/>
  <c r="T64" i="159"/>
  <c r="T22" i="160"/>
  <c r="U31" i="160"/>
  <c r="T35" i="160"/>
  <c r="T47" i="160"/>
  <c r="T52" i="160"/>
  <c r="E9" i="161"/>
  <c r="T10" i="161"/>
  <c r="U18" i="161"/>
  <c r="T22" i="161"/>
  <c r="Q28" i="161"/>
  <c r="U41" i="161"/>
  <c r="U53" i="161"/>
  <c r="P56" i="161"/>
  <c r="U13" i="162"/>
  <c r="T17" i="162"/>
  <c r="T30" i="162"/>
  <c r="T51" i="162"/>
  <c r="U53" i="162"/>
  <c r="T15" i="163"/>
  <c r="T25" i="163"/>
  <c r="Q9" i="165"/>
  <c r="U35" i="165"/>
  <c r="T39" i="165"/>
  <c r="T64" i="165"/>
  <c r="U19" i="166"/>
  <c r="T24" i="166"/>
  <c r="E28" i="166"/>
  <c r="U32" i="166"/>
  <c r="T47" i="166"/>
  <c r="T60" i="166"/>
  <c r="E62" i="166"/>
  <c r="T63" i="166"/>
  <c r="T40" i="167"/>
  <c r="U51" i="167"/>
  <c r="T55" i="167"/>
  <c r="T14" i="168"/>
  <c r="T24" i="168"/>
  <c r="Q28" i="168"/>
  <c r="T35" i="168"/>
  <c r="U54" i="168"/>
  <c r="P9" i="169"/>
  <c r="U12" i="169"/>
  <c r="U33" i="169"/>
  <c r="T38" i="169"/>
  <c r="Q44" i="169"/>
  <c r="P56" i="169"/>
  <c r="T33" i="170"/>
  <c r="U42" i="170"/>
  <c r="P44" i="170"/>
  <c r="U52" i="170"/>
  <c r="U39" i="171"/>
  <c r="E9" i="172"/>
  <c r="U10" i="172"/>
  <c r="U19" i="172"/>
  <c r="T19" i="172"/>
  <c r="P28" i="172"/>
  <c r="U50" i="172"/>
  <c r="T50" i="172"/>
  <c r="T59" i="172"/>
  <c r="E44" i="173"/>
  <c r="U45" i="173"/>
  <c r="T45" i="173"/>
  <c r="U58" i="173"/>
  <c r="T58" i="173"/>
  <c r="U34" i="174"/>
  <c r="T34" i="174"/>
  <c r="U38" i="174"/>
  <c r="T38" i="174"/>
  <c r="E62" i="174"/>
  <c r="U63" i="174"/>
  <c r="T63" i="174"/>
  <c r="U12" i="175"/>
  <c r="T12" i="175"/>
  <c r="E28" i="175"/>
  <c r="U29" i="175"/>
  <c r="T29" i="175"/>
  <c r="U33" i="175"/>
  <c r="T33" i="175"/>
  <c r="E62" i="176"/>
  <c r="U63" i="176"/>
  <c r="T63" i="176"/>
  <c r="U21" i="178"/>
  <c r="T21" i="178"/>
  <c r="T46" i="180"/>
  <c r="U46" i="180"/>
  <c r="U30" i="181"/>
  <c r="T30" i="181"/>
  <c r="T16" i="185"/>
  <c r="U16" i="185"/>
  <c r="T30" i="186"/>
  <c r="U30" i="186"/>
  <c r="T12" i="187"/>
  <c r="U12" i="187"/>
  <c r="U35" i="189"/>
  <c r="T35" i="189"/>
  <c r="U17" i="197"/>
  <c r="T17" i="197"/>
  <c r="U47" i="199"/>
  <c r="T47" i="199"/>
  <c r="U52" i="201"/>
  <c r="T52" i="201"/>
  <c r="Q28" i="138"/>
  <c r="E44" i="138"/>
  <c r="P9" i="139"/>
  <c r="P8" i="139" s="1"/>
  <c r="E62" i="139"/>
  <c r="Q44" i="140"/>
  <c r="Q43" i="140" s="1"/>
  <c r="P56" i="140"/>
  <c r="P28" i="141"/>
  <c r="Q62" i="141"/>
  <c r="E9" i="142"/>
  <c r="P44" i="143"/>
  <c r="P43" i="143" s="1"/>
  <c r="E56" i="143"/>
  <c r="Q9" i="144"/>
  <c r="Q8" i="144" s="1"/>
  <c r="E28" i="144"/>
  <c r="P62" i="144"/>
  <c r="Q56" i="145"/>
  <c r="Q28" i="146"/>
  <c r="E44" i="146"/>
  <c r="P9" i="147"/>
  <c r="E62" i="147"/>
  <c r="Q44" i="148"/>
  <c r="Q43" i="148" s="1"/>
  <c r="P56" i="148"/>
  <c r="P28" i="149"/>
  <c r="T56" i="149"/>
  <c r="U57" i="149"/>
  <c r="Q62" i="149"/>
  <c r="E9" i="150"/>
  <c r="P44" i="151"/>
  <c r="P43" i="151" s="1"/>
  <c r="E56" i="151"/>
  <c r="E9" i="153"/>
  <c r="Q28" i="153"/>
  <c r="T46" i="154"/>
  <c r="Q56" i="154"/>
  <c r="P62" i="154"/>
  <c r="Q62" i="155"/>
  <c r="E56" i="156"/>
  <c r="T57" i="156"/>
  <c r="P56" i="157"/>
  <c r="Q9" i="158"/>
  <c r="P44" i="158"/>
  <c r="Q28" i="159"/>
  <c r="U34" i="159"/>
  <c r="E56" i="160"/>
  <c r="P9" i="161"/>
  <c r="Q56" i="161"/>
  <c r="E28" i="163"/>
  <c r="T29" i="163"/>
  <c r="U33" i="163"/>
  <c r="T55" i="163"/>
  <c r="P28" i="164"/>
  <c r="U45" i="164"/>
  <c r="E56" i="164"/>
  <c r="T57" i="164"/>
  <c r="U33" i="166"/>
  <c r="Q56" i="166"/>
  <c r="Q9" i="167"/>
  <c r="T46" i="168"/>
  <c r="Q44" i="170"/>
  <c r="E9" i="173"/>
  <c r="U10" i="173"/>
  <c r="P9" i="174"/>
  <c r="U21" i="174"/>
  <c r="T21" i="174"/>
  <c r="U25" i="174"/>
  <c r="T25" i="174"/>
  <c r="P44" i="174"/>
  <c r="U39" i="175"/>
  <c r="T39" i="175"/>
  <c r="U58" i="175"/>
  <c r="T58" i="175"/>
  <c r="U30" i="176"/>
  <c r="T30" i="176"/>
  <c r="U51" i="176"/>
  <c r="T51" i="176"/>
  <c r="U18" i="177"/>
  <c r="T18" i="177"/>
  <c r="U11" i="179"/>
  <c r="T11" i="179"/>
  <c r="U12" i="180"/>
  <c r="T12" i="180"/>
  <c r="U24" i="180"/>
  <c r="T24" i="180"/>
  <c r="U20" i="184"/>
  <c r="T20" i="184"/>
  <c r="U52" i="185"/>
  <c r="T52" i="185"/>
  <c r="U21" i="186"/>
  <c r="T21" i="186"/>
  <c r="U12" i="195"/>
  <c r="T12" i="195"/>
  <c r="U51" i="207"/>
  <c r="T51" i="207"/>
  <c r="U22" i="213"/>
  <c r="T22" i="213"/>
  <c r="T24" i="215"/>
  <c r="U24" i="215"/>
  <c r="U59" i="218"/>
  <c r="T59" i="218"/>
  <c r="U15" i="220"/>
  <c r="T15" i="220"/>
  <c r="U34" i="220"/>
  <c r="T34" i="220"/>
  <c r="Q9" i="147"/>
  <c r="Q8" i="147" s="1"/>
  <c r="E28" i="147"/>
  <c r="Q28" i="149"/>
  <c r="E44" i="149"/>
  <c r="P9" i="150"/>
  <c r="P8" i="150" s="1"/>
  <c r="Q44" i="151"/>
  <c r="Q43" i="151" s="1"/>
  <c r="E28" i="152"/>
  <c r="E62" i="152"/>
  <c r="T63" i="152"/>
  <c r="P9" i="153"/>
  <c r="E56" i="153"/>
  <c r="U57" i="153"/>
  <c r="E44" i="154"/>
  <c r="E9" i="155"/>
  <c r="T10" i="155"/>
  <c r="P56" i="156"/>
  <c r="E9" i="157"/>
  <c r="U13" i="159"/>
  <c r="U23" i="159"/>
  <c r="E44" i="159"/>
  <c r="T45" i="159"/>
  <c r="T36" i="160"/>
  <c r="E62" i="160"/>
  <c r="T63" i="160"/>
  <c r="T36" i="162"/>
  <c r="U20" i="163"/>
  <c r="P28" i="163"/>
  <c r="Q44" i="163"/>
  <c r="E9" i="164"/>
  <c r="P44" i="164"/>
  <c r="T45" i="164"/>
  <c r="P56" i="164"/>
  <c r="U46" i="165"/>
  <c r="E9" i="166"/>
  <c r="U10" i="166"/>
  <c r="U36" i="167"/>
  <c r="U10" i="168"/>
  <c r="P28" i="170"/>
  <c r="P8" i="170" s="1"/>
  <c r="E9" i="171"/>
  <c r="T10" i="171"/>
  <c r="U26" i="172"/>
  <c r="T26" i="172"/>
  <c r="U32" i="172"/>
  <c r="T32" i="172"/>
  <c r="U40" i="172"/>
  <c r="T40" i="172"/>
  <c r="U14" i="173"/>
  <c r="T14" i="173"/>
  <c r="U22" i="173"/>
  <c r="T22" i="173"/>
  <c r="U13" i="174"/>
  <c r="T13" i="174"/>
  <c r="U17" i="174"/>
  <c r="T17" i="174"/>
  <c r="U30" i="174"/>
  <c r="T30" i="174"/>
  <c r="U52" i="174"/>
  <c r="T52" i="174"/>
  <c r="U10" i="175"/>
  <c r="U24" i="177"/>
  <c r="T24" i="177"/>
  <c r="U34" i="177"/>
  <c r="T34" i="177"/>
  <c r="U64" i="177"/>
  <c r="T64" i="177"/>
  <c r="U22" i="179"/>
  <c r="T22" i="179"/>
  <c r="Q9" i="181"/>
  <c r="U41" i="181"/>
  <c r="T41" i="181"/>
  <c r="U51" i="182"/>
  <c r="T51" i="182"/>
  <c r="U41" i="183"/>
  <c r="T41" i="183"/>
  <c r="T22" i="187"/>
  <c r="U22" i="187"/>
  <c r="U58" i="193"/>
  <c r="T58" i="193"/>
  <c r="U13" i="201"/>
  <c r="T13" i="201"/>
  <c r="U20" i="201"/>
  <c r="T20" i="201"/>
  <c r="U38" i="207"/>
  <c r="T38" i="207"/>
  <c r="Q9" i="150"/>
  <c r="Q8" i="150" s="1"/>
  <c r="E28" i="150"/>
  <c r="P28" i="152"/>
  <c r="T57" i="152"/>
  <c r="Q9" i="153"/>
  <c r="T33" i="153"/>
  <c r="U51" i="153"/>
  <c r="E28" i="154"/>
  <c r="U29" i="154"/>
  <c r="T36" i="154"/>
  <c r="P44" i="154"/>
  <c r="P9" i="155"/>
  <c r="T19" i="155"/>
  <c r="U26" i="155"/>
  <c r="T29" i="155"/>
  <c r="T50" i="155"/>
  <c r="U64" i="155"/>
  <c r="T51" i="156"/>
  <c r="U14" i="157"/>
  <c r="U24" i="157"/>
  <c r="E28" i="157"/>
  <c r="T29" i="157"/>
  <c r="U45" i="157"/>
  <c r="U55" i="157"/>
  <c r="U30" i="158"/>
  <c r="U40" i="158"/>
  <c r="T10" i="159"/>
  <c r="T21" i="159"/>
  <c r="T33" i="159"/>
  <c r="P44" i="159"/>
  <c r="P43" i="159" s="1"/>
  <c r="U53" i="159"/>
  <c r="U15" i="160"/>
  <c r="U25" i="160"/>
  <c r="U38" i="160"/>
  <c r="T45" i="160"/>
  <c r="T11" i="161"/>
  <c r="U26" i="161"/>
  <c r="T50" i="161"/>
  <c r="U21" i="162"/>
  <c r="T25" i="162"/>
  <c r="U34" i="162"/>
  <c r="T38" i="162"/>
  <c r="T46" i="162"/>
  <c r="U54" i="162"/>
  <c r="U57" i="162"/>
  <c r="E9" i="163"/>
  <c r="T10" i="163"/>
  <c r="U18" i="163"/>
  <c r="U47" i="163"/>
  <c r="T51" i="163"/>
  <c r="E62" i="163"/>
  <c r="U63" i="163"/>
  <c r="U33" i="164"/>
  <c r="T41" i="164"/>
  <c r="Q44" i="164"/>
  <c r="Q43" i="164" s="1"/>
  <c r="T46" i="164"/>
  <c r="T10" i="165"/>
  <c r="T55" i="165"/>
  <c r="P9" i="166"/>
  <c r="U27" i="166"/>
  <c r="T34" i="166"/>
  <c r="U50" i="166"/>
  <c r="T64" i="166"/>
  <c r="U13" i="167"/>
  <c r="T21" i="167"/>
  <c r="T34" i="167"/>
  <c r="U46" i="167"/>
  <c r="T60" i="167"/>
  <c r="P9" i="168"/>
  <c r="P8" i="168" s="1"/>
  <c r="T10" i="168"/>
  <c r="U17" i="168"/>
  <c r="E44" i="168"/>
  <c r="U45" i="168"/>
  <c r="E62" i="168"/>
  <c r="T63" i="168"/>
  <c r="T14" i="169"/>
  <c r="T45" i="169"/>
  <c r="U23" i="170"/>
  <c r="U57" i="170"/>
  <c r="E62" i="170"/>
  <c r="U63" i="170"/>
  <c r="T12" i="171"/>
  <c r="U26" i="171"/>
  <c r="U11" i="172"/>
  <c r="T15" i="172"/>
  <c r="T23" i="172"/>
  <c r="U49" i="172"/>
  <c r="T49" i="172"/>
  <c r="U48" i="174"/>
  <c r="T48" i="174"/>
  <c r="U36" i="176"/>
  <c r="T36" i="176"/>
  <c r="T48" i="178"/>
  <c r="U48" i="178"/>
  <c r="E56" i="178"/>
  <c r="U57" i="178"/>
  <c r="T57" i="178"/>
  <c r="U32" i="180"/>
  <c r="T32" i="180"/>
  <c r="P9" i="181"/>
  <c r="U30" i="182"/>
  <c r="T30" i="182"/>
  <c r="U33" i="184"/>
  <c r="T33" i="184"/>
  <c r="T60" i="185"/>
  <c r="U60" i="185"/>
  <c r="T48" i="188"/>
  <c r="U48" i="188"/>
  <c r="E62" i="190"/>
  <c r="U63" i="190"/>
  <c r="T63" i="190"/>
  <c r="U38" i="194"/>
  <c r="T38" i="194"/>
  <c r="U42" i="194"/>
  <c r="T42" i="194"/>
  <c r="U19" i="203"/>
  <c r="T19" i="203"/>
  <c r="U26" i="203"/>
  <c r="T26" i="203"/>
  <c r="U16" i="209"/>
  <c r="T16" i="209"/>
  <c r="U27" i="212"/>
  <c r="T27" i="212"/>
  <c r="E44" i="214"/>
  <c r="U45" i="214"/>
  <c r="T45" i="214"/>
  <c r="U48" i="219"/>
  <c r="T48" i="219"/>
  <c r="U41" i="227"/>
  <c r="T41" i="227"/>
  <c r="U49" i="227"/>
  <c r="T49" i="227"/>
  <c r="U10" i="254"/>
  <c r="Q9" i="254"/>
  <c r="U16" i="254"/>
  <c r="T16" i="254"/>
  <c r="P44" i="173"/>
  <c r="E56" i="173"/>
  <c r="Q9" i="174"/>
  <c r="E28" i="174"/>
  <c r="P62" i="174"/>
  <c r="U37" i="175"/>
  <c r="E56" i="175"/>
  <c r="T10" i="176"/>
  <c r="T16" i="176"/>
  <c r="E28" i="176"/>
  <c r="T33" i="176"/>
  <c r="U40" i="176"/>
  <c r="Q44" i="176"/>
  <c r="T48" i="176"/>
  <c r="T54" i="176"/>
  <c r="P62" i="176"/>
  <c r="T15" i="177"/>
  <c r="U22" i="177"/>
  <c r="T27" i="177"/>
  <c r="T31" i="177"/>
  <c r="T55" i="177"/>
  <c r="Q56" i="177"/>
  <c r="T59" i="177"/>
  <c r="Q9" i="178"/>
  <c r="T18" i="178"/>
  <c r="T24" i="178"/>
  <c r="T50" i="178"/>
  <c r="T60" i="178"/>
  <c r="U20" i="179"/>
  <c r="T34" i="179"/>
  <c r="T52" i="179"/>
  <c r="E56" i="179"/>
  <c r="U57" i="179"/>
  <c r="T27" i="180"/>
  <c r="T35" i="180"/>
  <c r="E44" i="180"/>
  <c r="T48" i="180"/>
  <c r="T58" i="180"/>
  <c r="U18" i="181"/>
  <c r="T23" i="181"/>
  <c r="U39" i="181"/>
  <c r="U51" i="181"/>
  <c r="P9" i="182"/>
  <c r="T33" i="182"/>
  <c r="E44" i="182"/>
  <c r="U45" i="182"/>
  <c r="T48" i="182"/>
  <c r="T25" i="183"/>
  <c r="T33" i="183"/>
  <c r="U60" i="183"/>
  <c r="T12" i="184"/>
  <c r="U27" i="184"/>
  <c r="T41" i="184"/>
  <c r="Q44" i="184"/>
  <c r="Q43" i="184" s="1"/>
  <c r="E9" i="185"/>
  <c r="U10" i="185"/>
  <c r="U14" i="185"/>
  <c r="U24" i="185"/>
  <c r="E28" i="185"/>
  <c r="T29" i="185"/>
  <c r="T49" i="185"/>
  <c r="U58" i="185"/>
  <c r="T64" i="185"/>
  <c r="T24" i="186"/>
  <c r="E28" i="186"/>
  <c r="U32" i="186"/>
  <c r="U48" i="186"/>
  <c r="U14" i="187"/>
  <c r="U20" i="187"/>
  <c r="E28" i="187"/>
  <c r="U29" i="187"/>
  <c r="U41" i="187"/>
  <c r="Q44" i="187"/>
  <c r="Q43" i="187" s="1"/>
  <c r="U51" i="187"/>
  <c r="U58" i="187"/>
  <c r="T19" i="188"/>
  <c r="P28" i="188"/>
  <c r="T40" i="188"/>
  <c r="U46" i="188"/>
  <c r="Q56" i="188"/>
  <c r="U59" i="188"/>
  <c r="T25" i="189"/>
  <c r="U39" i="189"/>
  <c r="T39" i="189"/>
  <c r="U48" i="189"/>
  <c r="T48" i="189"/>
  <c r="U23" i="191"/>
  <c r="T23" i="191"/>
  <c r="P28" i="191"/>
  <c r="U37" i="191"/>
  <c r="T37" i="191"/>
  <c r="U47" i="191"/>
  <c r="T47" i="191"/>
  <c r="U11" i="192"/>
  <c r="T11" i="192"/>
  <c r="U31" i="192"/>
  <c r="T31" i="192"/>
  <c r="U49" i="192"/>
  <c r="T49" i="192"/>
  <c r="E9" i="193"/>
  <c r="U10" i="193"/>
  <c r="U35" i="193"/>
  <c r="T35" i="193"/>
  <c r="U30" i="194"/>
  <c r="T30" i="194"/>
  <c r="U47" i="194"/>
  <c r="T47" i="194"/>
  <c r="E56" i="194"/>
  <c r="U57" i="194"/>
  <c r="U20" i="195"/>
  <c r="T20" i="195"/>
  <c r="U53" i="196"/>
  <c r="T53" i="196"/>
  <c r="U59" i="196"/>
  <c r="T59" i="196"/>
  <c r="U25" i="197"/>
  <c r="T25" i="197"/>
  <c r="U31" i="197"/>
  <c r="T31" i="197"/>
  <c r="U39" i="197"/>
  <c r="T39" i="197"/>
  <c r="U48" i="197"/>
  <c r="T48" i="197"/>
  <c r="U64" i="197"/>
  <c r="T64" i="197"/>
  <c r="U13" i="198"/>
  <c r="T13" i="198"/>
  <c r="U42" i="198"/>
  <c r="T42" i="198"/>
  <c r="U15" i="199"/>
  <c r="T15" i="199"/>
  <c r="E28" i="199"/>
  <c r="U29" i="199"/>
  <c r="T29" i="199"/>
  <c r="U37" i="199"/>
  <c r="T37" i="199"/>
  <c r="U55" i="199"/>
  <c r="T55" i="199"/>
  <c r="U64" i="200"/>
  <c r="T64" i="200"/>
  <c r="U22" i="202"/>
  <c r="T22" i="202"/>
  <c r="U58" i="202"/>
  <c r="T58" i="202"/>
  <c r="P9" i="204"/>
  <c r="U40" i="204"/>
  <c r="T40" i="204"/>
  <c r="U12" i="205"/>
  <c r="T12" i="205"/>
  <c r="T26" i="205"/>
  <c r="U26" i="205"/>
  <c r="U11" i="206"/>
  <c r="T11" i="206"/>
  <c r="U18" i="206"/>
  <c r="T18" i="206"/>
  <c r="T16" i="207"/>
  <c r="U16" i="207"/>
  <c r="U46" i="207"/>
  <c r="T46" i="207"/>
  <c r="U49" i="208"/>
  <c r="T49" i="208"/>
  <c r="U59" i="208"/>
  <c r="T59" i="208"/>
  <c r="U33" i="209"/>
  <c r="T33" i="209"/>
  <c r="E28" i="210"/>
  <c r="U29" i="210"/>
  <c r="T29" i="210"/>
  <c r="U36" i="210"/>
  <c r="T36" i="210"/>
  <c r="Q9" i="211"/>
  <c r="T15" i="212"/>
  <c r="U15" i="212"/>
  <c r="E44" i="212"/>
  <c r="U45" i="212"/>
  <c r="T45" i="212"/>
  <c r="U52" i="212"/>
  <c r="T52" i="212"/>
  <c r="E9" i="213"/>
  <c r="T10" i="213"/>
  <c r="U10" i="213"/>
  <c r="T39" i="213"/>
  <c r="U39" i="213"/>
  <c r="U58" i="213"/>
  <c r="T58" i="213"/>
  <c r="U20" i="214"/>
  <c r="T20" i="214"/>
  <c r="U27" i="214"/>
  <c r="T27" i="214"/>
  <c r="E9" i="215"/>
  <c r="U10" i="215"/>
  <c r="T10" i="215"/>
  <c r="U21" i="217"/>
  <c r="T21" i="217"/>
  <c r="U40" i="217"/>
  <c r="T40" i="217"/>
  <c r="T53" i="217"/>
  <c r="U53" i="217"/>
  <c r="U23" i="218"/>
  <c r="T23" i="218"/>
  <c r="U18" i="219"/>
  <c r="T18" i="219"/>
  <c r="U59" i="220"/>
  <c r="T59" i="220"/>
  <c r="U55" i="221"/>
  <c r="T55" i="221"/>
  <c r="P9" i="222"/>
  <c r="U11" i="227"/>
  <c r="T11" i="227"/>
  <c r="U18" i="227"/>
  <c r="T18" i="227"/>
  <c r="T23" i="245"/>
  <c r="P9" i="245"/>
  <c r="Q28" i="245"/>
  <c r="Q8" i="245" s="1"/>
  <c r="E56" i="245"/>
  <c r="U57" i="245"/>
  <c r="T57" i="245"/>
  <c r="U40" i="251"/>
  <c r="T40" i="251"/>
  <c r="Q9" i="161"/>
  <c r="E28" i="161"/>
  <c r="P62" i="161"/>
  <c r="Q56" i="162"/>
  <c r="Q28" i="163"/>
  <c r="E44" i="163"/>
  <c r="P9" i="164"/>
  <c r="E62" i="164"/>
  <c r="Q44" i="165"/>
  <c r="P56" i="165"/>
  <c r="P43" i="165" s="1"/>
  <c r="P28" i="166"/>
  <c r="Q62" i="166"/>
  <c r="E9" i="167"/>
  <c r="P44" i="168"/>
  <c r="E56" i="168"/>
  <c r="Q9" i="169"/>
  <c r="E28" i="169"/>
  <c r="P62" i="169"/>
  <c r="Q56" i="170"/>
  <c r="Q28" i="171"/>
  <c r="E44" i="171"/>
  <c r="P9" i="172"/>
  <c r="E62" i="172"/>
  <c r="Q44" i="173"/>
  <c r="P56" i="173"/>
  <c r="P28" i="174"/>
  <c r="Q62" i="174"/>
  <c r="E9" i="175"/>
  <c r="P56" i="175"/>
  <c r="P28" i="176"/>
  <c r="Q62" i="176"/>
  <c r="E9" i="177"/>
  <c r="E28" i="178"/>
  <c r="Q56" i="178"/>
  <c r="E62" i="178"/>
  <c r="T63" i="178"/>
  <c r="P9" i="179"/>
  <c r="P56" i="179"/>
  <c r="P62" i="179"/>
  <c r="P28" i="181"/>
  <c r="Q56" i="181"/>
  <c r="E62" i="181"/>
  <c r="P28" i="182"/>
  <c r="P44" i="182"/>
  <c r="E9" i="183"/>
  <c r="T10" i="183"/>
  <c r="Q62" i="183"/>
  <c r="E56" i="184"/>
  <c r="T57" i="184"/>
  <c r="P9" i="185"/>
  <c r="P28" i="185"/>
  <c r="E56" i="186"/>
  <c r="U57" i="186"/>
  <c r="Q28" i="188"/>
  <c r="U52" i="190"/>
  <c r="T52" i="190"/>
  <c r="U55" i="191"/>
  <c r="T55" i="191"/>
  <c r="U19" i="192"/>
  <c r="T19" i="192"/>
  <c r="U39" i="192"/>
  <c r="T39" i="192"/>
  <c r="U14" i="193"/>
  <c r="T14" i="193"/>
  <c r="U52" i="193"/>
  <c r="T52" i="193"/>
  <c r="U16" i="194"/>
  <c r="T16" i="194"/>
  <c r="U55" i="194"/>
  <c r="T55" i="194"/>
  <c r="U35" i="196"/>
  <c r="T35" i="196"/>
  <c r="U21" i="198"/>
  <c r="T21" i="198"/>
  <c r="U51" i="198"/>
  <c r="T51" i="198"/>
  <c r="U23" i="199"/>
  <c r="T23" i="199"/>
  <c r="P28" i="199"/>
  <c r="U31" i="200"/>
  <c r="T31" i="200"/>
  <c r="U38" i="200"/>
  <c r="T38" i="200"/>
  <c r="E28" i="201"/>
  <c r="U29" i="201"/>
  <c r="T29" i="201"/>
  <c r="U39" i="202"/>
  <c r="T39" i="202"/>
  <c r="U13" i="203"/>
  <c r="T13" i="203"/>
  <c r="Q9" i="204"/>
  <c r="Q8" i="204" s="1"/>
  <c r="U17" i="204"/>
  <c r="T17" i="204"/>
  <c r="U48" i="204"/>
  <c r="T48" i="204"/>
  <c r="U35" i="205"/>
  <c r="T35" i="205"/>
  <c r="T42" i="206"/>
  <c r="U42" i="206"/>
  <c r="U50" i="206"/>
  <c r="T50" i="206"/>
  <c r="U53" i="207"/>
  <c r="E62" i="207"/>
  <c r="U63" i="207"/>
  <c r="T63" i="207"/>
  <c r="U34" i="208"/>
  <c r="T34" i="208"/>
  <c r="U40" i="209"/>
  <c r="T40" i="209"/>
  <c r="U40" i="211"/>
  <c r="T40" i="211"/>
  <c r="E56" i="211"/>
  <c r="U57" i="211"/>
  <c r="T57" i="211"/>
  <c r="P9" i="213"/>
  <c r="U47" i="213"/>
  <c r="T47" i="213"/>
  <c r="P9" i="215"/>
  <c r="U34" i="215"/>
  <c r="T34" i="215"/>
  <c r="E28" i="216"/>
  <c r="U29" i="216"/>
  <c r="T29" i="216"/>
  <c r="U47" i="217"/>
  <c r="T47" i="217"/>
  <c r="U15" i="218"/>
  <c r="T15" i="218"/>
  <c r="U13" i="219"/>
  <c r="T13" i="219"/>
  <c r="U39" i="219"/>
  <c r="T39" i="219"/>
  <c r="P9" i="220"/>
  <c r="U26" i="221"/>
  <c r="T26" i="221"/>
  <c r="U50" i="221"/>
  <c r="T50" i="221"/>
  <c r="U18" i="222"/>
  <c r="T18" i="222"/>
  <c r="U35" i="222"/>
  <c r="T35" i="222"/>
  <c r="U38" i="223"/>
  <c r="T38" i="223"/>
  <c r="P9" i="224"/>
  <c r="U34" i="237"/>
  <c r="T34" i="237"/>
  <c r="U42" i="237"/>
  <c r="T42" i="237"/>
  <c r="T58" i="237"/>
  <c r="U58" i="237"/>
  <c r="U20" i="251"/>
  <c r="T20" i="251"/>
  <c r="U33" i="251"/>
  <c r="T33" i="251"/>
  <c r="E62" i="151"/>
  <c r="Q44" i="152"/>
  <c r="P56" i="152"/>
  <c r="P28" i="153"/>
  <c r="Q62" i="153"/>
  <c r="E9" i="154"/>
  <c r="P44" i="155"/>
  <c r="P43" i="155" s="1"/>
  <c r="E56" i="155"/>
  <c r="Q9" i="156"/>
  <c r="E28" i="156"/>
  <c r="P62" i="156"/>
  <c r="Q56" i="157"/>
  <c r="Q28" i="158"/>
  <c r="E44" i="158"/>
  <c r="P9" i="159"/>
  <c r="E62" i="159"/>
  <c r="Q44" i="160"/>
  <c r="Q43" i="160" s="1"/>
  <c r="P56" i="160"/>
  <c r="P28" i="161"/>
  <c r="Q62" i="161"/>
  <c r="E9" i="162"/>
  <c r="P44" i="163"/>
  <c r="P43" i="163" s="1"/>
  <c r="E56" i="163"/>
  <c r="Q9" i="164"/>
  <c r="E28" i="164"/>
  <c r="P62" i="164"/>
  <c r="Q56" i="165"/>
  <c r="Q28" i="166"/>
  <c r="Q8" i="166" s="1"/>
  <c r="E44" i="166"/>
  <c r="P9" i="167"/>
  <c r="E62" i="167"/>
  <c r="Q44" i="168"/>
  <c r="Q43" i="168" s="1"/>
  <c r="P56" i="168"/>
  <c r="P28" i="169"/>
  <c r="Q62" i="169"/>
  <c r="E9" i="170"/>
  <c r="P44" i="171"/>
  <c r="P43" i="171" s="1"/>
  <c r="E56" i="171"/>
  <c r="Q9" i="172"/>
  <c r="E28" i="172"/>
  <c r="P62" i="172"/>
  <c r="Q56" i="173"/>
  <c r="Q28" i="174"/>
  <c r="E44" i="174"/>
  <c r="P9" i="175"/>
  <c r="E44" i="175"/>
  <c r="U60" i="175"/>
  <c r="E62" i="175"/>
  <c r="U63" i="175"/>
  <c r="U32" i="176"/>
  <c r="P9" i="177"/>
  <c r="U14" i="177"/>
  <c r="T26" i="177"/>
  <c r="E44" i="177"/>
  <c r="T45" i="177"/>
  <c r="T54" i="177"/>
  <c r="U58" i="177"/>
  <c r="Q62" i="177"/>
  <c r="U17" i="178"/>
  <c r="E44" i="178"/>
  <c r="T49" i="178"/>
  <c r="P62" i="178"/>
  <c r="Q9" i="179"/>
  <c r="E28" i="179"/>
  <c r="U29" i="179"/>
  <c r="U33" i="179"/>
  <c r="U47" i="179"/>
  <c r="U51" i="179"/>
  <c r="Q56" i="179"/>
  <c r="Q44" i="180"/>
  <c r="T47" i="180"/>
  <c r="T63" i="180"/>
  <c r="T22" i="181"/>
  <c r="Q28" i="181"/>
  <c r="T50" i="181"/>
  <c r="T17" i="182"/>
  <c r="Q28" i="182"/>
  <c r="Q44" i="182"/>
  <c r="E62" i="182"/>
  <c r="U63" i="182"/>
  <c r="P9" i="183"/>
  <c r="U18" i="183"/>
  <c r="U24" i="183"/>
  <c r="E28" i="183"/>
  <c r="T29" i="183"/>
  <c r="U49" i="183"/>
  <c r="U55" i="183"/>
  <c r="U64" i="183"/>
  <c r="U11" i="184"/>
  <c r="U21" i="184"/>
  <c r="U34" i="184"/>
  <c r="U40" i="184"/>
  <c r="P56" i="184"/>
  <c r="P43" i="184" s="1"/>
  <c r="Q28" i="185"/>
  <c r="E44" i="185"/>
  <c r="T45" i="185"/>
  <c r="E9" i="186"/>
  <c r="U10" i="186"/>
  <c r="U40" i="186"/>
  <c r="E62" i="186"/>
  <c r="T63" i="186"/>
  <c r="Q28" i="187"/>
  <c r="T33" i="187"/>
  <c r="T40" i="187"/>
  <c r="T50" i="187"/>
  <c r="U23" i="188"/>
  <c r="U30" i="188"/>
  <c r="T58" i="188"/>
  <c r="T53" i="189"/>
  <c r="U64" i="189"/>
  <c r="T64" i="189"/>
  <c r="U13" i="190"/>
  <c r="T13" i="190"/>
  <c r="U34" i="190"/>
  <c r="T34" i="190"/>
  <c r="P56" i="191"/>
  <c r="U27" i="192"/>
  <c r="T27" i="192"/>
  <c r="U33" i="192"/>
  <c r="T36" i="192"/>
  <c r="T54" i="192"/>
  <c r="U22" i="193"/>
  <c r="T22" i="193"/>
  <c r="U46" i="193"/>
  <c r="T49" i="193"/>
  <c r="E56" i="193"/>
  <c r="U57" i="193"/>
  <c r="T57" i="193"/>
  <c r="T64" i="193"/>
  <c r="U10" i="194"/>
  <c r="T13" i="194"/>
  <c r="U24" i="194"/>
  <c r="T24" i="194"/>
  <c r="U37" i="194"/>
  <c r="T37" i="194"/>
  <c r="T52" i="194"/>
  <c r="U11" i="195"/>
  <c r="T11" i="195"/>
  <c r="U27" i="195"/>
  <c r="T27" i="195"/>
  <c r="U33" i="195"/>
  <c r="T33" i="195"/>
  <c r="U51" i="195"/>
  <c r="T51" i="195"/>
  <c r="U33" i="198"/>
  <c r="T33" i="198"/>
  <c r="Q9" i="199"/>
  <c r="U10" i="199"/>
  <c r="U46" i="199"/>
  <c r="T46" i="199"/>
  <c r="U46" i="200"/>
  <c r="T46" i="200"/>
  <c r="U19" i="201"/>
  <c r="T19" i="201"/>
  <c r="U36" i="201"/>
  <c r="T36" i="201"/>
  <c r="U51" i="201"/>
  <c r="T51" i="201"/>
  <c r="U60" i="201"/>
  <c r="T60" i="201"/>
  <c r="T17" i="202"/>
  <c r="U17" i="202"/>
  <c r="U52" i="202"/>
  <c r="T52" i="202"/>
  <c r="U25" i="203"/>
  <c r="T25" i="203"/>
  <c r="U31" i="203"/>
  <c r="T31" i="203"/>
  <c r="U60" i="203"/>
  <c r="T60" i="203"/>
  <c r="T59" i="204"/>
  <c r="U59" i="204"/>
  <c r="U17" i="208"/>
  <c r="T17" i="208"/>
  <c r="U47" i="209"/>
  <c r="T47" i="209"/>
  <c r="U13" i="210"/>
  <c r="T13" i="210"/>
  <c r="U26" i="210"/>
  <c r="T26" i="210"/>
  <c r="U16" i="211"/>
  <c r="T16" i="211"/>
  <c r="U47" i="211"/>
  <c r="T47" i="211"/>
  <c r="U14" i="214"/>
  <c r="T14" i="214"/>
  <c r="Q9" i="215"/>
  <c r="U34" i="216"/>
  <c r="T34" i="216"/>
  <c r="T35" i="217"/>
  <c r="U35" i="217"/>
  <c r="E9" i="218"/>
  <c r="U10" i="218"/>
  <c r="T10" i="218"/>
  <c r="P9" i="219"/>
  <c r="T10" i="219"/>
  <c r="U34" i="219"/>
  <c r="T34" i="219"/>
  <c r="U18" i="221"/>
  <c r="T18" i="221"/>
  <c r="U30" i="223"/>
  <c r="T30" i="223"/>
  <c r="U34" i="223"/>
  <c r="T34" i="223"/>
  <c r="Q9" i="224"/>
  <c r="U10" i="224"/>
  <c r="U64" i="228"/>
  <c r="T64" i="228"/>
  <c r="U22" i="230"/>
  <c r="T22" i="230"/>
  <c r="U53" i="230"/>
  <c r="T53" i="230"/>
  <c r="U35" i="233"/>
  <c r="T35" i="233"/>
  <c r="U42" i="233"/>
  <c r="T42" i="233"/>
  <c r="E9" i="237"/>
  <c r="U10" i="237"/>
  <c r="T10" i="237"/>
  <c r="T14" i="237"/>
  <c r="U14" i="237"/>
  <c r="U33" i="242"/>
  <c r="T33" i="242"/>
  <c r="U16" i="249"/>
  <c r="T16" i="249"/>
  <c r="E28" i="249"/>
  <c r="U29" i="249"/>
  <c r="T29" i="249"/>
  <c r="P44" i="175"/>
  <c r="E9" i="176"/>
  <c r="P44" i="177"/>
  <c r="Q28" i="178"/>
  <c r="P44" i="178"/>
  <c r="P9" i="180"/>
  <c r="E56" i="182"/>
  <c r="T57" i="182"/>
  <c r="Q9" i="183"/>
  <c r="P28" i="183"/>
  <c r="P44" i="185"/>
  <c r="P9" i="186"/>
  <c r="Q9" i="187"/>
  <c r="E9" i="189"/>
  <c r="T10" i="189"/>
  <c r="Q28" i="189"/>
  <c r="U38" i="189"/>
  <c r="T38" i="189"/>
  <c r="U21" i="190"/>
  <c r="T21" i="190"/>
  <c r="U42" i="190"/>
  <c r="T42" i="190"/>
  <c r="E56" i="190"/>
  <c r="U57" i="190"/>
  <c r="T57" i="190"/>
  <c r="U10" i="191"/>
  <c r="U36" i="191"/>
  <c r="T36" i="191"/>
  <c r="U46" i="191"/>
  <c r="T46" i="191"/>
  <c r="E9" i="192"/>
  <c r="U10" i="192"/>
  <c r="T10" i="192"/>
  <c r="P28" i="192"/>
  <c r="U34" i="193"/>
  <c r="T34" i="193"/>
  <c r="P9" i="194"/>
  <c r="E28" i="194"/>
  <c r="U29" i="194"/>
  <c r="T29" i="194"/>
  <c r="U19" i="195"/>
  <c r="T19" i="195"/>
  <c r="U41" i="195"/>
  <c r="T41" i="195"/>
  <c r="U15" i="196"/>
  <c r="T15" i="196"/>
  <c r="U58" i="196"/>
  <c r="T58" i="196"/>
  <c r="U30" i="197"/>
  <c r="T30" i="197"/>
  <c r="U38" i="197"/>
  <c r="T38" i="197"/>
  <c r="E62" i="197"/>
  <c r="U63" i="197"/>
  <c r="T63" i="197"/>
  <c r="U12" i="198"/>
  <c r="T12" i="198"/>
  <c r="U41" i="198"/>
  <c r="T41" i="198"/>
  <c r="P44" i="198"/>
  <c r="P43" i="198" s="1"/>
  <c r="U36" i="199"/>
  <c r="T36" i="199"/>
  <c r="U54" i="199"/>
  <c r="T54" i="199"/>
  <c r="T60" i="199"/>
  <c r="U60" i="199"/>
  <c r="T27" i="200"/>
  <c r="U27" i="200"/>
  <c r="U26" i="201"/>
  <c r="T26" i="201"/>
  <c r="U47" i="202"/>
  <c r="T47" i="202"/>
  <c r="E56" i="202"/>
  <c r="U57" i="202"/>
  <c r="T57" i="202"/>
  <c r="U19" i="205"/>
  <c r="T19" i="205"/>
  <c r="U30" i="205"/>
  <c r="T30" i="205"/>
  <c r="U41" i="205"/>
  <c r="T41" i="205"/>
  <c r="U50" i="205"/>
  <c r="T50" i="205"/>
  <c r="T64" i="205"/>
  <c r="U64" i="205"/>
  <c r="U17" i="206"/>
  <c r="T17" i="206"/>
  <c r="U59" i="206"/>
  <c r="T59" i="206"/>
  <c r="U15" i="207"/>
  <c r="T15" i="207"/>
  <c r="U22" i="207"/>
  <c r="T22" i="207"/>
  <c r="E44" i="207"/>
  <c r="U45" i="207"/>
  <c r="T45" i="207"/>
  <c r="U24" i="208"/>
  <c r="T24" i="208"/>
  <c r="U55" i="208"/>
  <c r="T55" i="208"/>
  <c r="E9" i="209"/>
  <c r="U10" i="209"/>
  <c r="T10" i="209"/>
  <c r="U23" i="209"/>
  <c r="T23" i="209"/>
  <c r="T58" i="209"/>
  <c r="U58" i="209"/>
  <c r="U35" i="210"/>
  <c r="T35" i="210"/>
  <c r="U34" i="211"/>
  <c r="T34" i="211"/>
  <c r="U14" i="212"/>
  <c r="T14" i="212"/>
  <c r="U21" i="212"/>
  <c r="T21" i="212"/>
  <c r="U51" i="212"/>
  <c r="T51" i="212"/>
  <c r="U16" i="213"/>
  <c r="T16" i="213"/>
  <c r="U38" i="213"/>
  <c r="T38" i="213"/>
  <c r="U26" i="214"/>
  <c r="T26" i="214"/>
  <c r="U32" i="214"/>
  <c r="T32" i="214"/>
  <c r="U64" i="214"/>
  <c r="T64" i="214"/>
  <c r="U17" i="215"/>
  <c r="T17" i="215"/>
  <c r="P28" i="215"/>
  <c r="U53" i="215"/>
  <c r="T53" i="215"/>
  <c r="E9" i="216"/>
  <c r="U10" i="216"/>
  <c r="T10" i="216"/>
  <c r="U26" i="216"/>
  <c r="T26" i="216"/>
  <c r="U31" i="216"/>
  <c r="U47" i="216"/>
  <c r="T47" i="216"/>
  <c r="P9" i="217"/>
  <c r="E28" i="217"/>
  <c r="U29" i="217"/>
  <c r="T29" i="217"/>
  <c r="Q9" i="219"/>
  <c r="U46" i="221"/>
  <c r="T46" i="221"/>
  <c r="U24" i="223"/>
  <c r="T24" i="223"/>
  <c r="U21" i="228"/>
  <c r="T21" i="228"/>
  <c r="U31" i="228"/>
  <c r="T31" i="228"/>
  <c r="U53" i="232"/>
  <c r="T53" i="232"/>
  <c r="U13" i="233"/>
  <c r="T13" i="233"/>
  <c r="U25" i="233"/>
  <c r="T25" i="233"/>
  <c r="Q9" i="249"/>
  <c r="Q28" i="156"/>
  <c r="E44" i="156"/>
  <c r="P9" i="157"/>
  <c r="P8" i="157" s="1"/>
  <c r="E62" i="157"/>
  <c r="Q44" i="158"/>
  <c r="P56" i="158"/>
  <c r="P28" i="159"/>
  <c r="Q62" i="159"/>
  <c r="E9" i="160"/>
  <c r="P44" i="161"/>
  <c r="P43" i="161" s="1"/>
  <c r="E56" i="161"/>
  <c r="Q9" i="162"/>
  <c r="Q8" i="162" s="1"/>
  <c r="E28" i="162"/>
  <c r="P62" i="162"/>
  <c r="Q56" i="163"/>
  <c r="Q28" i="164"/>
  <c r="E44" i="164"/>
  <c r="P9" i="165"/>
  <c r="P8" i="165" s="1"/>
  <c r="E62" i="165"/>
  <c r="Q44" i="166"/>
  <c r="Q43" i="166" s="1"/>
  <c r="P56" i="166"/>
  <c r="P28" i="167"/>
  <c r="Q62" i="167"/>
  <c r="E9" i="168"/>
  <c r="P44" i="169"/>
  <c r="E56" i="169"/>
  <c r="Q9" i="170"/>
  <c r="E28" i="170"/>
  <c r="P62" i="170"/>
  <c r="Q56" i="171"/>
  <c r="Q43" i="171" s="1"/>
  <c r="Q28" i="172"/>
  <c r="E44" i="172"/>
  <c r="P9" i="173"/>
  <c r="E62" i="173"/>
  <c r="Q44" i="174"/>
  <c r="P56" i="174"/>
  <c r="P28" i="175"/>
  <c r="Q44" i="175"/>
  <c r="P9" i="176"/>
  <c r="P8" i="176" s="1"/>
  <c r="U45" i="176"/>
  <c r="E56" i="176"/>
  <c r="U13" i="179"/>
  <c r="Q28" i="179"/>
  <c r="E44" i="179"/>
  <c r="Q9" i="180"/>
  <c r="E28" i="180"/>
  <c r="U29" i="180"/>
  <c r="T62" i="180"/>
  <c r="E44" i="181"/>
  <c r="U45" i="181"/>
  <c r="T10" i="182"/>
  <c r="T13" i="182"/>
  <c r="T23" i="182"/>
  <c r="P56" i="182"/>
  <c r="E56" i="185"/>
  <c r="Q9" i="186"/>
  <c r="P9" i="188"/>
  <c r="T10" i="188"/>
  <c r="E44" i="189"/>
  <c r="U45" i="189"/>
  <c r="T10" i="190"/>
  <c r="U51" i="190"/>
  <c r="T51" i="190"/>
  <c r="P56" i="190"/>
  <c r="U16" i="191"/>
  <c r="T16" i="191"/>
  <c r="U54" i="191"/>
  <c r="T54" i="191"/>
  <c r="U60" i="191"/>
  <c r="T60" i="191"/>
  <c r="U18" i="192"/>
  <c r="T18" i="192"/>
  <c r="U13" i="193"/>
  <c r="T13" i="193"/>
  <c r="Q28" i="193"/>
  <c r="U42" i="193"/>
  <c r="T42" i="193"/>
  <c r="Q9" i="194"/>
  <c r="U60" i="194"/>
  <c r="T60" i="194"/>
  <c r="U13" i="195"/>
  <c r="U23" i="196"/>
  <c r="T23" i="196"/>
  <c r="U46" i="196"/>
  <c r="T46" i="196"/>
  <c r="U18" i="197"/>
  <c r="T18" i="197"/>
  <c r="U20" i="198"/>
  <c r="T20" i="198"/>
  <c r="Q44" i="198"/>
  <c r="P9" i="200"/>
  <c r="U13" i="200"/>
  <c r="T13" i="200"/>
  <c r="U37" i="200"/>
  <c r="T37" i="200"/>
  <c r="T14" i="201"/>
  <c r="U14" i="201"/>
  <c r="E44" i="201"/>
  <c r="T45" i="201"/>
  <c r="U45" i="201"/>
  <c r="T20" i="203"/>
  <c r="U20" i="203"/>
  <c r="U24" i="204"/>
  <c r="T24" i="204"/>
  <c r="U34" i="204"/>
  <c r="T34" i="204"/>
  <c r="U35" i="206"/>
  <c r="T35" i="206"/>
  <c r="U49" i="206"/>
  <c r="T49" i="206"/>
  <c r="Q9" i="207"/>
  <c r="U52" i="207"/>
  <c r="T52" i="207"/>
  <c r="P9" i="209"/>
  <c r="U39" i="209"/>
  <c r="T39" i="209"/>
  <c r="U42" i="210"/>
  <c r="T42" i="210"/>
  <c r="E62" i="210"/>
  <c r="T63" i="210"/>
  <c r="U63" i="210"/>
  <c r="U53" i="211"/>
  <c r="T53" i="211"/>
  <c r="U46" i="213"/>
  <c r="T46" i="213"/>
  <c r="U38" i="214"/>
  <c r="T38" i="214"/>
  <c r="T52" i="214"/>
  <c r="U52" i="214"/>
  <c r="Q28" i="215"/>
  <c r="U33" i="215"/>
  <c r="T33" i="215"/>
  <c r="P9" i="216"/>
  <c r="P28" i="217"/>
  <c r="Q56" i="217"/>
  <c r="U38" i="218"/>
  <c r="T38" i="218"/>
  <c r="U40" i="221"/>
  <c r="T40" i="221"/>
  <c r="U31" i="222"/>
  <c r="T31" i="222"/>
  <c r="P9" i="223"/>
  <c r="T10" i="223"/>
  <c r="U48" i="231"/>
  <c r="T48" i="231"/>
  <c r="U55" i="231"/>
  <c r="T55" i="231"/>
  <c r="P9" i="232"/>
  <c r="T10" i="232"/>
  <c r="U22" i="232"/>
  <c r="T22" i="232"/>
  <c r="U46" i="235"/>
  <c r="T46" i="235"/>
  <c r="T13" i="236"/>
  <c r="U13" i="236"/>
  <c r="P44" i="172"/>
  <c r="E56" i="172"/>
  <c r="Q9" i="173"/>
  <c r="Q8" i="173" s="1"/>
  <c r="E28" i="173"/>
  <c r="T34" i="173"/>
  <c r="T42" i="173"/>
  <c r="T52" i="173"/>
  <c r="T57" i="173"/>
  <c r="T16" i="174"/>
  <c r="T24" i="174"/>
  <c r="T29" i="174"/>
  <c r="T37" i="174"/>
  <c r="T47" i="174"/>
  <c r="T55" i="174"/>
  <c r="Q56" i="174"/>
  <c r="T60" i="174"/>
  <c r="T11" i="175"/>
  <c r="T19" i="175"/>
  <c r="T27" i="175"/>
  <c r="Q28" i="175"/>
  <c r="T32" i="175"/>
  <c r="U47" i="175"/>
  <c r="T53" i="175"/>
  <c r="T57" i="175"/>
  <c r="T64" i="175"/>
  <c r="Q9" i="176"/>
  <c r="T12" i="176"/>
  <c r="U19" i="176"/>
  <c r="T25" i="176"/>
  <c r="T29" i="176"/>
  <c r="T11" i="177"/>
  <c r="E28" i="177"/>
  <c r="T39" i="177"/>
  <c r="T46" i="177"/>
  <c r="T52" i="177"/>
  <c r="T14" i="178"/>
  <c r="T26" i="178"/>
  <c r="U30" i="178"/>
  <c r="T40" i="178"/>
  <c r="T47" i="178"/>
  <c r="T16" i="179"/>
  <c r="T27" i="179"/>
  <c r="T30" i="179"/>
  <c r="P44" i="179"/>
  <c r="P43" i="179" s="1"/>
  <c r="T48" i="179"/>
  <c r="T57" i="179"/>
  <c r="T63" i="179"/>
  <c r="T17" i="180"/>
  <c r="P28" i="180"/>
  <c r="T37" i="180"/>
  <c r="T45" i="180"/>
  <c r="P56" i="180"/>
  <c r="T60" i="180"/>
  <c r="T14" i="181"/>
  <c r="U26" i="181"/>
  <c r="T35" i="181"/>
  <c r="T48" i="181"/>
  <c r="T53" i="181"/>
  <c r="U64" i="181"/>
  <c r="U15" i="182"/>
  <c r="U21" i="182"/>
  <c r="T35" i="182"/>
  <c r="T45" i="182"/>
  <c r="T30" i="183"/>
  <c r="Q44" i="183"/>
  <c r="T23" i="184"/>
  <c r="P28" i="184"/>
  <c r="U46" i="184"/>
  <c r="U50" i="184"/>
  <c r="T10" i="185"/>
  <c r="T21" i="185"/>
  <c r="U23" i="185"/>
  <c r="T26" i="185"/>
  <c r="U29" i="185"/>
  <c r="U31" i="185"/>
  <c r="U35" i="185"/>
  <c r="T46" i="185"/>
  <c r="U11" i="186"/>
  <c r="U13" i="186"/>
  <c r="U17" i="186"/>
  <c r="T26" i="186"/>
  <c r="T29" i="186"/>
  <c r="U31" i="186"/>
  <c r="T55" i="186"/>
  <c r="T64" i="186"/>
  <c r="T11" i="187"/>
  <c r="U13" i="187"/>
  <c r="T16" i="187"/>
  <c r="T27" i="187"/>
  <c r="T29" i="187"/>
  <c r="T60" i="187"/>
  <c r="Q9" i="188"/>
  <c r="Q8" i="188" s="1"/>
  <c r="T11" i="188"/>
  <c r="T32" i="188"/>
  <c r="E44" i="188"/>
  <c r="U45" i="188"/>
  <c r="T53" i="188"/>
  <c r="T17" i="189"/>
  <c r="T30" i="189"/>
  <c r="U49" i="189"/>
  <c r="T49" i="189"/>
  <c r="E62" i="189"/>
  <c r="U63" i="189"/>
  <c r="T63" i="189"/>
  <c r="U12" i="190"/>
  <c r="T12" i="190"/>
  <c r="U33" i="190"/>
  <c r="T33" i="190"/>
  <c r="T48" i="190"/>
  <c r="U24" i="191"/>
  <c r="T24" i="191"/>
  <c r="T41" i="191"/>
  <c r="T51" i="191"/>
  <c r="Q9" i="192"/>
  <c r="T15" i="192"/>
  <c r="U26" i="192"/>
  <c r="T26" i="192"/>
  <c r="U32" i="192"/>
  <c r="T32" i="192"/>
  <c r="U50" i="192"/>
  <c r="T50" i="192"/>
  <c r="U64" i="192"/>
  <c r="T64" i="192"/>
  <c r="T10" i="193"/>
  <c r="U21" i="193"/>
  <c r="T21" i="193"/>
  <c r="T39" i="193"/>
  <c r="E44" i="193"/>
  <c r="U45" i="193"/>
  <c r="T45" i="193"/>
  <c r="U31" i="194"/>
  <c r="U48" i="194"/>
  <c r="T48" i="194"/>
  <c r="T57" i="194"/>
  <c r="E62" i="194"/>
  <c r="U63" i="194"/>
  <c r="T63" i="194"/>
  <c r="Q9" i="195"/>
  <c r="U32" i="195"/>
  <c r="T32" i="195"/>
  <c r="U50" i="195"/>
  <c r="T50" i="195"/>
  <c r="P28" i="196"/>
  <c r="U54" i="196"/>
  <c r="T54" i="196"/>
  <c r="E9" i="197"/>
  <c r="U10" i="197"/>
  <c r="T10" i="197"/>
  <c r="U26" i="197"/>
  <c r="T26" i="197"/>
  <c r="U49" i="197"/>
  <c r="T49" i="197"/>
  <c r="U16" i="199"/>
  <c r="T16" i="199"/>
  <c r="Q9" i="200"/>
  <c r="U10" i="200"/>
  <c r="U31" i="201"/>
  <c r="U16" i="202"/>
  <c r="T16" i="202"/>
  <c r="U23" i="202"/>
  <c r="T23" i="202"/>
  <c r="U30" i="203"/>
  <c r="T30" i="203"/>
  <c r="U55" i="204"/>
  <c r="T55" i="204"/>
  <c r="U58" i="204"/>
  <c r="T58" i="204"/>
  <c r="U12" i="206"/>
  <c r="T12" i="206"/>
  <c r="U23" i="206"/>
  <c r="T23" i="206"/>
  <c r="Q44" i="206"/>
  <c r="U31" i="207"/>
  <c r="T31" i="207"/>
  <c r="T11" i="208"/>
  <c r="U11" i="208"/>
  <c r="P28" i="208"/>
  <c r="U41" i="208"/>
  <c r="T41" i="208"/>
  <c r="T50" i="208"/>
  <c r="U50" i="208"/>
  <c r="U60" i="208"/>
  <c r="T60" i="208"/>
  <c r="U34" i="209"/>
  <c r="T34" i="209"/>
  <c r="U54" i="209"/>
  <c r="T54" i="209"/>
  <c r="T30" i="210"/>
  <c r="U30" i="210"/>
  <c r="U49" i="210"/>
  <c r="T49" i="210"/>
  <c r="U30" i="212"/>
  <c r="T30" i="212"/>
  <c r="U37" i="212"/>
  <c r="T37" i="212"/>
  <c r="T46" i="212"/>
  <c r="U46" i="212"/>
  <c r="U53" i="213"/>
  <c r="T53" i="213"/>
  <c r="T21" i="214"/>
  <c r="U21" i="214"/>
  <c r="U48" i="215"/>
  <c r="T48" i="215"/>
  <c r="E56" i="215"/>
  <c r="U57" i="215"/>
  <c r="T57" i="215"/>
  <c r="U60" i="216"/>
  <c r="T60" i="216"/>
  <c r="T22" i="217"/>
  <c r="U22" i="217"/>
  <c r="U30" i="218"/>
  <c r="T30" i="218"/>
  <c r="U30" i="219"/>
  <c r="T30" i="219"/>
  <c r="U52" i="219"/>
  <c r="T52" i="219"/>
  <c r="U10" i="223"/>
  <c r="Q9" i="223"/>
  <c r="U23" i="225"/>
  <c r="T23" i="225"/>
  <c r="U33" i="225"/>
  <c r="T33" i="225"/>
  <c r="T47" i="225"/>
  <c r="U47" i="225"/>
  <c r="E56" i="225"/>
  <c r="U57" i="225"/>
  <c r="T57" i="225"/>
  <c r="U12" i="226"/>
  <c r="T12" i="226"/>
  <c r="U26" i="226"/>
  <c r="T26" i="226"/>
  <c r="U11" i="231"/>
  <c r="T11" i="231"/>
  <c r="U20" i="235"/>
  <c r="T20" i="235"/>
  <c r="U24" i="235"/>
  <c r="T24" i="235"/>
  <c r="U34" i="235"/>
  <c r="T34" i="235"/>
  <c r="U60" i="235"/>
  <c r="T60" i="235"/>
  <c r="U50" i="239"/>
  <c r="T50" i="239"/>
  <c r="U19" i="240"/>
  <c r="T19" i="240"/>
  <c r="U26" i="241"/>
  <c r="T26" i="241"/>
  <c r="U30" i="256"/>
  <c r="T30" i="256"/>
  <c r="U48" i="256"/>
  <c r="T48" i="256"/>
  <c r="U64" i="256"/>
  <c r="T64" i="256"/>
  <c r="P9" i="234"/>
  <c r="E28" i="168"/>
  <c r="P62" i="168"/>
  <c r="Q56" i="169"/>
  <c r="Q28" i="170"/>
  <c r="E44" i="170"/>
  <c r="P9" i="171"/>
  <c r="E62" i="171"/>
  <c r="Q44" i="172"/>
  <c r="Q43" i="172" s="1"/>
  <c r="P56" i="172"/>
  <c r="P28" i="173"/>
  <c r="U57" i="173"/>
  <c r="Q62" i="173"/>
  <c r="E9" i="174"/>
  <c r="U29" i="174"/>
  <c r="U57" i="175"/>
  <c r="U29" i="176"/>
  <c r="Q56" i="176"/>
  <c r="P28" i="177"/>
  <c r="E56" i="177"/>
  <c r="E9" i="178"/>
  <c r="U10" i="178"/>
  <c r="U31" i="178"/>
  <c r="Q44" i="179"/>
  <c r="U63" i="179"/>
  <c r="Q28" i="180"/>
  <c r="U45" i="180"/>
  <c r="Q56" i="180"/>
  <c r="P62" i="180"/>
  <c r="E9" i="181"/>
  <c r="T10" i="181"/>
  <c r="T31" i="181"/>
  <c r="Q44" i="181"/>
  <c r="T46" i="182"/>
  <c r="U10" i="183"/>
  <c r="T31" i="183"/>
  <c r="E9" i="184"/>
  <c r="Q62" i="185"/>
  <c r="U29" i="186"/>
  <c r="E44" i="187"/>
  <c r="T45" i="187"/>
  <c r="E62" i="188"/>
  <c r="T63" i="188"/>
  <c r="T31" i="189"/>
  <c r="U20" i="190"/>
  <c r="T20" i="190"/>
  <c r="U41" i="190"/>
  <c r="T41" i="190"/>
  <c r="P44" i="190"/>
  <c r="Q44" i="191"/>
  <c r="U40" i="192"/>
  <c r="T40" i="192"/>
  <c r="P44" i="193"/>
  <c r="U53" i="193"/>
  <c r="T53" i="193"/>
  <c r="U17" i="194"/>
  <c r="T17" i="194"/>
  <c r="P62" i="194"/>
  <c r="U40" i="195"/>
  <c r="T40" i="195"/>
  <c r="Q44" i="195"/>
  <c r="Q43" i="195" s="1"/>
  <c r="P9" i="196"/>
  <c r="U14" i="196"/>
  <c r="T14" i="196"/>
  <c r="Q28" i="196"/>
  <c r="Q8" i="196" s="1"/>
  <c r="U36" i="196"/>
  <c r="T36" i="196"/>
  <c r="P9" i="197"/>
  <c r="U52" i="198"/>
  <c r="T52" i="198"/>
  <c r="U24" i="199"/>
  <c r="T24" i="199"/>
  <c r="U59" i="199"/>
  <c r="T59" i="199"/>
  <c r="T32" i="200"/>
  <c r="U32" i="200"/>
  <c r="U52" i="200"/>
  <c r="T52" i="200"/>
  <c r="U46" i="202"/>
  <c r="T46" i="202"/>
  <c r="U37" i="203"/>
  <c r="T37" i="203"/>
  <c r="T51" i="203"/>
  <c r="U51" i="203"/>
  <c r="U11" i="204"/>
  <c r="T11" i="204"/>
  <c r="E28" i="205"/>
  <c r="U29" i="205"/>
  <c r="T29" i="205"/>
  <c r="U36" i="205"/>
  <c r="T36" i="205"/>
  <c r="Q44" i="205"/>
  <c r="Q43" i="205" s="1"/>
  <c r="U21" i="207"/>
  <c r="T21" i="207"/>
  <c r="U23" i="208"/>
  <c r="T23" i="208"/>
  <c r="U19" i="210"/>
  <c r="T19" i="210"/>
  <c r="E9" i="211"/>
  <c r="U10" i="211"/>
  <c r="T10" i="211"/>
  <c r="U22" i="211"/>
  <c r="T22" i="211"/>
  <c r="Q28" i="211"/>
  <c r="T41" i="211"/>
  <c r="U41" i="211"/>
  <c r="U20" i="212"/>
  <c r="T20" i="212"/>
  <c r="U15" i="213"/>
  <c r="T15" i="213"/>
  <c r="U32" i="213"/>
  <c r="T32" i="213"/>
  <c r="U31" i="214"/>
  <c r="T31" i="214"/>
  <c r="E62" i="214"/>
  <c r="U63" i="214"/>
  <c r="T63" i="214"/>
  <c r="U39" i="215"/>
  <c r="T39" i="215"/>
  <c r="U52" i="215"/>
  <c r="T52" i="215"/>
  <c r="U25" i="216"/>
  <c r="T25" i="216"/>
  <c r="U30" i="216"/>
  <c r="T30" i="216"/>
  <c r="E62" i="219"/>
  <c r="U63" i="219"/>
  <c r="T63" i="219"/>
  <c r="U32" i="221"/>
  <c r="T32" i="221"/>
  <c r="U36" i="221"/>
  <c r="T36" i="221"/>
  <c r="U59" i="221"/>
  <c r="T59" i="221"/>
  <c r="U48" i="223"/>
  <c r="T48" i="223"/>
  <c r="E62" i="223"/>
  <c r="U63" i="223"/>
  <c r="T63" i="223"/>
  <c r="U36" i="224"/>
  <c r="T36" i="224"/>
  <c r="U59" i="227"/>
  <c r="T59" i="227"/>
  <c r="U17" i="229"/>
  <c r="T17" i="229"/>
  <c r="T32" i="238"/>
  <c r="U32" i="238"/>
  <c r="T40" i="238"/>
  <c r="U40" i="238"/>
  <c r="U24" i="239"/>
  <c r="T24" i="239"/>
  <c r="P9" i="241"/>
  <c r="E28" i="246"/>
  <c r="U29" i="246"/>
  <c r="T29" i="246"/>
  <c r="Q44" i="177"/>
  <c r="P56" i="177"/>
  <c r="P28" i="178"/>
  <c r="Q62" i="178"/>
  <c r="E9" i="179"/>
  <c r="P44" i="180"/>
  <c r="E56" i="180"/>
  <c r="E28" i="181"/>
  <c r="P62" i="181"/>
  <c r="Q56" i="182"/>
  <c r="Q28" i="183"/>
  <c r="E44" i="183"/>
  <c r="P9" i="184"/>
  <c r="E62" i="184"/>
  <c r="Q44" i="185"/>
  <c r="P56" i="185"/>
  <c r="P28" i="186"/>
  <c r="Q62" i="186"/>
  <c r="E9" i="187"/>
  <c r="P44" i="188"/>
  <c r="E56" i="188"/>
  <c r="Q9" i="189"/>
  <c r="E28" i="189"/>
  <c r="P62" i="189"/>
  <c r="Q56" i="190"/>
  <c r="Q43" i="190" s="1"/>
  <c r="Q28" i="191"/>
  <c r="Q8" i="191" s="1"/>
  <c r="E44" i="191"/>
  <c r="P9" i="192"/>
  <c r="E62" i="192"/>
  <c r="Q44" i="193"/>
  <c r="Q43" i="193" s="1"/>
  <c r="P56" i="193"/>
  <c r="P28" i="194"/>
  <c r="Q62" i="194"/>
  <c r="E9" i="195"/>
  <c r="T10" i="196"/>
  <c r="P44" i="196"/>
  <c r="E56" i="196"/>
  <c r="Q9" i="197"/>
  <c r="E28" i="197"/>
  <c r="P62" i="197"/>
  <c r="Q56" i="198"/>
  <c r="T62" i="198"/>
  <c r="U63" i="198"/>
  <c r="Q28" i="199"/>
  <c r="E44" i="199"/>
  <c r="P44" i="200"/>
  <c r="P43" i="200" s="1"/>
  <c r="E62" i="200"/>
  <c r="P28" i="201"/>
  <c r="P44" i="201"/>
  <c r="Q62" i="201"/>
  <c r="Q9" i="202"/>
  <c r="U31" i="202"/>
  <c r="E44" i="202"/>
  <c r="E28" i="203"/>
  <c r="T23" i="204"/>
  <c r="E56" i="204"/>
  <c r="T62" i="204"/>
  <c r="P28" i="205"/>
  <c r="E62" i="205"/>
  <c r="E9" i="206"/>
  <c r="Q28" i="206"/>
  <c r="P44" i="207"/>
  <c r="P43" i="207" s="1"/>
  <c r="P62" i="207"/>
  <c r="E9" i="208"/>
  <c r="U33" i="208"/>
  <c r="Q9" i="209"/>
  <c r="E56" i="209"/>
  <c r="P28" i="210"/>
  <c r="P62" i="210"/>
  <c r="T33" i="211"/>
  <c r="P56" i="211"/>
  <c r="E28" i="212"/>
  <c r="U29" i="212"/>
  <c r="T36" i="212"/>
  <c r="P44" i="212"/>
  <c r="Q9" i="213"/>
  <c r="T31" i="213"/>
  <c r="E44" i="213"/>
  <c r="P56" i="213"/>
  <c r="P44" i="214"/>
  <c r="P43" i="214" s="1"/>
  <c r="E62" i="215"/>
  <c r="U63" i="215"/>
  <c r="T63" i="215"/>
  <c r="Q9" i="216"/>
  <c r="U13" i="216"/>
  <c r="Q9" i="217"/>
  <c r="U15" i="217"/>
  <c r="T15" i="217"/>
  <c r="Q28" i="217"/>
  <c r="U59" i="217"/>
  <c r="T59" i="217"/>
  <c r="P9" i="218"/>
  <c r="U18" i="218"/>
  <c r="T18" i="218"/>
  <c r="T55" i="218"/>
  <c r="U64" i="218"/>
  <c r="T64" i="218"/>
  <c r="U21" i="219"/>
  <c r="T21" i="219"/>
  <c r="U42" i="219"/>
  <c r="T42" i="219"/>
  <c r="Q9" i="220"/>
  <c r="U23" i="220"/>
  <c r="T23" i="220"/>
  <c r="E28" i="220"/>
  <c r="U29" i="220"/>
  <c r="T29" i="220"/>
  <c r="Q44" i="220"/>
  <c r="Q62" i="220"/>
  <c r="U64" i="221"/>
  <c r="T64" i="221"/>
  <c r="U13" i="222"/>
  <c r="T13" i="222"/>
  <c r="U52" i="222"/>
  <c r="T52" i="222"/>
  <c r="U58" i="222"/>
  <c r="T58" i="222"/>
  <c r="U12" i="224"/>
  <c r="T12" i="224"/>
  <c r="U25" i="224"/>
  <c r="T25" i="224"/>
  <c r="E44" i="224"/>
  <c r="U45" i="224"/>
  <c r="T45" i="224"/>
  <c r="U17" i="225"/>
  <c r="T17" i="225"/>
  <c r="U64" i="225"/>
  <c r="T64" i="225"/>
  <c r="P9" i="227"/>
  <c r="T35" i="227"/>
  <c r="U35" i="227"/>
  <c r="T12" i="229"/>
  <c r="U12" i="229"/>
  <c r="U24" i="229"/>
  <c r="T24" i="229"/>
  <c r="U35" i="229"/>
  <c r="T35" i="229"/>
  <c r="U49" i="229"/>
  <c r="T49" i="229"/>
  <c r="U16" i="230"/>
  <c r="T16" i="230"/>
  <c r="U38" i="230"/>
  <c r="T38" i="230"/>
  <c r="U23" i="231"/>
  <c r="T23" i="231"/>
  <c r="U33" i="231"/>
  <c r="T33" i="231"/>
  <c r="U60" i="231"/>
  <c r="T60" i="231"/>
  <c r="U33" i="232"/>
  <c r="T33" i="232"/>
  <c r="U40" i="232"/>
  <c r="T40" i="232"/>
  <c r="U21" i="234"/>
  <c r="T21" i="234"/>
  <c r="T32" i="234"/>
  <c r="U32" i="234"/>
  <c r="P9" i="235"/>
  <c r="P8" i="235" s="1"/>
  <c r="Q9" i="237"/>
  <c r="T12" i="239"/>
  <c r="U12" i="239"/>
  <c r="U11" i="240"/>
  <c r="T11" i="240"/>
  <c r="T15" i="240"/>
  <c r="U15" i="240"/>
  <c r="U35" i="240"/>
  <c r="T35" i="240"/>
  <c r="U22" i="241"/>
  <c r="T22" i="241"/>
  <c r="E62" i="241"/>
  <c r="U63" i="241"/>
  <c r="T63" i="241"/>
  <c r="U50" i="244"/>
  <c r="T50" i="244"/>
  <c r="U64" i="244"/>
  <c r="T64" i="244"/>
  <c r="E56" i="248"/>
  <c r="U57" i="248"/>
  <c r="T57" i="248"/>
  <c r="U36" i="249"/>
  <c r="T36" i="249"/>
  <c r="Q9" i="251"/>
  <c r="Q9" i="234"/>
  <c r="Q9" i="230"/>
  <c r="H61" i="222"/>
  <c r="H65" i="222" s="1"/>
  <c r="E9" i="182"/>
  <c r="P44" i="183"/>
  <c r="P43" i="183" s="1"/>
  <c r="E56" i="183"/>
  <c r="Q9" i="184"/>
  <c r="E28" i="184"/>
  <c r="Q56" i="185"/>
  <c r="Q28" i="186"/>
  <c r="E44" i="186"/>
  <c r="P9" i="187"/>
  <c r="U10" i="188"/>
  <c r="Q44" i="188"/>
  <c r="Q43" i="188" s="1"/>
  <c r="P56" i="188"/>
  <c r="P28" i="189"/>
  <c r="P8" i="189" s="1"/>
  <c r="E9" i="190"/>
  <c r="P44" i="191"/>
  <c r="P43" i="191" s="1"/>
  <c r="E56" i="191"/>
  <c r="E28" i="192"/>
  <c r="Q56" i="193"/>
  <c r="Q28" i="194"/>
  <c r="E44" i="194"/>
  <c r="P9" i="195"/>
  <c r="U10" i="196"/>
  <c r="Q44" i="196"/>
  <c r="P56" i="196"/>
  <c r="T63" i="196"/>
  <c r="P28" i="197"/>
  <c r="E9" i="198"/>
  <c r="P44" i="199"/>
  <c r="E56" i="199"/>
  <c r="E28" i="200"/>
  <c r="U40" i="200"/>
  <c r="Q44" i="200"/>
  <c r="Q43" i="200" s="1"/>
  <c r="T15" i="201"/>
  <c r="U22" i="201"/>
  <c r="Q28" i="201"/>
  <c r="Q44" i="201"/>
  <c r="Q43" i="201" s="1"/>
  <c r="T18" i="202"/>
  <c r="U25" i="202"/>
  <c r="P44" i="202"/>
  <c r="Q56" i="202"/>
  <c r="T21" i="203"/>
  <c r="U33" i="203"/>
  <c r="U36" i="204"/>
  <c r="P56" i="204"/>
  <c r="T60" i="204"/>
  <c r="Q28" i="205"/>
  <c r="P9" i="206"/>
  <c r="P8" i="206" s="1"/>
  <c r="U52" i="206"/>
  <c r="T63" i="206"/>
  <c r="T17" i="207"/>
  <c r="U24" i="207"/>
  <c r="Q44" i="207"/>
  <c r="Q62" i="207"/>
  <c r="P9" i="208"/>
  <c r="T51" i="208"/>
  <c r="E56" i="208"/>
  <c r="T63" i="208"/>
  <c r="P56" i="209"/>
  <c r="Q28" i="210"/>
  <c r="U38" i="210"/>
  <c r="Q62" i="210"/>
  <c r="U12" i="211"/>
  <c r="T42" i="211"/>
  <c r="E44" i="211"/>
  <c r="Q56" i="211"/>
  <c r="T16" i="212"/>
  <c r="U23" i="212"/>
  <c r="P28" i="212"/>
  <c r="Q44" i="212"/>
  <c r="Q43" i="212" s="1"/>
  <c r="T47" i="212"/>
  <c r="U54" i="212"/>
  <c r="T11" i="213"/>
  <c r="U18" i="213"/>
  <c r="T40" i="213"/>
  <c r="U49" i="213"/>
  <c r="Q56" i="213"/>
  <c r="U34" i="214"/>
  <c r="Q44" i="214"/>
  <c r="Q43" i="214" s="1"/>
  <c r="U55" i="215"/>
  <c r="P62" i="215"/>
  <c r="T21" i="216"/>
  <c r="U32" i="216"/>
  <c r="P44" i="216"/>
  <c r="U51" i="216"/>
  <c r="T51" i="216"/>
  <c r="T63" i="216"/>
  <c r="U46" i="217"/>
  <c r="T46" i="217"/>
  <c r="U26" i="218"/>
  <c r="T26" i="218"/>
  <c r="P28" i="218"/>
  <c r="T35" i="218"/>
  <c r="U51" i="219"/>
  <c r="T51" i="219"/>
  <c r="E56" i="219"/>
  <c r="U57" i="219"/>
  <c r="T57" i="219"/>
  <c r="T12" i="220"/>
  <c r="P28" i="220"/>
  <c r="U37" i="220"/>
  <c r="T37" i="220"/>
  <c r="U47" i="220"/>
  <c r="T47" i="220"/>
  <c r="T23" i="221"/>
  <c r="U31" i="221"/>
  <c r="T31" i="221"/>
  <c r="U17" i="223"/>
  <c r="T17" i="223"/>
  <c r="E28" i="223"/>
  <c r="U29" i="223"/>
  <c r="T29" i="223"/>
  <c r="U47" i="223"/>
  <c r="T47" i="223"/>
  <c r="U20" i="224"/>
  <c r="T20" i="224"/>
  <c r="U31" i="224"/>
  <c r="T31" i="224"/>
  <c r="E62" i="224"/>
  <c r="U63" i="224"/>
  <c r="T63" i="224"/>
  <c r="P28" i="227"/>
  <c r="U15" i="228"/>
  <c r="T15" i="228"/>
  <c r="U50" i="228"/>
  <c r="T50" i="228"/>
  <c r="U58" i="229"/>
  <c r="T58" i="229"/>
  <c r="U47" i="230"/>
  <c r="T47" i="230"/>
  <c r="E56" i="230"/>
  <c r="U57" i="230"/>
  <c r="T57" i="230"/>
  <c r="Q28" i="231"/>
  <c r="U54" i="231"/>
  <c r="T54" i="231"/>
  <c r="U49" i="233"/>
  <c r="T49" i="233"/>
  <c r="T60" i="233"/>
  <c r="U60" i="233"/>
  <c r="U39" i="234"/>
  <c r="T39" i="234"/>
  <c r="U52" i="234"/>
  <c r="T52" i="234"/>
  <c r="T34" i="236"/>
  <c r="U34" i="236"/>
  <c r="P9" i="238"/>
  <c r="T25" i="238"/>
  <c r="U25" i="238"/>
  <c r="T50" i="238"/>
  <c r="U50" i="238"/>
  <c r="U60" i="238"/>
  <c r="T60" i="238"/>
  <c r="U58" i="241"/>
  <c r="T58" i="241"/>
  <c r="U31" i="244"/>
  <c r="T31" i="244"/>
  <c r="U13" i="248"/>
  <c r="T13" i="248"/>
  <c r="U48" i="255"/>
  <c r="T48" i="255"/>
  <c r="H61" i="220"/>
  <c r="H65" i="220" s="1"/>
  <c r="E28" i="195"/>
  <c r="Q56" i="196"/>
  <c r="Q28" i="197"/>
  <c r="E44" i="197"/>
  <c r="P9" i="198"/>
  <c r="Q44" i="199"/>
  <c r="P56" i="199"/>
  <c r="P28" i="200"/>
  <c r="E9" i="201"/>
  <c r="E9" i="203"/>
  <c r="Q28" i="203"/>
  <c r="Q56" i="204"/>
  <c r="Q9" i="206"/>
  <c r="E56" i="206"/>
  <c r="T57" i="206"/>
  <c r="E28" i="207"/>
  <c r="T29" i="207"/>
  <c r="Q9" i="208"/>
  <c r="P56" i="208"/>
  <c r="Q56" i="209"/>
  <c r="E9" i="210"/>
  <c r="U10" i="210"/>
  <c r="P44" i="211"/>
  <c r="Q28" i="212"/>
  <c r="E28" i="213"/>
  <c r="Q44" i="213"/>
  <c r="P28" i="214"/>
  <c r="E44" i="215"/>
  <c r="Q62" i="215"/>
  <c r="U33" i="216"/>
  <c r="T33" i="216"/>
  <c r="Q44" i="216"/>
  <c r="E44" i="218"/>
  <c r="U45" i="218"/>
  <c r="U49" i="218"/>
  <c r="T49" i="218"/>
  <c r="U12" i="219"/>
  <c r="T12" i="219"/>
  <c r="U33" i="219"/>
  <c r="T33" i="219"/>
  <c r="P56" i="219"/>
  <c r="U55" i="220"/>
  <c r="T55" i="220"/>
  <c r="E56" i="220"/>
  <c r="U11" i="221"/>
  <c r="T11" i="221"/>
  <c r="U39" i="221"/>
  <c r="T39" i="221"/>
  <c r="U49" i="221"/>
  <c r="T49" i="221"/>
  <c r="U21" i="222"/>
  <c r="T21" i="222"/>
  <c r="U34" i="222"/>
  <c r="T34" i="222"/>
  <c r="U37" i="223"/>
  <c r="T37" i="223"/>
  <c r="E56" i="223"/>
  <c r="U57" i="223"/>
  <c r="T52" i="224"/>
  <c r="U52" i="224"/>
  <c r="U54" i="225"/>
  <c r="T54" i="225"/>
  <c r="U25" i="226"/>
  <c r="T25" i="226"/>
  <c r="U30" i="226"/>
  <c r="T30" i="226"/>
  <c r="U42" i="226"/>
  <c r="T42" i="226"/>
  <c r="U51" i="226"/>
  <c r="T51" i="226"/>
  <c r="Q28" i="227"/>
  <c r="T38" i="228"/>
  <c r="U38" i="228"/>
  <c r="U42" i="229"/>
  <c r="T42" i="229"/>
  <c r="P56" i="230"/>
  <c r="T18" i="231"/>
  <c r="U18" i="231"/>
  <c r="U12" i="233"/>
  <c r="T12" i="233"/>
  <c r="U41" i="233"/>
  <c r="T41" i="233"/>
  <c r="U47" i="234"/>
  <c r="T47" i="234"/>
  <c r="Q9" i="235"/>
  <c r="T14" i="235"/>
  <c r="U14" i="235"/>
  <c r="T40" i="235"/>
  <c r="U40" i="235"/>
  <c r="T47" i="237"/>
  <c r="U47" i="237"/>
  <c r="T55" i="237"/>
  <c r="U55" i="237"/>
  <c r="U40" i="239"/>
  <c r="T40" i="239"/>
  <c r="Q9" i="240"/>
  <c r="U52" i="242"/>
  <c r="T52" i="242"/>
  <c r="U50" i="247"/>
  <c r="T50" i="247"/>
  <c r="U39" i="250"/>
  <c r="T39" i="250"/>
  <c r="P9" i="251"/>
  <c r="U9" i="253"/>
  <c r="T9" i="253"/>
  <c r="U14" i="253"/>
  <c r="T14" i="253"/>
  <c r="E44" i="253"/>
  <c r="U45" i="253"/>
  <c r="T45" i="253"/>
  <c r="U25" i="255"/>
  <c r="T25" i="255"/>
  <c r="U30" i="255"/>
  <c r="T30" i="255"/>
  <c r="U37" i="255"/>
  <c r="T37" i="255"/>
  <c r="Q56" i="175"/>
  <c r="Q28" i="176"/>
  <c r="E44" i="176"/>
  <c r="E62" i="177"/>
  <c r="Q44" i="178"/>
  <c r="P56" i="178"/>
  <c r="P28" i="179"/>
  <c r="Q62" i="179"/>
  <c r="E9" i="180"/>
  <c r="P44" i="181"/>
  <c r="P43" i="181" s="1"/>
  <c r="E56" i="181"/>
  <c r="Q9" i="182"/>
  <c r="E28" i="182"/>
  <c r="P62" i="182"/>
  <c r="Q56" i="183"/>
  <c r="Q28" i="184"/>
  <c r="E44" i="184"/>
  <c r="E62" i="185"/>
  <c r="Q44" i="186"/>
  <c r="Q43" i="186" s="1"/>
  <c r="P56" i="186"/>
  <c r="P43" i="186" s="1"/>
  <c r="P28" i="187"/>
  <c r="Q62" i="187"/>
  <c r="E9" i="188"/>
  <c r="P44" i="189"/>
  <c r="E56" i="189"/>
  <c r="Q9" i="190"/>
  <c r="E28" i="190"/>
  <c r="P62" i="190"/>
  <c r="Q56" i="191"/>
  <c r="Q28" i="192"/>
  <c r="E44" i="192"/>
  <c r="E62" i="193"/>
  <c r="Q44" i="194"/>
  <c r="Q43" i="194" s="1"/>
  <c r="P56" i="194"/>
  <c r="P43" i="194" s="1"/>
  <c r="P28" i="195"/>
  <c r="Q62" i="195"/>
  <c r="E9" i="196"/>
  <c r="P44" i="197"/>
  <c r="E56" i="197"/>
  <c r="Q9" i="198"/>
  <c r="E28" i="198"/>
  <c r="P62" i="198"/>
  <c r="E62" i="199"/>
  <c r="U63" i="199"/>
  <c r="P9" i="201"/>
  <c r="E28" i="202"/>
  <c r="E62" i="202"/>
  <c r="T63" i="202"/>
  <c r="P9" i="203"/>
  <c r="E56" i="203"/>
  <c r="U57" i="203"/>
  <c r="E44" i="204"/>
  <c r="Q62" i="204"/>
  <c r="E9" i="205"/>
  <c r="T10" i="205"/>
  <c r="U14" i="206"/>
  <c r="P56" i="206"/>
  <c r="P28" i="207"/>
  <c r="P8" i="207" s="1"/>
  <c r="P61" i="207" s="1"/>
  <c r="T55" i="207"/>
  <c r="Q56" i="208"/>
  <c r="E28" i="209"/>
  <c r="E44" i="209"/>
  <c r="T45" i="209"/>
  <c r="P9" i="210"/>
  <c r="E56" i="210"/>
  <c r="Q44" i="211"/>
  <c r="U63" i="212"/>
  <c r="P28" i="213"/>
  <c r="E62" i="213"/>
  <c r="E9" i="214"/>
  <c r="Q28" i="214"/>
  <c r="P44" i="215"/>
  <c r="U12" i="216"/>
  <c r="T12" i="216"/>
  <c r="E56" i="216"/>
  <c r="U57" i="216"/>
  <c r="E44" i="217"/>
  <c r="T45" i="217"/>
  <c r="U58" i="217"/>
  <c r="T58" i="217"/>
  <c r="U17" i="218"/>
  <c r="T17" i="218"/>
  <c r="U31" i="218"/>
  <c r="T31" i="218"/>
  <c r="E62" i="218"/>
  <c r="U63" i="218"/>
  <c r="T63" i="218"/>
  <c r="U20" i="219"/>
  <c r="T20" i="219"/>
  <c r="U41" i="219"/>
  <c r="T41" i="219"/>
  <c r="P44" i="219"/>
  <c r="P56" i="220"/>
  <c r="P43" i="220" s="1"/>
  <c r="U19" i="221"/>
  <c r="T19" i="221"/>
  <c r="U33" i="221"/>
  <c r="Q28" i="222"/>
  <c r="Q8" i="222" s="1"/>
  <c r="U42" i="222"/>
  <c r="T42" i="222"/>
  <c r="E56" i="222"/>
  <c r="U57" i="222"/>
  <c r="T57" i="222"/>
  <c r="U25" i="223"/>
  <c r="T25" i="223"/>
  <c r="U55" i="223"/>
  <c r="T55" i="223"/>
  <c r="U11" i="224"/>
  <c r="T11" i="224"/>
  <c r="T24" i="225"/>
  <c r="U24" i="225"/>
  <c r="U39" i="225"/>
  <c r="T39" i="225"/>
  <c r="E62" i="226"/>
  <c r="U63" i="226"/>
  <c r="T63" i="226"/>
  <c r="Q9" i="227"/>
  <c r="U42" i="227"/>
  <c r="T42" i="227"/>
  <c r="U55" i="227"/>
  <c r="T55" i="227"/>
  <c r="U27" i="228"/>
  <c r="T27" i="228"/>
  <c r="U11" i="229"/>
  <c r="T11" i="229"/>
  <c r="U18" i="229"/>
  <c r="T18" i="229"/>
  <c r="T23" i="230"/>
  <c r="U23" i="230"/>
  <c r="P9" i="231"/>
  <c r="T49" i="231"/>
  <c r="U49" i="231"/>
  <c r="U59" i="231"/>
  <c r="T59" i="231"/>
  <c r="U39" i="232"/>
  <c r="T39" i="232"/>
  <c r="U18" i="233"/>
  <c r="T18" i="233"/>
  <c r="E28" i="233"/>
  <c r="T29" i="233"/>
  <c r="U29" i="233"/>
  <c r="Q44" i="233"/>
  <c r="P9" i="236"/>
  <c r="P28" i="236"/>
  <c r="U59" i="236"/>
  <c r="T59" i="236"/>
  <c r="U48" i="241"/>
  <c r="T48" i="241"/>
  <c r="P44" i="242"/>
  <c r="U48" i="242"/>
  <c r="T48" i="242"/>
  <c r="U20" i="247"/>
  <c r="T20" i="247"/>
  <c r="U41" i="247"/>
  <c r="T41" i="247"/>
  <c r="U26" i="250"/>
  <c r="T26" i="250"/>
  <c r="Q28" i="250"/>
  <c r="Q8" i="250" s="1"/>
  <c r="U17" i="257"/>
  <c r="T17" i="257"/>
  <c r="U47" i="257"/>
  <c r="T47" i="257"/>
  <c r="U60" i="257"/>
  <c r="T60" i="257"/>
  <c r="Q44" i="189"/>
  <c r="P56" i="189"/>
  <c r="P28" i="190"/>
  <c r="P8" i="190" s="1"/>
  <c r="E9" i="191"/>
  <c r="P44" i="192"/>
  <c r="E56" i="192"/>
  <c r="Q9" i="193"/>
  <c r="Q8" i="193" s="1"/>
  <c r="E28" i="193"/>
  <c r="Q56" i="194"/>
  <c r="Q28" i="195"/>
  <c r="E44" i="195"/>
  <c r="Q44" i="197"/>
  <c r="P56" i="197"/>
  <c r="P28" i="198"/>
  <c r="E9" i="199"/>
  <c r="P62" i="199"/>
  <c r="E9" i="200"/>
  <c r="U33" i="200"/>
  <c r="Q9" i="201"/>
  <c r="E56" i="201"/>
  <c r="P28" i="202"/>
  <c r="P8" i="202" s="1"/>
  <c r="P62" i="202"/>
  <c r="Q9" i="203"/>
  <c r="P56" i="203"/>
  <c r="P43" i="203" s="1"/>
  <c r="E28" i="204"/>
  <c r="U29" i="204"/>
  <c r="P44" i="204"/>
  <c r="P9" i="205"/>
  <c r="P8" i="205" s="1"/>
  <c r="E44" i="206"/>
  <c r="U45" i="206"/>
  <c r="Q56" i="206"/>
  <c r="E9" i="207"/>
  <c r="Q28" i="207"/>
  <c r="P44" i="208"/>
  <c r="P28" i="209"/>
  <c r="P44" i="209"/>
  <c r="P43" i="209" s="1"/>
  <c r="Q9" i="210"/>
  <c r="U31" i="210"/>
  <c r="E44" i="210"/>
  <c r="E28" i="211"/>
  <c r="P9" i="212"/>
  <c r="E56" i="212"/>
  <c r="Q28" i="213"/>
  <c r="P9" i="214"/>
  <c r="P8" i="214" s="1"/>
  <c r="P61" i="214" s="1"/>
  <c r="U22" i="214"/>
  <c r="Q44" i="215"/>
  <c r="P56" i="216"/>
  <c r="U23" i="217"/>
  <c r="T23" i="217"/>
  <c r="P44" i="217"/>
  <c r="U25" i="218"/>
  <c r="T25" i="218"/>
  <c r="U39" i="218"/>
  <c r="T39" i="218"/>
  <c r="Q44" i="219"/>
  <c r="U16" i="220"/>
  <c r="T16" i="220"/>
  <c r="U36" i="220"/>
  <c r="T36" i="220"/>
  <c r="U46" i="220"/>
  <c r="T46" i="220"/>
  <c r="U60" i="220"/>
  <c r="T60" i="220"/>
  <c r="U27" i="221"/>
  <c r="T27" i="221"/>
  <c r="E28" i="221"/>
  <c r="Q62" i="221"/>
  <c r="E44" i="222"/>
  <c r="U45" i="222"/>
  <c r="T45" i="222"/>
  <c r="U16" i="223"/>
  <c r="T16" i="223"/>
  <c r="U19" i="224"/>
  <c r="T19" i="224"/>
  <c r="U30" i="224"/>
  <c r="T30" i="224"/>
  <c r="E9" i="225"/>
  <c r="U10" i="225"/>
  <c r="T10" i="225"/>
  <c r="U58" i="225"/>
  <c r="T58" i="225"/>
  <c r="T19" i="226"/>
  <c r="U19" i="226"/>
  <c r="P62" i="226"/>
  <c r="U12" i="227"/>
  <c r="T12" i="227"/>
  <c r="U24" i="227"/>
  <c r="T24" i="227"/>
  <c r="U50" i="227"/>
  <c r="T50" i="227"/>
  <c r="P9" i="228"/>
  <c r="U14" i="228"/>
  <c r="T14" i="228"/>
  <c r="E44" i="228"/>
  <c r="U45" i="228"/>
  <c r="T45" i="228"/>
  <c r="E28" i="229"/>
  <c r="U29" i="229"/>
  <c r="T29" i="229"/>
  <c r="U55" i="229"/>
  <c r="T55" i="229"/>
  <c r="U32" i="230"/>
  <c r="T32" i="230"/>
  <c r="T54" i="230"/>
  <c r="U54" i="230"/>
  <c r="Q9" i="231"/>
  <c r="U40" i="231"/>
  <c r="T40" i="231"/>
  <c r="U15" i="232"/>
  <c r="T15" i="232"/>
  <c r="U46" i="232"/>
  <c r="T46" i="232"/>
  <c r="E56" i="232"/>
  <c r="T57" i="232"/>
  <c r="U57" i="232"/>
  <c r="U36" i="233"/>
  <c r="T36" i="233"/>
  <c r="U15" i="234"/>
  <c r="T15" i="234"/>
  <c r="U38" i="234"/>
  <c r="T38" i="234"/>
  <c r="U26" i="236"/>
  <c r="T26" i="236"/>
  <c r="U53" i="236"/>
  <c r="T53" i="236"/>
  <c r="P9" i="237"/>
  <c r="U16" i="238"/>
  <c r="T16" i="238"/>
  <c r="P9" i="240"/>
  <c r="U41" i="242"/>
  <c r="T41" i="242"/>
  <c r="Q44" i="242"/>
  <c r="U18" i="250"/>
  <c r="T18" i="250"/>
  <c r="E28" i="254"/>
  <c r="U29" i="254"/>
  <c r="T29" i="254"/>
  <c r="E62" i="254"/>
  <c r="U63" i="254"/>
  <c r="T63" i="254"/>
  <c r="T9" i="257"/>
  <c r="U24" i="257"/>
  <c r="T24" i="257"/>
  <c r="P44" i="187"/>
  <c r="P43" i="187" s="1"/>
  <c r="E56" i="187"/>
  <c r="E28" i="188"/>
  <c r="P62" i="188"/>
  <c r="Q56" i="189"/>
  <c r="Q28" i="190"/>
  <c r="E44" i="190"/>
  <c r="P9" i="191"/>
  <c r="E62" i="191"/>
  <c r="Q44" i="192"/>
  <c r="Q43" i="192" s="1"/>
  <c r="P56" i="192"/>
  <c r="P28" i="193"/>
  <c r="P8" i="193" s="1"/>
  <c r="Q62" i="193"/>
  <c r="E9" i="194"/>
  <c r="P44" i="195"/>
  <c r="P43" i="195" s="1"/>
  <c r="E56" i="195"/>
  <c r="E28" i="196"/>
  <c r="P62" i="196"/>
  <c r="Q56" i="197"/>
  <c r="Q28" i="198"/>
  <c r="E44" i="198"/>
  <c r="P9" i="199"/>
  <c r="E56" i="200"/>
  <c r="U46" i="201"/>
  <c r="T53" i="201"/>
  <c r="P56" i="201"/>
  <c r="Q28" i="202"/>
  <c r="E44" i="203"/>
  <c r="Q56" i="203"/>
  <c r="Q43" i="203" s="1"/>
  <c r="E62" i="203"/>
  <c r="P28" i="204"/>
  <c r="Q44" i="204"/>
  <c r="Q43" i="204" s="1"/>
  <c r="Q9" i="205"/>
  <c r="T31" i="205"/>
  <c r="E44" i="205"/>
  <c r="P56" i="205"/>
  <c r="P44" i="206"/>
  <c r="E56" i="207"/>
  <c r="E28" i="208"/>
  <c r="Q44" i="208"/>
  <c r="Q43" i="208" s="1"/>
  <c r="P62" i="208"/>
  <c r="Q28" i="209"/>
  <c r="Q44" i="209"/>
  <c r="Q43" i="209" s="1"/>
  <c r="P44" i="210"/>
  <c r="Q56" i="210"/>
  <c r="Q9" i="212"/>
  <c r="P56" i="212"/>
  <c r="Q62" i="213"/>
  <c r="Q9" i="214"/>
  <c r="E56" i="214"/>
  <c r="T57" i="214"/>
  <c r="E28" i="215"/>
  <c r="T29" i="215"/>
  <c r="T45" i="216"/>
  <c r="Q56" i="216"/>
  <c r="P62" i="216"/>
  <c r="U36" i="217"/>
  <c r="T36" i="217"/>
  <c r="Q44" i="217"/>
  <c r="Q43" i="217" s="1"/>
  <c r="U54" i="217"/>
  <c r="T54" i="217"/>
  <c r="P56" i="217"/>
  <c r="U48" i="218"/>
  <c r="T48" i="218"/>
  <c r="E9" i="219"/>
  <c r="U24" i="220"/>
  <c r="T24" i="220"/>
  <c r="U54" i="220"/>
  <c r="T54" i="220"/>
  <c r="E9" i="221"/>
  <c r="U10" i="221"/>
  <c r="T10" i="221"/>
  <c r="P28" i="221"/>
  <c r="P8" i="221" s="1"/>
  <c r="E9" i="222"/>
  <c r="U10" i="222"/>
  <c r="U14" i="222"/>
  <c r="T14" i="222"/>
  <c r="P44" i="222"/>
  <c r="U53" i="222"/>
  <c r="T53" i="222"/>
  <c r="P44" i="223"/>
  <c r="U60" i="223"/>
  <c r="T60" i="223"/>
  <c r="U26" i="224"/>
  <c r="T26" i="224"/>
  <c r="U51" i="224"/>
  <c r="T51" i="224"/>
  <c r="P9" i="225"/>
  <c r="U53" i="225"/>
  <c r="T53" i="225"/>
  <c r="E28" i="226"/>
  <c r="U29" i="226"/>
  <c r="T29" i="226"/>
  <c r="U36" i="226"/>
  <c r="T36" i="226"/>
  <c r="Q9" i="228"/>
  <c r="U37" i="228"/>
  <c r="T37" i="228"/>
  <c r="P44" i="228"/>
  <c r="U50" i="229"/>
  <c r="T50" i="229"/>
  <c r="E62" i="230"/>
  <c r="U63" i="230"/>
  <c r="T63" i="230"/>
  <c r="U17" i="231"/>
  <c r="T17" i="231"/>
  <c r="U24" i="231"/>
  <c r="T24" i="231"/>
  <c r="Q62" i="231"/>
  <c r="T34" i="232"/>
  <c r="U34" i="232"/>
  <c r="P9" i="233"/>
  <c r="U46" i="234"/>
  <c r="T46" i="234"/>
  <c r="E56" i="234"/>
  <c r="U57" i="234"/>
  <c r="T57" i="234"/>
  <c r="U39" i="235"/>
  <c r="T39" i="235"/>
  <c r="U22" i="236"/>
  <c r="T22" i="236"/>
  <c r="U18" i="237"/>
  <c r="T18" i="237"/>
  <c r="Q56" i="239"/>
  <c r="U60" i="239"/>
  <c r="T60" i="239"/>
  <c r="T48" i="240"/>
  <c r="U48" i="240"/>
  <c r="U12" i="242"/>
  <c r="T12" i="242"/>
  <c r="U47" i="243"/>
  <c r="T47" i="243"/>
  <c r="U60" i="243"/>
  <c r="T60" i="243"/>
  <c r="U16" i="246"/>
  <c r="T16" i="246"/>
  <c r="U55" i="246"/>
  <c r="T55" i="246"/>
  <c r="Q9" i="248"/>
  <c r="Q44" i="251"/>
  <c r="U51" i="251"/>
  <c r="T51" i="251"/>
  <c r="Q56" i="251"/>
  <c r="U13" i="252"/>
  <c r="T13" i="252"/>
  <c r="Q28" i="252"/>
  <c r="Q8" i="252" s="1"/>
  <c r="U35" i="252"/>
  <c r="T35" i="252"/>
  <c r="U53" i="252"/>
  <c r="T53" i="252"/>
  <c r="T10" i="254"/>
  <c r="P9" i="254"/>
  <c r="U38" i="254"/>
  <c r="T38" i="254"/>
  <c r="P9" i="256"/>
  <c r="E56" i="217"/>
  <c r="E28" i="218"/>
  <c r="P62" i="218"/>
  <c r="Q56" i="219"/>
  <c r="Q28" i="220"/>
  <c r="E44" i="220"/>
  <c r="E62" i="221"/>
  <c r="Q44" i="222"/>
  <c r="P56" i="222"/>
  <c r="P28" i="223"/>
  <c r="Q62" i="223"/>
  <c r="E9" i="224"/>
  <c r="Q44" i="224"/>
  <c r="Q43" i="224" s="1"/>
  <c r="P56" i="225"/>
  <c r="P28" i="226"/>
  <c r="P8" i="226" s="1"/>
  <c r="Q62" i="226"/>
  <c r="E9" i="227"/>
  <c r="E9" i="229"/>
  <c r="Q28" i="229"/>
  <c r="Q8" i="229" s="1"/>
  <c r="T46" i="230"/>
  <c r="Q56" i="230"/>
  <c r="P62" i="230"/>
  <c r="T10" i="231"/>
  <c r="E9" i="231"/>
  <c r="U14" i="232"/>
  <c r="P56" i="232"/>
  <c r="U16" i="233"/>
  <c r="P28" i="233"/>
  <c r="T38" i="233"/>
  <c r="T41" i="234"/>
  <c r="Q56" i="234"/>
  <c r="U33" i="235"/>
  <c r="T36" i="235"/>
  <c r="T54" i="235"/>
  <c r="U64" i="235"/>
  <c r="T23" i="236"/>
  <c r="Q28" i="236"/>
  <c r="Q8" i="236" s="1"/>
  <c r="T31" i="236"/>
  <c r="E28" i="237"/>
  <c r="T29" i="237"/>
  <c r="T31" i="237"/>
  <c r="E56" i="237"/>
  <c r="U57" i="237"/>
  <c r="E44" i="239"/>
  <c r="T45" i="239"/>
  <c r="U58" i="240"/>
  <c r="T58" i="240"/>
  <c r="U18" i="241"/>
  <c r="T18" i="241"/>
  <c r="T38" i="242"/>
  <c r="E56" i="242"/>
  <c r="U57" i="242"/>
  <c r="T57" i="242"/>
  <c r="E9" i="243"/>
  <c r="U54" i="243"/>
  <c r="T54" i="243"/>
  <c r="U35" i="245"/>
  <c r="T35" i="245"/>
  <c r="U47" i="246"/>
  <c r="T47" i="246"/>
  <c r="U33" i="247"/>
  <c r="T33" i="247"/>
  <c r="Q28" i="248"/>
  <c r="U23" i="249"/>
  <c r="T23" i="249"/>
  <c r="U55" i="249"/>
  <c r="T55" i="249"/>
  <c r="U10" i="250"/>
  <c r="E9" i="250"/>
  <c r="T10" i="250"/>
  <c r="U64" i="250"/>
  <c r="T64" i="250"/>
  <c r="U27" i="251"/>
  <c r="T27" i="251"/>
  <c r="U42" i="252"/>
  <c r="T42" i="252"/>
  <c r="U58" i="252"/>
  <c r="T58" i="252"/>
  <c r="U58" i="253"/>
  <c r="T58" i="253"/>
  <c r="Q28" i="254"/>
  <c r="U17" i="255"/>
  <c r="T17" i="255"/>
  <c r="U55" i="255"/>
  <c r="T55" i="255"/>
  <c r="U26" i="256"/>
  <c r="T26" i="256"/>
  <c r="E28" i="257"/>
  <c r="E8" i="257" s="1"/>
  <c r="U29" i="257"/>
  <c r="T29" i="257"/>
  <c r="E62" i="257"/>
  <c r="U63" i="257"/>
  <c r="T63" i="257"/>
  <c r="Q9" i="257"/>
  <c r="U9" i="257" s="1"/>
  <c r="P9" i="246"/>
  <c r="Q56" i="222"/>
  <c r="Q28" i="223"/>
  <c r="E44" i="223"/>
  <c r="P28" i="224"/>
  <c r="E44" i="225"/>
  <c r="E62" i="225"/>
  <c r="U63" i="225"/>
  <c r="Q28" i="226"/>
  <c r="Q8" i="226" s="1"/>
  <c r="E28" i="228"/>
  <c r="E62" i="228"/>
  <c r="T63" i="228"/>
  <c r="E56" i="229"/>
  <c r="U57" i="229"/>
  <c r="E44" i="230"/>
  <c r="E44" i="232"/>
  <c r="U45" i="232"/>
  <c r="Q56" i="232"/>
  <c r="E9" i="233"/>
  <c r="Q28" i="233"/>
  <c r="Q8" i="233" s="1"/>
  <c r="P44" i="234"/>
  <c r="P43" i="234" s="1"/>
  <c r="E9" i="240"/>
  <c r="U10" i="241"/>
  <c r="E9" i="241"/>
  <c r="T10" i="241"/>
  <c r="Q28" i="241"/>
  <c r="Q8" i="241" s="1"/>
  <c r="U39" i="241"/>
  <c r="T39" i="241"/>
  <c r="E9" i="242"/>
  <c r="P56" i="242"/>
  <c r="U24" i="243"/>
  <c r="T24" i="243"/>
  <c r="U37" i="243"/>
  <c r="T37" i="243"/>
  <c r="U46" i="243"/>
  <c r="T46" i="243"/>
  <c r="U19" i="244"/>
  <c r="T19" i="244"/>
  <c r="U27" i="244"/>
  <c r="T27" i="244"/>
  <c r="U40" i="244"/>
  <c r="T40" i="244"/>
  <c r="U49" i="244"/>
  <c r="T49" i="244"/>
  <c r="U22" i="245"/>
  <c r="T22" i="245"/>
  <c r="Q28" i="246"/>
  <c r="U38" i="246"/>
  <c r="T38" i="246"/>
  <c r="U60" i="246"/>
  <c r="T60" i="246"/>
  <c r="U27" i="247"/>
  <c r="T27" i="247"/>
  <c r="U35" i="248"/>
  <c r="T35" i="248"/>
  <c r="U53" i="248"/>
  <c r="T53" i="248"/>
  <c r="U15" i="249"/>
  <c r="T15" i="249"/>
  <c r="U47" i="249"/>
  <c r="T47" i="249"/>
  <c r="U25" i="250"/>
  <c r="T25" i="250"/>
  <c r="U31" i="250"/>
  <c r="T31" i="250"/>
  <c r="U12" i="251"/>
  <c r="T12" i="251"/>
  <c r="E44" i="252"/>
  <c r="U45" i="252"/>
  <c r="T45" i="252"/>
  <c r="P28" i="253"/>
  <c r="P8" i="253" s="1"/>
  <c r="U36" i="253"/>
  <c r="T36" i="253"/>
  <c r="E9" i="255"/>
  <c r="U24" i="255"/>
  <c r="T24" i="255"/>
  <c r="U39" i="256"/>
  <c r="T39" i="256"/>
  <c r="U16" i="257"/>
  <c r="T16" i="257"/>
  <c r="U38" i="257"/>
  <c r="T38" i="257"/>
  <c r="P62" i="257"/>
  <c r="Q9" i="246"/>
  <c r="Q9" i="238"/>
  <c r="Q28" i="224"/>
  <c r="P44" i="225"/>
  <c r="E9" i="226"/>
  <c r="E56" i="227"/>
  <c r="P28" i="228"/>
  <c r="P56" i="229"/>
  <c r="E28" i="230"/>
  <c r="U29" i="230"/>
  <c r="P44" i="230"/>
  <c r="E44" i="231"/>
  <c r="P56" i="231"/>
  <c r="P44" i="232"/>
  <c r="E56" i="233"/>
  <c r="E28" i="234"/>
  <c r="Q44" i="234"/>
  <c r="Q43" i="234" s="1"/>
  <c r="P62" i="234"/>
  <c r="P44" i="235"/>
  <c r="U10" i="236"/>
  <c r="E9" i="236"/>
  <c r="Q28" i="237"/>
  <c r="E44" i="237"/>
  <c r="T45" i="237"/>
  <c r="E62" i="238"/>
  <c r="T63" i="238"/>
  <c r="E28" i="239"/>
  <c r="U29" i="239"/>
  <c r="Q44" i="239"/>
  <c r="P28" i="240"/>
  <c r="U54" i="240"/>
  <c r="T54" i="240"/>
  <c r="U25" i="241"/>
  <c r="T25" i="241"/>
  <c r="U31" i="241"/>
  <c r="T31" i="241"/>
  <c r="U21" i="242"/>
  <c r="T21" i="242"/>
  <c r="U51" i="242"/>
  <c r="T51" i="242"/>
  <c r="U16" i="243"/>
  <c r="T16" i="243"/>
  <c r="E28" i="243"/>
  <c r="U29" i="243"/>
  <c r="T29" i="243"/>
  <c r="U59" i="243"/>
  <c r="T59" i="243"/>
  <c r="U11" i="244"/>
  <c r="T11" i="244"/>
  <c r="E9" i="245"/>
  <c r="U14" i="245"/>
  <c r="T14" i="245"/>
  <c r="U42" i="245"/>
  <c r="T42" i="245"/>
  <c r="U53" i="245"/>
  <c r="T53" i="245"/>
  <c r="U25" i="246"/>
  <c r="T25" i="246"/>
  <c r="E62" i="246"/>
  <c r="U63" i="246"/>
  <c r="T63" i="246"/>
  <c r="U12" i="247"/>
  <c r="T12" i="247"/>
  <c r="U19" i="247"/>
  <c r="T19" i="247"/>
  <c r="U40" i="247"/>
  <c r="T40" i="247"/>
  <c r="U22" i="248"/>
  <c r="T22" i="248"/>
  <c r="U60" i="249"/>
  <c r="T60" i="249"/>
  <c r="U17" i="250"/>
  <c r="T17" i="250"/>
  <c r="U38" i="250"/>
  <c r="T38" i="250"/>
  <c r="U49" i="250"/>
  <c r="T49" i="250"/>
  <c r="U19" i="251"/>
  <c r="T19" i="251"/>
  <c r="U32" i="251"/>
  <c r="T32" i="251"/>
  <c r="U50" i="251"/>
  <c r="T50" i="251"/>
  <c r="U22" i="252"/>
  <c r="T22" i="252"/>
  <c r="U34" i="252"/>
  <c r="T34" i="252"/>
  <c r="P44" i="252"/>
  <c r="U52" i="252"/>
  <c r="T52" i="252"/>
  <c r="U23" i="253"/>
  <c r="T23" i="253"/>
  <c r="Q28" i="253"/>
  <c r="Q8" i="253" s="1"/>
  <c r="U54" i="253"/>
  <c r="T54" i="253"/>
  <c r="U25" i="254"/>
  <c r="T25" i="254"/>
  <c r="U37" i="254"/>
  <c r="T37" i="254"/>
  <c r="U48" i="254"/>
  <c r="T48" i="254"/>
  <c r="E28" i="255"/>
  <c r="U29" i="255"/>
  <c r="T29" i="255"/>
  <c r="U47" i="255"/>
  <c r="T47" i="255"/>
  <c r="U60" i="255"/>
  <c r="T60" i="255"/>
  <c r="U18" i="256"/>
  <c r="T18" i="256"/>
  <c r="E62" i="256"/>
  <c r="U63" i="256"/>
  <c r="T63" i="256"/>
  <c r="Q28" i="238"/>
  <c r="P56" i="215"/>
  <c r="P28" i="216"/>
  <c r="Q62" i="216"/>
  <c r="E9" i="217"/>
  <c r="P44" i="218"/>
  <c r="E56" i="218"/>
  <c r="E28" i="219"/>
  <c r="P62" i="219"/>
  <c r="Q56" i="220"/>
  <c r="T62" i="220"/>
  <c r="U63" i="220"/>
  <c r="Q28" i="221"/>
  <c r="Q8" i="221" s="1"/>
  <c r="E44" i="221"/>
  <c r="E62" i="222"/>
  <c r="Q44" i="223"/>
  <c r="P56" i="223"/>
  <c r="Q44" i="225"/>
  <c r="Q62" i="225"/>
  <c r="E56" i="226"/>
  <c r="P56" i="227"/>
  <c r="P43" i="227" s="1"/>
  <c r="Q28" i="228"/>
  <c r="Q62" i="228"/>
  <c r="E44" i="229"/>
  <c r="Q56" i="229"/>
  <c r="E62" i="229"/>
  <c r="P28" i="230"/>
  <c r="P8" i="230" s="1"/>
  <c r="Q44" i="230"/>
  <c r="Q56" i="231"/>
  <c r="Q44" i="232"/>
  <c r="Q43" i="232" s="1"/>
  <c r="P56" i="233"/>
  <c r="P28" i="234"/>
  <c r="Q62" i="234"/>
  <c r="E9" i="235"/>
  <c r="Q44" i="235"/>
  <c r="Q43" i="235" s="1"/>
  <c r="P44" i="237"/>
  <c r="E9" i="238"/>
  <c r="P62" i="238"/>
  <c r="Q28" i="240"/>
  <c r="U17" i="241"/>
  <c r="T17" i="241"/>
  <c r="U13" i="242"/>
  <c r="T13" i="242"/>
  <c r="U42" i="242"/>
  <c r="T42" i="242"/>
  <c r="U62" i="242"/>
  <c r="T62" i="242"/>
  <c r="P28" i="243"/>
  <c r="P8" i="243" s="1"/>
  <c r="Q62" i="243"/>
  <c r="U32" i="244"/>
  <c r="T32" i="244"/>
  <c r="U34" i="245"/>
  <c r="T34" i="245"/>
  <c r="E44" i="245"/>
  <c r="U45" i="245"/>
  <c r="T45" i="245"/>
  <c r="E9" i="246"/>
  <c r="U17" i="246"/>
  <c r="T17" i="246"/>
  <c r="U32" i="247"/>
  <c r="T32" i="247"/>
  <c r="Q44" i="247"/>
  <c r="Q43" i="247" s="1"/>
  <c r="E9" i="248"/>
  <c r="U14" i="248"/>
  <c r="T14" i="248"/>
  <c r="U42" i="248"/>
  <c r="T42" i="248"/>
  <c r="U58" i="248"/>
  <c r="T58" i="248"/>
  <c r="U54" i="249"/>
  <c r="T54" i="249"/>
  <c r="E62" i="250"/>
  <c r="U63" i="250"/>
  <c r="T63" i="250"/>
  <c r="U22" i="251"/>
  <c r="U41" i="251"/>
  <c r="T41" i="251"/>
  <c r="E56" i="252"/>
  <c r="U57" i="252"/>
  <c r="T57" i="252"/>
  <c r="U30" i="254"/>
  <c r="T30" i="254"/>
  <c r="U55" i="254"/>
  <c r="T55" i="254"/>
  <c r="U16" i="255"/>
  <c r="T16" i="255"/>
  <c r="E62" i="255"/>
  <c r="U63" i="255"/>
  <c r="T63" i="255"/>
  <c r="U25" i="256"/>
  <c r="T25" i="256"/>
  <c r="U31" i="256"/>
  <c r="T31" i="256"/>
  <c r="U49" i="256"/>
  <c r="T49" i="256"/>
  <c r="P9" i="255"/>
  <c r="Q9" i="247"/>
  <c r="Q9" i="243"/>
  <c r="Q56" i="199"/>
  <c r="Q28" i="200"/>
  <c r="E44" i="200"/>
  <c r="E62" i="201"/>
  <c r="Q44" i="202"/>
  <c r="Q43" i="202" s="1"/>
  <c r="P56" i="202"/>
  <c r="P28" i="203"/>
  <c r="Q62" i="203"/>
  <c r="E9" i="204"/>
  <c r="P44" i="205"/>
  <c r="E56" i="205"/>
  <c r="E28" i="206"/>
  <c r="P62" i="206"/>
  <c r="Q56" i="207"/>
  <c r="Q28" i="208"/>
  <c r="E44" i="208"/>
  <c r="E62" i="209"/>
  <c r="Q44" i="210"/>
  <c r="P56" i="210"/>
  <c r="P28" i="211"/>
  <c r="P8" i="211" s="1"/>
  <c r="Q62" i="211"/>
  <c r="E9" i="212"/>
  <c r="P44" i="213"/>
  <c r="E56" i="213"/>
  <c r="E28" i="214"/>
  <c r="P62" i="214"/>
  <c r="Q56" i="215"/>
  <c r="Q28" i="216"/>
  <c r="E44" i="216"/>
  <c r="E62" i="217"/>
  <c r="Q44" i="218"/>
  <c r="P56" i="218"/>
  <c r="P28" i="219"/>
  <c r="Q62" i="219"/>
  <c r="E9" i="220"/>
  <c r="P44" i="221"/>
  <c r="E56" i="221"/>
  <c r="E28" i="222"/>
  <c r="P62" i="222"/>
  <c r="Q56" i="223"/>
  <c r="E56" i="224"/>
  <c r="T57" i="224"/>
  <c r="E28" i="225"/>
  <c r="T29" i="225"/>
  <c r="P56" i="226"/>
  <c r="P43" i="226" s="1"/>
  <c r="Q56" i="227"/>
  <c r="Q43" i="227" s="1"/>
  <c r="U10" i="228"/>
  <c r="E9" i="228"/>
  <c r="P44" i="229"/>
  <c r="P62" i="229"/>
  <c r="Q28" i="230"/>
  <c r="E28" i="231"/>
  <c r="Q44" i="231"/>
  <c r="P28" i="232"/>
  <c r="E44" i="233"/>
  <c r="E62" i="233"/>
  <c r="U63" i="233"/>
  <c r="Q28" i="234"/>
  <c r="P56" i="235"/>
  <c r="U14" i="236"/>
  <c r="T14" i="236"/>
  <c r="E56" i="236"/>
  <c r="T57" i="236"/>
  <c r="U13" i="238"/>
  <c r="E28" i="238"/>
  <c r="U29" i="238"/>
  <c r="E56" i="238"/>
  <c r="U57" i="238"/>
  <c r="Q28" i="239"/>
  <c r="Q8" i="239" s="1"/>
  <c r="E44" i="240"/>
  <c r="U45" i="240"/>
  <c r="U38" i="241"/>
  <c r="T38" i="241"/>
  <c r="E44" i="241"/>
  <c r="U45" i="241"/>
  <c r="U49" i="241"/>
  <c r="T49" i="241"/>
  <c r="U64" i="241"/>
  <c r="T64" i="241"/>
  <c r="U34" i="242"/>
  <c r="T34" i="242"/>
  <c r="U23" i="243"/>
  <c r="T23" i="243"/>
  <c r="U36" i="243"/>
  <c r="T36" i="243"/>
  <c r="U18" i="244"/>
  <c r="T18" i="244"/>
  <c r="U26" i="244"/>
  <c r="T26" i="244"/>
  <c r="U39" i="244"/>
  <c r="T39" i="244"/>
  <c r="U21" i="245"/>
  <c r="T21" i="245"/>
  <c r="P44" i="245"/>
  <c r="U58" i="245"/>
  <c r="T58" i="245"/>
  <c r="U30" i="246"/>
  <c r="T30" i="246"/>
  <c r="U37" i="246"/>
  <c r="T37" i="246"/>
  <c r="U51" i="247"/>
  <c r="T51" i="247"/>
  <c r="U34" i="248"/>
  <c r="T34" i="248"/>
  <c r="E44" i="248"/>
  <c r="U45" i="248"/>
  <c r="T45" i="248"/>
  <c r="U52" i="248"/>
  <c r="T52" i="248"/>
  <c r="E9" i="249"/>
  <c r="U37" i="249"/>
  <c r="T37" i="249"/>
  <c r="U46" i="249"/>
  <c r="T46" i="249"/>
  <c r="U30" i="250"/>
  <c r="T30" i="250"/>
  <c r="U11" i="251"/>
  <c r="T11" i="251"/>
  <c r="E9" i="252"/>
  <c r="U14" i="252"/>
  <c r="T14" i="252"/>
  <c r="U15" i="253"/>
  <c r="T15" i="253"/>
  <c r="U35" i="253"/>
  <c r="T35" i="253"/>
  <c r="U46" i="253"/>
  <c r="T46" i="253"/>
  <c r="U17" i="254"/>
  <c r="T17" i="254"/>
  <c r="U38" i="255"/>
  <c r="T38" i="255"/>
  <c r="P62" i="255"/>
  <c r="U10" i="256"/>
  <c r="E9" i="256"/>
  <c r="T10" i="256"/>
  <c r="U38" i="256"/>
  <c r="T38" i="256"/>
  <c r="U25" i="257"/>
  <c r="T25" i="257"/>
  <c r="U37" i="257"/>
  <c r="T37" i="257"/>
  <c r="U48" i="257"/>
  <c r="T48" i="257"/>
  <c r="Q9" i="255"/>
  <c r="T29" i="218"/>
  <c r="Q56" i="218"/>
  <c r="Q28" i="219"/>
  <c r="E44" i="219"/>
  <c r="T45" i="220"/>
  <c r="Q44" i="221"/>
  <c r="Q43" i="221" s="1"/>
  <c r="P56" i="221"/>
  <c r="T63" i="221"/>
  <c r="P28" i="222"/>
  <c r="E9" i="223"/>
  <c r="T10" i="224"/>
  <c r="P56" i="224"/>
  <c r="P43" i="224" s="1"/>
  <c r="U16" i="225"/>
  <c r="P28" i="225"/>
  <c r="T38" i="225"/>
  <c r="T55" i="225"/>
  <c r="T41" i="226"/>
  <c r="U50" i="226"/>
  <c r="Q56" i="226"/>
  <c r="Q43" i="226" s="1"/>
  <c r="T10" i="227"/>
  <c r="T23" i="227"/>
  <c r="E28" i="227"/>
  <c r="E44" i="227"/>
  <c r="T45" i="227"/>
  <c r="T26" i="228"/>
  <c r="U30" i="228"/>
  <c r="E56" i="228"/>
  <c r="T10" i="229"/>
  <c r="T34" i="229"/>
  <c r="U41" i="229"/>
  <c r="Q44" i="229"/>
  <c r="Q43" i="229" s="1"/>
  <c r="E9" i="230"/>
  <c r="U15" i="230"/>
  <c r="T37" i="230"/>
  <c r="U46" i="230"/>
  <c r="U10" i="231"/>
  <c r="P28" i="231"/>
  <c r="T32" i="231"/>
  <c r="U39" i="231"/>
  <c r="E9" i="232"/>
  <c r="T14" i="232"/>
  <c r="U21" i="232"/>
  <c r="Q28" i="232"/>
  <c r="Q8" i="232" s="1"/>
  <c r="U30" i="233"/>
  <c r="P44" i="233"/>
  <c r="T48" i="233"/>
  <c r="U55" i="233"/>
  <c r="P62" i="233"/>
  <c r="E9" i="234"/>
  <c r="T20" i="234"/>
  <c r="U27" i="234"/>
  <c r="U33" i="234"/>
  <c r="U19" i="235"/>
  <c r="E28" i="235"/>
  <c r="T51" i="235"/>
  <c r="U35" i="236"/>
  <c r="T35" i="236"/>
  <c r="E44" i="236"/>
  <c r="U45" i="236"/>
  <c r="T45" i="236"/>
  <c r="U22" i="237"/>
  <c r="T26" i="237"/>
  <c r="U29" i="237"/>
  <c r="T57" i="237"/>
  <c r="T24" i="238"/>
  <c r="T11" i="239"/>
  <c r="U35" i="239"/>
  <c r="U45" i="239"/>
  <c r="U23" i="240"/>
  <c r="T27" i="240"/>
  <c r="U30" i="240"/>
  <c r="U38" i="240"/>
  <c r="U53" i="240"/>
  <c r="T53" i="240"/>
  <c r="U59" i="240"/>
  <c r="T59" i="240"/>
  <c r="U30" i="241"/>
  <c r="T30" i="241"/>
  <c r="U20" i="242"/>
  <c r="T20" i="242"/>
  <c r="U15" i="243"/>
  <c r="T15" i="243"/>
  <c r="U55" i="243"/>
  <c r="T55" i="243"/>
  <c r="U10" i="244"/>
  <c r="T10" i="244"/>
  <c r="E9" i="244"/>
  <c r="U13" i="245"/>
  <c r="T13" i="245"/>
  <c r="U52" i="245"/>
  <c r="T52" i="245"/>
  <c r="U24" i="246"/>
  <c r="T24" i="246"/>
  <c r="U48" i="246"/>
  <c r="T48" i="246"/>
  <c r="U11" i="247"/>
  <c r="T11" i="247"/>
  <c r="U21" i="248"/>
  <c r="T21" i="248"/>
  <c r="P44" i="248"/>
  <c r="U24" i="249"/>
  <c r="T24" i="249"/>
  <c r="U59" i="249"/>
  <c r="T59" i="249"/>
  <c r="U48" i="250"/>
  <c r="T48" i="250"/>
  <c r="U21" i="252"/>
  <c r="T21" i="252"/>
  <c r="U22" i="253"/>
  <c r="T22" i="253"/>
  <c r="U53" i="253"/>
  <c r="T53" i="253"/>
  <c r="U59" i="253"/>
  <c r="T59" i="253"/>
  <c r="E9" i="254"/>
  <c r="U24" i="254"/>
  <c r="T24" i="254"/>
  <c r="U47" i="254"/>
  <c r="T47" i="254"/>
  <c r="U60" i="254"/>
  <c r="T60" i="254"/>
  <c r="U17" i="256"/>
  <c r="T17" i="256"/>
  <c r="U30" i="257"/>
  <c r="T30" i="257"/>
  <c r="U55" i="257"/>
  <c r="T55" i="257"/>
  <c r="Q28" i="235"/>
  <c r="E44" i="235"/>
  <c r="T58" i="236"/>
  <c r="E62" i="236"/>
  <c r="T17" i="237"/>
  <c r="T25" i="237"/>
  <c r="T30" i="237"/>
  <c r="T38" i="237"/>
  <c r="Q44" i="237"/>
  <c r="T48" i="237"/>
  <c r="P56" i="237"/>
  <c r="T63" i="237"/>
  <c r="T12" i="238"/>
  <c r="T20" i="238"/>
  <c r="P28" i="238"/>
  <c r="T33" i="238"/>
  <c r="T41" i="238"/>
  <c r="T51" i="238"/>
  <c r="Q62" i="238"/>
  <c r="T15" i="239"/>
  <c r="T23" i="239"/>
  <c r="T36" i="239"/>
  <c r="T46" i="239"/>
  <c r="T54" i="239"/>
  <c r="T59" i="239"/>
  <c r="T10" i="240"/>
  <c r="T18" i="240"/>
  <c r="T26" i="240"/>
  <c r="T31" i="240"/>
  <c r="T39" i="240"/>
  <c r="P44" i="240"/>
  <c r="T49" i="240"/>
  <c r="E56" i="240"/>
  <c r="T64" i="240"/>
  <c r="T13" i="241"/>
  <c r="T21" i="241"/>
  <c r="E28" i="241"/>
  <c r="T34" i="241"/>
  <c r="T42" i="241"/>
  <c r="T52" i="241"/>
  <c r="T57" i="241"/>
  <c r="P62" i="241"/>
  <c r="T16" i="242"/>
  <c r="T24" i="242"/>
  <c r="T29" i="242"/>
  <c r="T37" i="242"/>
  <c r="T47" i="242"/>
  <c r="T55" i="242"/>
  <c r="Q56" i="242"/>
  <c r="T60" i="242"/>
  <c r="U63" i="242"/>
  <c r="T11" i="243"/>
  <c r="T19" i="243"/>
  <c r="T27" i="243"/>
  <c r="Q28" i="243"/>
  <c r="T40" i="243"/>
  <c r="E44" i="243"/>
  <c r="T50" i="243"/>
  <c r="T53" i="244"/>
  <c r="T58" i="244"/>
  <c r="E62" i="244"/>
  <c r="U10" i="245"/>
  <c r="T17" i="245"/>
  <c r="T25" i="245"/>
  <c r="T30" i="245"/>
  <c r="T38" i="245"/>
  <c r="Q44" i="245"/>
  <c r="T48" i="245"/>
  <c r="P56" i="245"/>
  <c r="T63" i="245"/>
  <c r="T12" i="246"/>
  <c r="T20" i="246"/>
  <c r="P28" i="246"/>
  <c r="T33" i="246"/>
  <c r="T41" i="246"/>
  <c r="T51" i="246"/>
  <c r="Q62" i="246"/>
  <c r="T15" i="247"/>
  <c r="T23" i="247"/>
  <c r="T36" i="247"/>
  <c r="T46" i="247"/>
  <c r="T54" i="247"/>
  <c r="T59" i="247"/>
  <c r="U10" i="248"/>
  <c r="T17" i="248"/>
  <c r="T25" i="248"/>
  <c r="T30" i="248"/>
  <c r="T38" i="248"/>
  <c r="Q44" i="248"/>
  <c r="T48" i="248"/>
  <c r="P56" i="248"/>
  <c r="T63" i="248"/>
  <c r="T11" i="249"/>
  <c r="T19" i="249"/>
  <c r="T27" i="249"/>
  <c r="Q28" i="249"/>
  <c r="T32" i="249"/>
  <c r="T40" i="249"/>
  <c r="E44" i="249"/>
  <c r="T50" i="249"/>
  <c r="T13" i="250"/>
  <c r="T21" i="250"/>
  <c r="E28" i="250"/>
  <c r="T34" i="250"/>
  <c r="T42" i="250"/>
  <c r="T52" i="250"/>
  <c r="T57" i="250"/>
  <c r="P62" i="250"/>
  <c r="T15" i="251"/>
  <c r="T23" i="251"/>
  <c r="T36" i="251"/>
  <c r="T46" i="251"/>
  <c r="T54" i="251"/>
  <c r="T59" i="251"/>
  <c r="U10" i="252"/>
  <c r="T17" i="252"/>
  <c r="T25" i="252"/>
  <c r="T30" i="252"/>
  <c r="T38" i="252"/>
  <c r="Q44" i="252"/>
  <c r="T48" i="252"/>
  <c r="P56" i="252"/>
  <c r="T63" i="252"/>
  <c r="T10" i="253"/>
  <c r="T18" i="253"/>
  <c r="T26" i="253"/>
  <c r="T31" i="253"/>
  <c r="T39" i="253"/>
  <c r="P44" i="253"/>
  <c r="T49" i="253"/>
  <c r="E56" i="253"/>
  <c r="T64" i="253"/>
  <c r="T12" i="254"/>
  <c r="T20" i="254"/>
  <c r="P28" i="254"/>
  <c r="T33" i="254"/>
  <c r="T41" i="254"/>
  <c r="T51" i="254"/>
  <c r="Q62" i="254"/>
  <c r="T12" i="255"/>
  <c r="T20" i="255"/>
  <c r="P28" i="255"/>
  <c r="T41" i="255"/>
  <c r="T51" i="255"/>
  <c r="Q62" i="255"/>
  <c r="R8" i="256"/>
  <c r="T13" i="256"/>
  <c r="T21" i="256"/>
  <c r="E28" i="256"/>
  <c r="T34" i="256"/>
  <c r="T42" i="256"/>
  <c r="T52" i="256"/>
  <c r="T57" i="256"/>
  <c r="P62" i="256"/>
  <c r="T12" i="257"/>
  <c r="T20" i="257"/>
  <c r="P28" i="257"/>
  <c r="P8" i="257" s="1"/>
  <c r="T33" i="257"/>
  <c r="T41" i="257"/>
  <c r="T51" i="257"/>
  <c r="Q62" i="257"/>
  <c r="V8" i="230"/>
  <c r="V61" i="230" s="1"/>
  <c r="V65" i="230" s="1"/>
  <c r="V8" i="54"/>
  <c r="V61" i="54" s="1"/>
  <c r="V65" i="54" s="1"/>
  <c r="E56" i="235"/>
  <c r="E28" i="236"/>
  <c r="Q56" i="237"/>
  <c r="E44" i="238"/>
  <c r="U10" i="240"/>
  <c r="Q44" i="240"/>
  <c r="Q43" i="240" s="1"/>
  <c r="P56" i="240"/>
  <c r="T63" i="240"/>
  <c r="P28" i="241"/>
  <c r="T10" i="243"/>
  <c r="P44" i="243"/>
  <c r="E56" i="243"/>
  <c r="E28" i="244"/>
  <c r="Q56" i="245"/>
  <c r="E44" i="246"/>
  <c r="Q56" i="248"/>
  <c r="T10" i="249"/>
  <c r="P44" i="249"/>
  <c r="E56" i="249"/>
  <c r="P28" i="250"/>
  <c r="P8" i="250" s="1"/>
  <c r="T22" i="251"/>
  <c r="T35" i="251"/>
  <c r="T45" i="251"/>
  <c r="T53" i="251"/>
  <c r="T58" i="251"/>
  <c r="T16" i="252"/>
  <c r="T24" i="252"/>
  <c r="T29" i="252"/>
  <c r="T37" i="252"/>
  <c r="T47" i="252"/>
  <c r="T55" i="252"/>
  <c r="Q56" i="252"/>
  <c r="T60" i="252"/>
  <c r="U10" i="253"/>
  <c r="T17" i="253"/>
  <c r="T25" i="253"/>
  <c r="T30" i="253"/>
  <c r="T38" i="253"/>
  <c r="Q44" i="253"/>
  <c r="Q43" i="253" s="1"/>
  <c r="T48" i="253"/>
  <c r="P56" i="253"/>
  <c r="T63" i="253"/>
  <c r="T11" i="254"/>
  <c r="T19" i="254"/>
  <c r="T27" i="254"/>
  <c r="T32" i="254"/>
  <c r="T40" i="254"/>
  <c r="E44" i="254"/>
  <c r="T50" i="254"/>
  <c r="T11" i="255"/>
  <c r="T19" i="255"/>
  <c r="T27" i="255"/>
  <c r="Q28" i="255"/>
  <c r="T32" i="255"/>
  <c r="T40" i="255"/>
  <c r="E44" i="255"/>
  <c r="T50" i="255"/>
  <c r="T12" i="256"/>
  <c r="T20" i="256"/>
  <c r="P28" i="256"/>
  <c r="T33" i="256"/>
  <c r="T41" i="256"/>
  <c r="T51" i="256"/>
  <c r="T11" i="257"/>
  <c r="T19" i="257"/>
  <c r="T27" i="257"/>
  <c r="Q28" i="257"/>
  <c r="T32" i="257"/>
  <c r="T40" i="257"/>
  <c r="E44" i="257"/>
  <c r="T50" i="257"/>
  <c r="Q44" i="243"/>
  <c r="P56" i="243"/>
  <c r="P28" i="244"/>
  <c r="P8" i="244" s="1"/>
  <c r="P44" i="246"/>
  <c r="E56" i="246"/>
  <c r="E28" i="247"/>
  <c r="Q44" i="249"/>
  <c r="P56" i="249"/>
  <c r="E44" i="250"/>
  <c r="E28" i="251"/>
  <c r="Q56" i="253"/>
  <c r="T62" i="253"/>
  <c r="U63" i="253"/>
  <c r="P44" i="254"/>
  <c r="E56" i="254"/>
  <c r="P44" i="255"/>
  <c r="E56" i="255"/>
  <c r="Q28" i="256"/>
  <c r="Q8" i="256" s="1"/>
  <c r="E44" i="256"/>
  <c r="P44" i="257"/>
  <c r="E56" i="257"/>
  <c r="R8" i="257"/>
  <c r="L61" i="257"/>
  <c r="R8" i="255"/>
  <c r="L61" i="255"/>
  <c r="R8" i="253"/>
  <c r="L61" i="253"/>
  <c r="V8" i="90"/>
  <c r="V61" i="90" s="1"/>
  <c r="V65" i="90" s="1"/>
  <c r="E62" i="237"/>
  <c r="Q44" i="238"/>
  <c r="Q43" i="238" s="1"/>
  <c r="P56" i="238"/>
  <c r="P43" i="238" s="1"/>
  <c r="P28" i="239"/>
  <c r="Q62" i="239"/>
  <c r="P44" i="241"/>
  <c r="E56" i="241"/>
  <c r="E28" i="242"/>
  <c r="P62" i="242"/>
  <c r="Q56" i="243"/>
  <c r="Q28" i="244"/>
  <c r="Q8" i="244" s="1"/>
  <c r="Q61" i="244" s="1"/>
  <c r="Q65" i="244" s="1"/>
  <c r="E44" i="244"/>
  <c r="E62" i="245"/>
  <c r="Q44" i="246"/>
  <c r="P56" i="246"/>
  <c r="P28" i="247"/>
  <c r="P8" i="247" s="1"/>
  <c r="Q62" i="247"/>
  <c r="E62" i="248"/>
  <c r="Q56" i="249"/>
  <c r="P44" i="250"/>
  <c r="E56" i="250"/>
  <c r="P28" i="251"/>
  <c r="Q62" i="251"/>
  <c r="E62" i="252"/>
  <c r="Q44" i="254"/>
  <c r="Q43" i="254" s="1"/>
  <c r="P56" i="254"/>
  <c r="Q44" i="255"/>
  <c r="Q43" i="255" s="1"/>
  <c r="P56" i="255"/>
  <c r="P44" i="256"/>
  <c r="P43" i="256" s="1"/>
  <c r="E56" i="256"/>
  <c r="Q44" i="257"/>
  <c r="Q43" i="257" s="1"/>
  <c r="P56" i="257"/>
  <c r="S8" i="257"/>
  <c r="M61" i="257"/>
  <c r="S8" i="256"/>
  <c r="M61" i="256"/>
  <c r="E9" i="251"/>
  <c r="E9" i="247"/>
  <c r="E9" i="239"/>
  <c r="V8" i="122"/>
  <c r="V61" i="122" s="1"/>
  <c r="V65" i="122" s="1"/>
  <c r="Q44" i="241"/>
  <c r="P56" i="241"/>
  <c r="P28" i="242"/>
  <c r="P8" i="242" s="1"/>
  <c r="P44" i="244"/>
  <c r="E56" i="244"/>
  <c r="E28" i="245"/>
  <c r="Q56" i="246"/>
  <c r="Q28" i="247"/>
  <c r="E44" i="247"/>
  <c r="E28" i="248"/>
  <c r="Q44" i="250"/>
  <c r="P56" i="250"/>
  <c r="Q28" i="251"/>
  <c r="E44" i="251"/>
  <c r="E28" i="252"/>
  <c r="Q44" i="256"/>
  <c r="I8" i="2"/>
  <c r="I61" i="2" s="1"/>
  <c r="I65" i="2" s="1"/>
  <c r="E28" i="224"/>
  <c r="P62" i="224"/>
  <c r="Q56" i="225"/>
  <c r="E44" i="226"/>
  <c r="E62" i="227"/>
  <c r="Q44" i="228"/>
  <c r="Q43" i="228" s="1"/>
  <c r="P56" i="228"/>
  <c r="P28" i="229"/>
  <c r="P8" i="229" s="1"/>
  <c r="Q62" i="229"/>
  <c r="P44" i="231"/>
  <c r="E56" i="231"/>
  <c r="E28" i="232"/>
  <c r="P62" i="232"/>
  <c r="Q56" i="233"/>
  <c r="E44" i="234"/>
  <c r="T45" i="235"/>
  <c r="E62" i="235"/>
  <c r="Q44" i="236"/>
  <c r="Q43" i="236" s="1"/>
  <c r="P56" i="236"/>
  <c r="P43" i="236" s="1"/>
  <c r="T63" i="236"/>
  <c r="P28" i="237"/>
  <c r="Q62" i="237"/>
  <c r="P44" i="239"/>
  <c r="P43" i="239" s="1"/>
  <c r="E56" i="239"/>
  <c r="E28" i="240"/>
  <c r="T57" i="240"/>
  <c r="P62" i="240"/>
  <c r="T29" i="241"/>
  <c r="Q56" i="241"/>
  <c r="E44" i="242"/>
  <c r="T45" i="243"/>
  <c r="E62" i="243"/>
  <c r="Q44" i="244"/>
  <c r="Q43" i="244" s="1"/>
  <c r="P56" i="244"/>
  <c r="T63" i="244"/>
  <c r="P28" i="245"/>
  <c r="Q62" i="245"/>
  <c r="P44" i="247"/>
  <c r="P43" i="247" s="1"/>
  <c r="E56" i="247"/>
  <c r="P28" i="248"/>
  <c r="P8" i="248" s="1"/>
  <c r="Q62" i="248"/>
  <c r="T45" i="249"/>
  <c r="E62" i="249"/>
  <c r="T29" i="250"/>
  <c r="Q56" i="250"/>
  <c r="P44" i="251"/>
  <c r="P43" i="251" s="1"/>
  <c r="E56" i="251"/>
  <c r="P28" i="252"/>
  <c r="P8" i="252" s="1"/>
  <c r="Q62" i="252"/>
  <c r="E28" i="253"/>
  <c r="T57" i="253"/>
  <c r="P62" i="253"/>
  <c r="T29" i="256"/>
  <c r="Q56" i="256"/>
  <c r="G61" i="246"/>
  <c r="G65" i="246" s="1"/>
  <c r="O61" i="246"/>
  <c r="G61" i="245"/>
  <c r="G65" i="245" s="1"/>
  <c r="O61" i="245"/>
  <c r="G61" i="244"/>
  <c r="G65" i="244" s="1"/>
  <c r="O61" i="244"/>
  <c r="G61" i="243"/>
  <c r="G65" i="243" s="1"/>
  <c r="O61" i="243"/>
  <c r="G61" i="230"/>
  <c r="G65" i="230" s="1"/>
  <c r="O61" i="230"/>
  <c r="G61" i="229"/>
  <c r="G65" i="229" s="1"/>
  <c r="O61" i="229"/>
  <c r="G61" i="228"/>
  <c r="G65" i="228" s="1"/>
  <c r="O61" i="228"/>
  <c r="G61" i="227"/>
  <c r="G65" i="227" s="1"/>
  <c r="O61" i="227"/>
  <c r="G61" i="214"/>
  <c r="G65" i="214" s="1"/>
  <c r="O61" i="214"/>
  <c r="O65" i="214" s="1"/>
  <c r="G61" i="213"/>
  <c r="G65" i="213" s="1"/>
  <c r="O61" i="213"/>
  <c r="G61" i="212"/>
  <c r="G65" i="212" s="1"/>
  <c r="O61" i="212"/>
  <c r="G61" i="211"/>
  <c r="G65" i="211" s="1"/>
  <c r="O61" i="211"/>
  <c r="O61" i="202"/>
  <c r="G61" i="186"/>
  <c r="G65" i="186" s="1"/>
  <c r="O61" i="186"/>
  <c r="O65" i="186" s="1"/>
  <c r="O61" i="164"/>
  <c r="G61" i="160"/>
  <c r="G65" i="160" s="1"/>
  <c r="H61" i="122"/>
  <c r="H65" i="122" s="1"/>
  <c r="H61" i="105"/>
  <c r="H65" i="105" s="1"/>
  <c r="H61" i="104"/>
  <c r="H65" i="104" s="1"/>
  <c r="H61" i="62"/>
  <c r="H65" i="62" s="1"/>
  <c r="H61" i="55"/>
  <c r="H65" i="55" s="1"/>
  <c r="H61" i="54"/>
  <c r="H65" i="54" s="1"/>
  <c r="H61" i="41"/>
  <c r="H65" i="41" s="1"/>
  <c r="H61" i="40"/>
  <c r="H65" i="40" s="1"/>
  <c r="V8" i="170"/>
  <c r="V61" i="170" s="1"/>
  <c r="V65" i="170" s="1"/>
  <c r="W8" i="167"/>
  <c r="W61" i="167" s="1"/>
  <c r="W65" i="167" s="1"/>
  <c r="V8" i="154"/>
  <c r="V61" i="154" s="1"/>
  <c r="V65" i="154" s="1"/>
  <c r="W8" i="71"/>
  <c r="W61" i="71" s="1"/>
  <c r="W65" i="71" s="1"/>
  <c r="V8" i="62"/>
  <c r="V61" i="62" s="1"/>
  <c r="V65" i="62" s="1"/>
  <c r="W8" i="11"/>
  <c r="W61" i="11" s="1"/>
  <c r="W65" i="11" s="1"/>
  <c r="V8" i="1"/>
  <c r="V61" i="1" s="1"/>
  <c r="V65" i="1" s="1"/>
  <c r="W8" i="211"/>
  <c r="W61" i="211" s="1"/>
  <c r="W65" i="211" s="1"/>
  <c r="W8" i="175"/>
  <c r="W61" i="175" s="1"/>
  <c r="W65" i="175" s="1"/>
  <c r="V8" i="166"/>
  <c r="V61" i="166" s="1"/>
  <c r="V65" i="166" s="1"/>
  <c r="V8" i="130"/>
  <c r="V61" i="130" s="1"/>
  <c r="V65" i="130" s="1"/>
  <c r="V8" i="98"/>
  <c r="V61" i="98" s="1"/>
  <c r="V65" i="98" s="1"/>
  <c r="V8" i="38"/>
  <c r="V61" i="38" s="1"/>
  <c r="V65" i="38" s="1"/>
  <c r="V8" i="14"/>
  <c r="V61" i="14" s="1"/>
  <c r="V65" i="14" s="1"/>
  <c r="H43" i="200"/>
  <c r="H61" i="200" s="1"/>
  <c r="H65" i="200" s="1"/>
  <c r="V8" i="214"/>
  <c r="V61" i="214" s="1"/>
  <c r="V65" i="214" s="1"/>
  <c r="V8" i="186"/>
  <c r="V61" i="186" s="1"/>
  <c r="V65" i="186" s="1"/>
  <c r="W8" i="183"/>
  <c r="W61" i="183" s="1"/>
  <c r="W65" i="183" s="1"/>
  <c r="V8" i="138"/>
  <c r="V61" i="138" s="1"/>
  <c r="V65" i="138" s="1"/>
  <c r="W8" i="135"/>
  <c r="W61" i="135" s="1"/>
  <c r="W65" i="135" s="1"/>
  <c r="V8" i="106"/>
  <c r="V61" i="106" s="1"/>
  <c r="V65" i="106" s="1"/>
  <c r="W8" i="103"/>
  <c r="W61" i="103" s="1"/>
  <c r="W65" i="103" s="1"/>
  <c r="W8" i="43"/>
  <c r="W61" i="43" s="1"/>
  <c r="W65" i="43" s="1"/>
  <c r="K61" i="119"/>
  <c r="K65" i="119" s="1"/>
  <c r="W8" i="243"/>
  <c r="W61" i="243" s="1"/>
  <c r="W65" i="243" s="1"/>
  <c r="V8" i="46"/>
  <c r="V61" i="46" s="1"/>
  <c r="V65" i="46" s="1"/>
  <c r="V8" i="246"/>
  <c r="V61" i="246" s="1"/>
  <c r="V65" i="246" s="1"/>
  <c r="V8" i="162"/>
  <c r="V61" i="162" s="1"/>
  <c r="V65" i="162" s="1"/>
  <c r="V8" i="146"/>
  <c r="V61" i="146" s="1"/>
  <c r="V65" i="146" s="1"/>
  <c r="W8" i="79"/>
  <c r="W61" i="79" s="1"/>
  <c r="W65" i="79" s="1"/>
  <c r="V8" i="22"/>
  <c r="V61" i="22" s="1"/>
  <c r="V65" i="22" s="1"/>
  <c r="H43" i="156"/>
  <c r="H61" i="156" s="1"/>
  <c r="H65" i="156" s="1"/>
  <c r="W8" i="191"/>
  <c r="W61" i="191" s="1"/>
  <c r="W65" i="191" s="1"/>
  <c r="V8" i="114"/>
  <c r="V61" i="114" s="1"/>
  <c r="V65" i="114" s="1"/>
  <c r="W8" i="27"/>
  <c r="W61" i="27" s="1"/>
  <c r="W65" i="27" s="1"/>
  <c r="V8" i="242"/>
  <c r="V61" i="242" s="1"/>
  <c r="V65" i="242" s="1"/>
  <c r="V8" i="226"/>
  <c r="V61" i="226" s="1"/>
  <c r="V65" i="226" s="1"/>
  <c r="V8" i="210"/>
  <c r="V61" i="210" s="1"/>
  <c r="V65" i="210" s="1"/>
  <c r="V8" i="190"/>
  <c r="V61" i="190" s="1"/>
  <c r="V65" i="190" s="1"/>
  <c r="V8" i="174"/>
  <c r="V61" i="174" s="1"/>
  <c r="V65" i="174" s="1"/>
  <c r="W8" i="139"/>
  <c r="W61" i="139" s="1"/>
  <c r="W65" i="139" s="1"/>
  <c r="W8" i="123"/>
  <c r="W61" i="123" s="1"/>
  <c r="W65" i="123" s="1"/>
  <c r="W8" i="107"/>
  <c r="W61" i="107" s="1"/>
  <c r="W65" i="107" s="1"/>
  <c r="W8" i="91"/>
  <c r="W61" i="91" s="1"/>
  <c r="W65" i="91" s="1"/>
  <c r="V8" i="86"/>
  <c r="V61" i="86" s="1"/>
  <c r="V65" i="86" s="1"/>
  <c r="W8" i="63"/>
  <c r="W61" i="63" s="1"/>
  <c r="W65" i="63" s="1"/>
  <c r="W8" i="47"/>
  <c r="W61" i="47" s="1"/>
  <c r="W65" i="47" s="1"/>
  <c r="W8" i="31"/>
  <c r="W61" i="31" s="1"/>
  <c r="W65" i="31" s="1"/>
  <c r="W8" i="15"/>
  <c r="W61" i="15" s="1"/>
  <c r="W65" i="15" s="1"/>
  <c r="W8" i="255"/>
  <c r="W61" i="255" s="1"/>
  <c r="W65" i="255" s="1"/>
  <c r="W8" i="239"/>
  <c r="W61" i="239" s="1"/>
  <c r="W65" i="239" s="1"/>
  <c r="W8" i="223"/>
  <c r="W61" i="223" s="1"/>
  <c r="W65" i="223" s="1"/>
  <c r="W8" i="207"/>
  <c r="W61" i="207" s="1"/>
  <c r="W65" i="207" s="1"/>
  <c r="W8" i="159"/>
  <c r="W61" i="159" s="1"/>
  <c r="W65" i="159" s="1"/>
  <c r="W8" i="151"/>
  <c r="W61" i="151" s="1"/>
  <c r="W65" i="151" s="1"/>
  <c r="V8" i="78"/>
  <c r="V61" i="78" s="1"/>
  <c r="V65" i="78" s="1"/>
  <c r="V8" i="70"/>
  <c r="V61" i="70" s="1"/>
  <c r="V65" i="70" s="1"/>
  <c r="H43" i="18"/>
  <c r="H61" i="18" s="1"/>
  <c r="H65" i="18" s="1"/>
  <c r="V8" i="254"/>
  <c r="V61" i="254" s="1"/>
  <c r="V65" i="254" s="1"/>
  <c r="V8" i="238"/>
  <c r="V61" i="238" s="1"/>
  <c r="V65" i="238" s="1"/>
  <c r="V8" i="222"/>
  <c r="V61" i="222" s="1"/>
  <c r="V65" i="222" s="1"/>
  <c r="V8" i="194"/>
  <c r="V61" i="194" s="1"/>
  <c r="V65" i="194" s="1"/>
  <c r="V8" i="178"/>
  <c r="V61" i="178" s="1"/>
  <c r="V65" i="178" s="1"/>
  <c r="W8" i="143"/>
  <c r="W61" i="143" s="1"/>
  <c r="W65" i="143" s="1"/>
  <c r="W8" i="127"/>
  <c r="W61" i="127" s="1"/>
  <c r="W65" i="127" s="1"/>
  <c r="W8" i="111"/>
  <c r="W61" i="111" s="1"/>
  <c r="W65" i="111" s="1"/>
  <c r="W8" i="95"/>
  <c r="W61" i="95" s="1"/>
  <c r="W65" i="95" s="1"/>
  <c r="W8" i="83"/>
  <c r="W61" i="83" s="1"/>
  <c r="W65" i="83" s="1"/>
  <c r="W8" i="51"/>
  <c r="W61" i="51" s="1"/>
  <c r="W65" i="51" s="1"/>
  <c r="W8" i="35"/>
  <c r="W61" i="35" s="1"/>
  <c r="W65" i="35" s="1"/>
  <c r="W8" i="19"/>
  <c r="W61" i="19" s="1"/>
  <c r="W65" i="19" s="1"/>
  <c r="W8" i="3"/>
  <c r="W61" i="3" s="1"/>
  <c r="W65" i="3" s="1"/>
  <c r="W8" i="251"/>
  <c r="W61" i="251" s="1"/>
  <c r="W65" i="251" s="1"/>
  <c r="W8" i="235"/>
  <c r="W61" i="235" s="1"/>
  <c r="W65" i="235" s="1"/>
  <c r="W8" i="219"/>
  <c r="W61" i="219" s="1"/>
  <c r="W65" i="219" s="1"/>
  <c r="V8" i="206"/>
  <c r="V61" i="206" s="1"/>
  <c r="V65" i="206" s="1"/>
  <c r="V8" i="158"/>
  <c r="V61" i="158" s="1"/>
  <c r="V65" i="158" s="1"/>
  <c r="V8" i="150"/>
  <c r="V61" i="150" s="1"/>
  <c r="V65" i="150" s="1"/>
  <c r="W8" i="75"/>
  <c r="W61" i="75" s="1"/>
  <c r="W65" i="75" s="1"/>
  <c r="W8" i="67"/>
  <c r="W61" i="67" s="1"/>
  <c r="W65" i="67" s="1"/>
  <c r="H43" i="62"/>
  <c r="G61" i="6"/>
  <c r="G65" i="6" s="1"/>
  <c r="O61" i="6"/>
  <c r="G61" i="4"/>
  <c r="G65" i="4" s="1"/>
  <c r="O61" i="4"/>
  <c r="V8" i="250"/>
  <c r="V61" i="250" s="1"/>
  <c r="V65" i="250" s="1"/>
  <c r="V8" i="234"/>
  <c r="V61" i="234" s="1"/>
  <c r="V65" i="234" s="1"/>
  <c r="V8" i="218"/>
  <c r="V61" i="218" s="1"/>
  <c r="V65" i="218" s="1"/>
  <c r="V8" i="198"/>
  <c r="V61" i="198" s="1"/>
  <c r="V65" i="198" s="1"/>
  <c r="V8" i="182"/>
  <c r="V61" i="182" s="1"/>
  <c r="V65" i="182" s="1"/>
  <c r="W8" i="171"/>
  <c r="W61" i="171" s="1"/>
  <c r="W65" i="171" s="1"/>
  <c r="W8" i="131"/>
  <c r="W61" i="131" s="1"/>
  <c r="W65" i="131" s="1"/>
  <c r="W8" i="115"/>
  <c r="W61" i="115" s="1"/>
  <c r="W65" i="115" s="1"/>
  <c r="W8" i="99"/>
  <c r="W61" i="99" s="1"/>
  <c r="W65" i="99" s="1"/>
  <c r="V8" i="82"/>
  <c r="V61" i="82" s="1"/>
  <c r="V65" i="82" s="1"/>
  <c r="W8" i="55"/>
  <c r="W61" i="55" s="1"/>
  <c r="W65" i="55" s="1"/>
  <c r="W8" i="39"/>
  <c r="W61" i="39" s="1"/>
  <c r="W65" i="39" s="1"/>
  <c r="W8" i="23"/>
  <c r="W61" i="23" s="1"/>
  <c r="W65" i="23" s="1"/>
  <c r="W8" i="7"/>
  <c r="W61" i="7" s="1"/>
  <c r="W65" i="7" s="1"/>
  <c r="H61" i="9"/>
  <c r="H65" i="9" s="1"/>
  <c r="H61" i="8"/>
  <c r="H65" i="8" s="1"/>
  <c r="H61" i="7"/>
  <c r="H65" i="7" s="1"/>
  <c r="H61" i="6"/>
  <c r="H65" i="6" s="1"/>
  <c r="W8" i="247"/>
  <c r="W61" i="247" s="1"/>
  <c r="W65" i="247" s="1"/>
  <c r="W8" i="231"/>
  <c r="W61" i="231" s="1"/>
  <c r="W65" i="231" s="1"/>
  <c r="W8" i="215"/>
  <c r="W61" i="215" s="1"/>
  <c r="W65" i="215" s="1"/>
  <c r="W8" i="203"/>
  <c r="W61" i="203" s="1"/>
  <c r="W65" i="203" s="1"/>
  <c r="W8" i="163"/>
  <c r="W61" i="163" s="1"/>
  <c r="W65" i="163" s="1"/>
  <c r="W8" i="155"/>
  <c r="W61" i="155" s="1"/>
  <c r="W65" i="155" s="1"/>
  <c r="W8" i="147"/>
  <c r="W61" i="147" s="1"/>
  <c r="W65" i="147" s="1"/>
  <c r="V8" i="74"/>
  <c r="V61" i="74" s="1"/>
  <c r="V65" i="74" s="1"/>
  <c r="V8" i="66"/>
  <c r="V61" i="66" s="1"/>
  <c r="V65" i="66" s="1"/>
  <c r="P8" i="100" l="1"/>
  <c r="T56" i="1"/>
  <c r="P43" i="4"/>
  <c r="S8" i="100"/>
  <c r="Q43" i="105"/>
  <c r="U62" i="216"/>
  <c r="T62" i="216"/>
  <c r="P43" i="232"/>
  <c r="Q43" i="158"/>
  <c r="P8" i="133"/>
  <c r="S8" i="164"/>
  <c r="M65" i="224"/>
  <c r="S65" i="224" s="1"/>
  <c r="S61" i="224"/>
  <c r="M61" i="231"/>
  <c r="S8" i="231"/>
  <c r="P61" i="190"/>
  <c r="P65" i="190" s="1"/>
  <c r="U62" i="2"/>
  <c r="I61" i="42"/>
  <c r="I65" i="42" s="1"/>
  <c r="R61" i="46"/>
  <c r="R8" i="82"/>
  <c r="M61" i="119"/>
  <c r="O61" i="120"/>
  <c r="O65" i="120" s="1"/>
  <c r="S61" i="249"/>
  <c r="G61" i="120"/>
  <c r="G65" i="120" s="1"/>
  <c r="S61" i="242"/>
  <c r="P43" i="193"/>
  <c r="P43" i="89"/>
  <c r="J61" i="71"/>
  <c r="J65" i="71" s="1"/>
  <c r="N61" i="249"/>
  <c r="N65" i="249" s="1"/>
  <c r="R8" i="249"/>
  <c r="Q43" i="85"/>
  <c r="Q61" i="85" s="1"/>
  <c r="Q65" i="85" s="1"/>
  <c r="Q43" i="90"/>
  <c r="R8" i="149"/>
  <c r="R8" i="173"/>
  <c r="Q43" i="241"/>
  <c r="Q61" i="241" s="1"/>
  <c r="Q65" i="241" s="1"/>
  <c r="H61" i="120"/>
  <c r="H65" i="120" s="1"/>
  <c r="W61" i="186"/>
  <c r="W65" i="186" s="1"/>
  <c r="Q43" i="252"/>
  <c r="Q61" i="252" s="1"/>
  <c r="Q65" i="252" s="1"/>
  <c r="Q8" i="248"/>
  <c r="P8" i="155"/>
  <c r="Q8" i="57"/>
  <c r="Q61" i="75"/>
  <c r="Q65" i="75" s="1"/>
  <c r="Q8" i="30"/>
  <c r="M61" i="14"/>
  <c r="S8" i="50"/>
  <c r="R8" i="231"/>
  <c r="M61" i="247"/>
  <c r="P43" i="233"/>
  <c r="P43" i="225"/>
  <c r="P43" i="219"/>
  <c r="P43" i="190"/>
  <c r="P43" i="154"/>
  <c r="P8" i="154"/>
  <c r="P61" i="154" s="1"/>
  <c r="P65" i="154" s="1"/>
  <c r="P8" i="80"/>
  <c r="P8" i="131"/>
  <c r="P8" i="68"/>
  <c r="U56" i="11"/>
  <c r="L61" i="49"/>
  <c r="S8" i="104"/>
  <c r="R61" i="152"/>
  <c r="Q43" i="86"/>
  <c r="P8" i="89"/>
  <c r="W61" i="14"/>
  <c r="W65" i="14" s="1"/>
  <c r="O61" i="146"/>
  <c r="S8" i="146"/>
  <c r="O61" i="92"/>
  <c r="S8" i="92"/>
  <c r="U62" i="247"/>
  <c r="T62" i="247"/>
  <c r="P8" i="147"/>
  <c r="P61" i="147" s="1"/>
  <c r="P65" i="147" s="1"/>
  <c r="M61" i="158"/>
  <c r="S61" i="218"/>
  <c r="M61" i="221"/>
  <c r="M65" i="221" s="1"/>
  <c r="U62" i="240"/>
  <c r="T62" i="240"/>
  <c r="P43" i="205"/>
  <c r="Q43" i="177"/>
  <c r="P61" i="35"/>
  <c r="P8" i="3"/>
  <c r="S8" i="21"/>
  <c r="L61" i="25"/>
  <c r="L65" i="25" s="1"/>
  <c r="I61" i="130"/>
  <c r="I65" i="130" s="1"/>
  <c r="V61" i="241"/>
  <c r="V65" i="241" s="1"/>
  <c r="S61" i="252"/>
  <c r="S8" i="109"/>
  <c r="Q8" i="36"/>
  <c r="P8" i="16"/>
  <c r="M61" i="87"/>
  <c r="M65" i="87" s="1"/>
  <c r="R61" i="183"/>
  <c r="U62" i="179"/>
  <c r="T62" i="179"/>
  <c r="U62" i="212"/>
  <c r="T62" i="212"/>
  <c r="P8" i="199"/>
  <c r="Q8" i="153"/>
  <c r="P43" i="170"/>
  <c r="P43" i="136"/>
  <c r="P8" i="74"/>
  <c r="P61" i="74" s="1"/>
  <c r="P65" i="74" s="1"/>
  <c r="P8" i="2"/>
  <c r="T62" i="10"/>
  <c r="Q43" i="5"/>
  <c r="P8" i="23"/>
  <c r="R8" i="56"/>
  <c r="L61" i="68"/>
  <c r="R8" i="129"/>
  <c r="R61" i="130"/>
  <c r="R8" i="176"/>
  <c r="R8" i="230"/>
  <c r="U56" i="37"/>
  <c r="Q43" i="152"/>
  <c r="T62" i="18"/>
  <c r="Q43" i="13"/>
  <c r="P43" i="9"/>
  <c r="S65" i="50"/>
  <c r="P43" i="120"/>
  <c r="R65" i="71"/>
  <c r="M61" i="154"/>
  <c r="M61" i="174"/>
  <c r="R65" i="256"/>
  <c r="R61" i="256"/>
  <c r="Q8" i="255"/>
  <c r="O65" i="255"/>
  <c r="S65" i="255" s="1"/>
  <c r="S61" i="255"/>
  <c r="R65" i="254"/>
  <c r="R61" i="254"/>
  <c r="P8" i="254"/>
  <c r="M65" i="254"/>
  <c r="S65" i="254" s="1"/>
  <c r="S61" i="254"/>
  <c r="Q61" i="253"/>
  <c r="Q65" i="253" s="1"/>
  <c r="P43" i="253"/>
  <c r="P61" i="253"/>
  <c r="P65" i="253" s="1"/>
  <c r="M65" i="253"/>
  <c r="S65" i="253" s="1"/>
  <c r="S61" i="253"/>
  <c r="L65" i="252"/>
  <c r="R65" i="252" s="1"/>
  <c r="R61" i="252"/>
  <c r="U62" i="251"/>
  <c r="T62" i="251"/>
  <c r="Q8" i="251"/>
  <c r="M61" i="251"/>
  <c r="S8" i="251"/>
  <c r="N65" i="251"/>
  <c r="R65" i="251" s="1"/>
  <c r="R61" i="251"/>
  <c r="Q43" i="250"/>
  <c r="M65" i="250"/>
  <c r="S65" i="250" s="1"/>
  <c r="S61" i="250"/>
  <c r="L65" i="250"/>
  <c r="R65" i="250" s="1"/>
  <c r="R61" i="250"/>
  <c r="L65" i="249"/>
  <c r="R61" i="249"/>
  <c r="P43" i="248"/>
  <c r="P61" i="248" s="1"/>
  <c r="P65" i="248" s="1"/>
  <c r="Q43" i="248"/>
  <c r="L65" i="248"/>
  <c r="R65" i="248" s="1"/>
  <c r="R61" i="248"/>
  <c r="P61" i="247"/>
  <c r="P65" i="247" s="1"/>
  <c r="M65" i="247"/>
  <c r="S65" i="247" s="1"/>
  <c r="S61" i="247"/>
  <c r="L65" i="247"/>
  <c r="R65" i="247" s="1"/>
  <c r="R61" i="247"/>
  <c r="L65" i="246"/>
  <c r="R65" i="246" s="1"/>
  <c r="R61" i="246"/>
  <c r="N65" i="245"/>
  <c r="R65" i="245" s="1"/>
  <c r="R61" i="245"/>
  <c r="P43" i="244"/>
  <c r="P61" i="244" s="1"/>
  <c r="P65" i="244" s="1"/>
  <c r="S8" i="244"/>
  <c r="N65" i="244"/>
  <c r="R65" i="244" s="1"/>
  <c r="R61" i="244"/>
  <c r="P43" i="243"/>
  <c r="P61" i="243"/>
  <c r="P65" i="243" s="1"/>
  <c r="Q8" i="243"/>
  <c r="N65" i="243"/>
  <c r="R65" i="243" s="1"/>
  <c r="R61" i="243"/>
  <c r="Q43" i="242"/>
  <c r="Q61" i="242" s="1"/>
  <c r="Q65" i="242" s="1"/>
  <c r="N65" i="242"/>
  <c r="R65" i="242" s="1"/>
  <c r="R61" i="242"/>
  <c r="S65" i="241"/>
  <c r="L61" i="241"/>
  <c r="R8" i="241"/>
  <c r="S8" i="241"/>
  <c r="S61" i="241"/>
  <c r="L65" i="241"/>
  <c r="R65" i="241" s="1"/>
  <c r="R61" i="241"/>
  <c r="M65" i="240"/>
  <c r="S65" i="240" s="1"/>
  <c r="S61" i="240"/>
  <c r="L65" i="240"/>
  <c r="R65" i="240" s="1"/>
  <c r="R61" i="240"/>
  <c r="P8" i="239"/>
  <c r="P61" i="239" s="1"/>
  <c r="P65" i="239" s="1"/>
  <c r="N65" i="239"/>
  <c r="R65" i="239" s="1"/>
  <c r="R61" i="239"/>
  <c r="O65" i="239"/>
  <c r="S65" i="239" s="1"/>
  <c r="S61" i="239"/>
  <c r="O65" i="238"/>
  <c r="S65" i="238" s="1"/>
  <c r="S61" i="238"/>
  <c r="Q43" i="237"/>
  <c r="O65" i="237"/>
  <c r="S65" i="237" s="1"/>
  <c r="S61" i="237"/>
  <c r="N65" i="237"/>
  <c r="R65" i="237" s="1"/>
  <c r="R61" i="237"/>
  <c r="Q61" i="236"/>
  <c r="Q65" i="236" s="1"/>
  <c r="O65" i="236"/>
  <c r="S65" i="236" s="1"/>
  <c r="S61" i="236"/>
  <c r="L65" i="236"/>
  <c r="R65" i="236" s="1"/>
  <c r="R61" i="236"/>
  <c r="P43" i="235"/>
  <c r="P61" i="235" s="1"/>
  <c r="P65" i="235" s="1"/>
  <c r="L65" i="235"/>
  <c r="R65" i="235" s="1"/>
  <c r="R61" i="235"/>
  <c r="O65" i="235"/>
  <c r="S65" i="235" s="1"/>
  <c r="S61" i="235"/>
  <c r="M65" i="234"/>
  <c r="S65" i="234" s="1"/>
  <c r="S61" i="234"/>
  <c r="L65" i="234"/>
  <c r="R65" i="234" s="1"/>
  <c r="R61" i="234"/>
  <c r="R61" i="233"/>
  <c r="R65" i="233"/>
  <c r="P8" i="233"/>
  <c r="P61" i="233" s="1"/>
  <c r="P65" i="233" s="1"/>
  <c r="M65" i="233"/>
  <c r="S65" i="233" s="1"/>
  <c r="S61" i="233"/>
  <c r="U62" i="232"/>
  <c r="T62" i="232"/>
  <c r="Q61" i="232"/>
  <c r="Q65" i="232" s="1"/>
  <c r="M65" i="232"/>
  <c r="S65" i="232" s="1"/>
  <c r="S61" i="232"/>
  <c r="L65" i="232"/>
  <c r="R65" i="232" s="1"/>
  <c r="R61" i="232"/>
  <c r="Q43" i="231"/>
  <c r="P43" i="231"/>
  <c r="P8" i="231"/>
  <c r="P61" i="231" s="1"/>
  <c r="P65" i="231" s="1"/>
  <c r="Q8" i="231"/>
  <c r="L65" i="231"/>
  <c r="R65" i="231" s="1"/>
  <c r="R61" i="231"/>
  <c r="P43" i="230"/>
  <c r="P61" i="230" s="1"/>
  <c r="P65" i="230" s="1"/>
  <c r="L65" i="230"/>
  <c r="R65" i="230" s="1"/>
  <c r="R61" i="230"/>
  <c r="P43" i="229"/>
  <c r="P61" i="229" s="1"/>
  <c r="P65" i="229" s="1"/>
  <c r="Q61" i="229"/>
  <c r="Q65" i="229" s="1"/>
  <c r="Q8" i="228"/>
  <c r="Q61" i="228" s="1"/>
  <c r="Q65" i="228" s="1"/>
  <c r="L65" i="227"/>
  <c r="R65" i="227" s="1"/>
  <c r="R61" i="227"/>
  <c r="P61" i="226"/>
  <c r="P65" i="226" s="1"/>
  <c r="M65" i="226"/>
  <c r="S65" i="226" s="1"/>
  <c r="S61" i="226"/>
  <c r="L65" i="226"/>
  <c r="R65" i="226" s="1"/>
  <c r="R61" i="226"/>
  <c r="P8" i="225"/>
  <c r="L65" i="225"/>
  <c r="R65" i="225" s="1"/>
  <c r="R61" i="225"/>
  <c r="O65" i="225"/>
  <c r="S65" i="225" s="1"/>
  <c r="S61" i="225"/>
  <c r="Q8" i="224"/>
  <c r="L65" i="224"/>
  <c r="R65" i="224" s="1"/>
  <c r="R61" i="224"/>
  <c r="P43" i="223"/>
  <c r="M65" i="223"/>
  <c r="S65" i="223" s="1"/>
  <c r="S61" i="223"/>
  <c r="L65" i="223"/>
  <c r="R65" i="223" s="1"/>
  <c r="R61" i="223"/>
  <c r="M65" i="222"/>
  <c r="S65" i="222" s="1"/>
  <c r="S61" i="222"/>
  <c r="Q61" i="221"/>
  <c r="Q65" i="221" s="1"/>
  <c r="N65" i="221"/>
  <c r="R65" i="221" s="1"/>
  <c r="R61" i="221"/>
  <c r="O65" i="221"/>
  <c r="M65" i="220"/>
  <c r="S65" i="220" s="1"/>
  <c r="S61" i="220"/>
  <c r="L65" i="220"/>
  <c r="R65" i="220" s="1"/>
  <c r="R61" i="220"/>
  <c r="N65" i="219"/>
  <c r="R65" i="219" s="1"/>
  <c r="R61" i="219"/>
  <c r="M65" i="219"/>
  <c r="S65" i="219" s="1"/>
  <c r="S61" i="219"/>
  <c r="Q43" i="218"/>
  <c r="Q61" i="218" s="1"/>
  <c r="Q65" i="218" s="1"/>
  <c r="L65" i="218"/>
  <c r="R65" i="218" s="1"/>
  <c r="R61" i="218"/>
  <c r="P8" i="217"/>
  <c r="Q8" i="217"/>
  <c r="Q61" i="217" s="1"/>
  <c r="Q65" i="217" s="1"/>
  <c r="M65" i="217"/>
  <c r="S65" i="217" s="1"/>
  <c r="S61" i="217"/>
  <c r="N65" i="217"/>
  <c r="R65" i="217" s="1"/>
  <c r="R61" i="217"/>
  <c r="M65" i="216"/>
  <c r="S65" i="216" s="1"/>
  <c r="S61" i="216"/>
  <c r="L65" i="216"/>
  <c r="R65" i="216" s="1"/>
  <c r="R61" i="216"/>
  <c r="L65" i="215"/>
  <c r="R65" i="215" s="1"/>
  <c r="R61" i="215"/>
  <c r="O65" i="215"/>
  <c r="S65" i="215" s="1"/>
  <c r="S61" i="215"/>
  <c r="P65" i="214"/>
  <c r="M61" i="214"/>
  <c r="Q8" i="214"/>
  <c r="Q61" i="214" s="1"/>
  <c r="Q65" i="214" s="1"/>
  <c r="M65" i="214"/>
  <c r="S65" i="214" s="1"/>
  <c r="S61" i="214"/>
  <c r="L61" i="214"/>
  <c r="R8" i="214"/>
  <c r="R65" i="213"/>
  <c r="P43" i="213"/>
  <c r="R61" i="213"/>
  <c r="Q8" i="212"/>
  <c r="Q61" i="212" s="1"/>
  <c r="Q65" i="212" s="1"/>
  <c r="L65" i="212"/>
  <c r="R65" i="212" s="1"/>
  <c r="R61" i="212"/>
  <c r="P43" i="211"/>
  <c r="P61" i="211"/>
  <c r="P65" i="211" s="1"/>
  <c r="L65" i="211"/>
  <c r="R65" i="211" s="1"/>
  <c r="R61" i="211"/>
  <c r="Q43" i="210"/>
  <c r="Q8" i="210"/>
  <c r="P8" i="210"/>
  <c r="M65" i="210"/>
  <c r="S65" i="210" s="1"/>
  <c r="S61" i="210"/>
  <c r="L65" i="210"/>
  <c r="R65" i="210" s="1"/>
  <c r="R61" i="210"/>
  <c r="M65" i="209"/>
  <c r="S65" i="209" s="1"/>
  <c r="S61" i="209"/>
  <c r="P8" i="209"/>
  <c r="P61" i="209" s="1"/>
  <c r="P65" i="209" s="1"/>
  <c r="L65" i="209"/>
  <c r="R65" i="209" s="1"/>
  <c r="R61" i="209"/>
  <c r="U62" i="208"/>
  <c r="T62" i="208"/>
  <c r="P43" i="208"/>
  <c r="P8" i="208"/>
  <c r="L65" i="208"/>
  <c r="R65" i="208" s="1"/>
  <c r="R61" i="208"/>
  <c r="M65" i="208"/>
  <c r="S65" i="208" s="1"/>
  <c r="S61" i="208"/>
  <c r="P65" i="207"/>
  <c r="Q43" i="207"/>
  <c r="M65" i="207"/>
  <c r="S65" i="207" s="1"/>
  <c r="S61" i="207"/>
  <c r="L65" i="207"/>
  <c r="R65" i="207" s="1"/>
  <c r="R61" i="207"/>
  <c r="Q43" i="206"/>
  <c r="N65" i="206"/>
  <c r="R65" i="206" s="1"/>
  <c r="R61" i="206"/>
  <c r="M65" i="206"/>
  <c r="S65" i="206" s="1"/>
  <c r="S61" i="206"/>
  <c r="P61" i="205"/>
  <c r="P65" i="205" s="1"/>
  <c r="Q8" i="205"/>
  <c r="Q61" i="205" s="1"/>
  <c r="Q65" i="205" s="1"/>
  <c r="L65" i="205"/>
  <c r="R65" i="205" s="1"/>
  <c r="R61" i="205"/>
  <c r="M65" i="205"/>
  <c r="S65" i="205" s="1"/>
  <c r="S61" i="205"/>
  <c r="R61" i="204"/>
  <c r="O65" i="204"/>
  <c r="S65" i="204" s="1"/>
  <c r="S61" i="204"/>
  <c r="P8" i="203"/>
  <c r="Q8" i="203"/>
  <c r="L65" i="203"/>
  <c r="R65" i="203" s="1"/>
  <c r="R61" i="203"/>
  <c r="M65" i="203"/>
  <c r="S65" i="203" s="1"/>
  <c r="S61" i="203"/>
  <c r="N65" i="202"/>
  <c r="R65" i="202" s="1"/>
  <c r="R61" i="202"/>
  <c r="N65" i="201"/>
  <c r="R65" i="201" s="1"/>
  <c r="R61" i="201"/>
  <c r="M65" i="201"/>
  <c r="S65" i="201" s="1"/>
  <c r="S61" i="201"/>
  <c r="Q8" i="201"/>
  <c r="P8" i="201"/>
  <c r="N65" i="200"/>
  <c r="R65" i="200" s="1"/>
  <c r="R61" i="200"/>
  <c r="Q8" i="200"/>
  <c r="Q61" i="200" s="1"/>
  <c r="Q65" i="200" s="1"/>
  <c r="M65" i="200"/>
  <c r="S65" i="200" s="1"/>
  <c r="S61" i="200"/>
  <c r="M65" i="199"/>
  <c r="S65" i="199" s="1"/>
  <c r="S61" i="199"/>
  <c r="N65" i="199"/>
  <c r="R65" i="199" s="1"/>
  <c r="R61" i="199"/>
  <c r="Q43" i="198"/>
  <c r="M65" i="198"/>
  <c r="S65" i="198" s="1"/>
  <c r="S61" i="198"/>
  <c r="P8" i="198"/>
  <c r="P61" i="198" s="1"/>
  <c r="P65" i="198" s="1"/>
  <c r="Q8" i="198"/>
  <c r="L65" i="198"/>
  <c r="R65" i="198" s="1"/>
  <c r="R61" i="198"/>
  <c r="Q43" i="197"/>
  <c r="Q8" i="197"/>
  <c r="Q61" i="197" s="1"/>
  <c r="Q65" i="197" s="1"/>
  <c r="P8" i="197"/>
  <c r="N65" i="197"/>
  <c r="R65" i="197" s="1"/>
  <c r="R61" i="197"/>
  <c r="M65" i="197"/>
  <c r="S65" i="197" s="1"/>
  <c r="S61" i="197"/>
  <c r="M65" i="196"/>
  <c r="S65" i="196" s="1"/>
  <c r="S61" i="196"/>
  <c r="N65" i="196"/>
  <c r="R65" i="196" s="1"/>
  <c r="R61" i="196"/>
  <c r="M65" i="195"/>
  <c r="S65" i="195" s="1"/>
  <c r="S61" i="195"/>
  <c r="P8" i="195"/>
  <c r="P61" i="195" s="1"/>
  <c r="P65" i="195" s="1"/>
  <c r="L65" i="195"/>
  <c r="R65" i="195" s="1"/>
  <c r="R61" i="195"/>
  <c r="M65" i="194"/>
  <c r="S65" i="194" s="1"/>
  <c r="S61" i="194"/>
  <c r="N65" i="194"/>
  <c r="R65" i="194" s="1"/>
  <c r="R61" i="194"/>
  <c r="P61" i="193"/>
  <c r="P65" i="193" s="1"/>
  <c r="M65" i="193"/>
  <c r="S65" i="193" s="1"/>
  <c r="S61" i="193"/>
  <c r="N65" i="193"/>
  <c r="R65" i="193" s="1"/>
  <c r="R61" i="193"/>
  <c r="P43" i="192"/>
  <c r="P8" i="192"/>
  <c r="M65" i="192"/>
  <c r="S65" i="192" s="1"/>
  <c r="S61" i="192"/>
  <c r="L65" i="192"/>
  <c r="R65" i="192" s="1"/>
  <c r="R61" i="192"/>
  <c r="L61" i="191"/>
  <c r="R8" i="191"/>
  <c r="M65" i="191"/>
  <c r="S65" i="191" s="1"/>
  <c r="S61" i="191"/>
  <c r="N65" i="190"/>
  <c r="R65" i="190" s="1"/>
  <c r="R61" i="190"/>
  <c r="M65" i="190"/>
  <c r="S65" i="190" s="1"/>
  <c r="S61" i="190"/>
  <c r="P43" i="189"/>
  <c r="P61" i="189"/>
  <c r="P65" i="189" s="1"/>
  <c r="Q8" i="189"/>
  <c r="M65" i="189"/>
  <c r="S65" i="189" s="1"/>
  <c r="S61" i="189"/>
  <c r="L65" i="189"/>
  <c r="R65" i="189" s="1"/>
  <c r="R61" i="189"/>
  <c r="Q61" i="188"/>
  <c r="Q65" i="188" s="1"/>
  <c r="P8" i="188"/>
  <c r="M65" i="188"/>
  <c r="S65" i="188" s="1"/>
  <c r="S61" i="188"/>
  <c r="L65" i="188"/>
  <c r="R65" i="188" s="1"/>
  <c r="R61" i="188"/>
  <c r="U62" i="187"/>
  <c r="T62" i="187"/>
  <c r="M65" i="187"/>
  <c r="S65" i="187" s="1"/>
  <c r="S61" i="187"/>
  <c r="L65" i="187"/>
  <c r="R65" i="187" s="1"/>
  <c r="R61" i="187"/>
  <c r="L61" i="186"/>
  <c r="M65" i="186"/>
  <c r="S65" i="186" s="1"/>
  <c r="S61" i="186"/>
  <c r="P8" i="185"/>
  <c r="N61" i="185"/>
  <c r="R8" i="185"/>
  <c r="M65" i="185"/>
  <c r="S65" i="185" s="1"/>
  <c r="S61" i="185"/>
  <c r="P8" i="184"/>
  <c r="O65" i="184"/>
  <c r="S65" i="184" s="1"/>
  <c r="S61" i="184"/>
  <c r="N61" i="184"/>
  <c r="R8" i="184"/>
  <c r="R65" i="183"/>
  <c r="S61" i="183"/>
  <c r="Q43" i="182"/>
  <c r="P8" i="182"/>
  <c r="M65" i="182"/>
  <c r="S65" i="182" s="1"/>
  <c r="S61" i="182"/>
  <c r="L65" i="182"/>
  <c r="R65" i="182" s="1"/>
  <c r="R61" i="182"/>
  <c r="P8" i="181"/>
  <c r="P61" i="181" s="1"/>
  <c r="P65" i="181" s="1"/>
  <c r="M65" i="181"/>
  <c r="S65" i="181" s="1"/>
  <c r="S61" i="181"/>
  <c r="L65" i="181"/>
  <c r="R65" i="181" s="1"/>
  <c r="R61" i="181"/>
  <c r="Q43" i="180"/>
  <c r="P43" i="180"/>
  <c r="R8" i="180"/>
  <c r="P8" i="180"/>
  <c r="M65" i="180"/>
  <c r="S65" i="180" s="1"/>
  <c r="S61" i="180"/>
  <c r="N65" i="180"/>
  <c r="R65" i="180" s="1"/>
  <c r="R61" i="180"/>
  <c r="M65" i="179"/>
  <c r="S65" i="179" s="1"/>
  <c r="S61" i="179"/>
  <c r="L65" i="179"/>
  <c r="R65" i="179" s="1"/>
  <c r="R61" i="179"/>
  <c r="L65" i="178"/>
  <c r="R65" i="178" s="1"/>
  <c r="R61" i="178"/>
  <c r="M65" i="178"/>
  <c r="S65" i="178" s="1"/>
  <c r="S61" i="178"/>
  <c r="L65" i="177"/>
  <c r="R65" i="177" s="1"/>
  <c r="R61" i="177"/>
  <c r="O65" i="177"/>
  <c r="S65" i="177" s="1"/>
  <c r="S61" i="177"/>
  <c r="M65" i="176"/>
  <c r="S65" i="176" s="1"/>
  <c r="S61" i="176"/>
  <c r="L65" i="176"/>
  <c r="R65" i="176" s="1"/>
  <c r="R61" i="176"/>
  <c r="P43" i="175"/>
  <c r="P8" i="175"/>
  <c r="P61" i="175" s="1"/>
  <c r="P65" i="175" s="1"/>
  <c r="N65" i="175"/>
  <c r="R65" i="175" s="1"/>
  <c r="R61" i="175"/>
  <c r="M65" i="175"/>
  <c r="S65" i="175" s="1"/>
  <c r="S61" i="175"/>
  <c r="P43" i="174"/>
  <c r="M65" i="174"/>
  <c r="S65" i="174" s="1"/>
  <c r="S61" i="174"/>
  <c r="Q8" i="174"/>
  <c r="N65" i="174"/>
  <c r="R65" i="174" s="1"/>
  <c r="R61" i="174"/>
  <c r="P8" i="173"/>
  <c r="M65" i="173"/>
  <c r="S65" i="173" s="1"/>
  <c r="S61" i="173"/>
  <c r="L65" i="173"/>
  <c r="R65" i="173" s="1"/>
  <c r="R61" i="173"/>
  <c r="N65" i="172"/>
  <c r="R65" i="172" s="1"/>
  <c r="R61" i="172"/>
  <c r="M65" i="172"/>
  <c r="S65" i="172" s="1"/>
  <c r="S61" i="172"/>
  <c r="M65" i="171"/>
  <c r="S65" i="171" s="1"/>
  <c r="S61" i="171"/>
  <c r="L65" i="171"/>
  <c r="R65" i="171" s="1"/>
  <c r="R61" i="171"/>
  <c r="Q43" i="170"/>
  <c r="O65" i="170"/>
  <c r="S65" i="170" s="1"/>
  <c r="S61" i="170"/>
  <c r="P61" i="170"/>
  <c r="P65" i="170" s="1"/>
  <c r="L65" i="170"/>
  <c r="R65" i="170" s="1"/>
  <c r="R61" i="170"/>
  <c r="P43" i="169"/>
  <c r="P8" i="169"/>
  <c r="P61" i="169" s="1"/>
  <c r="M65" i="169"/>
  <c r="S65" i="169" s="1"/>
  <c r="S61" i="169"/>
  <c r="L65" i="169"/>
  <c r="R65" i="169" s="1"/>
  <c r="R61" i="169"/>
  <c r="Q8" i="168"/>
  <c r="Q61" i="168" s="1"/>
  <c r="Q65" i="168" s="1"/>
  <c r="M65" i="168"/>
  <c r="S65" i="168" s="1"/>
  <c r="S61" i="168"/>
  <c r="L65" i="168"/>
  <c r="R65" i="168" s="1"/>
  <c r="R61" i="168"/>
  <c r="L61" i="167"/>
  <c r="L65" i="167" s="1"/>
  <c r="R65" i="167" s="1"/>
  <c r="P8" i="167"/>
  <c r="P61" i="167" s="1"/>
  <c r="P65" i="167" s="1"/>
  <c r="O65" i="167"/>
  <c r="S65" i="167" s="1"/>
  <c r="S61" i="167"/>
  <c r="R61" i="167"/>
  <c r="Q61" i="166"/>
  <c r="Q65" i="166" s="1"/>
  <c r="O61" i="166"/>
  <c r="S8" i="166"/>
  <c r="L65" i="166"/>
  <c r="R65" i="166" s="1"/>
  <c r="R61" i="166"/>
  <c r="Q43" i="165"/>
  <c r="S8" i="165"/>
  <c r="O65" i="165"/>
  <c r="S65" i="165" s="1"/>
  <c r="S61" i="165"/>
  <c r="N65" i="165"/>
  <c r="R65" i="165" s="1"/>
  <c r="R61" i="165"/>
  <c r="P43" i="164"/>
  <c r="N65" i="164"/>
  <c r="R65" i="164" s="1"/>
  <c r="R61" i="164"/>
  <c r="L65" i="163"/>
  <c r="R65" i="163" s="1"/>
  <c r="R61" i="163"/>
  <c r="Q8" i="163"/>
  <c r="O65" i="163"/>
  <c r="S65" i="163" s="1"/>
  <c r="S61" i="163"/>
  <c r="L65" i="162"/>
  <c r="R65" i="162" s="1"/>
  <c r="R61" i="162"/>
  <c r="O65" i="162"/>
  <c r="S65" i="162" s="1"/>
  <c r="S61" i="162"/>
  <c r="U62" i="161"/>
  <c r="T62" i="161"/>
  <c r="Q8" i="161"/>
  <c r="N65" i="161"/>
  <c r="R65" i="161" s="1"/>
  <c r="R61" i="161"/>
  <c r="M65" i="161"/>
  <c r="S65" i="161" s="1"/>
  <c r="S61" i="161"/>
  <c r="M65" i="160"/>
  <c r="S65" i="160" s="1"/>
  <c r="S61" i="160"/>
  <c r="L65" i="160"/>
  <c r="R65" i="160" s="1"/>
  <c r="R61" i="160"/>
  <c r="L65" i="159"/>
  <c r="R65" i="159" s="1"/>
  <c r="R61" i="159"/>
  <c r="O65" i="159"/>
  <c r="S65" i="159" s="1"/>
  <c r="S61" i="159"/>
  <c r="M65" i="158"/>
  <c r="S65" i="158" s="1"/>
  <c r="S61" i="158"/>
  <c r="R8" i="158"/>
  <c r="L65" i="158"/>
  <c r="R65" i="158" s="1"/>
  <c r="R61" i="158"/>
  <c r="R65" i="157"/>
  <c r="Q8" i="157"/>
  <c r="R8" i="157"/>
  <c r="R61" i="157"/>
  <c r="O65" i="157"/>
  <c r="S65" i="157" s="1"/>
  <c r="S61" i="157"/>
  <c r="L61" i="156"/>
  <c r="L65" i="156" s="1"/>
  <c r="M61" i="156"/>
  <c r="M65" i="156" s="1"/>
  <c r="O65" i="156"/>
  <c r="N61" i="156"/>
  <c r="R8" i="156"/>
  <c r="P61" i="155"/>
  <c r="P65" i="155" s="1"/>
  <c r="O65" i="155"/>
  <c r="S65" i="155" s="1"/>
  <c r="S61" i="155"/>
  <c r="L65" i="155"/>
  <c r="R65" i="155" s="1"/>
  <c r="R61" i="155"/>
  <c r="Q43" i="154"/>
  <c r="Q61" i="154" s="1"/>
  <c r="Q65" i="154" s="1"/>
  <c r="N65" i="154"/>
  <c r="R65" i="154" s="1"/>
  <c r="R61" i="154"/>
  <c r="M65" i="154"/>
  <c r="S65" i="154" s="1"/>
  <c r="S61" i="154"/>
  <c r="Q61" i="153"/>
  <c r="Q65" i="153" s="1"/>
  <c r="P8" i="153"/>
  <c r="P61" i="153" s="1"/>
  <c r="P65" i="153" s="1"/>
  <c r="N65" i="153"/>
  <c r="R65" i="153" s="1"/>
  <c r="R61" i="153"/>
  <c r="P43" i="152"/>
  <c r="M65" i="152"/>
  <c r="S65" i="152" s="1"/>
  <c r="S61" i="152"/>
  <c r="M65" i="151"/>
  <c r="S65" i="151" s="1"/>
  <c r="S61" i="151"/>
  <c r="N65" i="151"/>
  <c r="R65" i="151" s="1"/>
  <c r="R61" i="151"/>
  <c r="M65" i="150"/>
  <c r="S65" i="150" s="1"/>
  <c r="S61" i="150"/>
  <c r="L65" i="150"/>
  <c r="R65" i="150" s="1"/>
  <c r="R61" i="150"/>
  <c r="Q8" i="149"/>
  <c r="M65" i="149"/>
  <c r="S65" i="149" s="1"/>
  <c r="S61" i="149"/>
  <c r="N65" i="149"/>
  <c r="R65" i="149" s="1"/>
  <c r="R61" i="149"/>
  <c r="L65" i="148"/>
  <c r="R65" i="148" s="1"/>
  <c r="R61" i="148"/>
  <c r="M65" i="148"/>
  <c r="S65" i="148" s="1"/>
  <c r="S61" i="148"/>
  <c r="Q43" i="147"/>
  <c r="Q61" i="147" s="1"/>
  <c r="Q65" i="147" s="1"/>
  <c r="L65" i="147"/>
  <c r="R65" i="147" s="1"/>
  <c r="R61" i="147"/>
  <c r="M65" i="147"/>
  <c r="S65" i="147" s="1"/>
  <c r="S61" i="147"/>
  <c r="P43" i="145"/>
  <c r="P8" i="145"/>
  <c r="P61" i="145" s="1"/>
  <c r="P65" i="145" s="1"/>
  <c r="M65" i="145"/>
  <c r="S65" i="145" s="1"/>
  <c r="S61" i="145"/>
  <c r="N65" i="145"/>
  <c r="R65" i="145" s="1"/>
  <c r="R61" i="145"/>
  <c r="U62" i="144"/>
  <c r="T62" i="144"/>
  <c r="M65" i="144"/>
  <c r="S65" i="144" s="1"/>
  <c r="S61" i="144"/>
  <c r="Q43" i="143"/>
  <c r="Q61" i="143" s="1"/>
  <c r="Q65" i="143" s="1"/>
  <c r="M65" i="143"/>
  <c r="S65" i="143" s="1"/>
  <c r="S61" i="143"/>
  <c r="N65" i="142"/>
  <c r="R65" i="142" s="1"/>
  <c r="R61" i="142"/>
  <c r="M65" i="142"/>
  <c r="S65" i="142" s="1"/>
  <c r="S61" i="142"/>
  <c r="O61" i="141"/>
  <c r="S8" i="141"/>
  <c r="P8" i="141"/>
  <c r="N65" i="141"/>
  <c r="R65" i="141" s="1"/>
  <c r="R61" i="141"/>
  <c r="P8" i="140"/>
  <c r="M65" i="140"/>
  <c r="S65" i="140" s="1"/>
  <c r="S61" i="140"/>
  <c r="L65" i="140"/>
  <c r="R65" i="140" s="1"/>
  <c r="R61" i="140"/>
  <c r="Q8" i="139"/>
  <c r="M65" i="139"/>
  <c r="S65" i="139" s="1"/>
  <c r="S61" i="139"/>
  <c r="N65" i="139"/>
  <c r="R65" i="139" s="1"/>
  <c r="R61" i="139"/>
  <c r="M65" i="138"/>
  <c r="S65" i="138" s="1"/>
  <c r="S61" i="138"/>
  <c r="P8" i="138"/>
  <c r="N65" i="138"/>
  <c r="R65" i="138" s="1"/>
  <c r="R61" i="138"/>
  <c r="Q43" i="137"/>
  <c r="M65" i="137"/>
  <c r="S65" i="137" s="1"/>
  <c r="S61" i="137"/>
  <c r="N65" i="137"/>
  <c r="R65" i="137" s="1"/>
  <c r="R61" i="137"/>
  <c r="L65" i="136"/>
  <c r="R65" i="136" s="1"/>
  <c r="R61" i="136"/>
  <c r="M65" i="136"/>
  <c r="S65" i="136" s="1"/>
  <c r="S61" i="136"/>
  <c r="Q8" i="135"/>
  <c r="Q61" i="135" s="1"/>
  <c r="M65" i="135"/>
  <c r="S65" i="135" s="1"/>
  <c r="S61" i="135"/>
  <c r="N65" i="135"/>
  <c r="R65" i="135" s="1"/>
  <c r="R61" i="135"/>
  <c r="P43" i="134"/>
  <c r="Q61" i="134"/>
  <c r="Q65" i="134" s="1"/>
  <c r="M65" i="134"/>
  <c r="S65" i="134" s="1"/>
  <c r="S61" i="134"/>
  <c r="L65" i="134"/>
  <c r="R65" i="134" s="1"/>
  <c r="R61" i="134"/>
  <c r="Q43" i="133"/>
  <c r="Q8" i="133"/>
  <c r="N65" i="133"/>
  <c r="R65" i="133" s="1"/>
  <c r="R61" i="133"/>
  <c r="M65" i="133"/>
  <c r="S65" i="133" s="1"/>
  <c r="S61" i="133"/>
  <c r="U62" i="132"/>
  <c r="T62" i="132"/>
  <c r="L65" i="132"/>
  <c r="R65" i="132" s="1"/>
  <c r="R61" i="132"/>
  <c r="M65" i="132"/>
  <c r="S65" i="132" s="1"/>
  <c r="S61" i="132"/>
  <c r="M65" i="131"/>
  <c r="S65" i="131" s="1"/>
  <c r="S61" i="131"/>
  <c r="L65" i="131"/>
  <c r="R65" i="131" s="1"/>
  <c r="R61" i="131"/>
  <c r="Q8" i="131"/>
  <c r="U62" i="130"/>
  <c r="T62" i="130"/>
  <c r="Q43" i="130"/>
  <c r="R65" i="130"/>
  <c r="M65" i="130"/>
  <c r="S65" i="130" s="1"/>
  <c r="S61" i="130"/>
  <c r="P8" i="129"/>
  <c r="M65" i="129"/>
  <c r="S65" i="129" s="1"/>
  <c r="S61" i="129"/>
  <c r="N65" i="129"/>
  <c r="R65" i="129" s="1"/>
  <c r="R61" i="129"/>
  <c r="P8" i="128"/>
  <c r="P61" i="128" s="1"/>
  <c r="P65" i="128" s="1"/>
  <c r="S8" i="128"/>
  <c r="R8" i="128"/>
  <c r="Q8" i="128"/>
  <c r="Q61" i="128" s="1"/>
  <c r="Q65" i="128" s="1"/>
  <c r="M65" i="128"/>
  <c r="S65" i="128" s="1"/>
  <c r="S61" i="128"/>
  <c r="L65" i="128"/>
  <c r="R65" i="128" s="1"/>
  <c r="R61" i="128"/>
  <c r="Q43" i="127"/>
  <c r="P43" i="127"/>
  <c r="R65" i="127"/>
  <c r="R61" i="127"/>
  <c r="R8" i="127"/>
  <c r="O65" i="127"/>
  <c r="S65" i="127" s="1"/>
  <c r="S61" i="127"/>
  <c r="P43" i="126"/>
  <c r="O65" i="126"/>
  <c r="S65" i="126" s="1"/>
  <c r="S61" i="126"/>
  <c r="N65" i="125"/>
  <c r="R65" i="125" s="1"/>
  <c r="R61" i="125"/>
  <c r="M65" i="125"/>
  <c r="S65" i="125" s="1"/>
  <c r="S61" i="125"/>
  <c r="P43" i="124"/>
  <c r="M65" i="124"/>
  <c r="S65" i="124" s="1"/>
  <c r="S61" i="124"/>
  <c r="L65" i="124"/>
  <c r="R65" i="124" s="1"/>
  <c r="R61" i="124"/>
  <c r="P8" i="124"/>
  <c r="Q43" i="123"/>
  <c r="M65" i="123"/>
  <c r="S65" i="123" s="1"/>
  <c r="S61" i="123"/>
  <c r="L65" i="123"/>
  <c r="R65" i="123" s="1"/>
  <c r="R61" i="123"/>
  <c r="O65" i="122"/>
  <c r="S65" i="122" s="1"/>
  <c r="S61" i="122"/>
  <c r="P8" i="121"/>
  <c r="L65" i="121"/>
  <c r="R65" i="121" s="1"/>
  <c r="R61" i="121"/>
  <c r="M65" i="121"/>
  <c r="S65" i="121" s="1"/>
  <c r="S61" i="121"/>
  <c r="U62" i="120"/>
  <c r="T62" i="120"/>
  <c r="L61" i="120"/>
  <c r="L65" i="120" s="1"/>
  <c r="R65" i="120" s="1"/>
  <c r="S8" i="120"/>
  <c r="M65" i="120"/>
  <c r="S65" i="120" s="1"/>
  <c r="S61" i="120"/>
  <c r="U62" i="119"/>
  <c r="T62" i="119"/>
  <c r="R8" i="119"/>
  <c r="M65" i="119"/>
  <c r="S65" i="119" s="1"/>
  <c r="S61" i="119"/>
  <c r="L65" i="119"/>
  <c r="R65" i="119" s="1"/>
  <c r="R61" i="119"/>
  <c r="P8" i="118"/>
  <c r="S8" i="118"/>
  <c r="M65" i="118"/>
  <c r="S65" i="118" s="1"/>
  <c r="S61" i="118"/>
  <c r="L65" i="118"/>
  <c r="R65" i="118" s="1"/>
  <c r="R61" i="118"/>
  <c r="M65" i="117"/>
  <c r="S65" i="117" s="1"/>
  <c r="S61" i="117"/>
  <c r="L65" i="117"/>
  <c r="R65" i="117" s="1"/>
  <c r="R61" i="117"/>
  <c r="L65" i="116"/>
  <c r="R65" i="116" s="1"/>
  <c r="R61" i="116"/>
  <c r="M65" i="116"/>
  <c r="S65" i="116" s="1"/>
  <c r="S61" i="116"/>
  <c r="M65" i="115"/>
  <c r="S65" i="115" s="1"/>
  <c r="S61" i="115"/>
  <c r="L65" i="115"/>
  <c r="R65" i="115" s="1"/>
  <c r="R61" i="115"/>
  <c r="Q43" i="114"/>
  <c r="M65" i="114"/>
  <c r="S65" i="114" s="1"/>
  <c r="S61" i="114"/>
  <c r="N65" i="113"/>
  <c r="R65" i="113" s="1"/>
  <c r="R61" i="113"/>
  <c r="P8" i="113"/>
  <c r="M65" i="113"/>
  <c r="S65" i="113" s="1"/>
  <c r="S61" i="113"/>
  <c r="U62" i="112"/>
  <c r="T62" i="112"/>
  <c r="P43" i="112"/>
  <c r="P61" i="112" s="1"/>
  <c r="P65" i="112" s="1"/>
  <c r="M65" i="112"/>
  <c r="S65" i="112" s="1"/>
  <c r="S61" i="112"/>
  <c r="L65" i="112"/>
  <c r="R65" i="112" s="1"/>
  <c r="R61" i="112"/>
  <c r="U62" i="111"/>
  <c r="T62" i="111"/>
  <c r="M65" i="111"/>
  <c r="S65" i="111" s="1"/>
  <c r="S61" i="111"/>
  <c r="L65" i="111"/>
  <c r="R65" i="111" s="1"/>
  <c r="R61" i="111"/>
  <c r="N65" i="110"/>
  <c r="R65" i="110" s="1"/>
  <c r="R61" i="110"/>
  <c r="M65" i="110"/>
  <c r="S65" i="110" s="1"/>
  <c r="S61" i="110"/>
  <c r="S61" i="109"/>
  <c r="L65" i="109"/>
  <c r="R65" i="109" s="1"/>
  <c r="R61" i="109"/>
  <c r="M65" i="108"/>
  <c r="S65" i="108" s="1"/>
  <c r="S61" i="108"/>
  <c r="L65" i="108"/>
  <c r="R65" i="108" s="1"/>
  <c r="R61" i="108"/>
  <c r="M65" i="107"/>
  <c r="S65" i="107" s="1"/>
  <c r="S61" i="107"/>
  <c r="L65" i="107"/>
  <c r="R65" i="107" s="1"/>
  <c r="R61" i="107"/>
  <c r="M65" i="106"/>
  <c r="S65" i="106" s="1"/>
  <c r="S61" i="106"/>
  <c r="L65" i="106"/>
  <c r="R65" i="106" s="1"/>
  <c r="R61" i="106"/>
  <c r="M65" i="105"/>
  <c r="S65" i="105" s="1"/>
  <c r="S61" i="105"/>
  <c r="L65" i="105"/>
  <c r="R65" i="105" s="1"/>
  <c r="R61" i="105"/>
  <c r="P8" i="105"/>
  <c r="L65" i="104"/>
  <c r="R65" i="104" s="1"/>
  <c r="R61" i="104"/>
  <c r="M65" i="104"/>
  <c r="S65" i="104" s="1"/>
  <c r="S61" i="104"/>
  <c r="U62" i="103"/>
  <c r="T62" i="103"/>
  <c r="Q43" i="103"/>
  <c r="N65" i="103"/>
  <c r="R65" i="103" s="1"/>
  <c r="R61" i="103"/>
  <c r="M65" i="103"/>
  <c r="S65" i="103" s="1"/>
  <c r="S61" i="103"/>
  <c r="M65" i="102"/>
  <c r="S65" i="102" s="1"/>
  <c r="S61" i="102"/>
  <c r="L65" i="102"/>
  <c r="R65" i="102" s="1"/>
  <c r="R61" i="102"/>
  <c r="V61" i="101"/>
  <c r="V65" i="101" s="1"/>
  <c r="I61" i="101"/>
  <c r="I65" i="101" s="1"/>
  <c r="S61" i="101"/>
  <c r="Q8" i="101"/>
  <c r="Q8" i="100"/>
  <c r="L65" i="100"/>
  <c r="R65" i="100" s="1"/>
  <c r="R61" i="100"/>
  <c r="M65" i="100"/>
  <c r="S65" i="100" s="1"/>
  <c r="S61" i="100"/>
  <c r="R61" i="99"/>
  <c r="W61" i="98"/>
  <c r="W65" i="98" s="1"/>
  <c r="Q43" i="98"/>
  <c r="M65" i="98"/>
  <c r="S65" i="98" s="1"/>
  <c r="S61" i="98"/>
  <c r="R61" i="98"/>
  <c r="R65" i="98"/>
  <c r="P8" i="98"/>
  <c r="P61" i="98" s="1"/>
  <c r="P65" i="98" s="1"/>
  <c r="Q43" i="97"/>
  <c r="Q8" i="97"/>
  <c r="M65" i="97"/>
  <c r="S65" i="97" s="1"/>
  <c r="S61" i="97"/>
  <c r="L65" i="97"/>
  <c r="R65" i="97" s="1"/>
  <c r="R61" i="97"/>
  <c r="L65" i="96"/>
  <c r="R65" i="96" s="1"/>
  <c r="R61" i="96"/>
  <c r="M65" i="96"/>
  <c r="S65" i="96" s="1"/>
  <c r="S61" i="96"/>
  <c r="Q43" i="95"/>
  <c r="M65" i="95"/>
  <c r="S65" i="95" s="1"/>
  <c r="S61" i="95"/>
  <c r="Q43" i="94"/>
  <c r="P43" i="94"/>
  <c r="M65" i="94"/>
  <c r="S65" i="94" s="1"/>
  <c r="S61" i="94"/>
  <c r="P8" i="94"/>
  <c r="Q8" i="94"/>
  <c r="L65" i="94"/>
  <c r="R65" i="94" s="1"/>
  <c r="R61" i="94"/>
  <c r="Q43" i="93"/>
  <c r="L65" i="93"/>
  <c r="R65" i="93" s="1"/>
  <c r="R61" i="93"/>
  <c r="M65" i="93"/>
  <c r="S65" i="93" s="1"/>
  <c r="S61" i="93"/>
  <c r="L65" i="92"/>
  <c r="R65" i="92" s="1"/>
  <c r="R61" i="92"/>
  <c r="Q43" i="91"/>
  <c r="Q8" i="91"/>
  <c r="O65" i="91"/>
  <c r="S65" i="91" s="1"/>
  <c r="S61" i="91"/>
  <c r="N65" i="91"/>
  <c r="R65" i="91" s="1"/>
  <c r="R61" i="91"/>
  <c r="M65" i="90"/>
  <c r="S65" i="90" s="1"/>
  <c r="S61" i="90"/>
  <c r="L65" i="90"/>
  <c r="R65" i="90" s="1"/>
  <c r="R61" i="90"/>
  <c r="M65" i="89"/>
  <c r="S65" i="89" s="1"/>
  <c r="S61" i="89"/>
  <c r="L65" i="89"/>
  <c r="R65" i="89" s="1"/>
  <c r="R61" i="89"/>
  <c r="M65" i="88"/>
  <c r="S65" i="88" s="1"/>
  <c r="S61" i="88"/>
  <c r="L65" i="88"/>
  <c r="R65" i="88" s="1"/>
  <c r="R61" i="88"/>
  <c r="L65" i="87"/>
  <c r="R65" i="87" s="1"/>
  <c r="R61" i="87"/>
  <c r="O65" i="87"/>
  <c r="S65" i="87" s="1"/>
  <c r="S61" i="87"/>
  <c r="U44" i="86"/>
  <c r="M65" i="86"/>
  <c r="S65" i="86" s="1"/>
  <c r="S61" i="86"/>
  <c r="L65" i="86"/>
  <c r="R65" i="86" s="1"/>
  <c r="R61" i="86"/>
  <c r="L65" i="85"/>
  <c r="R65" i="85" s="1"/>
  <c r="R61" i="85"/>
  <c r="M65" i="85"/>
  <c r="S65" i="85" s="1"/>
  <c r="S61" i="85"/>
  <c r="O65" i="84"/>
  <c r="S65" i="84" s="1"/>
  <c r="S61" i="84"/>
  <c r="N65" i="84"/>
  <c r="R65" i="84" s="1"/>
  <c r="R61" i="84"/>
  <c r="M65" i="83"/>
  <c r="S65" i="83" s="1"/>
  <c r="S61" i="83"/>
  <c r="L65" i="83"/>
  <c r="R65" i="83" s="1"/>
  <c r="R61" i="83"/>
  <c r="P8" i="82"/>
  <c r="M65" i="82"/>
  <c r="S65" i="82" s="1"/>
  <c r="S61" i="82"/>
  <c r="L65" i="82"/>
  <c r="R65" i="82" s="1"/>
  <c r="R61" i="82"/>
  <c r="P43" i="81"/>
  <c r="N65" i="81"/>
  <c r="R65" i="81" s="1"/>
  <c r="R61" i="81"/>
  <c r="Q8" i="81"/>
  <c r="L65" i="80"/>
  <c r="R65" i="80" s="1"/>
  <c r="R61" i="80"/>
  <c r="P8" i="79"/>
  <c r="P61" i="79" s="1"/>
  <c r="P65" i="79" s="1"/>
  <c r="M65" i="79"/>
  <c r="S65" i="79" s="1"/>
  <c r="S61" i="79"/>
  <c r="L65" i="79"/>
  <c r="R65" i="79" s="1"/>
  <c r="R61" i="79"/>
  <c r="P8" i="78"/>
  <c r="P61" i="78" s="1"/>
  <c r="P65" i="78" s="1"/>
  <c r="M65" i="78"/>
  <c r="S65" i="78" s="1"/>
  <c r="S61" i="78"/>
  <c r="N65" i="78"/>
  <c r="R65" i="78" s="1"/>
  <c r="R61" i="78"/>
  <c r="Q61" i="77"/>
  <c r="O65" i="77"/>
  <c r="S65" i="77" s="1"/>
  <c r="S61" i="77"/>
  <c r="N65" i="77"/>
  <c r="R65" i="77" s="1"/>
  <c r="R61" i="77"/>
  <c r="M65" i="76"/>
  <c r="S65" i="76" s="1"/>
  <c r="S61" i="76"/>
  <c r="L65" i="76"/>
  <c r="R65" i="76" s="1"/>
  <c r="R61" i="76"/>
  <c r="M65" i="75"/>
  <c r="S65" i="75" s="1"/>
  <c r="S61" i="75"/>
  <c r="L65" i="75"/>
  <c r="R65" i="75" s="1"/>
  <c r="R61" i="75"/>
  <c r="U62" i="74"/>
  <c r="T62" i="74"/>
  <c r="O65" i="74"/>
  <c r="S65" i="74" s="1"/>
  <c r="S61" i="74"/>
  <c r="L65" i="74"/>
  <c r="R65" i="74" s="1"/>
  <c r="R61" i="74"/>
  <c r="Q8" i="73"/>
  <c r="O65" i="73"/>
  <c r="S65" i="73" s="1"/>
  <c r="S61" i="73"/>
  <c r="L65" i="73"/>
  <c r="R65" i="73" s="1"/>
  <c r="R61" i="73"/>
  <c r="L65" i="72"/>
  <c r="R65" i="72" s="1"/>
  <c r="R61" i="72"/>
  <c r="M65" i="72"/>
  <c r="S65" i="72" s="1"/>
  <c r="S61" i="72"/>
  <c r="S61" i="71"/>
  <c r="S65" i="71"/>
  <c r="U62" i="70"/>
  <c r="T62" i="70"/>
  <c r="R8" i="70"/>
  <c r="P8" i="70"/>
  <c r="M65" i="70"/>
  <c r="S65" i="70" s="1"/>
  <c r="S61" i="70"/>
  <c r="L65" i="70"/>
  <c r="R65" i="70" s="1"/>
  <c r="R61" i="70"/>
  <c r="V61" i="69"/>
  <c r="V65" i="69" s="1"/>
  <c r="Q61" i="69"/>
  <c r="Q65" i="69" s="1"/>
  <c r="L65" i="69"/>
  <c r="R65" i="69" s="1"/>
  <c r="R61" i="69"/>
  <c r="M65" i="69"/>
  <c r="S65" i="69" s="1"/>
  <c r="S61" i="69"/>
  <c r="Q43" i="68"/>
  <c r="Q61" i="68" s="1"/>
  <c r="Q65" i="68" s="1"/>
  <c r="M65" i="68"/>
  <c r="S65" i="68" s="1"/>
  <c r="S61" i="68"/>
  <c r="L65" i="68"/>
  <c r="R65" i="68" s="1"/>
  <c r="R61" i="68"/>
  <c r="P43" i="67"/>
  <c r="Q43" i="67"/>
  <c r="P8" i="67"/>
  <c r="P61" i="67" s="1"/>
  <c r="P65" i="67" s="1"/>
  <c r="N65" i="67"/>
  <c r="R65" i="67" s="1"/>
  <c r="R61" i="67"/>
  <c r="M65" i="67"/>
  <c r="S65" i="67" s="1"/>
  <c r="S61" i="67"/>
  <c r="L65" i="66"/>
  <c r="R65" i="66" s="1"/>
  <c r="R61" i="66"/>
  <c r="M65" i="66"/>
  <c r="S65" i="66" s="1"/>
  <c r="S61" i="66"/>
  <c r="L65" i="65"/>
  <c r="R65" i="65" s="1"/>
  <c r="R61" i="65"/>
  <c r="O65" i="65"/>
  <c r="S65" i="65" s="1"/>
  <c r="S61" i="65"/>
  <c r="O61" i="64"/>
  <c r="O65" i="64" s="1"/>
  <c r="S65" i="64" s="1"/>
  <c r="L65" i="64"/>
  <c r="R65" i="64" s="1"/>
  <c r="R61" i="64"/>
  <c r="L61" i="63"/>
  <c r="R61" i="63" s="1"/>
  <c r="Q8" i="63"/>
  <c r="P8" i="63"/>
  <c r="M65" i="63"/>
  <c r="S65" i="63" s="1"/>
  <c r="S61" i="63"/>
  <c r="L65" i="63"/>
  <c r="R65" i="63" s="1"/>
  <c r="M65" i="62"/>
  <c r="S65" i="62" s="1"/>
  <c r="S61" i="62"/>
  <c r="L65" i="62"/>
  <c r="R65" i="62" s="1"/>
  <c r="R61" i="62"/>
  <c r="S61" i="61"/>
  <c r="L65" i="61"/>
  <c r="R65" i="61" s="1"/>
  <c r="R61" i="61"/>
  <c r="M65" i="60"/>
  <c r="S65" i="60" s="1"/>
  <c r="S61" i="60"/>
  <c r="L65" i="60"/>
  <c r="R65" i="60" s="1"/>
  <c r="R61" i="60"/>
  <c r="U62" i="59"/>
  <c r="T62" i="59"/>
  <c r="Q43" i="59"/>
  <c r="P8" i="59"/>
  <c r="Q8" i="59"/>
  <c r="L65" i="59"/>
  <c r="R65" i="59" s="1"/>
  <c r="R61" i="59"/>
  <c r="O65" i="59"/>
  <c r="S65" i="59" s="1"/>
  <c r="S61" i="59"/>
  <c r="Q43" i="58"/>
  <c r="Q8" i="58"/>
  <c r="M65" i="58"/>
  <c r="S65" i="58" s="1"/>
  <c r="S61" i="58"/>
  <c r="N65" i="58"/>
  <c r="R65" i="58" s="1"/>
  <c r="R61" i="58"/>
  <c r="M65" i="57"/>
  <c r="S65" i="57" s="1"/>
  <c r="S61" i="57"/>
  <c r="N65" i="57"/>
  <c r="R65" i="57" s="1"/>
  <c r="R61" i="57"/>
  <c r="R61" i="56"/>
  <c r="R65" i="56"/>
  <c r="S61" i="56"/>
  <c r="P43" i="55"/>
  <c r="Q8" i="55"/>
  <c r="P8" i="55"/>
  <c r="O65" i="55"/>
  <c r="S65" i="55" s="1"/>
  <c r="S61" i="55"/>
  <c r="L65" i="55"/>
  <c r="R65" i="55" s="1"/>
  <c r="R61" i="55"/>
  <c r="N65" i="54"/>
  <c r="R65" i="54" s="1"/>
  <c r="R61" i="54"/>
  <c r="M65" i="54"/>
  <c r="S65" i="54" s="1"/>
  <c r="S61" i="54"/>
  <c r="P8" i="53"/>
  <c r="M65" i="53"/>
  <c r="S65" i="53" s="1"/>
  <c r="S61" i="53"/>
  <c r="L65" i="53"/>
  <c r="R65" i="53" s="1"/>
  <c r="R61" i="53"/>
  <c r="M65" i="52"/>
  <c r="S65" i="52" s="1"/>
  <c r="S61" i="52"/>
  <c r="U62" i="51"/>
  <c r="T62" i="51"/>
  <c r="Q8" i="51"/>
  <c r="P8" i="51"/>
  <c r="M65" i="51"/>
  <c r="S65" i="51" s="1"/>
  <c r="S61" i="51"/>
  <c r="L65" i="51"/>
  <c r="R65" i="51" s="1"/>
  <c r="R61" i="51"/>
  <c r="S61" i="50"/>
  <c r="L65" i="50"/>
  <c r="R65" i="50" s="1"/>
  <c r="R61" i="50"/>
  <c r="S61" i="49"/>
  <c r="Q8" i="49"/>
  <c r="L65" i="49"/>
  <c r="R65" i="49" s="1"/>
  <c r="R61" i="49"/>
  <c r="L65" i="48"/>
  <c r="R65" i="48" s="1"/>
  <c r="R61" i="48"/>
  <c r="M61" i="48"/>
  <c r="S8" i="48"/>
  <c r="P43" i="47"/>
  <c r="M61" i="47"/>
  <c r="S8" i="47"/>
  <c r="L65" i="47"/>
  <c r="R65" i="47" s="1"/>
  <c r="R61" i="47"/>
  <c r="P43" i="46"/>
  <c r="R65" i="46"/>
  <c r="Q8" i="46"/>
  <c r="Q61" i="46" s="1"/>
  <c r="Q65" i="46" s="1"/>
  <c r="O61" i="46"/>
  <c r="S8" i="46"/>
  <c r="V61" i="45"/>
  <c r="V65" i="45" s="1"/>
  <c r="N65" i="45"/>
  <c r="R65" i="45" s="1"/>
  <c r="R61" i="45"/>
  <c r="M65" i="45"/>
  <c r="S65" i="45" s="1"/>
  <c r="S61" i="45"/>
  <c r="S8" i="44"/>
  <c r="R8" i="44"/>
  <c r="M65" i="44"/>
  <c r="S65" i="44" s="1"/>
  <c r="S61" i="44"/>
  <c r="L65" i="44"/>
  <c r="R65" i="44" s="1"/>
  <c r="R61" i="44"/>
  <c r="U62" i="43"/>
  <c r="T62" i="43"/>
  <c r="L61" i="43"/>
  <c r="L65" i="43" s="1"/>
  <c r="R65" i="43" s="1"/>
  <c r="M61" i="43"/>
  <c r="Q8" i="43"/>
  <c r="P8" i="43"/>
  <c r="M65" i="43"/>
  <c r="S65" i="43" s="1"/>
  <c r="S61" i="43"/>
  <c r="S61" i="42"/>
  <c r="Q8" i="42"/>
  <c r="R8" i="42"/>
  <c r="L65" i="42"/>
  <c r="R65" i="42" s="1"/>
  <c r="R61" i="42"/>
  <c r="S61" i="41"/>
  <c r="S65" i="41"/>
  <c r="R61" i="41"/>
  <c r="R65" i="41"/>
  <c r="Q8" i="41"/>
  <c r="Q43" i="40"/>
  <c r="L65" i="40"/>
  <c r="R65" i="40" s="1"/>
  <c r="R61" i="40"/>
  <c r="M65" i="40"/>
  <c r="S65" i="40" s="1"/>
  <c r="S61" i="40"/>
  <c r="P43" i="39"/>
  <c r="R8" i="39"/>
  <c r="R61" i="39"/>
  <c r="O61" i="39"/>
  <c r="S8" i="39"/>
  <c r="P43" i="38"/>
  <c r="P8" i="38"/>
  <c r="M65" i="38"/>
  <c r="S65" i="38" s="1"/>
  <c r="S61" i="38"/>
  <c r="L65" i="38"/>
  <c r="R65" i="38" s="1"/>
  <c r="R61" i="38"/>
  <c r="L65" i="37"/>
  <c r="R65" i="37" s="1"/>
  <c r="R61" i="37"/>
  <c r="M65" i="37"/>
  <c r="S65" i="37" s="1"/>
  <c r="S61" i="37"/>
  <c r="N65" i="36"/>
  <c r="R65" i="36" s="1"/>
  <c r="R61" i="36"/>
  <c r="M65" i="36"/>
  <c r="S65" i="36" s="1"/>
  <c r="S61" i="36"/>
  <c r="P65" i="35"/>
  <c r="U62" i="35"/>
  <c r="T62" i="35"/>
  <c r="L65" i="35"/>
  <c r="R65" i="35" s="1"/>
  <c r="R61" i="35"/>
  <c r="M65" i="35"/>
  <c r="S65" i="35" s="1"/>
  <c r="S61" i="35"/>
  <c r="P61" i="34"/>
  <c r="P65" i="34" s="1"/>
  <c r="O65" i="34"/>
  <c r="S65" i="34" s="1"/>
  <c r="S61" i="34"/>
  <c r="L65" i="34"/>
  <c r="R65" i="34" s="1"/>
  <c r="R61" i="34"/>
  <c r="Q43" i="33"/>
  <c r="Q61" i="33" s="1"/>
  <c r="Q65" i="33" s="1"/>
  <c r="L61" i="33"/>
  <c r="M65" i="33"/>
  <c r="S65" i="33" s="1"/>
  <c r="S61" i="33"/>
  <c r="L65" i="33"/>
  <c r="R65" i="33" s="1"/>
  <c r="R61" i="33"/>
  <c r="M65" i="32"/>
  <c r="S65" i="32" s="1"/>
  <c r="S61" i="32"/>
  <c r="L65" i="32"/>
  <c r="R65" i="32" s="1"/>
  <c r="R61" i="32"/>
  <c r="Q61" i="31"/>
  <c r="Q65" i="31" s="1"/>
  <c r="L65" i="31"/>
  <c r="R65" i="31" s="1"/>
  <c r="R61" i="31"/>
  <c r="M65" i="31"/>
  <c r="S65" i="31" s="1"/>
  <c r="S61" i="31"/>
  <c r="Q43" i="30"/>
  <c r="N65" i="30"/>
  <c r="R65" i="30" s="1"/>
  <c r="R61" i="30"/>
  <c r="M65" i="30"/>
  <c r="S65" i="30" s="1"/>
  <c r="S61" i="30"/>
  <c r="P8" i="30"/>
  <c r="P61" i="30" s="1"/>
  <c r="P65" i="30" s="1"/>
  <c r="Q8" i="29"/>
  <c r="M65" i="29"/>
  <c r="S65" i="29" s="1"/>
  <c r="S61" i="29"/>
  <c r="L65" i="29"/>
  <c r="R65" i="29" s="1"/>
  <c r="R61" i="29"/>
  <c r="N65" i="28"/>
  <c r="R65" i="28" s="1"/>
  <c r="R61" i="28"/>
  <c r="L65" i="27"/>
  <c r="R65" i="27" s="1"/>
  <c r="R61" i="27"/>
  <c r="O65" i="27"/>
  <c r="S65" i="27" s="1"/>
  <c r="S61" i="27"/>
  <c r="Q43" i="26"/>
  <c r="P61" i="26"/>
  <c r="P65" i="26" s="1"/>
  <c r="L65" i="26"/>
  <c r="R65" i="26" s="1"/>
  <c r="R61" i="26"/>
  <c r="M65" i="26"/>
  <c r="S65" i="26" s="1"/>
  <c r="S61" i="26"/>
  <c r="Q43" i="25"/>
  <c r="V61" i="25"/>
  <c r="V65" i="25" s="1"/>
  <c r="Q8" i="25"/>
  <c r="Q61" i="25" s="1"/>
  <c r="Q65" i="25" s="1"/>
  <c r="M65" i="25"/>
  <c r="S65" i="25" s="1"/>
  <c r="S61" i="25"/>
  <c r="P8" i="25"/>
  <c r="N65" i="25"/>
  <c r="R65" i="25" s="1"/>
  <c r="R61" i="25"/>
  <c r="O65" i="24"/>
  <c r="S65" i="24" s="1"/>
  <c r="S61" i="24"/>
  <c r="R61" i="24"/>
  <c r="L65" i="23"/>
  <c r="R65" i="23" s="1"/>
  <c r="R61" i="23"/>
  <c r="M65" i="23"/>
  <c r="S65" i="23" s="1"/>
  <c r="S61" i="23"/>
  <c r="J61" i="22"/>
  <c r="J65" i="22" s="1"/>
  <c r="I61" i="22"/>
  <c r="I65" i="22" s="1"/>
  <c r="R65" i="22"/>
  <c r="R61" i="22"/>
  <c r="S65" i="22"/>
  <c r="S8" i="22"/>
  <c r="S61" i="22"/>
  <c r="S65" i="21"/>
  <c r="S61" i="21"/>
  <c r="P8" i="21"/>
  <c r="N65" i="21"/>
  <c r="R65" i="21" s="1"/>
  <c r="R61" i="21"/>
  <c r="P43" i="20"/>
  <c r="Q8" i="20"/>
  <c r="N65" i="20"/>
  <c r="R65" i="20" s="1"/>
  <c r="R61" i="20"/>
  <c r="M65" i="20"/>
  <c r="S65" i="20" s="1"/>
  <c r="S61" i="20"/>
  <c r="M61" i="19"/>
  <c r="M65" i="19" s="1"/>
  <c r="S65" i="19" s="1"/>
  <c r="L65" i="19"/>
  <c r="R65" i="19" s="1"/>
  <c r="R61" i="19"/>
  <c r="L61" i="18"/>
  <c r="M61" i="18"/>
  <c r="S8" i="18"/>
  <c r="M61" i="17"/>
  <c r="P8" i="17"/>
  <c r="P61" i="17" s="1"/>
  <c r="P65" i="17" s="1"/>
  <c r="M65" i="17"/>
  <c r="S65" i="17" s="1"/>
  <c r="S61" i="17"/>
  <c r="L65" i="17"/>
  <c r="R65" i="17" s="1"/>
  <c r="R61" i="17"/>
  <c r="P61" i="16"/>
  <c r="P65" i="16" s="1"/>
  <c r="S61" i="16"/>
  <c r="N61" i="16"/>
  <c r="R8" i="16"/>
  <c r="T9" i="16"/>
  <c r="R65" i="15"/>
  <c r="M65" i="15"/>
  <c r="S65" i="15" s="1"/>
  <c r="S61" i="15"/>
  <c r="M65" i="14"/>
  <c r="S65" i="14" s="1"/>
  <c r="S61" i="14"/>
  <c r="N61" i="14"/>
  <c r="R8" i="14"/>
  <c r="S61" i="13"/>
  <c r="Q8" i="13"/>
  <c r="Q61" i="13" s="1"/>
  <c r="Q65" i="13" s="1"/>
  <c r="N65" i="13"/>
  <c r="R65" i="13" s="1"/>
  <c r="R61" i="13"/>
  <c r="M65" i="12"/>
  <c r="S65" i="12" s="1"/>
  <c r="S61" i="12"/>
  <c r="L65" i="12"/>
  <c r="R65" i="12" s="1"/>
  <c r="R61" i="12"/>
  <c r="M65" i="11"/>
  <c r="S65" i="11" s="1"/>
  <c r="S61" i="11"/>
  <c r="L65" i="11"/>
  <c r="R65" i="11" s="1"/>
  <c r="R61" i="11"/>
  <c r="P43" i="10"/>
  <c r="P61" i="10" s="1"/>
  <c r="P65" i="10" s="1"/>
  <c r="Q43" i="10"/>
  <c r="U28" i="10"/>
  <c r="Q8" i="10"/>
  <c r="M65" i="10"/>
  <c r="S65" i="10" s="1"/>
  <c r="S61" i="10"/>
  <c r="L65" i="10"/>
  <c r="R65" i="10" s="1"/>
  <c r="R61" i="10"/>
  <c r="N65" i="9"/>
  <c r="R65" i="9" s="1"/>
  <c r="R61" i="9"/>
  <c r="M65" i="9"/>
  <c r="S65" i="9" s="1"/>
  <c r="S61" i="9"/>
  <c r="Q8" i="8"/>
  <c r="Q61" i="8" s="1"/>
  <c r="Q65" i="8" s="1"/>
  <c r="M65" i="8"/>
  <c r="S65" i="8" s="1"/>
  <c r="S61" i="8"/>
  <c r="L65" i="8"/>
  <c r="R65" i="8" s="1"/>
  <c r="R61" i="8"/>
  <c r="M65" i="7"/>
  <c r="S65" i="7" s="1"/>
  <c r="S61" i="7"/>
  <c r="L65" i="7"/>
  <c r="R65" i="7" s="1"/>
  <c r="R61" i="7"/>
  <c r="Q43" i="6"/>
  <c r="P8" i="6"/>
  <c r="P61" i="6" s="1"/>
  <c r="P65" i="6" s="1"/>
  <c r="L65" i="6"/>
  <c r="R65" i="6" s="1"/>
  <c r="R61" i="6"/>
  <c r="N65" i="5"/>
  <c r="R65" i="5" s="1"/>
  <c r="R61" i="5"/>
  <c r="O65" i="5"/>
  <c r="S65" i="5" s="1"/>
  <c r="S61" i="5"/>
  <c r="L65" i="4"/>
  <c r="R65" i="4" s="1"/>
  <c r="R61" i="4"/>
  <c r="N65" i="3"/>
  <c r="R65" i="3" s="1"/>
  <c r="R61" i="3"/>
  <c r="M65" i="3"/>
  <c r="S65" i="3" s="1"/>
  <c r="S61" i="3"/>
  <c r="P43" i="2"/>
  <c r="U28" i="2"/>
  <c r="M65" i="2"/>
  <c r="S65" i="2" s="1"/>
  <c r="S61" i="2"/>
  <c r="N65" i="2"/>
  <c r="R65" i="2" s="1"/>
  <c r="R61" i="2"/>
  <c r="Q43" i="1"/>
  <c r="L65" i="1"/>
  <c r="R65" i="1" s="1"/>
  <c r="R61" i="1"/>
  <c r="M65" i="1"/>
  <c r="S65" i="1" s="1"/>
  <c r="S61" i="1"/>
  <c r="U43" i="86"/>
  <c r="U8" i="72"/>
  <c r="T8" i="257"/>
  <c r="P61" i="29"/>
  <c r="P65" i="29" s="1"/>
  <c r="Q61" i="226"/>
  <c r="Q65" i="226" s="1"/>
  <c r="U56" i="231"/>
  <c r="T56" i="231"/>
  <c r="E43" i="244"/>
  <c r="U44" i="244"/>
  <c r="T44" i="244"/>
  <c r="E8" i="234"/>
  <c r="U9" i="234"/>
  <c r="T9" i="234"/>
  <c r="U28" i="214"/>
  <c r="T28" i="214"/>
  <c r="U9" i="250"/>
  <c r="T9" i="250"/>
  <c r="E8" i="250"/>
  <c r="U62" i="226"/>
  <c r="T62" i="226"/>
  <c r="T28" i="223"/>
  <c r="U28" i="223"/>
  <c r="T56" i="169"/>
  <c r="U56" i="169"/>
  <c r="U56" i="171"/>
  <c r="T56" i="171"/>
  <c r="U28" i="157"/>
  <c r="T28" i="157"/>
  <c r="E8" i="109"/>
  <c r="U9" i="109"/>
  <c r="T9" i="109"/>
  <c r="Q43" i="141"/>
  <c r="U56" i="120"/>
  <c r="T56" i="120"/>
  <c r="E8" i="100"/>
  <c r="T9" i="100"/>
  <c r="U9" i="100"/>
  <c r="E43" i="96"/>
  <c r="T44" i="96"/>
  <c r="U44" i="96"/>
  <c r="E43" i="71"/>
  <c r="U44" i="71"/>
  <c r="T44" i="71"/>
  <c r="E8" i="64"/>
  <c r="U9" i="64"/>
  <c r="T9" i="64"/>
  <c r="Q61" i="55"/>
  <c r="Q65" i="55" s="1"/>
  <c r="E43" i="36"/>
  <c r="U44" i="36"/>
  <c r="T44" i="36"/>
  <c r="U28" i="14"/>
  <c r="T28" i="14"/>
  <c r="P8" i="1"/>
  <c r="P61" i="1" s="1"/>
  <c r="P65" i="1" s="1"/>
  <c r="T56" i="93"/>
  <c r="U56" i="93"/>
  <c r="E43" i="54"/>
  <c r="U44" i="54"/>
  <c r="T44" i="54"/>
  <c r="O65" i="229"/>
  <c r="S65" i="229" s="1"/>
  <c r="S61" i="229"/>
  <c r="E8" i="230"/>
  <c r="U9" i="230"/>
  <c r="T9" i="230"/>
  <c r="E43" i="208"/>
  <c r="U44" i="208"/>
  <c r="T44" i="208"/>
  <c r="U62" i="229"/>
  <c r="T62" i="229"/>
  <c r="U62" i="246"/>
  <c r="T62" i="246"/>
  <c r="E8" i="224"/>
  <c r="U9" i="224"/>
  <c r="T9" i="224"/>
  <c r="P43" i="199"/>
  <c r="U56" i="196"/>
  <c r="T56" i="196"/>
  <c r="U56" i="176"/>
  <c r="T56" i="176"/>
  <c r="T28" i="194"/>
  <c r="U28" i="194"/>
  <c r="E8" i="142"/>
  <c r="T9" i="142"/>
  <c r="U9" i="142"/>
  <c r="U62" i="88"/>
  <c r="T62" i="88"/>
  <c r="P8" i="111"/>
  <c r="P61" i="111" s="1"/>
  <c r="P65" i="111" s="1"/>
  <c r="U28" i="137"/>
  <c r="T28" i="137"/>
  <c r="E43" i="66"/>
  <c r="U44" i="66"/>
  <c r="T44" i="66"/>
  <c r="E43" i="42"/>
  <c r="U44" i="42"/>
  <c r="T44" i="42"/>
  <c r="Q61" i="63"/>
  <c r="Q65" i="63" s="1"/>
  <c r="E8" i="95"/>
  <c r="U9" i="95"/>
  <c r="T9" i="95"/>
  <c r="Q8" i="21"/>
  <c r="Q61" i="21" s="1"/>
  <c r="Q65" i="21" s="1"/>
  <c r="T62" i="34"/>
  <c r="U62" i="34"/>
  <c r="E43" i="30"/>
  <c r="U44" i="30"/>
  <c r="T44" i="30"/>
  <c r="P8" i="20"/>
  <c r="U28" i="9"/>
  <c r="T28" i="9"/>
  <c r="U28" i="22"/>
  <c r="T28" i="22"/>
  <c r="U56" i="91"/>
  <c r="T56" i="91"/>
  <c r="U56" i="25"/>
  <c r="T56" i="25"/>
  <c r="U62" i="17"/>
  <c r="T62" i="17"/>
  <c r="U56" i="5"/>
  <c r="T56" i="5"/>
  <c r="T62" i="1"/>
  <c r="U62" i="1"/>
  <c r="E8" i="1"/>
  <c r="U9" i="1"/>
  <c r="T9" i="1"/>
  <c r="E8" i="26"/>
  <c r="U9" i="26"/>
  <c r="T9" i="26"/>
  <c r="U28" i="73"/>
  <c r="T28" i="73"/>
  <c r="P8" i="14"/>
  <c r="P61" i="14" s="1"/>
  <c r="P65" i="14" s="1"/>
  <c r="U28" i="11"/>
  <c r="T28" i="11"/>
  <c r="Q8" i="3"/>
  <c r="Q61" i="3" s="1"/>
  <c r="Q65" i="3" s="1"/>
  <c r="T62" i="16"/>
  <c r="U62" i="16"/>
  <c r="U56" i="43"/>
  <c r="T56" i="43"/>
  <c r="U28" i="34"/>
  <c r="T28" i="34"/>
  <c r="U28" i="28"/>
  <c r="T28" i="28"/>
  <c r="E8" i="6"/>
  <c r="U9" i="6"/>
  <c r="T9" i="6"/>
  <c r="T62" i="37"/>
  <c r="U62" i="37"/>
  <c r="T28" i="240"/>
  <c r="U28" i="240"/>
  <c r="U62" i="235"/>
  <c r="T62" i="235"/>
  <c r="U28" i="224"/>
  <c r="T28" i="224"/>
  <c r="U28" i="248"/>
  <c r="T28" i="248"/>
  <c r="M65" i="257"/>
  <c r="S65" i="257" s="1"/>
  <c r="S61" i="257"/>
  <c r="U62" i="248"/>
  <c r="T62" i="248"/>
  <c r="P43" i="254"/>
  <c r="U28" i="247"/>
  <c r="T28" i="247"/>
  <c r="U28" i="244"/>
  <c r="T28" i="244"/>
  <c r="T9" i="244"/>
  <c r="E8" i="244"/>
  <c r="U9" i="244"/>
  <c r="E43" i="227"/>
  <c r="U44" i="227"/>
  <c r="T44" i="227"/>
  <c r="E8" i="252"/>
  <c r="U9" i="252"/>
  <c r="T9" i="252"/>
  <c r="E43" i="233"/>
  <c r="U44" i="233"/>
  <c r="T44" i="233"/>
  <c r="Q8" i="247"/>
  <c r="Q61" i="247" s="1"/>
  <c r="Q65" i="247" s="1"/>
  <c r="U9" i="246"/>
  <c r="E8" i="246"/>
  <c r="T9" i="246"/>
  <c r="E8" i="245"/>
  <c r="U9" i="245"/>
  <c r="T9" i="245"/>
  <c r="Q8" i="238"/>
  <c r="Q61" i="238" s="1"/>
  <c r="Q65" i="238" s="1"/>
  <c r="E8" i="242"/>
  <c r="U9" i="242"/>
  <c r="T9" i="242"/>
  <c r="T56" i="229"/>
  <c r="U56" i="229"/>
  <c r="U62" i="257"/>
  <c r="T62" i="257"/>
  <c r="U56" i="242"/>
  <c r="T56" i="242"/>
  <c r="U62" i="230"/>
  <c r="T62" i="230"/>
  <c r="U28" i="208"/>
  <c r="T28" i="208"/>
  <c r="U56" i="200"/>
  <c r="T56" i="200"/>
  <c r="E43" i="190"/>
  <c r="U44" i="190"/>
  <c r="T44" i="190"/>
  <c r="P8" i="228"/>
  <c r="P43" i="204"/>
  <c r="Q61" i="201"/>
  <c r="Q65" i="201" s="1"/>
  <c r="E43" i="195"/>
  <c r="U44" i="195"/>
  <c r="T44" i="195"/>
  <c r="U62" i="202"/>
  <c r="T62" i="202"/>
  <c r="U56" i="197"/>
  <c r="T56" i="197"/>
  <c r="E43" i="192"/>
  <c r="T44" i="192"/>
  <c r="U44" i="192"/>
  <c r="E8" i="188"/>
  <c r="T9" i="188"/>
  <c r="U9" i="188"/>
  <c r="Q8" i="235"/>
  <c r="Q61" i="235" s="1"/>
  <c r="Q65" i="235" s="1"/>
  <c r="E8" i="210"/>
  <c r="T9" i="210"/>
  <c r="U9" i="210"/>
  <c r="Q8" i="206"/>
  <c r="Q61" i="206" s="1"/>
  <c r="Q65" i="206" s="1"/>
  <c r="P8" i="238"/>
  <c r="P61" i="238" s="1"/>
  <c r="P65" i="238" s="1"/>
  <c r="U56" i="230"/>
  <c r="T56" i="230"/>
  <c r="P43" i="216"/>
  <c r="E8" i="198"/>
  <c r="U9" i="198"/>
  <c r="T9" i="198"/>
  <c r="U56" i="183"/>
  <c r="T56" i="183"/>
  <c r="Q43" i="220"/>
  <c r="P8" i="218"/>
  <c r="Q8" i="216"/>
  <c r="Q8" i="213"/>
  <c r="E8" i="206"/>
  <c r="U9" i="206"/>
  <c r="T9" i="206"/>
  <c r="P43" i="196"/>
  <c r="P61" i="192"/>
  <c r="P65" i="192" s="1"/>
  <c r="P43" i="188"/>
  <c r="E43" i="183"/>
  <c r="U44" i="183"/>
  <c r="T44" i="183"/>
  <c r="T28" i="246"/>
  <c r="U28" i="246"/>
  <c r="T62" i="214"/>
  <c r="U62" i="214"/>
  <c r="E8" i="211"/>
  <c r="U9" i="211"/>
  <c r="T9" i="211"/>
  <c r="T56" i="225"/>
  <c r="U56" i="225"/>
  <c r="Q8" i="223"/>
  <c r="E8" i="197"/>
  <c r="U9" i="197"/>
  <c r="T9" i="197"/>
  <c r="Q8" i="195"/>
  <c r="Q61" i="195" s="1"/>
  <c r="Q65" i="195" s="1"/>
  <c r="Q8" i="192"/>
  <c r="Q61" i="192" s="1"/>
  <c r="Q65" i="192" s="1"/>
  <c r="Q8" i="176"/>
  <c r="U56" i="172"/>
  <c r="T56" i="172"/>
  <c r="Q8" i="186"/>
  <c r="Q61" i="186" s="1"/>
  <c r="Q65" i="186" s="1"/>
  <c r="E43" i="172"/>
  <c r="T44" i="172"/>
  <c r="U44" i="172"/>
  <c r="E8" i="168"/>
  <c r="T9" i="168"/>
  <c r="U9" i="168"/>
  <c r="Q8" i="249"/>
  <c r="P8" i="194"/>
  <c r="P61" i="194" s="1"/>
  <c r="P65" i="194" s="1"/>
  <c r="Q8" i="187"/>
  <c r="Q61" i="187" s="1"/>
  <c r="Q65" i="187" s="1"/>
  <c r="P43" i="178"/>
  <c r="U28" i="249"/>
  <c r="T28" i="249"/>
  <c r="U62" i="186"/>
  <c r="T62" i="186"/>
  <c r="U28" i="183"/>
  <c r="T28" i="183"/>
  <c r="E43" i="178"/>
  <c r="U44" i="178"/>
  <c r="T44" i="178"/>
  <c r="E43" i="174"/>
  <c r="U44" i="174"/>
  <c r="T44" i="174"/>
  <c r="E8" i="170"/>
  <c r="U9" i="170"/>
  <c r="T9" i="170"/>
  <c r="T56" i="211"/>
  <c r="U56" i="211"/>
  <c r="U56" i="184"/>
  <c r="T56" i="184"/>
  <c r="E8" i="177"/>
  <c r="U9" i="177"/>
  <c r="T9" i="177"/>
  <c r="Q43" i="173"/>
  <c r="Q61" i="173" s="1"/>
  <c r="Q65" i="173" s="1"/>
  <c r="Q8" i="169"/>
  <c r="U62" i="164"/>
  <c r="T62" i="164"/>
  <c r="P8" i="245"/>
  <c r="T28" i="186"/>
  <c r="U28" i="186"/>
  <c r="P43" i="173"/>
  <c r="P8" i="166"/>
  <c r="T62" i="163"/>
  <c r="U62" i="163"/>
  <c r="U62" i="152"/>
  <c r="T62" i="152"/>
  <c r="U62" i="176"/>
  <c r="T62" i="176"/>
  <c r="U62" i="166"/>
  <c r="T62" i="166"/>
  <c r="Q43" i="157"/>
  <c r="Q61" i="157" s="1"/>
  <c r="Q65" i="157" s="1"/>
  <c r="U28" i="149"/>
  <c r="T28" i="149"/>
  <c r="P43" i="160"/>
  <c r="P43" i="156"/>
  <c r="P8" i="149"/>
  <c r="P61" i="149" s="1"/>
  <c r="P65" i="149" s="1"/>
  <c r="E8" i="144"/>
  <c r="U9" i="144"/>
  <c r="T9" i="144"/>
  <c r="Q8" i="185"/>
  <c r="U56" i="170"/>
  <c r="T56" i="170"/>
  <c r="E8" i="165"/>
  <c r="U9" i="165"/>
  <c r="T9" i="165"/>
  <c r="U56" i="152"/>
  <c r="T56" i="152"/>
  <c r="E8" i="143"/>
  <c r="U9" i="143"/>
  <c r="T9" i="143"/>
  <c r="T28" i="136"/>
  <c r="U28" i="136"/>
  <c r="U56" i="133"/>
  <c r="T56" i="133"/>
  <c r="E8" i="132"/>
  <c r="U9" i="132"/>
  <c r="T9" i="132"/>
  <c r="U62" i="122"/>
  <c r="T62" i="122"/>
  <c r="U62" i="99"/>
  <c r="T62" i="99"/>
  <c r="U28" i="88"/>
  <c r="T28" i="88"/>
  <c r="U62" i="75"/>
  <c r="T62" i="75"/>
  <c r="U56" i="71"/>
  <c r="T56" i="71"/>
  <c r="P61" i="120"/>
  <c r="P65" i="120" s="1"/>
  <c r="E8" i="115"/>
  <c r="U9" i="115"/>
  <c r="T9" i="115"/>
  <c r="U62" i="96"/>
  <c r="T62" i="96"/>
  <c r="U56" i="92"/>
  <c r="T56" i="92"/>
  <c r="P43" i="84"/>
  <c r="P61" i="84" s="1"/>
  <c r="P65" i="84" s="1"/>
  <c r="E43" i="79"/>
  <c r="U44" i="79"/>
  <c r="T44" i="79"/>
  <c r="U62" i="140"/>
  <c r="T62" i="140"/>
  <c r="E8" i="126"/>
  <c r="T9" i="126"/>
  <c r="U9" i="126"/>
  <c r="U56" i="122"/>
  <c r="T56" i="122"/>
  <c r="U28" i="98"/>
  <c r="T28" i="98"/>
  <c r="Q8" i="90"/>
  <c r="Q61" i="90" s="1"/>
  <c r="Q65" i="90" s="1"/>
  <c r="U62" i="85"/>
  <c r="T62" i="85"/>
  <c r="Q61" i="129"/>
  <c r="Q65" i="129" s="1"/>
  <c r="E43" i="121"/>
  <c r="U44" i="121"/>
  <c r="T44" i="121"/>
  <c r="P8" i="114"/>
  <c r="P61" i="114" s="1"/>
  <c r="P65" i="114" s="1"/>
  <c r="Q43" i="107"/>
  <c r="U28" i="171"/>
  <c r="T28" i="171"/>
  <c r="U62" i="162"/>
  <c r="T62" i="162"/>
  <c r="U56" i="125"/>
  <c r="T56" i="125"/>
  <c r="Q8" i="116"/>
  <c r="Q61" i="116" s="1"/>
  <c r="Q65" i="116" s="1"/>
  <c r="E43" i="110"/>
  <c r="U44" i="110"/>
  <c r="T44" i="110"/>
  <c r="E8" i="149"/>
  <c r="U9" i="149"/>
  <c r="T9" i="149"/>
  <c r="E8" i="119"/>
  <c r="U9" i="119"/>
  <c r="T9" i="119"/>
  <c r="P8" i="116"/>
  <c r="Q8" i="113"/>
  <c r="U62" i="153"/>
  <c r="T62" i="153"/>
  <c r="P43" i="135"/>
  <c r="T62" i="121"/>
  <c r="U62" i="121"/>
  <c r="Q8" i="118"/>
  <c r="E8" i="116"/>
  <c r="T9" i="116"/>
  <c r="U9" i="116"/>
  <c r="T62" i="113"/>
  <c r="U62" i="113"/>
  <c r="Q8" i="110"/>
  <c r="E8" i="108"/>
  <c r="T9" i="108"/>
  <c r="U9" i="108"/>
  <c r="T62" i="105"/>
  <c r="U62" i="105"/>
  <c r="P8" i="132"/>
  <c r="P61" i="132" s="1"/>
  <c r="P65" i="132" s="1"/>
  <c r="U56" i="81"/>
  <c r="T56" i="81"/>
  <c r="Q8" i="79"/>
  <c r="Q61" i="79" s="1"/>
  <c r="Q65" i="79" s="1"/>
  <c r="P8" i="72"/>
  <c r="P61" i="72" s="1"/>
  <c r="P65" i="72" s="1"/>
  <c r="Q8" i="70"/>
  <c r="Q61" i="70" s="1"/>
  <c r="Q65" i="70" s="1"/>
  <c r="E8" i="55"/>
  <c r="U9" i="55"/>
  <c r="T9" i="55"/>
  <c r="U62" i="52"/>
  <c r="T62" i="52"/>
  <c r="T62" i="36"/>
  <c r="U62" i="36"/>
  <c r="T56" i="32"/>
  <c r="U56" i="32"/>
  <c r="U28" i="167"/>
  <c r="T28" i="167"/>
  <c r="U56" i="106"/>
  <c r="T56" i="106"/>
  <c r="P61" i="94"/>
  <c r="P65" i="94" s="1"/>
  <c r="Q43" i="83"/>
  <c r="P43" i="77"/>
  <c r="U8" i="74"/>
  <c r="T8" i="74"/>
  <c r="U28" i="62"/>
  <c r="T28" i="62"/>
  <c r="E43" i="56"/>
  <c r="U44" i="56"/>
  <c r="T44" i="56"/>
  <c r="Q43" i="50"/>
  <c r="U28" i="115"/>
  <c r="T28" i="115"/>
  <c r="E43" i="97"/>
  <c r="T44" i="97"/>
  <c r="U44" i="97"/>
  <c r="U62" i="82"/>
  <c r="T62" i="82"/>
  <c r="E8" i="80"/>
  <c r="U9" i="80"/>
  <c r="T9" i="80"/>
  <c r="U56" i="78"/>
  <c r="T56" i="78"/>
  <c r="U28" i="71"/>
  <c r="T28" i="71"/>
  <c r="Q8" i="67"/>
  <c r="Q61" i="67" s="1"/>
  <c r="Q65" i="67" s="1"/>
  <c r="U62" i="62"/>
  <c r="T62" i="62"/>
  <c r="U56" i="58"/>
  <c r="T56" i="58"/>
  <c r="U62" i="54"/>
  <c r="T62" i="54"/>
  <c r="U56" i="50"/>
  <c r="T56" i="50"/>
  <c r="P8" i="46"/>
  <c r="P61" i="46" s="1"/>
  <c r="P65" i="46" s="1"/>
  <c r="E43" i="37"/>
  <c r="U44" i="37"/>
  <c r="T44" i="37"/>
  <c r="E8" i="33"/>
  <c r="U9" i="33"/>
  <c r="T9" i="33"/>
  <c r="U28" i="79"/>
  <c r="T28" i="79"/>
  <c r="E43" i="76"/>
  <c r="U44" i="76"/>
  <c r="T44" i="76"/>
  <c r="E8" i="75"/>
  <c r="U9" i="75"/>
  <c r="T9" i="75"/>
  <c r="T9" i="72"/>
  <c r="E8" i="62"/>
  <c r="U9" i="62"/>
  <c r="T9" i="62"/>
  <c r="E8" i="54"/>
  <c r="U9" i="54"/>
  <c r="T9" i="54"/>
  <c r="E8" i="46"/>
  <c r="U9" i="46"/>
  <c r="T9" i="46"/>
  <c r="E8" i="38"/>
  <c r="U9" i="38"/>
  <c r="T9" i="38"/>
  <c r="U56" i="23"/>
  <c r="T56" i="23"/>
  <c r="Q43" i="131"/>
  <c r="P43" i="80"/>
  <c r="P8" i="64"/>
  <c r="P61" i="64" s="1"/>
  <c r="P65" i="64" s="1"/>
  <c r="P8" i="56"/>
  <c r="P61" i="56" s="1"/>
  <c r="P65" i="56" s="1"/>
  <c r="P8" i="48"/>
  <c r="P61" i="48" s="1"/>
  <c r="P65" i="48" s="1"/>
  <c r="P8" i="40"/>
  <c r="P61" i="40" s="1"/>
  <c r="P65" i="40" s="1"/>
  <c r="Q8" i="37"/>
  <c r="Q61" i="37" s="1"/>
  <c r="Q65" i="37" s="1"/>
  <c r="U62" i="32"/>
  <c r="T62" i="32"/>
  <c r="T56" i="28"/>
  <c r="U56" i="28"/>
  <c r="P8" i="24"/>
  <c r="P61" i="24" s="1"/>
  <c r="P65" i="24" s="1"/>
  <c r="E8" i="77"/>
  <c r="U9" i="77"/>
  <c r="T9" i="77"/>
  <c r="U56" i="57"/>
  <c r="T56" i="57"/>
  <c r="U56" i="41"/>
  <c r="T56" i="41"/>
  <c r="U28" i="165"/>
  <c r="T28" i="165"/>
  <c r="U62" i="94"/>
  <c r="T62" i="94"/>
  <c r="P43" i="93"/>
  <c r="P8" i="76"/>
  <c r="T62" i="66"/>
  <c r="U62" i="66"/>
  <c r="T56" i="62"/>
  <c r="U56" i="62"/>
  <c r="P8" i="58"/>
  <c r="P61" i="58" s="1"/>
  <c r="P65" i="58" s="1"/>
  <c r="P43" i="54"/>
  <c r="E43" i="49"/>
  <c r="T44" i="49"/>
  <c r="U44" i="49"/>
  <c r="E8" i="45"/>
  <c r="T9" i="45"/>
  <c r="U9" i="45"/>
  <c r="U62" i="21"/>
  <c r="T62" i="21"/>
  <c r="E43" i="17"/>
  <c r="U44" i="17"/>
  <c r="T44" i="17"/>
  <c r="E43" i="9"/>
  <c r="U44" i="9"/>
  <c r="T44" i="9"/>
  <c r="E43" i="1"/>
  <c r="U44" i="1"/>
  <c r="T44" i="1"/>
  <c r="Q8" i="34"/>
  <c r="Q61" i="34" s="1"/>
  <c r="Q65" i="34" s="1"/>
  <c r="U56" i="27"/>
  <c r="T56" i="27"/>
  <c r="U28" i="12"/>
  <c r="T28" i="12"/>
  <c r="E8" i="2"/>
  <c r="U9" i="2"/>
  <c r="T9" i="2"/>
  <c r="U28" i="30"/>
  <c r="T28" i="30"/>
  <c r="E8" i="28"/>
  <c r="U9" i="28"/>
  <c r="T9" i="28"/>
  <c r="P8" i="12"/>
  <c r="U28" i="1"/>
  <c r="T28" i="1"/>
  <c r="E43" i="16"/>
  <c r="U44" i="16"/>
  <c r="T44" i="16"/>
  <c r="U62" i="6"/>
  <c r="T62" i="6"/>
  <c r="U56" i="7"/>
  <c r="T56" i="7"/>
  <c r="E8" i="69"/>
  <c r="U9" i="69"/>
  <c r="T9" i="69"/>
  <c r="E8" i="36"/>
  <c r="U9" i="36"/>
  <c r="T9" i="36"/>
  <c r="P8" i="33"/>
  <c r="Q8" i="19"/>
  <c r="Q61" i="19" s="1"/>
  <c r="Q65" i="19" s="1"/>
  <c r="E8" i="17"/>
  <c r="T9" i="17"/>
  <c r="U9" i="17"/>
  <c r="T62" i="14"/>
  <c r="U62" i="14"/>
  <c r="U56" i="2"/>
  <c r="T56" i="2"/>
  <c r="Q43" i="4"/>
  <c r="Q61" i="4" s="1"/>
  <c r="Q65" i="4" s="1"/>
  <c r="U56" i="132"/>
  <c r="T56" i="132"/>
  <c r="Q43" i="24"/>
  <c r="U56" i="14"/>
  <c r="E43" i="246"/>
  <c r="U44" i="246"/>
  <c r="T44" i="246"/>
  <c r="E43" i="248"/>
  <c r="U44" i="248"/>
  <c r="T44" i="248"/>
  <c r="E8" i="204"/>
  <c r="T9" i="204"/>
  <c r="U9" i="204"/>
  <c r="T62" i="225"/>
  <c r="U62" i="225"/>
  <c r="P61" i="203"/>
  <c r="P65" i="203" s="1"/>
  <c r="U28" i="203"/>
  <c r="T28" i="203"/>
  <c r="U28" i="173"/>
  <c r="T28" i="173"/>
  <c r="E43" i="156"/>
  <c r="T44" i="156"/>
  <c r="U44" i="156"/>
  <c r="E8" i="209"/>
  <c r="U9" i="209"/>
  <c r="T9" i="209"/>
  <c r="E43" i="158"/>
  <c r="U44" i="158"/>
  <c r="T44" i="158"/>
  <c r="P65" i="169"/>
  <c r="U56" i="157"/>
  <c r="T56" i="157"/>
  <c r="E8" i="158"/>
  <c r="T9" i="158"/>
  <c r="U9" i="158"/>
  <c r="U56" i="145"/>
  <c r="T56" i="145"/>
  <c r="E8" i="128"/>
  <c r="U9" i="128"/>
  <c r="T9" i="128"/>
  <c r="Q43" i="89"/>
  <c r="E43" i="130"/>
  <c r="T44" i="130"/>
  <c r="U44" i="130"/>
  <c r="U28" i="133"/>
  <c r="T28" i="133"/>
  <c r="U56" i="102"/>
  <c r="T56" i="102"/>
  <c r="U62" i="20"/>
  <c r="T62" i="20"/>
  <c r="E43" i="64"/>
  <c r="U44" i="64"/>
  <c r="T44" i="64"/>
  <c r="U28" i="38"/>
  <c r="T28" i="38"/>
  <c r="U28" i="51"/>
  <c r="T28" i="51"/>
  <c r="U62" i="38"/>
  <c r="T62" i="38"/>
  <c r="P61" i="43"/>
  <c r="P65" i="43" s="1"/>
  <c r="U28" i="29"/>
  <c r="T28" i="29"/>
  <c r="E8" i="73"/>
  <c r="U9" i="73"/>
  <c r="T9" i="73"/>
  <c r="T62" i="87"/>
  <c r="U62" i="87"/>
  <c r="T28" i="63"/>
  <c r="U28" i="63"/>
  <c r="E8" i="42"/>
  <c r="U9" i="42"/>
  <c r="T9" i="42"/>
  <c r="E43" i="22"/>
  <c r="U44" i="22"/>
  <c r="T44" i="22"/>
  <c r="E8" i="32"/>
  <c r="T9" i="32"/>
  <c r="U9" i="32"/>
  <c r="U28" i="253"/>
  <c r="T28" i="253"/>
  <c r="E43" i="257"/>
  <c r="U44" i="257"/>
  <c r="T44" i="257"/>
  <c r="Q61" i="255"/>
  <c r="Q65" i="255" s="1"/>
  <c r="T62" i="233"/>
  <c r="U62" i="233"/>
  <c r="E8" i="235"/>
  <c r="U9" i="235"/>
  <c r="T9" i="235"/>
  <c r="U28" i="243"/>
  <c r="T28" i="243"/>
  <c r="E43" i="225"/>
  <c r="U44" i="225"/>
  <c r="T44" i="225"/>
  <c r="E43" i="239"/>
  <c r="U44" i="239"/>
  <c r="T44" i="239"/>
  <c r="Q61" i="198"/>
  <c r="Q65" i="198" s="1"/>
  <c r="E43" i="253"/>
  <c r="T44" i="253"/>
  <c r="U44" i="253"/>
  <c r="U56" i="206"/>
  <c r="T56" i="206"/>
  <c r="U56" i="177"/>
  <c r="T56" i="177"/>
  <c r="E43" i="181"/>
  <c r="T44" i="181"/>
  <c r="U44" i="181"/>
  <c r="E8" i="160"/>
  <c r="T9" i="160"/>
  <c r="U9" i="160"/>
  <c r="E8" i="162"/>
  <c r="U9" i="162"/>
  <c r="T9" i="162"/>
  <c r="E8" i="215"/>
  <c r="U9" i="215"/>
  <c r="T9" i="215"/>
  <c r="T56" i="173"/>
  <c r="U56" i="173"/>
  <c r="E43" i="146"/>
  <c r="U44" i="146"/>
  <c r="T44" i="146"/>
  <c r="U62" i="155"/>
  <c r="T62" i="155"/>
  <c r="E43" i="140"/>
  <c r="U44" i="140"/>
  <c r="T44" i="140"/>
  <c r="E8" i="123"/>
  <c r="U9" i="123"/>
  <c r="T9" i="123"/>
  <c r="U62" i="67"/>
  <c r="T62" i="67"/>
  <c r="T62" i="131"/>
  <c r="U62" i="131"/>
  <c r="U28" i="125"/>
  <c r="T28" i="125"/>
  <c r="E43" i="111"/>
  <c r="U44" i="111"/>
  <c r="T44" i="111"/>
  <c r="U56" i="84"/>
  <c r="T56" i="84"/>
  <c r="P8" i="122"/>
  <c r="P61" i="122" s="1"/>
  <c r="P65" i="122" s="1"/>
  <c r="E8" i="122"/>
  <c r="U9" i="122"/>
  <c r="T9" i="122"/>
  <c r="Q61" i="59"/>
  <c r="Q65" i="59" s="1"/>
  <c r="U62" i="46"/>
  <c r="T62" i="46"/>
  <c r="E8" i="25"/>
  <c r="U9" i="25"/>
  <c r="T9" i="25"/>
  <c r="E43" i="58"/>
  <c r="U44" i="58"/>
  <c r="T44" i="58"/>
  <c r="U28" i="103"/>
  <c r="T28" i="103"/>
  <c r="U56" i="88"/>
  <c r="T56" i="88"/>
  <c r="E8" i="139"/>
  <c r="U9" i="139"/>
  <c r="T9" i="139"/>
  <c r="E8" i="98"/>
  <c r="U9" i="98"/>
  <c r="T9" i="98"/>
  <c r="O65" i="230"/>
  <c r="S65" i="230" s="1"/>
  <c r="S61" i="230"/>
  <c r="O65" i="246"/>
  <c r="S65" i="246" s="1"/>
  <c r="S61" i="246"/>
  <c r="U62" i="243"/>
  <c r="T62" i="243"/>
  <c r="T56" i="239"/>
  <c r="U56" i="239"/>
  <c r="E43" i="247"/>
  <c r="U44" i="247"/>
  <c r="T44" i="247"/>
  <c r="T62" i="237"/>
  <c r="U62" i="237"/>
  <c r="U56" i="257"/>
  <c r="T56" i="257"/>
  <c r="U56" i="246"/>
  <c r="T56" i="246"/>
  <c r="U56" i="243"/>
  <c r="T56" i="243"/>
  <c r="E43" i="238"/>
  <c r="U44" i="238"/>
  <c r="T44" i="238"/>
  <c r="U28" i="250"/>
  <c r="T28" i="250"/>
  <c r="P43" i="240"/>
  <c r="U28" i="235"/>
  <c r="T28" i="235"/>
  <c r="U28" i="227"/>
  <c r="T28" i="227"/>
  <c r="U9" i="256"/>
  <c r="T9" i="256"/>
  <c r="E8" i="256"/>
  <c r="E8" i="249"/>
  <c r="U9" i="249"/>
  <c r="T9" i="249"/>
  <c r="P43" i="245"/>
  <c r="E43" i="240"/>
  <c r="T44" i="240"/>
  <c r="U44" i="240"/>
  <c r="U56" i="236"/>
  <c r="T56" i="236"/>
  <c r="U28" i="222"/>
  <c r="T28" i="222"/>
  <c r="U62" i="217"/>
  <c r="T62" i="217"/>
  <c r="E8" i="212"/>
  <c r="U9" i="212"/>
  <c r="T9" i="212"/>
  <c r="P8" i="255"/>
  <c r="T62" i="250"/>
  <c r="U62" i="250"/>
  <c r="E43" i="229"/>
  <c r="U44" i="229"/>
  <c r="T44" i="229"/>
  <c r="Q43" i="223"/>
  <c r="U28" i="219"/>
  <c r="T28" i="219"/>
  <c r="U62" i="238"/>
  <c r="T62" i="238"/>
  <c r="T28" i="230"/>
  <c r="U28" i="230"/>
  <c r="Q8" i="246"/>
  <c r="E43" i="252"/>
  <c r="U44" i="252"/>
  <c r="T44" i="252"/>
  <c r="E43" i="223"/>
  <c r="U44" i="223"/>
  <c r="T44" i="223"/>
  <c r="T56" i="237"/>
  <c r="U56" i="237"/>
  <c r="E8" i="229"/>
  <c r="U9" i="229"/>
  <c r="T9" i="229"/>
  <c r="U28" i="218"/>
  <c r="T28" i="218"/>
  <c r="P43" i="222"/>
  <c r="E8" i="221"/>
  <c r="T9" i="221"/>
  <c r="U9" i="221"/>
  <c r="U56" i="207"/>
  <c r="T56" i="207"/>
  <c r="U62" i="203"/>
  <c r="T62" i="203"/>
  <c r="P61" i="199"/>
  <c r="P65" i="199" s="1"/>
  <c r="E8" i="194"/>
  <c r="U9" i="194"/>
  <c r="T9" i="194"/>
  <c r="T28" i="254"/>
  <c r="U28" i="254"/>
  <c r="P8" i="240"/>
  <c r="P61" i="240" s="1"/>
  <c r="P65" i="240" s="1"/>
  <c r="Q61" i="231"/>
  <c r="Q65" i="231" s="1"/>
  <c r="U28" i="221"/>
  <c r="T28" i="221"/>
  <c r="P43" i="217"/>
  <c r="P61" i="217" s="1"/>
  <c r="P65" i="217" s="1"/>
  <c r="U56" i="212"/>
  <c r="T56" i="212"/>
  <c r="P8" i="236"/>
  <c r="P61" i="236" s="1"/>
  <c r="P65" i="236" s="1"/>
  <c r="E8" i="214"/>
  <c r="U9" i="214"/>
  <c r="T9" i="214"/>
  <c r="E43" i="209"/>
  <c r="U44" i="209"/>
  <c r="T44" i="209"/>
  <c r="E8" i="205"/>
  <c r="U9" i="205"/>
  <c r="T9" i="205"/>
  <c r="U28" i="202"/>
  <c r="T28" i="202"/>
  <c r="P43" i="197"/>
  <c r="U56" i="220"/>
  <c r="T56" i="220"/>
  <c r="E43" i="215"/>
  <c r="U44" i="215"/>
  <c r="T44" i="215"/>
  <c r="E43" i="197"/>
  <c r="U44" i="197"/>
  <c r="T44" i="197"/>
  <c r="P43" i="212"/>
  <c r="U56" i="209"/>
  <c r="T56" i="209"/>
  <c r="U62" i="205"/>
  <c r="T62" i="205"/>
  <c r="Q8" i="202"/>
  <c r="Q61" i="202" s="1"/>
  <c r="Q65" i="202" s="1"/>
  <c r="E43" i="191"/>
  <c r="U44" i="191"/>
  <c r="T44" i="191"/>
  <c r="E8" i="187"/>
  <c r="U9" i="187"/>
  <c r="T9" i="187"/>
  <c r="P8" i="241"/>
  <c r="Q43" i="191"/>
  <c r="Q61" i="191" s="1"/>
  <c r="Q65" i="191" s="1"/>
  <c r="U62" i="188"/>
  <c r="T62" i="188"/>
  <c r="T28" i="168"/>
  <c r="U28" i="168"/>
  <c r="Q43" i="183"/>
  <c r="P43" i="172"/>
  <c r="T62" i="210"/>
  <c r="U62" i="210"/>
  <c r="Q8" i="207"/>
  <c r="Q61" i="207" s="1"/>
  <c r="Q65" i="207" s="1"/>
  <c r="U56" i="185"/>
  <c r="T56" i="185"/>
  <c r="P61" i="176"/>
  <c r="P65" i="176" s="1"/>
  <c r="P8" i="186"/>
  <c r="P61" i="186" s="1"/>
  <c r="P65" i="186" s="1"/>
  <c r="E8" i="237"/>
  <c r="U9" i="237"/>
  <c r="T9" i="237"/>
  <c r="P8" i="219"/>
  <c r="P61" i="219" s="1"/>
  <c r="P65" i="219" s="1"/>
  <c r="Q8" i="215"/>
  <c r="Q8" i="199"/>
  <c r="P8" i="177"/>
  <c r="P8" i="224"/>
  <c r="P61" i="224" s="1"/>
  <c r="P65" i="224" s="1"/>
  <c r="T62" i="207"/>
  <c r="U62" i="207"/>
  <c r="U62" i="172"/>
  <c r="T62" i="172"/>
  <c r="U56" i="168"/>
  <c r="T56" i="168"/>
  <c r="P8" i="164"/>
  <c r="P61" i="164" s="1"/>
  <c r="P65" i="164" s="1"/>
  <c r="T56" i="179"/>
  <c r="U56" i="179"/>
  <c r="Q8" i="178"/>
  <c r="U62" i="168"/>
  <c r="T62" i="168"/>
  <c r="U28" i="150"/>
  <c r="T28" i="150"/>
  <c r="E8" i="171"/>
  <c r="U9" i="171"/>
  <c r="T9" i="171"/>
  <c r="U62" i="160"/>
  <c r="T62" i="160"/>
  <c r="U28" i="152"/>
  <c r="T28" i="152"/>
  <c r="Q8" i="167"/>
  <c r="P43" i="158"/>
  <c r="E8" i="161"/>
  <c r="U9" i="161"/>
  <c r="T9" i="161"/>
  <c r="Q43" i="145"/>
  <c r="Q61" i="145" s="1"/>
  <c r="Q65" i="145" s="1"/>
  <c r="T62" i="169"/>
  <c r="U62" i="169"/>
  <c r="U56" i="166"/>
  <c r="T56" i="166"/>
  <c r="Q43" i="162"/>
  <c r="P43" i="157"/>
  <c r="U56" i="154"/>
  <c r="T56" i="154"/>
  <c r="Q61" i="152"/>
  <c r="Q65" i="152" s="1"/>
  <c r="U62" i="149"/>
  <c r="T62" i="149"/>
  <c r="E8" i="159"/>
  <c r="U9" i="159"/>
  <c r="T9" i="159"/>
  <c r="P8" i="152"/>
  <c r="P61" i="152" s="1"/>
  <c r="P65" i="152" s="1"/>
  <c r="T56" i="167"/>
  <c r="U56" i="167"/>
  <c r="U56" i="142"/>
  <c r="T56" i="142"/>
  <c r="E8" i="130"/>
  <c r="U9" i="130"/>
  <c r="T9" i="130"/>
  <c r="U62" i="124"/>
  <c r="T62" i="124"/>
  <c r="E8" i="118"/>
  <c r="U9" i="118"/>
  <c r="T9" i="118"/>
  <c r="U62" i="115"/>
  <c r="T62" i="115"/>
  <c r="U28" i="96"/>
  <c r="T28" i="96"/>
  <c r="Q61" i="88"/>
  <c r="Q65" i="88" s="1"/>
  <c r="U62" i="83"/>
  <c r="T62" i="83"/>
  <c r="U56" i="79"/>
  <c r="T56" i="79"/>
  <c r="P8" i="163"/>
  <c r="P61" i="163" s="1"/>
  <c r="P65" i="163" s="1"/>
  <c r="E8" i="137"/>
  <c r="U9" i="137"/>
  <c r="T9" i="137"/>
  <c r="E43" i="131"/>
  <c r="U44" i="131"/>
  <c r="T44" i="131"/>
  <c r="P43" i="108"/>
  <c r="U56" i="100"/>
  <c r="T56" i="100"/>
  <c r="P8" i="96"/>
  <c r="P61" i="96" s="1"/>
  <c r="P65" i="96" s="1"/>
  <c r="P43" i="92"/>
  <c r="P61" i="92" s="1"/>
  <c r="P65" i="92" s="1"/>
  <c r="E43" i="87"/>
  <c r="U44" i="87"/>
  <c r="T44" i="87"/>
  <c r="E8" i="83"/>
  <c r="U9" i="83"/>
  <c r="T9" i="83"/>
  <c r="U28" i="140"/>
  <c r="T28" i="140"/>
  <c r="Q61" i="131"/>
  <c r="Q65" i="131" s="1"/>
  <c r="U28" i="122"/>
  <c r="T28" i="122"/>
  <c r="Q43" i="118"/>
  <c r="U28" i="114"/>
  <c r="T28" i="114"/>
  <c r="Q43" i="110"/>
  <c r="U28" i="106"/>
  <c r="T28" i="106"/>
  <c r="Q43" i="102"/>
  <c r="Q8" i="98"/>
  <c r="Q61" i="98" s="1"/>
  <c r="Q65" i="98" s="1"/>
  <c r="U62" i="93"/>
  <c r="T62" i="93"/>
  <c r="U56" i="89"/>
  <c r="T56" i="89"/>
  <c r="P8" i="85"/>
  <c r="P61" i="85" s="1"/>
  <c r="P65" i="85" s="1"/>
  <c r="U28" i="151"/>
  <c r="T28" i="151"/>
  <c r="Q43" i="144"/>
  <c r="E43" i="139"/>
  <c r="U44" i="139"/>
  <c r="T44" i="139"/>
  <c r="Q43" i="132"/>
  <c r="E43" i="113"/>
  <c r="U44" i="113"/>
  <c r="T44" i="113"/>
  <c r="P8" i="106"/>
  <c r="T28" i="160"/>
  <c r="U28" i="160"/>
  <c r="U56" i="136"/>
  <c r="T56" i="136"/>
  <c r="Q61" i="125"/>
  <c r="Q65" i="125" s="1"/>
  <c r="U56" i="115"/>
  <c r="T56" i="115"/>
  <c r="Q8" i="171"/>
  <c r="Q61" i="171" s="1"/>
  <c r="Q65" i="171" s="1"/>
  <c r="T62" i="123"/>
  <c r="U62" i="123"/>
  <c r="E43" i="115"/>
  <c r="U44" i="115"/>
  <c r="T44" i="115"/>
  <c r="U56" i="112"/>
  <c r="T56" i="112"/>
  <c r="Q43" i="109"/>
  <c r="T28" i="97"/>
  <c r="U28" i="97"/>
  <c r="T56" i="130"/>
  <c r="U56" i="130"/>
  <c r="E8" i="127"/>
  <c r="T9" i="127"/>
  <c r="U9" i="127"/>
  <c r="E43" i="120"/>
  <c r="T44" i="120"/>
  <c r="U44" i="120"/>
  <c r="E43" i="112"/>
  <c r="T44" i="112"/>
  <c r="U44" i="112"/>
  <c r="E8" i="113"/>
  <c r="U9" i="113"/>
  <c r="T9" i="113"/>
  <c r="Q61" i="94"/>
  <c r="Q65" i="94" s="1"/>
  <c r="P61" i="89"/>
  <c r="P65" i="89" s="1"/>
  <c r="Q43" i="73"/>
  <c r="U28" i="65"/>
  <c r="T28" i="65"/>
  <c r="E8" i="47"/>
  <c r="U9" i="47"/>
  <c r="T9" i="47"/>
  <c r="U62" i="44"/>
  <c r="T62" i="44"/>
  <c r="P8" i="36"/>
  <c r="E43" i="27"/>
  <c r="T44" i="27"/>
  <c r="U44" i="27"/>
  <c r="E8" i="23"/>
  <c r="T9" i="23"/>
  <c r="U9" i="23"/>
  <c r="E8" i="148"/>
  <c r="U9" i="148"/>
  <c r="T9" i="148"/>
  <c r="E8" i="89"/>
  <c r="U9" i="89"/>
  <c r="T9" i="89"/>
  <c r="U62" i="84"/>
  <c r="T62" i="84"/>
  <c r="P8" i="123"/>
  <c r="P61" i="123" s="1"/>
  <c r="P65" i="123" s="1"/>
  <c r="Q43" i="99"/>
  <c r="U62" i="79"/>
  <c r="T62" i="79"/>
  <c r="Q43" i="78"/>
  <c r="U62" i="76"/>
  <c r="T62" i="76"/>
  <c r="U56" i="66"/>
  <c r="T56" i="66"/>
  <c r="P8" i="62"/>
  <c r="P8" i="54"/>
  <c r="E43" i="45"/>
  <c r="U44" i="45"/>
  <c r="T44" i="45"/>
  <c r="E8" i="41"/>
  <c r="U9" i="41"/>
  <c r="T9" i="41"/>
  <c r="U28" i="89"/>
  <c r="T28" i="89"/>
  <c r="E43" i="83"/>
  <c r="U44" i="83"/>
  <c r="T44" i="83"/>
  <c r="Q43" i="28"/>
  <c r="P43" i="23"/>
  <c r="Q8" i="87"/>
  <c r="E43" i="81"/>
  <c r="U44" i="81"/>
  <c r="T44" i="81"/>
  <c r="Q8" i="71"/>
  <c r="Q61" i="71" s="1"/>
  <c r="Q65" i="71" s="1"/>
  <c r="E8" i="67"/>
  <c r="U9" i="67"/>
  <c r="T9" i="67"/>
  <c r="U62" i="64"/>
  <c r="T62" i="64"/>
  <c r="Q8" i="61"/>
  <c r="Q61" i="61" s="1"/>
  <c r="Q65" i="61" s="1"/>
  <c r="E8" i="59"/>
  <c r="U9" i="59"/>
  <c r="T9" i="59"/>
  <c r="U62" i="56"/>
  <c r="T62" i="56"/>
  <c r="Q8" i="53"/>
  <c r="Q61" i="53" s="1"/>
  <c r="Q65" i="53" s="1"/>
  <c r="E8" i="51"/>
  <c r="U9" i="51"/>
  <c r="T9" i="51"/>
  <c r="U62" i="48"/>
  <c r="T62" i="48"/>
  <c r="Q8" i="45"/>
  <c r="Q61" i="45" s="1"/>
  <c r="Q65" i="45" s="1"/>
  <c r="E8" i="43"/>
  <c r="U9" i="43"/>
  <c r="T9" i="43"/>
  <c r="U62" i="40"/>
  <c r="T62" i="40"/>
  <c r="U56" i="36"/>
  <c r="T56" i="36"/>
  <c r="P8" i="32"/>
  <c r="P61" i="32" s="1"/>
  <c r="P65" i="32" s="1"/>
  <c r="P43" i="28"/>
  <c r="P61" i="28" s="1"/>
  <c r="P65" i="28" s="1"/>
  <c r="E43" i="23"/>
  <c r="U44" i="23"/>
  <c r="T44" i="23"/>
  <c r="T28" i="95"/>
  <c r="U28" i="95"/>
  <c r="E8" i="93"/>
  <c r="U9" i="93"/>
  <c r="T9" i="93"/>
  <c r="E43" i="89"/>
  <c r="U44" i="89"/>
  <c r="T44" i="89"/>
  <c r="E43" i="80"/>
  <c r="T44" i="80"/>
  <c r="U44" i="80"/>
  <c r="Q8" i="76"/>
  <c r="Q61" i="76" s="1"/>
  <c r="Q65" i="76" s="1"/>
  <c r="E43" i="72"/>
  <c r="T44" i="72"/>
  <c r="U44" i="72"/>
  <c r="Q43" i="62"/>
  <c r="Q61" i="62" s="1"/>
  <c r="Q65" i="62" s="1"/>
  <c r="P43" i="57"/>
  <c r="P61" i="57" s="1"/>
  <c r="P65" i="57" s="1"/>
  <c r="Q43" i="46"/>
  <c r="P43" i="41"/>
  <c r="P61" i="41" s="1"/>
  <c r="P65" i="41" s="1"/>
  <c r="P43" i="101"/>
  <c r="E43" i="91"/>
  <c r="T44" i="91"/>
  <c r="U44" i="91"/>
  <c r="Q8" i="83"/>
  <c r="E43" i="70"/>
  <c r="T44" i="70"/>
  <c r="U44" i="70"/>
  <c r="P8" i="66"/>
  <c r="P61" i="66" s="1"/>
  <c r="P65" i="66" s="1"/>
  <c r="P43" i="62"/>
  <c r="E43" i="57"/>
  <c r="T44" i="57"/>
  <c r="U44" i="57"/>
  <c r="E8" i="53"/>
  <c r="T9" i="53"/>
  <c r="U9" i="53"/>
  <c r="U62" i="29"/>
  <c r="T62" i="29"/>
  <c r="U28" i="26"/>
  <c r="T28" i="26"/>
  <c r="E8" i="13"/>
  <c r="U9" i="13"/>
  <c r="T9" i="13"/>
  <c r="E8" i="5"/>
  <c r="U9" i="5"/>
  <c r="T9" i="5"/>
  <c r="E8" i="18"/>
  <c r="U9" i="18"/>
  <c r="T9" i="18"/>
  <c r="U56" i="72"/>
  <c r="T56" i="72"/>
  <c r="E8" i="58"/>
  <c r="U9" i="58"/>
  <c r="T9" i="58"/>
  <c r="U28" i="82"/>
  <c r="T28" i="82"/>
  <c r="U28" i="44"/>
  <c r="T28" i="44"/>
  <c r="U56" i="33"/>
  <c r="T56" i="33"/>
  <c r="E43" i="20"/>
  <c r="U44" i="20"/>
  <c r="T44" i="20"/>
  <c r="E43" i="19"/>
  <c r="U44" i="19"/>
  <c r="T44" i="19"/>
  <c r="Q8" i="17"/>
  <c r="E8" i="15"/>
  <c r="U9" i="15"/>
  <c r="T9" i="15"/>
  <c r="P8" i="4"/>
  <c r="P61" i="4" s="1"/>
  <c r="P65" i="4" s="1"/>
  <c r="E61" i="16"/>
  <c r="T8" i="16"/>
  <c r="E8" i="50"/>
  <c r="U9" i="50"/>
  <c r="T9" i="50"/>
  <c r="Q8" i="14"/>
  <c r="Q61" i="14" s="1"/>
  <c r="Q65" i="14" s="1"/>
  <c r="E8" i="12"/>
  <c r="U9" i="12"/>
  <c r="T9" i="12"/>
  <c r="P43" i="5"/>
  <c r="P61" i="5" s="1"/>
  <c r="P65" i="5" s="1"/>
  <c r="U28" i="3"/>
  <c r="T28" i="3"/>
  <c r="P43" i="7"/>
  <c r="T28" i="5"/>
  <c r="U28" i="5"/>
  <c r="E8" i="105"/>
  <c r="U9" i="105"/>
  <c r="T9" i="105"/>
  <c r="E8" i="76"/>
  <c r="T9" i="76"/>
  <c r="U9" i="76"/>
  <c r="U62" i="25"/>
  <c r="T62" i="25"/>
  <c r="E43" i="13"/>
  <c r="U44" i="13"/>
  <c r="T44" i="13"/>
  <c r="T62" i="3"/>
  <c r="U62" i="3"/>
  <c r="Q43" i="56"/>
  <c r="Q8" i="26"/>
  <c r="T28" i="16"/>
  <c r="U28" i="16"/>
  <c r="Q43" i="12"/>
  <c r="P43" i="12"/>
  <c r="T43" i="12" s="1"/>
  <c r="U62" i="249"/>
  <c r="T62" i="249"/>
  <c r="P43" i="250"/>
  <c r="P61" i="250" s="1"/>
  <c r="P65" i="250" s="1"/>
  <c r="T28" i="238"/>
  <c r="U28" i="238"/>
  <c r="P61" i="254"/>
  <c r="P65" i="254" s="1"/>
  <c r="E8" i="219"/>
  <c r="U9" i="219"/>
  <c r="T9" i="219"/>
  <c r="U28" i="196"/>
  <c r="T28" i="196"/>
  <c r="U9" i="225"/>
  <c r="E8" i="225"/>
  <c r="T9" i="225"/>
  <c r="E43" i="184"/>
  <c r="T44" i="184"/>
  <c r="U44" i="184"/>
  <c r="Q8" i="220"/>
  <c r="U56" i="215"/>
  <c r="T56" i="215"/>
  <c r="Q61" i="224"/>
  <c r="Q65" i="224" s="1"/>
  <c r="E43" i="177"/>
  <c r="U44" i="177"/>
  <c r="T44" i="177"/>
  <c r="U28" i="161"/>
  <c r="T28" i="161"/>
  <c r="E8" i="150"/>
  <c r="U9" i="150"/>
  <c r="T9" i="150"/>
  <c r="E8" i="156"/>
  <c r="U9" i="156"/>
  <c r="T9" i="156"/>
  <c r="E8" i="152"/>
  <c r="T9" i="152"/>
  <c r="U9" i="152"/>
  <c r="U28" i="93"/>
  <c r="T28" i="93"/>
  <c r="U56" i="40"/>
  <c r="T56" i="40"/>
  <c r="U28" i="59"/>
  <c r="T28" i="59"/>
  <c r="E43" i="69"/>
  <c r="U44" i="69"/>
  <c r="T44" i="69"/>
  <c r="U28" i="61"/>
  <c r="T28" i="61"/>
  <c r="U28" i="53"/>
  <c r="T28" i="53"/>
  <c r="U28" i="45"/>
  <c r="T28" i="45"/>
  <c r="U62" i="86"/>
  <c r="T62" i="86"/>
  <c r="U28" i="42"/>
  <c r="T28" i="42"/>
  <c r="P8" i="42"/>
  <c r="P61" i="42" s="1"/>
  <c r="P65" i="42" s="1"/>
  <c r="E8" i="24"/>
  <c r="U9" i="24"/>
  <c r="T9" i="24"/>
  <c r="O65" i="164"/>
  <c r="S65" i="164" s="1"/>
  <c r="S61" i="164"/>
  <c r="T9" i="228"/>
  <c r="E8" i="228"/>
  <c r="U9" i="228"/>
  <c r="U28" i="239"/>
  <c r="T28" i="239"/>
  <c r="U56" i="188"/>
  <c r="T56" i="188"/>
  <c r="T28" i="176"/>
  <c r="U28" i="176"/>
  <c r="Q8" i="141"/>
  <c r="Q61" i="141" s="1"/>
  <c r="Q65" i="141" s="1"/>
  <c r="P61" i="80"/>
  <c r="P65" i="80" s="1"/>
  <c r="Q43" i="115"/>
  <c r="U56" i="140"/>
  <c r="T56" i="140"/>
  <c r="U28" i="113"/>
  <c r="T28" i="113"/>
  <c r="T62" i="97"/>
  <c r="U62" i="97"/>
  <c r="T28" i="102"/>
  <c r="U28" i="102"/>
  <c r="P43" i="45"/>
  <c r="E43" i="77"/>
  <c r="U44" i="77"/>
  <c r="T44" i="77"/>
  <c r="U56" i="42"/>
  <c r="T56" i="42"/>
  <c r="Q61" i="103"/>
  <c r="Q65" i="103" s="1"/>
  <c r="P43" i="69"/>
  <c r="E8" i="90"/>
  <c r="U9" i="90"/>
  <c r="T9" i="90"/>
  <c r="P8" i="81"/>
  <c r="P61" i="81" s="1"/>
  <c r="P65" i="81" s="1"/>
  <c r="T62" i="81"/>
  <c r="U62" i="81"/>
  <c r="T62" i="58"/>
  <c r="U62" i="58"/>
  <c r="P61" i="2"/>
  <c r="P65" i="2" s="1"/>
  <c r="P61" i="55"/>
  <c r="P65" i="55" s="1"/>
  <c r="O65" i="6"/>
  <c r="S65" i="6" s="1"/>
  <c r="S61" i="6"/>
  <c r="O65" i="202"/>
  <c r="S65" i="202" s="1"/>
  <c r="S61" i="202"/>
  <c r="U56" i="251"/>
  <c r="T56" i="251"/>
  <c r="U56" i="247"/>
  <c r="T56" i="247"/>
  <c r="E43" i="234"/>
  <c r="U44" i="234"/>
  <c r="T44" i="234"/>
  <c r="Q43" i="256"/>
  <c r="Q61" i="256" s="1"/>
  <c r="Q65" i="256" s="1"/>
  <c r="U62" i="252"/>
  <c r="T62" i="252"/>
  <c r="T28" i="242"/>
  <c r="U28" i="242"/>
  <c r="P43" i="257"/>
  <c r="P61" i="257" s="1"/>
  <c r="P65" i="257" s="1"/>
  <c r="P43" i="246"/>
  <c r="U56" i="249"/>
  <c r="T56" i="249"/>
  <c r="U56" i="221"/>
  <c r="T56" i="221"/>
  <c r="E43" i="216"/>
  <c r="U44" i="216"/>
  <c r="T44" i="216"/>
  <c r="U62" i="255"/>
  <c r="T62" i="255"/>
  <c r="E8" i="248"/>
  <c r="U9" i="248"/>
  <c r="T9" i="248"/>
  <c r="T62" i="222"/>
  <c r="U62" i="222"/>
  <c r="U56" i="218"/>
  <c r="T56" i="218"/>
  <c r="P43" i="252"/>
  <c r="P61" i="252" s="1"/>
  <c r="P65" i="252" s="1"/>
  <c r="U28" i="234"/>
  <c r="T28" i="234"/>
  <c r="U9" i="233"/>
  <c r="E8" i="233"/>
  <c r="T9" i="233"/>
  <c r="U62" i="228"/>
  <c r="T62" i="228"/>
  <c r="E8" i="227"/>
  <c r="U9" i="227"/>
  <c r="T9" i="227"/>
  <c r="U56" i="217"/>
  <c r="T56" i="217"/>
  <c r="Q43" i="251"/>
  <c r="P43" i="206"/>
  <c r="P61" i="206" s="1"/>
  <c r="P65" i="206" s="1"/>
  <c r="E43" i="198"/>
  <c r="U44" i="198"/>
  <c r="T44" i="198"/>
  <c r="T56" i="232"/>
  <c r="U56" i="232"/>
  <c r="U28" i="229"/>
  <c r="T28" i="229"/>
  <c r="P8" i="212"/>
  <c r="T28" i="204"/>
  <c r="U28" i="204"/>
  <c r="E8" i="200"/>
  <c r="U9" i="200"/>
  <c r="T9" i="200"/>
  <c r="Q43" i="189"/>
  <c r="Q61" i="189" s="1"/>
  <c r="Q65" i="189" s="1"/>
  <c r="P43" i="242"/>
  <c r="Q43" i="233"/>
  <c r="Q61" i="233" s="1"/>
  <c r="Q65" i="233" s="1"/>
  <c r="T62" i="218"/>
  <c r="U62" i="218"/>
  <c r="E43" i="217"/>
  <c r="U44" i="217"/>
  <c r="T44" i="217"/>
  <c r="U62" i="213"/>
  <c r="T62" i="213"/>
  <c r="U28" i="209"/>
  <c r="T28" i="209"/>
  <c r="E8" i="196"/>
  <c r="U9" i="196"/>
  <c r="T9" i="196"/>
  <c r="T28" i="182"/>
  <c r="U28" i="182"/>
  <c r="Q43" i="178"/>
  <c r="U28" i="192"/>
  <c r="T28" i="192"/>
  <c r="P8" i="187"/>
  <c r="P61" i="187" s="1"/>
  <c r="P65" i="187" s="1"/>
  <c r="E8" i="182"/>
  <c r="U9" i="182"/>
  <c r="T9" i="182"/>
  <c r="T62" i="241"/>
  <c r="U62" i="241"/>
  <c r="E43" i="224"/>
  <c r="T44" i="224"/>
  <c r="U44" i="224"/>
  <c r="Q8" i="209"/>
  <c r="Q61" i="209" s="1"/>
  <c r="Q65" i="209" s="1"/>
  <c r="E8" i="195"/>
  <c r="U9" i="195"/>
  <c r="T9" i="195"/>
  <c r="U62" i="223"/>
  <c r="T62" i="223"/>
  <c r="Q43" i="181"/>
  <c r="P8" i="234"/>
  <c r="P61" i="234" s="1"/>
  <c r="P65" i="234" s="1"/>
  <c r="E43" i="193"/>
  <c r="U44" i="193"/>
  <c r="T44" i="193"/>
  <c r="U28" i="177"/>
  <c r="T28" i="177"/>
  <c r="P8" i="223"/>
  <c r="P61" i="223" s="1"/>
  <c r="P65" i="223" s="1"/>
  <c r="Q8" i="194"/>
  <c r="Q61" i="194" s="1"/>
  <c r="Q65" i="194" s="1"/>
  <c r="T28" i="180"/>
  <c r="U28" i="180"/>
  <c r="Q43" i="175"/>
  <c r="Q8" i="219"/>
  <c r="P43" i="185"/>
  <c r="P61" i="185" s="1"/>
  <c r="P65" i="185" s="1"/>
  <c r="P43" i="177"/>
  <c r="U28" i="156"/>
  <c r="T28" i="156"/>
  <c r="P8" i="215"/>
  <c r="P8" i="172"/>
  <c r="P43" i="168"/>
  <c r="P61" i="168" s="1"/>
  <c r="P65" i="168" s="1"/>
  <c r="E43" i="163"/>
  <c r="U44" i="163"/>
  <c r="T44" i="163"/>
  <c r="E8" i="213"/>
  <c r="U9" i="213"/>
  <c r="T9" i="213"/>
  <c r="Q8" i="211"/>
  <c r="E8" i="185"/>
  <c r="U9" i="185"/>
  <c r="T9" i="185"/>
  <c r="T56" i="175"/>
  <c r="U56" i="175"/>
  <c r="E8" i="155"/>
  <c r="U9" i="155"/>
  <c r="T9" i="155"/>
  <c r="Q8" i="158"/>
  <c r="Q61" i="158" s="1"/>
  <c r="Q65" i="158" s="1"/>
  <c r="U62" i="174"/>
  <c r="T62" i="174"/>
  <c r="Q43" i="169"/>
  <c r="Q8" i="165"/>
  <c r="Q61" i="165" s="1"/>
  <c r="Q65" i="165" s="1"/>
  <c r="U56" i="148"/>
  <c r="T56" i="148"/>
  <c r="P61" i="144"/>
  <c r="P65" i="144" s="1"/>
  <c r="P8" i="178"/>
  <c r="P61" i="178" s="1"/>
  <c r="P65" i="178" s="1"/>
  <c r="U28" i="159"/>
  <c r="T28" i="159"/>
  <c r="E43" i="148"/>
  <c r="U44" i="148"/>
  <c r="T44" i="148"/>
  <c r="U28" i="130"/>
  <c r="T28" i="130"/>
  <c r="E43" i="169"/>
  <c r="U44" i="169"/>
  <c r="T44" i="169"/>
  <c r="U56" i="162"/>
  <c r="T56" i="162"/>
  <c r="U62" i="129"/>
  <c r="T62" i="129"/>
  <c r="Q61" i="126"/>
  <c r="Q65" i="126" s="1"/>
  <c r="E8" i="110"/>
  <c r="U9" i="110"/>
  <c r="T9" i="110"/>
  <c r="U62" i="107"/>
  <c r="T62" i="107"/>
  <c r="E8" i="102"/>
  <c r="U9" i="102"/>
  <c r="T9" i="102"/>
  <c r="P61" i="99"/>
  <c r="P65" i="99" s="1"/>
  <c r="Q8" i="96"/>
  <c r="Q61" i="96" s="1"/>
  <c r="Q65" i="96" s="1"/>
  <c r="U62" i="91"/>
  <c r="T62" i="91"/>
  <c r="U56" i="87"/>
  <c r="T56" i="87"/>
  <c r="E43" i="74"/>
  <c r="T44" i="74"/>
  <c r="U44" i="74"/>
  <c r="E8" i="70"/>
  <c r="U9" i="70"/>
  <c r="T9" i="70"/>
  <c r="E43" i="167"/>
  <c r="U44" i="167"/>
  <c r="T44" i="167"/>
  <c r="T62" i="145"/>
  <c r="U62" i="145"/>
  <c r="U56" i="139"/>
  <c r="T56" i="139"/>
  <c r="P8" i="135"/>
  <c r="P61" i="135" s="1"/>
  <c r="P65" i="135" s="1"/>
  <c r="U28" i="134"/>
  <c r="T28" i="134"/>
  <c r="U28" i="129"/>
  <c r="T28" i="129"/>
  <c r="P8" i="126"/>
  <c r="P61" i="126" s="1"/>
  <c r="P65" i="126" s="1"/>
  <c r="E43" i="119"/>
  <c r="U44" i="119"/>
  <c r="T44" i="119"/>
  <c r="U56" i="116"/>
  <c r="T56" i="116"/>
  <c r="Q43" i="113"/>
  <c r="U28" i="109"/>
  <c r="T28" i="109"/>
  <c r="P43" i="100"/>
  <c r="E43" i="95"/>
  <c r="U44" i="95"/>
  <c r="T44" i="95"/>
  <c r="E8" i="91"/>
  <c r="U9" i="91"/>
  <c r="T9" i="91"/>
  <c r="U56" i="198"/>
  <c r="T56" i="198"/>
  <c r="T62" i="183"/>
  <c r="U62" i="183"/>
  <c r="U56" i="150"/>
  <c r="T56" i="150"/>
  <c r="Q8" i="122"/>
  <c r="Q8" i="114"/>
  <c r="Q61" i="114" s="1"/>
  <c r="Q65" i="114" s="1"/>
  <c r="Q8" i="106"/>
  <c r="U62" i="101"/>
  <c r="T62" i="101"/>
  <c r="U56" i="97"/>
  <c r="T56" i="97"/>
  <c r="P8" i="93"/>
  <c r="E43" i="84"/>
  <c r="U44" i="84"/>
  <c r="T44" i="84"/>
  <c r="T56" i="165"/>
  <c r="U56" i="165"/>
  <c r="Q8" i="151"/>
  <c r="Q61" i="151" s="1"/>
  <c r="Q65" i="151" s="1"/>
  <c r="U28" i="132"/>
  <c r="T28" i="132"/>
  <c r="U28" i="119"/>
  <c r="T28" i="119"/>
  <c r="E43" i="105"/>
  <c r="U44" i="105"/>
  <c r="T44" i="105"/>
  <c r="U62" i="146"/>
  <c r="T62" i="146"/>
  <c r="P8" i="142"/>
  <c r="T28" i="128"/>
  <c r="U28" i="128"/>
  <c r="E43" i="161"/>
  <c r="U44" i="161"/>
  <c r="T44" i="161"/>
  <c r="E43" i="144"/>
  <c r="T44" i="144"/>
  <c r="U44" i="144"/>
  <c r="T28" i="142"/>
  <c r="U28" i="142"/>
  <c r="U56" i="134"/>
  <c r="T56" i="134"/>
  <c r="T56" i="127"/>
  <c r="U56" i="127"/>
  <c r="E43" i="123"/>
  <c r="U44" i="123"/>
  <c r="T44" i="123"/>
  <c r="U62" i="108"/>
  <c r="T62" i="108"/>
  <c r="U28" i="105"/>
  <c r="T28" i="105"/>
  <c r="Q43" i="101"/>
  <c r="Q61" i="101" s="1"/>
  <c r="Q65" i="101" s="1"/>
  <c r="Q61" i="97"/>
  <c r="Q65" i="97" s="1"/>
  <c r="E8" i="134"/>
  <c r="T9" i="134"/>
  <c r="U9" i="134"/>
  <c r="Q8" i="123"/>
  <c r="Q61" i="123" s="1"/>
  <c r="Q65" i="123" s="1"/>
  <c r="T56" i="117"/>
  <c r="U56" i="117"/>
  <c r="T56" i="109"/>
  <c r="U56" i="109"/>
  <c r="Q8" i="92"/>
  <c r="Q61" i="92" s="1"/>
  <c r="Q65" i="92" s="1"/>
  <c r="U28" i="91"/>
  <c r="T28" i="91"/>
  <c r="T62" i="89"/>
  <c r="U62" i="89"/>
  <c r="U28" i="83"/>
  <c r="T28" i="83"/>
  <c r="E43" i="59"/>
  <c r="U44" i="59"/>
  <c r="T44" i="59"/>
  <c r="U28" i="57"/>
  <c r="T28" i="57"/>
  <c r="E8" i="39"/>
  <c r="U9" i="39"/>
  <c r="T9" i="39"/>
  <c r="E43" i="35"/>
  <c r="T44" i="35"/>
  <c r="U44" i="35"/>
  <c r="E8" i="31"/>
  <c r="T9" i="31"/>
  <c r="U9" i="31"/>
  <c r="E43" i="143"/>
  <c r="U44" i="143"/>
  <c r="T44" i="143"/>
  <c r="U28" i="87"/>
  <c r="T28" i="87"/>
  <c r="P43" i="61"/>
  <c r="U28" i="54"/>
  <c r="T28" i="54"/>
  <c r="P43" i="37"/>
  <c r="E43" i="137"/>
  <c r="U44" i="137"/>
  <c r="T44" i="137"/>
  <c r="E43" i="61"/>
  <c r="U44" i="61"/>
  <c r="T44" i="61"/>
  <c r="E8" i="57"/>
  <c r="U9" i="57"/>
  <c r="T9" i="57"/>
  <c r="E43" i="53"/>
  <c r="U44" i="53"/>
  <c r="T44" i="53"/>
  <c r="E8" i="49"/>
  <c r="U9" i="49"/>
  <c r="T9" i="49"/>
  <c r="U56" i="174"/>
  <c r="T56" i="174"/>
  <c r="Q8" i="137"/>
  <c r="Q61" i="137" s="1"/>
  <c r="Q65" i="137" s="1"/>
  <c r="U56" i="80"/>
  <c r="T56" i="80"/>
  <c r="U62" i="78"/>
  <c r="T62" i="78"/>
  <c r="U28" i="32"/>
  <c r="T28" i="32"/>
  <c r="P61" i="27"/>
  <c r="P65" i="27" s="1"/>
  <c r="E8" i="22"/>
  <c r="U9" i="22"/>
  <c r="T9" i="22"/>
  <c r="U62" i="102"/>
  <c r="T62" i="102"/>
  <c r="U28" i="74"/>
  <c r="T28" i="74"/>
  <c r="E43" i="63"/>
  <c r="U44" i="63"/>
  <c r="T44" i="63"/>
  <c r="E43" i="55"/>
  <c r="U44" i="55"/>
  <c r="T44" i="55"/>
  <c r="E43" i="47"/>
  <c r="U44" i="47"/>
  <c r="T44" i="47"/>
  <c r="E43" i="39"/>
  <c r="U44" i="39"/>
  <c r="T44" i="39"/>
  <c r="P43" i="36"/>
  <c r="E43" i="31"/>
  <c r="U44" i="31"/>
  <c r="T44" i="31"/>
  <c r="E8" i="27"/>
  <c r="U9" i="27"/>
  <c r="T9" i="27"/>
  <c r="P8" i="110"/>
  <c r="P43" i="102"/>
  <c r="P43" i="91"/>
  <c r="P43" i="82"/>
  <c r="P61" i="82" s="1"/>
  <c r="P65" i="82" s="1"/>
  <c r="P43" i="75"/>
  <c r="P61" i="75" s="1"/>
  <c r="P65" i="75" s="1"/>
  <c r="P8" i="71"/>
  <c r="P61" i="71" s="1"/>
  <c r="P65" i="71" s="1"/>
  <c r="U28" i="66"/>
  <c r="T28" i="66"/>
  <c r="P8" i="61"/>
  <c r="E8" i="56"/>
  <c r="U9" i="56"/>
  <c r="T9" i="56"/>
  <c r="U28" i="50"/>
  <c r="T28" i="50"/>
  <c r="P8" i="45"/>
  <c r="E8" i="40"/>
  <c r="U9" i="40"/>
  <c r="T9" i="40"/>
  <c r="U28" i="124"/>
  <c r="T28" i="124"/>
  <c r="U62" i="110"/>
  <c r="T62" i="110"/>
  <c r="E43" i="75"/>
  <c r="T44" i="75"/>
  <c r="U44" i="75"/>
  <c r="E43" i="65"/>
  <c r="T44" i="65"/>
  <c r="U44" i="65"/>
  <c r="E8" i="61"/>
  <c r="T9" i="61"/>
  <c r="U9" i="61"/>
  <c r="U56" i="59"/>
  <c r="T56" i="59"/>
  <c r="E8" i="34"/>
  <c r="U9" i="34"/>
  <c r="T9" i="34"/>
  <c r="P61" i="25"/>
  <c r="P65" i="25" s="1"/>
  <c r="T56" i="22"/>
  <c r="U56" i="22"/>
  <c r="T62" i="98"/>
  <c r="U62" i="98"/>
  <c r="T28" i="31"/>
  <c r="U28" i="31"/>
  <c r="E43" i="11"/>
  <c r="U44" i="11"/>
  <c r="T44" i="11"/>
  <c r="Q8" i="9"/>
  <c r="Q61" i="9" s="1"/>
  <c r="Q65" i="9" s="1"/>
  <c r="E8" i="7"/>
  <c r="U9" i="7"/>
  <c r="T9" i="7"/>
  <c r="E8" i="11"/>
  <c r="T9" i="11"/>
  <c r="U9" i="11"/>
  <c r="U62" i="77"/>
  <c r="T62" i="77"/>
  <c r="Q8" i="44"/>
  <c r="Q43" i="18"/>
  <c r="Q61" i="18" s="1"/>
  <c r="Q65" i="18" s="1"/>
  <c r="P8" i="9"/>
  <c r="P61" i="9" s="1"/>
  <c r="P65" i="9" s="1"/>
  <c r="U28" i="6"/>
  <c r="T28" i="6"/>
  <c r="Q43" i="2"/>
  <c r="Q61" i="2" s="1"/>
  <c r="Q65" i="2" s="1"/>
  <c r="T56" i="4"/>
  <c r="U56" i="4"/>
  <c r="P43" i="25"/>
  <c r="T56" i="18"/>
  <c r="U56" i="18"/>
  <c r="Q8" i="11"/>
  <c r="Q61" i="11" s="1"/>
  <c r="Q65" i="11" s="1"/>
  <c r="E8" i="9"/>
  <c r="U9" i="9"/>
  <c r="T9" i="9"/>
  <c r="E43" i="5"/>
  <c r="U44" i="5"/>
  <c r="T44" i="5"/>
  <c r="E43" i="2"/>
  <c r="U44" i="2"/>
  <c r="T44" i="2"/>
  <c r="Q8" i="5"/>
  <c r="Q61" i="5" s="1"/>
  <c r="Q65" i="5" s="1"/>
  <c r="Q8" i="89"/>
  <c r="P8" i="37"/>
  <c r="T56" i="20"/>
  <c r="U56" i="20"/>
  <c r="Q8" i="16"/>
  <c r="Q61" i="16" s="1"/>
  <c r="Q65" i="16" s="1"/>
  <c r="U62" i="11"/>
  <c r="T62" i="11"/>
  <c r="Q43" i="17"/>
  <c r="E8" i="66"/>
  <c r="U9" i="66"/>
  <c r="T9" i="66"/>
  <c r="U62" i="39"/>
  <c r="T62" i="39"/>
  <c r="T62" i="8"/>
  <c r="U62" i="8"/>
  <c r="U56" i="224"/>
  <c r="T56" i="224"/>
  <c r="U62" i="191"/>
  <c r="T62" i="191"/>
  <c r="U56" i="210"/>
  <c r="T56" i="210"/>
  <c r="U56" i="199"/>
  <c r="T56" i="199"/>
  <c r="U28" i="184"/>
  <c r="T28" i="184"/>
  <c r="U62" i="184"/>
  <c r="T62" i="184"/>
  <c r="E43" i="201"/>
  <c r="T44" i="201"/>
  <c r="U44" i="201"/>
  <c r="E8" i="192"/>
  <c r="T9" i="192"/>
  <c r="U9" i="192"/>
  <c r="E8" i="154"/>
  <c r="U9" i="154"/>
  <c r="T9" i="154"/>
  <c r="T56" i="245"/>
  <c r="U56" i="245"/>
  <c r="U28" i="185"/>
  <c r="T28" i="185"/>
  <c r="E43" i="214"/>
  <c r="T44" i="214"/>
  <c r="U44" i="214"/>
  <c r="U28" i="147"/>
  <c r="T28" i="147"/>
  <c r="U56" i="160"/>
  <c r="T56" i="160"/>
  <c r="P61" i="141"/>
  <c r="P65" i="141" s="1"/>
  <c r="U56" i="111"/>
  <c r="T56" i="111"/>
  <c r="Q43" i="117"/>
  <c r="Q61" i="117" s="1"/>
  <c r="Q65" i="117" s="1"/>
  <c r="E8" i="103"/>
  <c r="U9" i="103"/>
  <c r="T9" i="103"/>
  <c r="U28" i="69"/>
  <c r="T28" i="69"/>
  <c r="E8" i="44"/>
  <c r="U9" i="44"/>
  <c r="T9" i="44"/>
  <c r="U62" i="92"/>
  <c r="T62" i="92"/>
  <c r="E8" i="79"/>
  <c r="U9" i="79"/>
  <c r="T9" i="79"/>
  <c r="U56" i="55"/>
  <c r="T56" i="55"/>
  <c r="U56" i="39"/>
  <c r="T56" i="39"/>
  <c r="U28" i="24"/>
  <c r="T28" i="24"/>
  <c r="T62" i="50"/>
  <c r="U62" i="50"/>
  <c r="Q61" i="28"/>
  <c r="Q65" i="28" s="1"/>
  <c r="U56" i="51"/>
  <c r="T56" i="51"/>
  <c r="U62" i="47"/>
  <c r="T62" i="47"/>
  <c r="O65" i="245"/>
  <c r="S65" i="245" s="1"/>
  <c r="S61" i="245"/>
  <c r="U56" i="254"/>
  <c r="T56" i="254"/>
  <c r="U56" i="240"/>
  <c r="T56" i="240"/>
  <c r="E8" i="232"/>
  <c r="U9" i="232"/>
  <c r="T9" i="232"/>
  <c r="T56" i="213"/>
  <c r="U56" i="213"/>
  <c r="E8" i="240"/>
  <c r="T9" i="240"/>
  <c r="U9" i="240"/>
  <c r="U56" i="195"/>
  <c r="T56" i="195"/>
  <c r="E8" i="191"/>
  <c r="U9" i="191"/>
  <c r="T9" i="191"/>
  <c r="T62" i="193"/>
  <c r="U62" i="193"/>
  <c r="E43" i="202"/>
  <c r="U44" i="202"/>
  <c r="T44" i="202"/>
  <c r="U62" i="192"/>
  <c r="T62" i="192"/>
  <c r="P61" i="180"/>
  <c r="P65" i="180" s="1"/>
  <c r="T28" i="216"/>
  <c r="U28" i="216"/>
  <c r="U28" i="178"/>
  <c r="T28" i="178"/>
  <c r="E43" i="212"/>
  <c r="T44" i="212"/>
  <c r="U44" i="212"/>
  <c r="E8" i="157"/>
  <c r="U9" i="157"/>
  <c r="T9" i="157"/>
  <c r="Q8" i="160"/>
  <c r="Q61" i="160" s="1"/>
  <c r="Q65" i="160" s="1"/>
  <c r="U56" i="108"/>
  <c r="T56" i="108"/>
  <c r="P43" i="76"/>
  <c r="U28" i="90"/>
  <c r="T28" i="90"/>
  <c r="E43" i="104"/>
  <c r="T44" i="104"/>
  <c r="U44" i="104"/>
  <c r="U62" i="60"/>
  <c r="T62" i="60"/>
  <c r="T62" i="28"/>
  <c r="U62" i="28"/>
  <c r="U28" i="67"/>
  <c r="T28" i="67"/>
  <c r="E43" i="29"/>
  <c r="U44" i="29"/>
  <c r="T44" i="29"/>
  <c r="P43" i="63"/>
  <c r="P61" i="63" s="1"/>
  <c r="P65" i="63" s="1"/>
  <c r="E43" i="34"/>
  <c r="U44" i="34"/>
  <c r="T44" i="34"/>
  <c r="E8" i="71"/>
  <c r="T9" i="71"/>
  <c r="U9" i="71"/>
  <c r="T56" i="54"/>
  <c r="U56" i="54"/>
  <c r="O65" i="211"/>
  <c r="S65" i="211" s="1"/>
  <c r="S61" i="211"/>
  <c r="O65" i="227"/>
  <c r="S65" i="227" s="1"/>
  <c r="S61" i="227"/>
  <c r="O65" i="243"/>
  <c r="S65" i="243" s="1"/>
  <c r="S61" i="243"/>
  <c r="E43" i="242"/>
  <c r="U44" i="242"/>
  <c r="T44" i="242"/>
  <c r="U28" i="252"/>
  <c r="T28" i="252"/>
  <c r="E8" i="239"/>
  <c r="U9" i="239"/>
  <c r="T9" i="239"/>
  <c r="T56" i="241"/>
  <c r="U56" i="241"/>
  <c r="L65" i="253"/>
  <c r="R65" i="253" s="1"/>
  <c r="R61" i="253"/>
  <c r="E43" i="256"/>
  <c r="U44" i="256"/>
  <c r="T44" i="256"/>
  <c r="P43" i="249"/>
  <c r="P61" i="249" s="1"/>
  <c r="P65" i="249" s="1"/>
  <c r="U28" i="236"/>
  <c r="T28" i="236"/>
  <c r="U28" i="256"/>
  <c r="T28" i="256"/>
  <c r="U62" i="244"/>
  <c r="T62" i="244"/>
  <c r="T28" i="241"/>
  <c r="U28" i="241"/>
  <c r="E43" i="219"/>
  <c r="U44" i="219"/>
  <c r="T44" i="219"/>
  <c r="U28" i="231"/>
  <c r="T28" i="231"/>
  <c r="P43" i="221"/>
  <c r="P61" i="221" s="1"/>
  <c r="P65" i="221" s="1"/>
  <c r="U28" i="206"/>
  <c r="T28" i="206"/>
  <c r="U62" i="201"/>
  <c r="T62" i="201"/>
  <c r="T56" i="252"/>
  <c r="U56" i="252"/>
  <c r="E43" i="245"/>
  <c r="U44" i="245"/>
  <c r="T44" i="245"/>
  <c r="E43" i="221"/>
  <c r="U44" i="221"/>
  <c r="T44" i="221"/>
  <c r="P43" i="218"/>
  <c r="T62" i="256"/>
  <c r="U62" i="256"/>
  <c r="E43" i="237"/>
  <c r="U44" i="237"/>
  <c r="T44" i="237"/>
  <c r="U56" i="233"/>
  <c r="T56" i="233"/>
  <c r="U9" i="255"/>
  <c r="E8" i="255"/>
  <c r="T9" i="255"/>
  <c r="U28" i="228"/>
  <c r="T28" i="228"/>
  <c r="T28" i="257"/>
  <c r="U28" i="257"/>
  <c r="E8" i="231"/>
  <c r="U9" i="231"/>
  <c r="T9" i="231"/>
  <c r="Q43" i="222"/>
  <c r="Q61" i="222" s="1"/>
  <c r="Q65" i="222" s="1"/>
  <c r="P8" i="256"/>
  <c r="P61" i="256" s="1"/>
  <c r="P65" i="256" s="1"/>
  <c r="Q61" i="248"/>
  <c r="Q65" i="248" s="1"/>
  <c r="U56" i="234"/>
  <c r="T56" i="234"/>
  <c r="P43" i="228"/>
  <c r="U28" i="215"/>
  <c r="T28" i="215"/>
  <c r="P43" i="210"/>
  <c r="P61" i="210" s="1"/>
  <c r="P65" i="210" s="1"/>
  <c r="E43" i="203"/>
  <c r="U44" i="203"/>
  <c r="T44" i="203"/>
  <c r="U28" i="211"/>
  <c r="T28" i="211"/>
  <c r="E8" i="207"/>
  <c r="U9" i="207"/>
  <c r="T9" i="207"/>
  <c r="U28" i="193"/>
  <c r="T28" i="193"/>
  <c r="Q8" i="227"/>
  <c r="Q61" i="227" s="1"/>
  <c r="Q65" i="227" s="1"/>
  <c r="T56" i="222"/>
  <c r="U56" i="222"/>
  <c r="E43" i="204"/>
  <c r="U44" i="204"/>
  <c r="T44" i="204"/>
  <c r="Q8" i="182"/>
  <c r="Q61" i="182" s="1"/>
  <c r="Q65" i="182" s="1"/>
  <c r="T62" i="177"/>
  <c r="U62" i="177"/>
  <c r="Q43" i="213"/>
  <c r="Q8" i="208"/>
  <c r="Q61" i="208" s="1"/>
  <c r="Q65" i="208" s="1"/>
  <c r="E8" i="203"/>
  <c r="U9" i="203"/>
  <c r="T9" i="203"/>
  <c r="E43" i="211"/>
  <c r="U44" i="211"/>
  <c r="T44" i="211"/>
  <c r="U56" i="208"/>
  <c r="T56" i="208"/>
  <c r="U56" i="191"/>
  <c r="T56" i="191"/>
  <c r="E43" i="186"/>
  <c r="U44" i="186"/>
  <c r="T44" i="186"/>
  <c r="T56" i="248"/>
  <c r="U56" i="248"/>
  <c r="P8" i="227"/>
  <c r="P61" i="227" s="1"/>
  <c r="P65" i="227" s="1"/>
  <c r="U28" i="220"/>
  <c r="T28" i="220"/>
  <c r="T62" i="215"/>
  <c r="U62" i="215"/>
  <c r="P43" i="201"/>
  <c r="P61" i="201" s="1"/>
  <c r="P65" i="201" s="1"/>
  <c r="E43" i="187"/>
  <c r="U44" i="187"/>
  <c r="T44" i="187"/>
  <c r="Q43" i="179"/>
  <c r="T62" i="171"/>
  <c r="U62" i="171"/>
  <c r="U62" i="194"/>
  <c r="T62" i="194"/>
  <c r="E43" i="188"/>
  <c r="T44" i="188"/>
  <c r="U44" i="188"/>
  <c r="P8" i="232"/>
  <c r="P61" i="232" s="1"/>
  <c r="P65" i="232" s="1"/>
  <c r="P8" i="216"/>
  <c r="P61" i="216" s="1"/>
  <c r="P65" i="216" s="1"/>
  <c r="Q8" i="180"/>
  <c r="Q61" i="180" s="1"/>
  <c r="Q65" i="180" s="1"/>
  <c r="T28" i="162"/>
  <c r="U28" i="162"/>
  <c r="T56" i="202"/>
  <c r="U56" i="202"/>
  <c r="E8" i="176"/>
  <c r="U9" i="176"/>
  <c r="T9" i="176"/>
  <c r="E8" i="186"/>
  <c r="T9" i="186"/>
  <c r="U9" i="186"/>
  <c r="P8" i="183"/>
  <c r="P61" i="183" s="1"/>
  <c r="P65" i="183" s="1"/>
  <c r="U28" i="164"/>
  <c r="T28" i="164"/>
  <c r="Q8" i="156"/>
  <c r="Q61" i="156" s="1"/>
  <c r="Q65" i="156" s="1"/>
  <c r="T62" i="151"/>
  <c r="U62" i="151"/>
  <c r="E8" i="183"/>
  <c r="U9" i="183"/>
  <c r="T9" i="183"/>
  <c r="P8" i="179"/>
  <c r="P61" i="179" s="1"/>
  <c r="P65" i="179" s="1"/>
  <c r="E43" i="171"/>
  <c r="U44" i="171"/>
  <c r="T44" i="171"/>
  <c r="E8" i="167"/>
  <c r="U9" i="167"/>
  <c r="T9" i="167"/>
  <c r="U28" i="199"/>
  <c r="T28" i="199"/>
  <c r="U56" i="194"/>
  <c r="T56" i="194"/>
  <c r="E8" i="193"/>
  <c r="U9" i="193"/>
  <c r="T9" i="193"/>
  <c r="U28" i="187"/>
  <c r="T28" i="187"/>
  <c r="Q8" i="254"/>
  <c r="Q61" i="254" s="1"/>
  <c r="Q65" i="254" s="1"/>
  <c r="U62" i="170"/>
  <c r="T62" i="170"/>
  <c r="E43" i="168"/>
  <c r="T44" i="168"/>
  <c r="U44" i="168"/>
  <c r="T28" i="154"/>
  <c r="U28" i="154"/>
  <c r="E8" i="164"/>
  <c r="U9" i="164"/>
  <c r="T9" i="164"/>
  <c r="E43" i="154"/>
  <c r="U44" i="154"/>
  <c r="T44" i="154"/>
  <c r="U28" i="163"/>
  <c r="T28" i="163"/>
  <c r="E8" i="153"/>
  <c r="U9" i="153"/>
  <c r="T9" i="153"/>
  <c r="U28" i="144"/>
  <c r="T28" i="144"/>
  <c r="E43" i="173"/>
  <c r="U44" i="173"/>
  <c r="T44" i="173"/>
  <c r="E8" i="172"/>
  <c r="T9" i="172"/>
  <c r="U9" i="172"/>
  <c r="Q8" i="159"/>
  <c r="Q61" i="159" s="1"/>
  <c r="Q65" i="159" s="1"/>
  <c r="P8" i="156"/>
  <c r="P43" i="148"/>
  <c r="P61" i="148" s="1"/>
  <c r="P65" i="148" s="1"/>
  <c r="U28" i="158"/>
  <c r="T28" i="158"/>
  <c r="U28" i="153"/>
  <c r="T28" i="153"/>
  <c r="U28" i="138"/>
  <c r="T28" i="138"/>
  <c r="Q8" i="130"/>
  <c r="Q61" i="130" s="1"/>
  <c r="Q65" i="130" s="1"/>
  <c r="U62" i="125"/>
  <c r="T62" i="125"/>
  <c r="Q8" i="175"/>
  <c r="Q61" i="175" s="1"/>
  <c r="Q65" i="175" s="1"/>
  <c r="P43" i="162"/>
  <c r="P61" i="162" s="1"/>
  <c r="P65" i="162" s="1"/>
  <c r="E43" i="162"/>
  <c r="T44" i="162"/>
  <c r="U44" i="162"/>
  <c r="P43" i="140"/>
  <c r="P61" i="140" s="1"/>
  <c r="P65" i="140" s="1"/>
  <c r="U56" i="138"/>
  <c r="T56" i="138"/>
  <c r="U28" i="127"/>
  <c r="T28" i="127"/>
  <c r="E43" i="122"/>
  <c r="U44" i="122"/>
  <c r="T44" i="122"/>
  <c r="U28" i="120"/>
  <c r="T28" i="120"/>
  <c r="E43" i="98"/>
  <c r="U44" i="98"/>
  <c r="T44" i="98"/>
  <c r="U56" i="95"/>
  <c r="T56" i="95"/>
  <c r="P61" i="91"/>
  <c r="P65" i="91" s="1"/>
  <c r="E43" i="82"/>
  <c r="U44" i="82"/>
  <c r="T44" i="82"/>
  <c r="E8" i="78"/>
  <c r="U9" i="78"/>
  <c r="T9" i="78"/>
  <c r="T62" i="148"/>
  <c r="U62" i="148"/>
  <c r="U28" i="145"/>
  <c r="T28" i="145"/>
  <c r="U56" i="126"/>
  <c r="T56" i="126"/>
  <c r="P8" i="104"/>
  <c r="E8" i="99"/>
  <c r="U9" i="99"/>
  <c r="T9" i="99"/>
  <c r="P43" i="150"/>
  <c r="P61" i="150" s="1"/>
  <c r="P65" i="150" s="1"/>
  <c r="U62" i="143"/>
  <c r="T62" i="143"/>
  <c r="E8" i="140"/>
  <c r="T9" i="140"/>
  <c r="U9" i="140"/>
  <c r="E8" i="135"/>
  <c r="U9" i="135"/>
  <c r="T9" i="135"/>
  <c r="Q8" i="124"/>
  <c r="Q61" i="124" s="1"/>
  <c r="Q65" i="124" s="1"/>
  <c r="U56" i="121"/>
  <c r="T56" i="121"/>
  <c r="U62" i="117"/>
  <c r="T62" i="117"/>
  <c r="U56" i="113"/>
  <c r="T56" i="113"/>
  <c r="U62" i="109"/>
  <c r="T62" i="109"/>
  <c r="U56" i="105"/>
  <c r="T56" i="105"/>
  <c r="P8" i="101"/>
  <c r="P43" i="97"/>
  <c r="P61" i="97" s="1"/>
  <c r="P65" i="97" s="1"/>
  <c r="E43" i="92"/>
  <c r="U44" i="92"/>
  <c r="T44" i="92"/>
  <c r="E8" i="88"/>
  <c r="T9" i="88"/>
  <c r="U9" i="88"/>
  <c r="E43" i="142"/>
  <c r="U44" i="142"/>
  <c r="T44" i="142"/>
  <c r="U56" i="131"/>
  <c r="T56" i="131"/>
  <c r="Q8" i="119"/>
  <c r="Q61" i="119" s="1"/>
  <c r="Q65" i="119" s="1"/>
  <c r="U28" i="111"/>
  <c r="T28" i="111"/>
  <c r="P8" i="151"/>
  <c r="P61" i="151" s="1"/>
  <c r="P65" i="151" s="1"/>
  <c r="P8" i="146"/>
  <c r="P61" i="146" s="1"/>
  <c r="P65" i="146" s="1"/>
  <c r="P61" i="136"/>
  <c r="P65" i="136" s="1"/>
  <c r="E8" i="131"/>
  <c r="U9" i="131"/>
  <c r="T9" i="131"/>
  <c r="E8" i="124"/>
  <c r="U9" i="124"/>
  <c r="T9" i="124"/>
  <c r="P8" i="119"/>
  <c r="P61" i="119" s="1"/>
  <c r="P65" i="119" s="1"/>
  <c r="E8" i="114"/>
  <c r="U9" i="114"/>
  <c r="T9" i="114"/>
  <c r="U28" i="108"/>
  <c r="T28" i="108"/>
  <c r="P8" i="103"/>
  <c r="P61" i="103" s="1"/>
  <c r="P65" i="103" s="1"/>
  <c r="Q8" i="148"/>
  <c r="Q61" i="148" s="1"/>
  <c r="Q65" i="148" s="1"/>
  <c r="E8" i="146"/>
  <c r="U9" i="146"/>
  <c r="T9" i="146"/>
  <c r="P61" i="138"/>
  <c r="P65" i="138" s="1"/>
  <c r="P8" i="134"/>
  <c r="P61" i="134" s="1"/>
  <c r="P65" i="134" s="1"/>
  <c r="P8" i="127"/>
  <c r="P61" i="127" s="1"/>
  <c r="P65" i="127" s="1"/>
  <c r="E8" i="111"/>
  <c r="U9" i="111"/>
  <c r="T9" i="111"/>
  <c r="P8" i="108"/>
  <c r="P61" i="108" s="1"/>
  <c r="P65" i="108" s="1"/>
  <c r="Q8" i="105"/>
  <c r="Q61" i="105" s="1"/>
  <c r="Q65" i="105" s="1"/>
  <c r="U62" i="100"/>
  <c r="T62" i="100"/>
  <c r="U56" i="96"/>
  <c r="T56" i="96"/>
  <c r="E43" i="165"/>
  <c r="U44" i="165"/>
  <c r="T44" i="165"/>
  <c r="U28" i="139"/>
  <c r="T28" i="139"/>
  <c r="Q43" i="122"/>
  <c r="Q43" i="106"/>
  <c r="P8" i="143"/>
  <c r="P61" i="143" s="1"/>
  <c r="P65" i="143" s="1"/>
  <c r="Q43" i="87"/>
  <c r="U56" i="64"/>
  <c r="T56" i="64"/>
  <c r="E43" i="51"/>
  <c r="U44" i="51"/>
  <c r="T44" i="51"/>
  <c r="U28" i="49"/>
  <c r="T28" i="49"/>
  <c r="U28" i="191"/>
  <c r="T28" i="191"/>
  <c r="Q8" i="115"/>
  <c r="E43" i="48"/>
  <c r="U44" i="48"/>
  <c r="T44" i="48"/>
  <c r="E8" i="97"/>
  <c r="U9" i="97"/>
  <c r="T9" i="97"/>
  <c r="U56" i="83"/>
  <c r="T56" i="83"/>
  <c r="U56" i="68"/>
  <c r="T56" i="68"/>
  <c r="E8" i="65"/>
  <c r="U9" i="65"/>
  <c r="T9" i="65"/>
  <c r="U28" i="27"/>
  <c r="T28" i="27"/>
  <c r="U62" i="118"/>
  <c r="T62" i="118"/>
  <c r="Q8" i="102"/>
  <c r="Q61" i="102" s="1"/>
  <c r="Q65" i="102" s="1"/>
  <c r="U56" i="82"/>
  <c r="T56" i="82"/>
  <c r="T9" i="74"/>
  <c r="Q65" i="32"/>
  <c r="E43" i="26"/>
  <c r="U44" i="26"/>
  <c r="T44" i="26"/>
  <c r="P8" i="102"/>
  <c r="U28" i="99"/>
  <c r="T28" i="99"/>
  <c r="Q61" i="91"/>
  <c r="Q65" i="91" s="1"/>
  <c r="U56" i="86"/>
  <c r="T56" i="86"/>
  <c r="U28" i="76"/>
  <c r="T28" i="76"/>
  <c r="U62" i="69"/>
  <c r="T62" i="69"/>
  <c r="U56" i="60"/>
  <c r="T56" i="60"/>
  <c r="U56" i="52"/>
  <c r="T56" i="52"/>
  <c r="U56" i="44"/>
  <c r="T56" i="44"/>
  <c r="E8" i="35"/>
  <c r="U9" i="35"/>
  <c r="T9" i="35"/>
  <c r="U56" i="147"/>
  <c r="T56" i="147"/>
  <c r="P8" i="87"/>
  <c r="P61" i="87" s="1"/>
  <c r="P65" i="87" s="1"/>
  <c r="Q8" i="78"/>
  <c r="P43" i="70"/>
  <c r="P61" i="70" s="1"/>
  <c r="P65" i="70" s="1"/>
  <c r="Q8" i="66"/>
  <c r="E43" i="60"/>
  <c r="U44" i="60"/>
  <c r="T44" i="60"/>
  <c r="Q8" i="50"/>
  <c r="Q61" i="50" s="1"/>
  <c r="Q65" i="50" s="1"/>
  <c r="E43" i="44"/>
  <c r="U44" i="44"/>
  <c r="T44" i="44"/>
  <c r="Q8" i="99"/>
  <c r="T62" i="90"/>
  <c r="U62" i="90"/>
  <c r="E8" i="87"/>
  <c r="T9" i="87"/>
  <c r="U9" i="87"/>
  <c r="T28" i="78"/>
  <c r="U28" i="78"/>
  <c r="U28" i="75"/>
  <c r="T28" i="75"/>
  <c r="T56" i="69"/>
  <c r="U56" i="69"/>
  <c r="T28" i="39"/>
  <c r="U28" i="39"/>
  <c r="E8" i="101"/>
  <c r="T9" i="101"/>
  <c r="U9" i="101"/>
  <c r="E43" i="62"/>
  <c r="U44" i="62"/>
  <c r="T44" i="62"/>
  <c r="P43" i="33"/>
  <c r="E8" i="29"/>
  <c r="T9" i="29"/>
  <c r="U9" i="29"/>
  <c r="Q43" i="20"/>
  <c r="Q61" i="20" s="1"/>
  <c r="Q65" i="20" s="1"/>
  <c r="U9" i="8"/>
  <c r="E8" i="37"/>
  <c r="T9" i="37"/>
  <c r="U9" i="37"/>
  <c r="E8" i="19"/>
  <c r="T9" i="19"/>
  <c r="U9" i="19"/>
  <c r="U9" i="72"/>
  <c r="T62" i="26"/>
  <c r="U62" i="26"/>
  <c r="E43" i="14"/>
  <c r="U44" i="14"/>
  <c r="T44" i="14"/>
  <c r="Q61" i="12"/>
  <c r="Q65" i="12" s="1"/>
  <c r="Q43" i="22"/>
  <c r="Q61" i="22" s="1"/>
  <c r="Q65" i="22" s="1"/>
  <c r="U56" i="16"/>
  <c r="T56" i="16"/>
  <c r="E43" i="3"/>
  <c r="U44" i="3"/>
  <c r="T44" i="3"/>
  <c r="Q8" i="1"/>
  <c r="Q61" i="1" s="1"/>
  <c r="Q65" i="1" s="1"/>
  <c r="E43" i="117"/>
  <c r="U44" i="117"/>
  <c r="T44" i="117"/>
  <c r="Q8" i="23"/>
  <c r="Q61" i="23" s="1"/>
  <c r="Q65" i="23" s="1"/>
  <c r="U56" i="13"/>
  <c r="T56" i="13"/>
  <c r="U62" i="9"/>
  <c r="T62" i="9"/>
  <c r="P61" i="3"/>
  <c r="P65" i="3" s="1"/>
  <c r="U28" i="52"/>
  <c r="T28" i="52"/>
  <c r="Q43" i="15"/>
  <c r="Q61" i="15" s="1"/>
  <c r="Q65" i="15" s="1"/>
  <c r="E43" i="101"/>
  <c r="U44" i="101"/>
  <c r="T44" i="101"/>
  <c r="Q8" i="60"/>
  <c r="E43" i="28"/>
  <c r="U44" i="28"/>
  <c r="T44" i="28"/>
  <c r="E43" i="25"/>
  <c r="T44" i="25"/>
  <c r="U44" i="25"/>
  <c r="T62" i="19"/>
  <c r="U62" i="19"/>
  <c r="U56" i="15"/>
  <c r="T56" i="15"/>
  <c r="P8" i="11"/>
  <c r="P61" i="11" s="1"/>
  <c r="P65" i="11" s="1"/>
  <c r="E43" i="15"/>
  <c r="T44" i="15"/>
  <c r="U44" i="15"/>
  <c r="U28" i="107"/>
  <c r="T28" i="107"/>
  <c r="P8" i="8"/>
  <c r="P61" i="8" s="1"/>
  <c r="P65" i="8" s="1"/>
  <c r="U56" i="29"/>
  <c r="T56" i="29"/>
  <c r="E43" i="4"/>
  <c r="M65" i="256"/>
  <c r="S65" i="256" s="1"/>
  <c r="S61" i="256"/>
  <c r="P43" i="255"/>
  <c r="E43" i="235"/>
  <c r="U44" i="235"/>
  <c r="T44" i="235"/>
  <c r="E43" i="231"/>
  <c r="U44" i="231"/>
  <c r="T44" i="231"/>
  <c r="E8" i="180"/>
  <c r="U9" i="180"/>
  <c r="T9" i="180"/>
  <c r="P61" i="242"/>
  <c r="P65" i="242" s="1"/>
  <c r="E8" i="184"/>
  <c r="U9" i="184"/>
  <c r="T9" i="184"/>
  <c r="T62" i="173"/>
  <c r="U62" i="173"/>
  <c r="U56" i="190"/>
  <c r="T56" i="190"/>
  <c r="U56" i="182"/>
  <c r="T56" i="182"/>
  <c r="E43" i="175"/>
  <c r="U44" i="175"/>
  <c r="T44" i="175"/>
  <c r="U62" i="181"/>
  <c r="T62" i="181"/>
  <c r="E43" i="132"/>
  <c r="U44" i="132"/>
  <c r="T44" i="132"/>
  <c r="U62" i="80"/>
  <c r="T62" i="80"/>
  <c r="U28" i="141"/>
  <c r="T28" i="141"/>
  <c r="E8" i="151"/>
  <c r="U9" i="151"/>
  <c r="T9" i="151"/>
  <c r="U28" i="126"/>
  <c r="T28" i="126"/>
  <c r="E8" i="52"/>
  <c r="U9" i="52"/>
  <c r="T9" i="52"/>
  <c r="U56" i="34"/>
  <c r="T56" i="34"/>
  <c r="U56" i="63"/>
  <c r="T56" i="63"/>
  <c r="E8" i="30"/>
  <c r="U9" i="30"/>
  <c r="T9" i="30"/>
  <c r="E8" i="48"/>
  <c r="U9" i="48"/>
  <c r="T9" i="48"/>
  <c r="U56" i="98"/>
  <c r="T56" i="98"/>
  <c r="U56" i="90"/>
  <c r="T56" i="90"/>
  <c r="T28" i="23"/>
  <c r="U28" i="23"/>
  <c r="E43" i="33"/>
  <c r="T44" i="33"/>
  <c r="U44" i="33"/>
  <c r="E43" i="6"/>
  <c r="U44" i="6"/>
  <c r="T44" i="6"/>
  <c r="U28" i="60"/>
  <c r="T28" i="60"/>
  <c r="U62" i="55"/>
  <c r="T62" i="55"/>
  <c r="O65" i="213"/>
  <c r="S65" i="213" s="1"/>
  <c r="S61" i="213"/>
  <c r="L65" i="257"/>
  <c r="R65" i="257" s="1"/>
  <c r="R61" i="257"/>
  <c r="E43" i="243"/>
  <c r="U44" i="243"/>
  <c r="T44" i="243"/>
  <c r="Q43" i="225"/>
  <c r="Q61" i="225" s="1"/>
  <c r="Q65" i="225" s="1"/>
  <c r="E43" i="222"/>
  <c r="U44" i="222"/>
  <c r="T44" i="222"/>
  <c r="Q43" i="199"/>
  <c r="Q8" i="184"/>
  <c r="Q61" i="184" s="1"/>
  <c r="Q65" i="184" s="1"/>
  <c r="P61" i="184"/>
  <c r="P65" i="184" s="1"/>
  <c r="P61" i="197"/>
  <c r="P65" i="197" s="1"/>
  <c r="P61" i="173"/>
  <c r="P65" i="173" s="1"/>
  <c r="T62" i="197"/>
  <c r="U62" i="197"/>
  <c r="E8" i="189"/>
  <c r="U9" i="189"/>
  <c r="T9" i="189"/>
  <c r="T28" i="210"/>
  <c r="U28" i="210"/>
  <c r="E8" i="136"/>
  <c r="U9" i="136"/>
  <c r="T9" i="136"/>
  <c r="U56" i="128"/>
  <c r="T56" i="128"/>
  <c r="Q61" i="72"/>
  <c r="Q65" i="72" s="1"/>
  <c r="U28" i="101"/>
  <c r="T28" i="101"/>
  <c r="E43" i="129"/>
  <c r="U44" i="129"/>
  <c r="T44" i="129"/>
  <c r="Q8" i="155"/>
  <c r="E8" i="106"/>
  <c r="U9" i="106"/>
  <c r="T9" i="106"/>
  <c r="U62" i="116"/>
  <c r="T62" i="116"/>
  <c r="E8" i="82"/>
  <c r="U9" i="82"/>
  <c r="T9" i="82"/>
  <c r="Q61" i="100"/>
  <c r="Q65" i="100" s="1"/>
  <c r="T43" i="68"/>
  <c r="U43" i="68"/>
  <c r="E8" i="84"/>
  <c r="T9" i="84"/>
  <c r="U9" i="84"/>
  <c r="E43" i="50"/>
  <c r="U44" i="50"/>
  <c r="T44" i="50"/>
  <c r="Q8" i="24"/>
  <c r="U62" i="128"/>
  <c r="T62" i="128"/>
  <c r="U62" i="24"/>
  <c r="T62" i="24"/>
  <c r="E43" i="52"/>
  <c r="U44" i="52"/>
  <c r="T44" i="52"/>
  <c r="E43" i="85"/>
  <c r="U44" i="85"/>
  <c r="T44" i="85"/>
  <c r="T28" i="68"/>
  <c r="U28" i="68"/>
  <c r="E43" i="41"/>
  <c r="T44" i="41"/>
  <c r="U44" i="41"/>
  <c r="U62" i="227"/>
  <c r="T62" i="227"/>
  <c r="E43" i="251"/>
  <c r="U44" i="251"/>
  <c r="T44" i="251"/>
  <c r="U28" i="245"/>
  <c r="T28" i="245"/>
  <c r="E8" i="247"/>
  <c r="T9" i="247"/>
  <c r="U9" i="247"/>
  <c r="U56" i="256"/>
  <c r="T56" i="256"/>
  <c r="Q43" i="246"/>
  <c r="P43" i="241"/>
  <c r="U28" i="251"/>
  <c r="T28" i="251"/>
  <c r="U56" i="235"/>
  <c r="T56" i="235"/>
  <c r="U62" i="236"/>
  <c r="T62" i="236"/>
  <c r="U9" i="254"/>
  <c r="E8" i="254"/>
  <c r="T9" i="254"/>
  <c r="U56" i="228"/>
  <c r="T56" i="228"/>
  <c r="U56" i="238"/>
  <c r="T56" i="238"/>
  <c r="U28" i="225"/>
  <c r="T28" i="225"/>
  <c r="E8" i="220"/>
  <c r="U9" i="220"/>
  <c r="T9" i="220"/>
  <c r="U56" i="205"/>
  <c r="T56" i="205"/>
  <c r="E43" i="200"/>
  <c r="T44" i="200"/>
  <c r="U44" i="200"/>
  <c r="E8" i="238"/>
  <c r="T9" i="238"/>
  <c r="U9" i="238"/>
  <c r="E8" i="217"/>
  <c r="U9" i="217"/>
  <c r="T9" i="217"/>
  <c r="T28" i="255"/>
  <c r="U28" i="255"/>
  <c r="U56" i="227"/>
  <c r="T56" i="227"/>
  <c r="P8" i="246"/>
  <c r="U28" i="237"/>
  <c r="T28" i="237"/>
  <c r="U62" i="221"/>
  <c r="T62" i="221"/>
  <c r="T28" i="226"/>
  <c r="U28" i="226"/>
  <c r="E43" i="205"/>
  <c r="U44" i="205"/>
  <c r="T44" i="205"/>
  <c r="T28" i="188"/>
  <c r="U28" i="188"/>
  <c r="Q61" i="250"/>
  <c r="Q65" i="250" s="1"/>
  <c r="P8" i="237"/>
  <c r="Q43" i="219"/>
  <c r="E43" i="210"/>
  <c r="U44" i="210"/>
  <c r="T44" i="210"/>
  <c r="Q61" i="203"/>
  <c r="Q65" i="203" s="1"/>
  <c r="E8" i="199"/>
  <c r="U9" i="199"/>
  <c r="T9" i="199"/>
  <c r="Q61" i="193"/>
  <c r="Q65" i="193" s="1"/>
  <c r="U56" i="216"/>
  <c r="T56" i="216"/>
  <c r="T62" i="199"/>
  <c r="U62" i="199"/>
  <c r="T28" i="190"/>
  <c r="U28" i="190"/>
  <c r="T56" i="181"/>
  <c r="U56" i="181"/>
  <c r="E43" i="176"/>
  <c r="U44" i="176"/>
  <c r="T44" i="176"/>
  <c r="E8" i="253"/>
  <c r="Q8" i="240"/>
  <c r="Q61" i="240" s="1"/>
  <c r="Q65" i="240" s="1"/>
  <c r="U56" i="223"/>
  <c r="T56" i="223"/>
  <c r="E43" i="218"/>
  <c r="T44" i="218"/>
  <c r="U44" i="218"/>
  <c r="U28" i="213"/>
  <c r="T28" i="213"/>
  <c r="E8" i="201"/>
  <c r="U9" i="201"/>
  <c r="T9" i="201"/>
  <c r="U28" i="195"/>
  <c r="T28" i="195"/>
  <c r="U62" i="224"/>
  <c r="T62" i="224"/>
  <c r="U56" i="219"/>
  <c r="T56" i="219"/>
  <c r="P43" i="202"/>
  <c r="P61" i="202" s="1"/>
  <c r="P65" i="202" s="1"/>
  <c r="Q43" i="196"/>
  <c r="Q61" i="196" s="1"/>
  <c r="Q65" i="196" s="1"/>
  <c r="Q8" i="230"/>
  <c r="T28" i="212"/>
  <c r="U28" i="212"/>
  <c r="E8" i="208"/>
  <c r="U9" i="208"/>
  <c r="T9" i="208"/>
  <c r="U56" i="204"/>
  <c r="T56" i="204"/>
  <c r="T28" i="181"/>
  <c r="U28" i="181"/>
  <c r="T28" i="205"/>
  <c r="U28" i="205"/>
  <c r="P8" i="171"/>
  <c r="P61" i="171" s="1"/>
  <c r="P65" i="171" s="1"/>
  <c r="T62" i="189"/>
  <c r="U62" i="189"/>
  <c r="E43" i="179"/>
  <c r="U44" i="179"/>
  <c r="T44" i="179"/>
  <c r="T28" i="170"/>
  <c r="U28" i="170"/>
  <c r="Q61" i="162"/>
  <c r="Q65" i="162" s="1"/>
  <c r="T62" i="157"/>
  <c r="U62" i="157"/>
  <c r="Q8" i="183"/>
  <c r="Q61" i="183" s="1"/>
  <c r="Q65" i="183" s="1"/>
  <c r="E8" i="218"/>
  <c r="U9" i="218"/>
  <c r="T9" i="218"/>
  <c r="T28" i="179"/>
  <c r="U28" i="179"/>
  <c r="T62" i="175"/>
  <c r="U62" i="175"/>
  <c r="U28" i="172"/>
  <c r="T28" i="172"/>
  <c r="Q8" i="164"/>
  <c r="Q61" i="164" s="1"/>
  <c r="Q65" i="164" s="1"/>
  <c r="U62" i="159"/>
  <c r="T62" i="159"/>
  <c r="U56" i="155"/>
  <c r="T56" i="155"/>
  <c r="P8" i="220"/>
  <c r="P61" i="220" s="1"/>
  <c r="P65" i="220" s="1"/>
  <c r="U28" i="201"/>
  <c r="T28" i="201"/>
  <c r="U56" i="186"/>
  <c r="T56" i="186"/>
  <c r="P43" i="182"/>
  <c r="P61" i="182" s="1"/>
  <c r="P65" i="182" s="1"/>
  <c r="E8" i="175"/>
  <c r="U9" i="175"/>
  <c r="T9" i="175"/>
  <c r="P8" i="204"/>
  <c r="P61" i="204" s="1"/>
  <c r="P65" i="204" s="1"/>
  <c r="E43" i="182"/>
  <c r="T44" i="182"/>
  <c r="U44" i="182"/>
  <c r="Q43" i="176"/>
  <c r="T56" i="178"/>
  <c r="U56" i="178"/>
  <c r="Q8" i="181"/>
  <c r="Q61" i="181" s="1"/>
  <c r="Q65" i="181" s="1"/>
  <c r="Q43" i="163"/>
  <c r="Q61" i="163" s="1"/>
  <c r="Q65" i="163" s="1"/>
  <c r="E43" i="159"/>
  <c r="U44" i="159"/>
  <c r="T44" i="159"/>
  <c r="E43" i="149"/>
  <c r="U44" i="149"/>
  <c r="T44" i="149"/>
  <c r="P8" i="174"/>
  <c r="P61" i="174" s="1"/>
  <c r="P65" i="174" s="1"/>
  <c r="U56" i="151"/>
  <c r="T56" i="151"/>
  <c r="Q61" i="144"/>
  <c r="Q65" i="144" s="1"/>
  <c r="T62" i="139"/>
  <c r="U62" i="139"/>
  <c r="U28" i="166"/>
  <c r="T28" i="166"/>
  <c r="P8" i="158"/>
  <c r="P61" i="158" s="1"/>
  <c r="P65" i="158" s="1"/>
  <c r="E8" i="147"/>
  <c r="U9" i="147"/>
  <c r="T9" i="147"/>
  <c r="E8" i="202"/>
  <c r="T9" i="202"/>
  <c r="U9" i="202"/>
  <c r="Q43" i="150"/>
  <c r="Q61" i="150" s="1"/>
  <c r="Q65" i="150" s="1"/>
  <c r="U28" i="146"/>
  <c r="T28" i="146"/>
  <c r="Q8" i="138"/>
  <c r="Q61" i="138" s="1"/>
  <c r="Q65" i="138" s="1"/>
  <c r="T62" i="133"/>
  <c r="U62" i="133"/>
  <c r="U56" i="129"/>
  <c r="T56" i="129"/>
  <c r="P8" i="125"/>
  <c r="P61" i="125" s="1"/>
  <c r="P65" i="125" s="1"/>
  <c r="E43" i="157"/>
  <c r="U44" i="157"/>
  <c r="T44" i="157"/>
  <c r="E43" i="155"/>
  <c r="U44" i="155"/>
  <c r="T44" i="155"/>
  <c r="Q43" i="149"/>
  <c r="Q61" i="149" s="1"/>
  <c r="Q65" i="149" s="1"/>
  <c r="P8" i="137"/>
  <c r="P61" i="137" s="1"/>
  <c r="P65" i="137" s="1"/>
  <c r="Q65" i="135"/>
  <c r="Q61" i="133"/>
  <c r="Q65" i="133" s="1"/>
  <c r="E43" i="114"/>
  <c r="U44" i="114"/>
  <c r="T44" i="114"/>
  <c r="U28" i="112"/>
  <c r="T28" i="112"/>
  <c r="P61" i="107"/>
  <c r="P65" i="107" s="1"/>
  <c r="E43" i="90"/>
  <c r="U44" i="90"/>
  <c r="T44" i="90"/>
  <c r="E8" i="86"/>
  <c r="U9" i="86"/>
  <c r="T9" i="86"/>
  <c r="T56" i="159"/>
  <c r="U56" i="159"/>
  <c r="Q43" i="146"/>
  <c r="Q43" i="139"/>
  <c r="Q61" i="139" s="1"/>
  <c r="Q65" i="139" s="1"/>
  <c r="T56" i="135"/>
  <c r="U56" i="135"/>
  <c r="U62" i="134"/>
  <c r="T62" i="134"/>
  <c r="E43" i="125"/>
  <c r="U44" i="125"/>
  <c r="T44" i="125"/>
  <c r="P43" i="116"/>
  <c r="U62" i="104"/>
  <c r="T62" i="104"/>
  <c r="E43" i="103"/>
  <c r="U44" i="103"/>
  <c r="T44" i="103"/>
  <c r="U28" i="77"/>
  <c r="T28" i="77"/>
  <c r="E43" i="147"/>
  <c r="T44" i="147"/>
  <c r="U44" i="147"/>
  <c r="P43" i="139"/>
  <c r="P61" i="139" s="1"/>
  <c r="P65" i="139" s="1"/>
  <c r="E8" i="133"/>
  <c r="U9" i="133"/>
  <c r="T9" i="133"/>
  <c r="P43" i="121"/>
  <c r="P61" i="121" s="1"/>
  <c r="P65" i="121" s="1"/>
  <c r="P8" i="117"/>
  <c r="P43" i="113"/>
  <c r="P61" i="113" s="1"/>
  <c r="P65" i="113" s="1"/>
  <c r="P8" i="109"/>
  <c r="P61" i="109" s="1"/>
  <c r="P65" i="109" s="1"/>
  <c r="P43" i="105"/>
  <c r="P61" i="105" s="1"/>
  <c r="P65" i="105" s="1"/>
  <c r="E43" i="100"/>
  <c r="U44" i="100"/>
  <c r="T44" i="100"/>
  <c r="E8" i="96"/>
  <c r="U9" i="96"/>
  <c r="T9" i="96"/>
  <c r="Q61" i="136"/>
  <c r="Q65" i="136" s="1"/>
  <c r="P61" i="131"/>
  <c r="P65" i="131" s="1"/>
  <c r="E43" i="127"/>
  <c r="U44" i="127"/>
  <c r="T44" i="127"/>
  <c r="P43" i="118"/>
  <c r="P61" i="118" s="1"/>
  <c r="P65" i="118" s="1"/>
  <c r="Q8" i="111"/>
  <c r="E8" i="145"/>
  <c r="U9" i="145"/>
  <c r="T9" i="145"/>
  <c r="U28" i="135"/>
  <c r="T28" i="135"/>
  <c r="E43" i="118"/>
  <c r="U44" i="118"/>
  <c r="T44" i="118"/>
  <c r="Q8" i="108"/>
  <c r="Q61" i="108" s="1"/>
  <c r="Q65" i="108" s="1"/>
  <c r="E43" i="102"/>
  <c r="U44" i="102"/>
  <c r="T44" i="102"/>
  <c r="E43" i="145"/>
  <c r="U44" i="145"/>
  <c r="T44" i="145"/>
  <c r="E8" i="129"/>
  <c r="U9" i="129"/>
  <c r="T9" i="129"/>
  <c r="U28" i="121"/>
  <c r="T28" i="121"/>
  <c r="E43" i="107"/>
  <c r="U44" i="107"/>
  <c r="T44" i="107"/>
  <c r="U56" i="104"/>
  <c r="T56" i="104"/>
  <c r="P61" i="100"/>
  <c r="P65" i="100" s="1"/>
  <c r="E8" i="138"/>
  <c r="T9" i="138"/>
  <c r="U9" i="138"/>
  <c r="P43" i="117"/>
  <c r="P43" i="109"/>
  <c r="E43" i="135"/>
  <c r="U44" i="135"/>
  <c r="T44" i="135"/>
  <c r="P43" i="106"/>
  <c r="T56" i="101"/>
  <c r="U56" i="101"/>
  <c r="P43" i="68"/>
  <c r="P61" i="68" s="1"/>
  <c r="P65" i="68" s="1"/>
  <c r="U56" i="56"/>
  <c r="T56" i="56"/>
  <c r="E43" i="43"/>
  <c r="U44" i="43"/>
  <c r="T44" i="43"/>
  <c r="U28" i="41"/>
  <c r="T28" i="41"/>
  <c r="U62" i="138"/>
  <c r="T62" i="138"/>
  <c r="U62" i="135"/>
  <c r="T62" i="135"/>
  <c r="Q8" i="84"/>
  <c r="Q61" i="84" s="1"/>
  <c r="Q65" i="84" s="1"/>
  <c r="Q43" i="66"/>
  <c r="E8" i="60"/>
  <c r="U9" i="60"/>
  <c r="T9" i="60"/>
  <c r="P43" i="53"/>
  <c r="P61" i="53" s="1"/>
  <c r="P65" i="53" s="1"/>
  <c r="E43" i="40"/>
  <c r="U44" i="40"/>
  <c r="T44" i="40"/>
  <c r="Q43" i="111"/>
  <c r="U28" i="100"/>
  <c r="T28" i="100"/>
  <c r="P43" i="83"/>
  <c r="P61" i="83" s="1"/>
  <c r="P65" i="83" s="1"/>
  <c r="T62" i="73"/>
  <c r="U62" i="73"/>
  <c r="U28" i="35"/>
  <c r="T28" i="35"/>
  <c r="Q8" i="27"/>
  <c r="Q61" i="27" s="1"/>
  <c r="Q65" i="27" s="1"/>
  <c r="U62" i="22"/>
  <c r="T62" i="22"/>
  <c r="T28" i="86"/>
  <c r="U28" i="86"/>
  <c r="E8" i="68"/>
  <c r="T9" i="68"/>
  <c r="U9" i="68"/>
  <c r="U28" i="64"/>
  <c r="T28" i="64"/>
  <c r="U28" i="56"/>
  <c r="T28" i="56"/>
  <c r="U28" i="48"/>
  <c r="T28" i="48"/>
  <c r="U28" i="40"/>
  <c r="T28" i="40"/>
  <c r="U56" i="31"/>
  <c r="T56" i="31"/>
  <c r="U56" i="114"/>
  <c r="T56" i="114"/>
  <c r="T28" i="94"/>
  <c r="U28" i="94"/>
  <c r="E8" i="85"/>
  <c r="U9" i="85"/>
  <c r="T9" i="85"/>
  <c r="U28" i="81"/>
  <c r="T28" i="81"/>
  <c r="E43" i="78"/>
  <c r="U44" i="78"/>
  <c r="T44" i="78"/>
  <c r="P8" i="77"/>
  <c r="P61" i="77" s="1"/>
  <c r="P65" i="77" s="1"/>
  <c r="P61" i="73"/>
  <c r="P65" i="73" s="1"/>
  <c r="Q43" i="65"/>
  <c r="Q61" i="65" s="1"/>
  <c r="Q65" i="65" s="1"/>
  <c r="Q43" i="57"/>
  <c r="Q61" i="57" s="1"/>
  <c r="Q65" i="57" s="1"/>
  <c r="Q43" i="49"/>
  <c r="Q61" i="49" s="1"/>
  <c r="Q65" i="49" s="1"/>
  <c r="Q43" i="41"/>
  <c r="Q61" i="41" s="1"/>
  <c r="Q65" i="41" s="1"/>
  <c r="Q8" i="95"/>
  <c r="Q61" i="95" s="1"/>
  <c r="Q65" i="95" s="1"/>
  <c r="E43" i="88"/>
  <c r="T44" i="88"/>
  <c r="U44" i="88"/>
  <c r="E8" i="81"/>
  <c r="U9" i="81"/>
  <c r="T9" i="81"/>
  <c r="U56" i="65"/>
  <c r="T56" i="65"/>
  <c r="U56" i="49"/>
  <c r="T56" i="49"/>
  <c r="Q8" i="107"/>
  <c r="Q61" i="107" s="1"/>
  <c r="Q65" i="107" s="1"/>
  <c r="E43" i="94"/>
  <c r="T44" i="94"/>
  <c r="U44" i="94"/>
  <c r="T56" i="85"/>
  <c r="U56" i="85"/>
  <c r="Q8" i="82"/>
  <c r="Q61" i="82" s="1"/>
  <c r="Q65" i="82" s="1"/>
  <c r="P8" i="69"/>
  <c r="T28" i="47"/>
  <c r="U28" i="47"/>
  <c r="Q43" i="43"/>
  <c r="Q61" i="43" s="1"/>
  <c r="Q65" i="43" s="1"/>
  <c r="Q8" i="39"/>
  <c r="Q61" i="39" s="1"/>
  <c r="Q65" i="39" s="1"/>
  <c r="T56" i="77"/>
  <c r="U56" i="77"/>
  <c r="T56" i="12"/>
  <c r="U56" i="12"/>
  <c r="Q61" i="30"/>
  <c r="Q65" i="30" s="1"/>
  <c r="U28" i="21"/>
  <c r="T28" i="21"/>
  <c r="E8" i="10"/>
  <c r="U9" i="10"/>
  <c r="T9" i="10"/>
  <c r="P61" i="7"/>
  <c r="P65" i="7" s="1"/>
  <c r="U28" i="4"/>
  <c r="T28" i="4"/>
  <c r="P43" i="21"/>
  <c r="P61" i="21" s="1"/>
  <c r="P65" i="21" s="1"/>
  <c r="U62" i="31"/>
  <c r="T62" i="31"/>
  <c r="U28" i="20"/>
  <c r="T28" i="20"/>
  <c r="U56" i="8"/>
  <c r="T56" i="8"/>
  <c r="E43" i="93"/>
  <c r="U44" i="93"/>
  <c r="T44" i="93"/>
  <c r="E43" i="8"/>
  <c r="U44" i="8"/>
  <c r="T44" i="8"/>
  <c r="Q43" i="7"/>
  <c r="Q61" i="7" s="1"/>
  <c r="Q65" i="7" s="1"/>
  <c r="U62" i="33"/>
  <c r="T62" i="33"/>
  <c r="P43" i="18"/>
  <c r="P61" i="18" s="1"/>
  <c r="P65" i="18" s="1"/>
  <c r="T56" i="10"/>
  <c r="U56" i="10"/>
  <c r="E43" i="24"/>
  <c r="U44" i="24"/>
  <c r="T44" i="24"/>
  <c r="P8" i="19"/>
  <c r="P61" i="19" s="1"/>
  <c r="P65" i="19" s="1"/>
  <c r="P43" i="15"/>
  <c r="P61" i="15" s="1"/>
  <c r="P65" i="15" s="1"/>
  <c r="E43" i="10"/>
  <c r="T44" i="10"/>
  <c r="U44" i="10"/>
  <c r="E43" i="32"/>
  <c r="U44" i="32"/>
  <c r="T44" i="32"/>
  <c r="U28" i="18"/>
  <c r="U62" i="209"/>
  <c r="T62" i="209"/>
  <c r="E43" i="230"/>
  <c r="U44" i="230"/>
  <c r="T44" i="230"/>
  <c r="U62" i="254"/>
  <c r="T62" i="254"/>
  <c r="E43" i="206"/>
  <c r="T44" i="206"/>
  <c r="U44" i="206"/>
  <c r="U28" i="198"/>
  <c r="T28" i="198"/>
  <c r="T56" i="189"/>
  <c r="U56" i="189"/>
  <c r="Q61" i="251"/>
  <c r="Q65" i="251" s="1"/>
  <c r="E43" i="213"/>
  <c r="U44" i="213"/>
  <c r="T44" i="213"/>
  <c r="E8" i="178"/>
  <c r="T9" i="178"/>
  <c r="U9" i="178"/>
  <c r="P61" i="165"/>
  <c r="P65" i="165" s="1"/>
  <c r="E8" i="216"/>
  <c r="U9" i="216"/>
  <c r="T9" i="216"/>
  <c r="T56" i="193"/>
  <c r="U56" i="193"/>
  <c r="P8" i="222"/>
  <c r="P61" i="222" s="1"/>
  <c r="P65" i="222" s="1"/>
  <c r="E8" i="166"/>
  <c r="T9" i="166"/>
  <c r="U9" i="166"/>
  <c r="E8" i="173"/>
  <c r="U9" i="173"/>
  <c r="T9" i="173"/>
  <c r="E43" i="138"/>
  <c r="T44" i="138"/>
  <c r="U44" i="138"/>
  <c r="E43" i="151"/>
  <c r="U44" i="151"/>
  <c r="T44" i="151"/>
  <c r="U28" i="155"/>
  <c r="T28" i="155"/>
  <c r="U28" i="72"/>
  <c r="T28" i="72"/>
  <c r="T56" i="76"/>
  <c r="U56" i="76"/>
  <c r="E43" i="128"/>
  <c r="U44" i="128"/>
  <c r="T44" i="128"/>
  <c r="U56" i="74"/>
  <c r="T56" i="74"/>
  <c r="T28" i="33"/>
  <c r="U28" i="33"/>
  <c r="E43" i="67"/>
  <c r="U44" i="67"/>
  <c r="T44" i="67"/>
  <c r="E43" i="21"/>
  <c r="U44" i="21"/>
  <c r="T44" i="21"/>
  <c r="P61" i="59"/>
  <c r="P65" i="59" s="1"/>
  <c r="U56" i="47"/>
  <c r="T56" i="47"/>
  <c r="U28" i="37"/>
  <c r="T28" i="37"/>
  <c r="U28" i="58"/>
  <c r="T28" i="58"/>
  <c r="T62" i="68"/>
  <c r="U62" i="68"/>
  <c r="T56" i="46"/>
  <c r="U56" i="46"/>
  <c r="E8" i="3"/>
  <c r="T9" i="3"/>
  <c r="U9" i="3"/>
  <c r="U56" i="99"/>
  <c r="T56" i="99"/>
  <c r="U28" i="17"/>
  <c r="T28" i="17"/>
  <c r="E8" i="121"/>
  <c r="U9" i="121"/>
  <c r="T9" i="121"/>
  <c r="U43" i="12"/>
  <c r="Q43" i="249"/>
  <c r="P61" i="225"/>
  <c r="P65" i="225" s="1"/>
  <c r="P8" i="191"/>
  <c r="P61" i="191" s="1"/>
  <c r="P65" i="191" s="1"/>
  <c r="U56" i="201"/>
  <c r="T56" i="201"/>
  <c r="P43" i="215"/>
  <c r="E43" i="194"/>
  <c r="U44" i="194"/>
  <c r="T44" i="194"/>
  <c r="E43" i="199"/>
  <c r="U44" i="199"/>
  <c r="T44" i="199"/>
  <c r="E8" i="179"/>
  <c r="T9" i="179"/>
  <c r="U9" i="179"/>
  <c r="P61" i="188"/>
  <c r="P65" i="188" s="1"/>
  <c r="E43" i="164"/>
  <c r="T44" i="164"/>
  <c r="U44" i="164"/>
  <c r="E43" i="166"/>
  <c r="U44" i="166"/>
  <c r="T44" i="166"/>
  <c r="U28" i="169"/>
  <c r="T28" i="169"/>
  <c r="E8" i="169"/>
  <c r="U9" i="169"/>
  <c r="T9" i="169"/>
  <c r="E43" i="126"/>
  <c r="U44" i="126"/>
  <c r="T44" i="126"/>
  <c r="U56" i="103"/>
  <c r="T56" i="103"/>
  <c r="U28" i="80"/>
  <c r="T28" i="80"/>
  <c r="Q61" i="93"/>
  <c r="Q65" i="93" s="1"/>
  <c r="E43" i="196"/>
  <c r="T44" i="196"/>
  <c r="U44" i="196"/>
  <c r="E8" i="141"/>
  <c r="U9" i="141"/>
  <c r="T9" i="141"/>
  <c r="U28" i="116"/>
  <c r="T28" i="116"/>
  <c r="T28" i="131"/>
  <c r="U28" i="131"/>
  <c r="E8" i="63"/>
  <c r="U9" i="63"/>
  <c r="T9" i="63"/>
  <c r="T56" i="24"/>
  <c r="U56" i="24"/>
  <c r="E43" i="141"/>
  <c r="U44" i="141"/>
  <c r="T44" i="141"/>
  <c r="Q43" i="42"/>
  <c r="Q61" i="42" s="1"/>
  <c r="Q65" i="42" s="1"/>
  <c r="E43" i="109"/>
  <c r="U44" i="109"/>
  <c r="T44" i="109"/>
  <c r="P61" i="38"/>
  <c r="P65" i="38" s="1"/>
  <c r="Q61" i="29"/>
  <c r="Q65" i="29" s="1"/>
  <c r="Q61" i="58"/>
  <c r="Q65" i="58" s="1"/>
  <c r="P8" i="50"/>
  <c r="P61" i="50" s="1"/>
  <c r="P65" i="50" s="1"/>
  <c r="O65" i="4"/>
  <c r="S65" i="4" s="1"/>
  <c r="S61" i="4"/>
  <c r="O65" i="212"/>
  <c r="S65" i="212" s="1"/>
  <c r="S61" i="212"/>
  <c r="O65" i="228"/>
  <c r="S65" i="228" s="1"/>
  <c r="S61" i="228"/>
  <c r="O65" i="244"/>
  <c r="S65" i="244" s="1"/>
  <c r="S61" i="244"/>
  <c r="U28" i="232"/>
  <c r="T28" i="232"/>
  <c r="E43" i="226"/>
  <c r="U44" i="226"/>
  <c r="T44" i="226"/>
  <c r="U56" i="244"/>
  <c r="T56" i="244"/>
  <c r="E8" i="251"/>
  <c r="U9" i="251"/>
  <c r="T9" i="251"/>
  <c r="U56" i="250"/>
  <c r="T56" i="250"/>
  <c r="U62" i="245"/>
  <c r="T62" i="245"/>
  <c r="L65" i="255"/>
  <c r="R65" i="255" s="1"/>
  <c r="R61" i="255"/>
  <c r="U56" i="255"/>
  <c r="T56" i="255"/>
  <c r="E43" i="250"/>
  <c r="U44" i="250"/>
  <c r="T44" i="250"/>
  <c r="Q43" i="243"/>
  <c r="Q61" i="243" s="1"/>
  <c r="Q65" i="243" s="1"/>
  <c r="E43" i="255"/>
  <c r="U44" i="255"/>
  <c r="T44" i="255"/>
  <c r="E43" i="254"/>
  <c r="U44" i="254"/>
  <c r="T44" i="254"/>
  <c r="U56" i="253"/>
  <c r="T56" i="253"/>
  <c r="E43" i="249"/>
  <c r="U44" i="249"/>
  <c r="T44" i="249"/>
  <c r="Q43" i="245"/>
  <c r="Q61" i="245" s="1"/>
  <c r="Q65" i="245" s="1"/>
  <c r="E43" i="236"/>
  <c r="T44" i="236"/>
  <c r="U44" i="236"/>
  <c r="E8" i="223"/>
  <c r="U9" i="223"/>
  <c r="T9" i="223"/>
  <c r="E43" i="241"/>
  <c r="U44" i="241"/>
  <c r="T44" i="241"/>
  <c r="P43" i="237"/>
  <c r="Q43" i="230"/>
  <c r="U56" i="226"/>
  <c r="T56" i="226"/>
  <c r="Q43" i="239"/>
  <c r="Q61" i="239" s="1"/>
  <c r="Q65" i="239" s="1"/>
  <c r="T9" i="236"/>
  <c r="E8" i="236"/>
  <c r="U9" i="236"/>
  <c r="E8" i="226"/>
  <c r="U9" i="226"/>
  <c r="T9" i="226"/>
  <c r="U9" i="241"/>
  <c r="T9" i="241"/>
  <c r="E8" i="241"/>
  <c r="E43" i="232"/>
  <c r="T44" i="232"/>
  <c r="U44" i="232"/>
  <c r="Q8" i="257"/>
  <c r="Q61" i="257" s="1"/>
  <c r="Q65" i="257" s="1"/>
  <c r="E8" i="243"/>
  <c r="U9" i="243"/>
  <c r="T9" i="243"/>
  <c r="E43" i="220"/>
  <c r="U44" i="220"/>
  <c r="T44" i="220"/>
  <c r="E8" i="222"/>
  <c r="T9" i="222"/>
  <c r="U9" i="222"/>
  <c r="U56" i="214"/>
  <c r="T56" i="214"/>
  <c r="T56" i="187"/>
  <c r="U56" i="187"/>
  <c r="E43" i="228"/>
  <c r="U44" i="228"/>
  <c r="T44" i="228"/>
  <c r="Q43" i="215"/>
  <c r="U56" i="192"/>
  <c r="T56" i="192"/>
  <c r="T28" i="233"/>
  <c r="U28" i="233"/>
  <c r="Q43" i="211"/>
  <c r="T56" i="203"/>
  <c r="U56" i="203"/>
  <c r="Q8" i="190"/>
  <c r="Q61" i="190" s="1"/>
  <c r="Q65" i="190" s="1"/>
  <c r="T62" i="185"/>
  <c r="U62" i="185"/>
  <c r="P8" i="251"/>
  <c r="P61" i="251" s="1"/>
  <c r="P65" i="251" s="1"/>
  <c r="Q43" i="216"/>
  <c r="U28" i="207"/>
  <c r="T28" i="207"/>
  <c r="P61" i="208"/>
  <c r="P65" i="208" s="1"/>
  <c r="U28" i="200"/>
  <c r="T28" i="200"/>
  <c r="E8" i="190"/>
  <c r="U9" i="190"/>
  <c r="T9" i="190"/>
  <c r="Q8" i="234"/>
  <c r="Q61" i="234" s="1"/>
  <c r="Q65" i="234" s="1"/>
  <c r="Q8" i="237"/>
  <c r="Q61" i="237" s="1"/>
  <c r="Q65" i="237" s="1"/>
  <c r="U62" i="200"/>
  <c r="T62" i="200"/>
  <c r="U28" i="197"/>
  <c r="T28" i="197"/>
  <c r="U28" i="189"/>
  <c r="T28" i="189"/>
  <c r="Q43" i="185"/>
  <c r="U56" i="180"/>
  <c r="T56" i="180"/>
  <c r="T62" i="219"/>
  <c r="U62" i="219"/>
  <c r="P8" i="196"/>
  <c r="P61" i="196" s="1"/>
  <c r="P65" i="196" s="1"/>
  <c r="E8" i="181"/>
  <c r="U9" i="181"/>
  <c r="T9" i="181"/>
  <c r="E8" i="174"/>
  <c r="U9" i="174"/>
  <c r="T9" i="174"/>
  <c r="E43" i="170"/>
  <c r="T44" i="170"/>
  <c r="U44" i="170"/>
  <c r="P8" i="200"/>
  <c r="P61" i="200" s="1"/>
  <c r="P65" i="200" s="1"/>
  <c r="E43" i="189"/>
  <c r="U44" i="189"/>
  <c r="T44" i="189"/>
  <c r="Q43" i="174"/>
  <c r="Q61" i="174" s="1"/>
  <c r="Q65" i="174" s="1"/>
  <c r="Q8" i="170"/>
  <c r="Q61" i="170" s="1"/>
  <c r="Q65" i="170" s="1"/>
  <c r="T62" i="165"/>
  <c r="U62" i="165"/>
  <c r="T56" i="161"/>
  <c r="U56" i="161"/>
  <c r="P61" i="157"/>
  <c r="P65" i="157" s="1"/>
  <c r="U28" i="217"/>
  <c r="T28" i="217"/>
  <c r="E43" i="207"/>
  <c r="T44" i="207"/>
  <c r="U44" i="207"/>
  <c r="E43" i="185"/>
  <c r="U44" i="185"/>
  <c r="T44" i="185"/>
  <c r="U62" i="182"/>
  <c r="T62" i="182"/>
  <c r="Q8" i="179"/>
  <c r="Q61" i="179" s="1"/>
  <c r="Q65" i="179" s="1"/>
  <c r="Q8" i="172"/>
  <c r="Q61" i="172" s="1"/>
  <c r="Q65" i="172" s="1"/>
  <c r="U62" i="167"/>
  <c r="T62" i="167"/>
  <c r="U56" i="163"/>
  <c r="T56" i="163"/>
  <c r="P8" i="159"/>
  <c r="P61" i="159" s="1"/>
  <c r="P65" i="159" s="1"/>
  <c r="P8" i="213"/>
  <c r="P61" i="213" s="1"/>
  <c r="P65" i="213" s="1"/>
  <c r="Q61" i="204"/>
  <c r="Q65" i="204" s="1"/>
  <c r="U62" i="178"/>
  <c r="T62" i="178"/>
  <c r="E43" i="180"/>
  <c r="T44" i="180"/>
  <c r="U44" i="180"/>
  <c r="T28" i="174"/>
  <c r="U28" i="174"/>
  <c r="U62" i="190"/>
  <c r="T62" i="190"/>
  <c r="E8" i="163"/>
  <c r="U9" i="163"/>
  <c r="T9" i="163"/>
  <c r="T56" i="153"/>
  <c r="U56" i="153"/>
  <c r="U56" i="164"/>
  <c r="T56" i="164"/>
  <c r="P8" i="161"/>
  <c r="P61" i="161" s="1"/>
  <c r="P65" i="161" s="1"/>
  <c r="U56" i="156"/>
  <c r="T56" i="156"/>
  <c r="U62" i="147"/>
  <c r="T62" i="147"/>
  <c r="T56" i="143"/>
  <c r="U56" i="143"/>
  <c r="U28" i="175"/>
  <c r="T28" i="175"/>
  <c r="Q43" i="167"/>
  <c r="Q43" i="161"/>
  <c r="Q61" i="161" s="1"/>
  <c r="Q65" i="161" s="1"/>
  <c r="U62" i="158"/>
  <c r="T62" i="158"/>
  <c r="E43" i="152"/>
  <c r="U44" i="152"/>
  <c r="T44" i="152"/>
  <c r="Q8" i="146"/>
  <c r="U62" i="141"/>
  <c r="T62" i="141"/>
  <c r="U56" i="137"/>
  <c r="T56" i="137"/>
  <c r="P61" i="133"/>
  <c r="P65" i="133" s="1"/>
  <c r="P43" i="129"/>
  <c r="P61" i="129" s="1"/>
  <c r="P65" i="129" s="1"/>
  <c r="E43" i="124"/>
  <c r="U44" i="124"/>
  <c r="T44" i="124"/>
  <c r="P43" i="166"/>
  <c r="E43" i="160"/>
  <c r="U44" i="160"/>
  <c r="T44" i="160"/>
  <c r="Q43" i="155"/>
  <c r="Q61" i="177"/>
  <c r="Q65" i="177" s="1"/>
  <c r="U56" i="158"/>
  <c r="T56" i="158"/>
  <c r="U28" i="143"/>
  <c r="T28" i="143"/>
  <c r="Q8" i="140"/>
  <c r="Q61" i="140" s="1"/>
  <c r="Q65" i="140" s="1"/>
  <c r="U56" i="119"/>
  <c r="T56" i="119"/>
  <c r="Q61" i="112"/>
  <c r="Q65" i="112" s="1"/>
  <c r="E43" i="106"/>
  <c r="U44" i="106"/>
  <c r="T44" i="106"/>
  <c r="U28" i="104"/>
  <c r="T28" i="104"/>
  <c r="E8" i="94"/>
  <c r="U9" i="94"/>
  <c r="T9" i="94"/>
  <c r="U28" i="148"/>
  <c r="T28" i="148"/>
  <c r="E43" i="136"/>
  <c r="U44" i="136"/>
  <c r="T44" i="136"/>
  <c r="Q43" i="121"/>
  <c r="U28" i="117"/>
  <c r="T28" i="117"/>
  <c r="Q61" i="109"/>
  <c r="Q65" i="109" s="1"/>
  <c r="E8" i="107"/>
  <c r="U9" i="107"/>
  <c r="T9" i="107"/>
  <c r="U28" i="85"/>
  <c r="T28" i="85"/>
  <c r="Q43" i="81"/>
  <c r="Q61" i="81" s="1"/>
  <c r="Q65" i="81" s="1"/>
  <c r="Q65" i="77"/>
  <c r="P43" i="142"/>
  <c r="U28" i="123"/>
  <c r="T28" i="123"/>
  <c r="E8" i="120"/>
  <c r="U9" i="120"/>
  <c r="T9" i="120"/>
  <c r="E43" i="116"/>
  <c r="U44" i="116"/>
  <c r="T44" i="116"/>
  <c r="E8" i="112"/>
  <c r="U9" i="112"/>
  <c r="T9" i="112"/>
  <c r="E43" i="108"/>
  <c r="U44" i="108"/>
  <c r="T44" i="108"/>
  <c r="E8" i="104"/>
  <c r="T9" i="104"/>
  <c r="U9" i="104"/>
  <c r="P8" i="160"/>
  <c r="P61" i="160" s="1"/>
  <c r="P65" i="160" s="1"/>
  <c r="E43" i="150"/>
  <c r="T44" i="150"/>
  <c r="U44" i="150"/>
  <c r="Q8" i="142"/>
  <c r="Q61" i="142" s="1"/>
  <c r="Q65" i="142" s="1"/>
  <c r="P61" i="124"/>
  <c r="P65" i="124" s="1"/>
  <c r="E8" i="117"/>
  <c r="U9" i="117"/>
  <c r="T9" i="117"/>
  <c r="P43" i="110"/>
  <c r="E43" i="134"/>
  <c r="U44" i="134"/>
  <c r="T44" i="134"/>
  <c r="Q8" i="127"/>
  <c r="Q61" i="127" s="1"/>
  <c r="Q65" i="127" s="1"/>
  <c r="U56" i="107"/>
  <c r="T56" i="107"/>
  <c r="E43" i="153"/>
  <c r="U44" i="153"/>
  <c r="T44" i="153"/>
  <c r="T56" i="141"/>
  <c r="U56" i="141"/>
  <c r="T62" i="137"/>
  <c r="U62" i="137"/>
  <c r="E43" i="133"/>
  <c r="U44" i="133"/>
  <c r="T44" i="133"/>
  <c r="U62" i="126"/>
  <c r="T62" i="126"/>
  <c r="Q8" i="121"/>
  <c r="Q61" i="121" s="1"/>
  <c r="Q65" i="121" s="1"/>
  <c r="P43" i="104"/>
  <c r="E43" i="99"/>
  <c r="U44" i="99"/>
  <c r="T44" i="99"/>
  <c r="Q8" i="132"/>
  <c r="Q61" i="132" s="1"/>
  <c r="Q65" i="132" s="1"/>
  <c r="E8" i="125"/>
  <c r="T9" i="125"/>
  <c r="U9" i="125"/>
  <c r="T28" i="118"/>
  <c r="U28" i="118"/>
  <c r="T28" i="110"/>
  <c r="U28" i="110"/>
  <c r="U56" i="48"/>
  <c r="T56" i="48"/>
  <c r="T28" i="25"/>
  <c r="U28" i="25"/>
  <c r="U28" i="46"/>
  <c r="T28" i="46"/>
  <c r="U62" i="142"/>
  <c r="T62" i="142"/>
  <c r="E8" i="92"/>
  <c r="T9" i="92"/>
  <c r="U9" i="92"/>
  <c r="E43" i="73"/>
  <c r="U44" i="73"/>
  <c r="T44" i="73"/>
  <c r="U28" i="43"/>
  <c r="T28" i="43"/>
  <c r="Q8" i="35"/>
  <c r="Q61" i="35" s="1"/>
  <c r="Q65" i="35" s="1"/>
  <c r="U62" i="30"/>
  <c r="T62" i="30"/>
  <c r="U56" i="26"/>
  <c r="T56" i="26"/>
  <c r="P8" i="22"/>
  <c r="P61" i="22" s="1"/>
  <c r="P65" i="22" s="1"/>
  <c r="P8" i="90"/>
  <c r="P61" i="90" s="1"/>
  <c r="P65" i="90" s="1"/>
  <c r="Q61" i="73"/>
  <c r="Q65" i="73" s="1"/>
  <c r="Q8" i="64"/>
  <c r="Q61" i="64" s="1"/>
  <c r="Q65" i="64" s="1"/>
  <c r="Q43" i="60"/>
  <c r="Q8" i="56"/>
  <c r="Q61" i="56" s="1"/>
  <c r="Q65" i="56" s="1"/>
  <c r="Q43" i="52"/>
  <c r="Q8" i="48"/>
  <c r="Q61" i="48" s="1"/>
  <c r="Q65" i="48" s="1"/>
  <c r="Q43" i="44"/>
  <c r="Q8" i="40"/>
  <c r="Q61" i="40" s="1"/>
  <c r="Q65" i="40" s="1"/>
  <c r="Q43" i="36"/>
  <c r="Q61" i="36" s="1"/>
  <c r="Q65" i="36" s="1"/>
  <c r="P43" i="31"/>
  <c r="P61" i="31" s="1"/>
  <c r="P65" i="31" s="1"/>
  <c r="U56" i="144"/>
  <c r="T56" i="144"/>
  <c r="P43" i="88"/>
  <c r="P61" i="88" s="1"/>
  <c r="P65" i="88" s="1"/>
  <c r="P43" i="86"/>
  <c r="T43" i="86" s="1"/>
  <c r="T44" i="86"/>
  <c r="U56" i="73"/>
  <c r="T56" i="73"/>
  <c r="P43" i="60"/>
  <c r="P61" i="60" s="1"/>
  <c r="P65" i="60" s="1"/>
  <c r="P43" i="52"/>
  <c r="P61" i="52" s="1"/>
  <c r="P65" i="52" s="1"/>
  <c r="P43" i="44"/>
  <c r="P61" i="44" s="1"/>
  <c r="P65" i="44" s="1"/>
  <c r="U56" i="94"/>
  <c r="T56" i="94"/>
  <c r="T28" i="70"/>
  <c r="U28" i="70"/>
  <c r="P43" i="65"/>
  <c r="P61" i="65" s="1"/>
  <c r="P65" i="65" s="1"/>
  <c r="Q43" i="54"/>
  <c r="Q61" i="54" s="1"/>
  <c r="Q65" i="54" s="1"/>
  <c r="P43" i="49"/>
  <c r="P61" i="49" s="1"/>
  <c r="P65" i="49" s="1"/>
  <c r="Q43" i="38"/>
  <c r="Q61" i="38" s="1"/>
  <c r="Q65" i="38" s="1"/>
  <c r="P8" i="130"/>
  <c r="P61" i="130" s="1"/>
  <c r="P65" i="130" s="1"/>
  <c r="U56" i="123"/>
  <c r="T56" i="123"/>
  <c r="P8" i="95"/>
  <c r="P61" i="95" s="1"/>
  <c r="P65" i="95" s="1"/>
  <c r="T28" i="92"/>
  <c r="U28" i="92"/>
  <c r="T28" i="55"/>
  <c r="U28" i="55"/>
  <c r="Q43" i="51"/>
  <c r="Q61" i="51" s="1"/>
  <c r="Q65" i="51" s="1"/>
  <c r="Q8" i="47"/>
  <c r="Q61" i="47" s="1"/>
  <c r="Q65" i="47" s="1"/>
  <c r="T62" i="42"/>
  <c r="U62" i="42"/>
  <c r="T56" i="38"/>
  <c r="U56" i="38"/>
  <c r="Q8" i="86"/>
  <c r="Q61" i="86" s="1"/>
  <c r="Q65" i="86" s="1"/>
  <c r="U28" i="15"/>
  <c r="T28" i="15"/>
  <c r="U28" i="7"/>
  <c r="T28" i="7"/>
  <c r="U56" i="35"/>
  <c r="T56" i="35"/>
  <c r="Q8" i="52"/>
  <c r="U62" i="23"/>
  <c r="T62" i="23"/>
  <c r="P43" i="51"/>
  <c r="P61" i="51" s="1"/>
  <c r="P65" i="51" s="1"/>
  <c r="U62" i="63"/>
  <c r="T62" i="63"/>
  <c r="P8" i="47"/>
  <c r="P61" i="47" s="1"/>
  <c r="P65" i="47" s="1"/>
  <c r="P8" i="39"/>
  <c r="P61" i="39" s="1"/>
  <c r="P65" i="39" s="1"/>
  <c r="T56" i="30"/>
  <c r="U56" i="30"/>
  <c r="E8" i="21"/>
  <c r="T9" i="21"/>
  <c r="U9" i="21"/>
  <c r="E8" i="20"/>
  <c r="U9" i="20"/>
  <c r="T9" i="20"/>
  <c r="P43" i="13"/>
  <c r="P61" i="13" s="1"/>
  <c r="P65" i="13" s="1"/>
  <c r="Q8" i="6"/>
  <c r="Q61" i="6" s="1"/>
  <c r="Q65" i="6" s="1"/>
  <c r="E8" i="4"/>
  <c r="U9" i="4"/>
  <c r="T9" i="4"/>
  <c r="T28" i="13"/>
  <c r="U28" i="13"/>
  <c r="E43" i="46"/>
  <c r="U44" i="46"/>
  <c r="T44" i="46"/>
  <c r="U28" i="36"/>
  <c r="T28" i="36"/>
  <c r="P61" i="23"/>
  <c r="P65" i="23" s="1"/>
  <c r="T28" i="19"/>
  <c r="U28" i="19"/>
  <c r="T28" i="8"/>
  <c r="U28" i="8"/>
  <c r="E43" i="18"/>
  <c r="U44" i="18"/>
  <c r="T44" i="18"/>
  <c r="E8" i="14"/>
  <c r="U9" i="14"/>
  <c r="T9" i="14"/>
  <c r="E43" i="7"/>
  <c r="T44" i="7"/>
  <c r="U44" i="7"/>
  <c r="E43" i="38"/>
  <c r="U44" i="38"/>
  <c r="T44" i="38"/>
  <c r="E8" i="8"/>
  <c r="O65" i="146" l="1"/>
  <c r="S65" i="146" s="1"/>
  <c r="S61" i="146"/>
  <c r="S61" i="19"/>
  <c r="R65" i="249"/>
  <c r="P61" i="102"/>
  <c r="P65" i="102" s="1"/>
  <c r="R61" i="120"/>
  <c r="S61" i="156"/>
  <c r="Q61" i="146"/>
  <c r="Q65" i="146" s="1"/>
  <c r="S65" i="156"/>
  <c r="M65" i="231"/>
  <c r="S65" i="231" s="1"/>
  <c r="S61" i="231"/>
  <c r="Q61" i="115"/>
  <c r="Q65" i="115" s="1"/>
  <c r="P61" i="101"/>
  <c r="P65" i="101" s="1"/>
  <c r="P61" i="212"/>
  <c r="P65" i="212" s="1"/>
  <c r="Q61" i="10"/>
  <c r="Q65" i="10" s="1"/>
  <c r="S61" i="64"/>
  <c r="P61" i="20"/>
  <c r="P65" i="20" s="1"/>
  <c r="P61" i="246"/>
  <c r="P65" i="246" s="1"/>
  <c r="Q61" i="220"/>
  <c r="Q65" i="220" s="1"/>
  <c r="Q61" i="26"/>
  <c r="Q65" i="26" s="1"/>
  <c r="Q61" i="89"/>
  <c r="Q65" i="89" s="1"/>
  <c r="R61" i="43"/>
  <c r="Q61" i="210"/>
  <c r="Q65" i="210" s="1"/>
  <c r="S61" i="221"/>
  <c r="P61" i="69"/>
  <c r="P65" i="69" s="1"/>
  <c r="S65" i="221"/>
  <c r="O65" i="92"/>
  <c r="S65" i="92" s="1"/>
  <c r="S61" i="92"/>
  <c r="M65" i="251"/>
  <c r="S65" i="251" s="1"/>
  <c r="S61" i="251"/>
  <c r="L65" i="214"/>
  <c r="R65" i="214" s="1"/>
  <c r="R61" i="214"/>
  <c r="L65" i="191"/>
  <c r="R65" i="191" s="1"/>
  <c r="R61" i="191"/>
  <c r="L65" i="186"/>
  <c r="R65" i="186" s="1"/>
  <c r="R61" i="186"/>
  <c r="N65" i="185"/>
  <c r="R65" i="185" s="1"/>
  <c r="R61" i="185"/>
  <c r="N65" i="184"/>
  <c r="R65" i="184" s="1"/>
  <c r="R61" i="184"/>
  <c r="P61" i="172"/>
  <c r="P65" i="172" s="1"/>
  <c r="O65" i="166"/>
  <c r="S65" i="166" s="1"/>
  <c r="S61" i="166"/>
  <c r="P61" i="156"/>
  <c r="P65" i="156" s="1"/>
  <c r="N65" i="156"/>
  <c r="R65" i="156" s="1"/>
  <c r="R61" i="156"/>
  <c r="O65" i="141"/>
  <c r="S65" i="141" s="1"/>
  <c r="S61" i="141"/>
  <c r="Q61" i="113"/>
  <c r="Q65" i="113" s="1"/>
  <c r="Q61" i="106"/>
  <c r="Q65" i="106" s="1"/>
  <c r="Q61" i="99"/>
  <c r="Q65" i="99" s="1"/>
  <c r="Q61" i="78"/>
  <c r="Q65" i="78" s="1"/>
  <c r="M65" i="48"/>
  <c r="S65" i="48" s="1"/>
  <c r="S61" i="48"/>
  <c r="M65" i="47"/>
  <c r="S65" i="47" s="1"/>
  <c r="S61" i="47"/>
  <c r="O65" i="46"/>
  <c r="S65" i="46" s="1"/>
  <c r="S61" i="46"/>
  <c r="P61" i="45"/>
  <c r="P65" i="45" s="1"/>
  <c r="O65" i="39"/>
  <c r="S65" i="39" s="1"/>
  <c r="S61" i="39"/>
  <c r="P61" i="37"/>
  <c r="P65" i="37" s="1"/>
  <c r="P61" i="36"/>
  <c r="P65" i="36" s="1"/>
  <c r="Q61" i="24"/>
  <c r="Q65" i="24" s="1"/>
  <c r="L65" i="18"/>
  <c r="R65" i="18" s="1"/>
  <c r="R61" i="18"/>
  <c r="M65" i="18"/>
  <c r="S65" i="18" s="1"/>
  <c r="S61" i="18"/>
  <c r="Q61" i="17"/>
  <c r="Q65" i="17" s="1"/>
  <c r="N65" i="16"/>
  <c r="R65" i="16" s="1"/>
  <c r="R61" i="16"/>
  <c r="N65" i="14"/>
  <c r="R65" i="14" s="1"/>
  <c r="R61" i="14"/>
  <c r="U43" i="43"/>
  <c r="T43" i="43"/>
  <c r="U43" i="85"/>
  <c r="T43" i="85"/>
  <c r="U43" i="243"/>
  <c r="T43" i="243"/>
  <c r="E61" i="131"/>
  <c r="U8" i="131"/>
  <c r="T8" i="131"/>
  <c r="E61" i="167"/>
  <c r="U8" i="167"/>
  <c r="T8" i="167"/>
  <c r="E61" i="186"/>
  <c r="U8" i="186"/>
  <c r="T8" i="186"/>
  <c r="T43" i="186"/>
  <c r="U43" i="186"/>
  <c r="U43" i="245"/>
  <c r="T43" i="245"/>
  <c r="U43" i="256"/>
  <c r="T43" i="256"/>
  <c r="T43" i="104"/>
  <c r="U43" i="104"/>
  <c r="E61" i="79"/>
  <c r="T8" i="79"/>
  <c r="U8" i="79"/>
  <c r="E61" i="66"/>
  <c r="U8" i="66"/>
  <c r="T8" i="66"/>
  <c r="E61" i="27"/>
  <c r="T8" i="27"/>
  <c r="U8" i="27"/>
  <c r="U43" i="63"/>
  <c r="T43" i="63"/>
  <c r="U43" i="119"/>
  <c r="T43" i="119"/>
  <c r="E61" i="70"/>
  <c r="T8" i="70"/>
  <c r="U8" i="70"/>
  <c r="U43" i="234"/>
  <c r="T43" i="234"/>
  <c r="E61" i="76"/>
  <c r="U8" i="76"/>
  <c r="T8" i="76"/>
  <c r="E61" i="50"/>
  <c r="U8" i="50"/>
  <c r="T8" i="50"/>
  <c r="E61" i="58"/>
  <c r="U8" i="58"/>
  <c r="T8" i="58"/>
  <c r="U43" i="91"/>
  <c r="T43" i="91"/>
  <c r="U43" i="72"/>
  <c r="T43" i="72"/>
  <c r="E61" i="43"/>
  <c r="U8" i="43"/>
  <c r="T8" i="43"/>
  <c r="U43" i="27"/>
  <c r="T43" i="27"/>
  <c r="E61" i="127"/>
  <c r="U8" i="127"/>
  <c r="T8" i="127"/>
  <c r="U43" i="113"/>
  <c r="T43" i="113"/>
  <c r="E61" i="118"/>
  <c r="U8" i="118"/>
  <c r="T8" i="118"/>
  <c r="Q61" i="215"/>
  <c r="Q65" i="215" s="1"/>
  <c r="T43" i="209"/>
  <c r="U43" i="209"/>
  <c r="E61" i="194"/>
  <c r="U8" i="194"/>
  <c r="T8" i="194"/>
  <c r="Q61" i="246"/>
  <c r="Q65" i="246" s="1"/>
  <c r="E61" i="212"/>
  <c r="T8" i="212"/>
  <c r="U8" i="212"/>
  <c r="E61" i="98"/>
  <c r="U8" i="98"/>
  <c r="T8" i="98"/>
  <c r="T43" i="140"/>
  <c r="U43" i="140"/>
  <c r="E61" i="160"/>
  <c r="U8" i="160"/>
  <c r="T8" i="160"/>
  <c r="E61" i="73"/>
  <c r="U8" i="73"/>
  <c r="T8" i="73"/>
  <c r="E61" i="209"/>
  <c r="U8" i="209"/>
  <c r="T8" i="209"/>
  <c r="U43" i="248"/>
  <c r="T43" i="248"/>
  <c r="T43" i="17"/>
  <c r="U43" i="17"/>
  <c r="U43" i="49"/>
  <c r="T43" i="49"/>
  <c r="E61" i="55"/>
  <c r="U8" i="55"/>
  <c r="T8" i="55"/>
  <c r="E61" i="143"/>
  <c r="U8" i="143"/>
  <c r="T8" i="143"/>
  <c r="Q61" i="185"/>
  <c r="Q65" i="185" s="1"/>
  <c r="U43" i="183"/>
  <c r="T43" i="183"/>
  <c r="Q61" i="216"/>
  <c r="Q65" i="216" s="1"/>
  <c r="P61" i="228"/>
  <c r="P65" i="228" s="1"/>
  <c r="E61" i="246"/>
  <c r="U8" i="246"/>
  <c r="T8" i="246"/>
  <c r="T8" i="252"/>
  <c r="E61" i="252"/>
  <c r="U8" i="252"/>
  <c r="T43" i="208"/>
  <c r="U43" i="208"/>
  <c r="U43" i="71"/>
  <c r="T43" i="71"/>
  <c r="U43" i="133"/>
  <c r="T43" i="133"/>
  <c r="U43" i="136"/>
  <c r="T43" i="136"/>
  <c r="U43" i="199"/>
  <c r="T43" i="199"/>
  <c r="E61" i="86"/>
  <c r="U8" i="86"/>
  <c r="T8" i="86"/>
  <c r="E61" i="247"/>
  <c r="U8" i="247"/>
  <c r="T8" i="247"/>
  <c r="U43" i="254"/>
  <c r="T43" i="254"/>
  <c r="U43" i="109"/>
  <c r="T43" i="109"/>
  <c r="E61" i="169"/>
  <c r="U8" i="169"/>
  <c r="T8" i="169"/>
  <c r="E61" i="166"/>
  <c r="U8" i="166"/>
  <c r="T8" i="166"/>
  <c r="U43" i="40"/>
  <c r="T43" i="40"/>
  <c r="E61" i="145"/>
  <c r="T8" i="145"/>
  <c r="U8" i="145"/>
  <c r="U43" i="114"/>
  <c r="T43" i="114"/>
  <c r="U43" i="159"/>
  <c r="T43" i="159"/>
  <c r="U43" i="182"/>
  <c r="T43" i="182"/>
  <c r="E61" i="218"/>
  <c r="T8" i="218"/>
  <c r="U8" i="218"/>
  <c r="Q61" i="230"/>
  <c r="Q65" i="230" s="1"/>
  <c r="U43" i="176"/>
  <c r="T43" i="176"/>
  <c r="T43" i="210"/>
  <c r="U43" i="210"/>
  <c r="U43" i="205"/>
  <c r="T43" i="205"/>
  <c r="E61" i="106"/>
  <c r="U8" i="106"/>
  <c r="T8" i="106"/>
  <c r="E61" i="52"/>
  <c r="U8" i="52"/>
  <c r="T8" i="52"/>
  <c r="E61" i="180"/>
  <c r="U8" i="180"/>
  <c r="T8" i="180"/>
  <c r="T43" i="14"/>
  <c r="U43" i="14"/>
  <c r="E61" i="87"/>
  <c r="U8" i="87"/>
  <c r="T8" i="87"/>
  <c r="E61" i="114"/>
  <c r="U8" i="114"/>
  <c r="T8" i="114"/>
  <c r="T43" i="92"/>
  <c r="U43" i="92"/>
  <c r="E61" i="135"/>
  <c r="U8" i="135"/>
  <c r="T8" i="135"/>
  <c r="U43" i="154"/>
  <c r="T43" i="154"/>
  <c r="T43" i="168"/>
  <c r="U43" i="168"/>
  <c r="E61" i="193"/>
  <c r="U8" i="193"/>
  <c r="T8" i="193"/>
  <c r="T8" i="255"/>
  <c r="E61" i="255"/>
  <c r="E61" i="157"/>
  <c r="U8" i="157"/>
  <c r="T8" i="157"/>
  <c r="E61" i="240"/>
  <c r="T8" i="240"/>
  <c r="U8" i="240"/>
  <c r="E61" i="61"/>
  <c r="U8" i="61"/>
  <c r="T8" i="61"/>
  <c r="U43" i="137"/>
  <c r="T43" i="137"/>
  <c r="U43" i="161"/>
  <c r="T43" i="161"/>
  <c r="U43" i="105"/>
  <c r="T43" i="105"/>
  <c r="U43" i="77"/>
  <c r="T43" i="77"/>
  <c r="E61" i="41"/>
  <c r="T8" i="41"/>
  <c r="U8" i="41"/>
  <c r="U43" i="191"/>
  <c r="T43" i="191"/>
  <c r="E61" i="221"/>
  <c r="U8" i="221"/>
  <c r="T8" i="221"/>
  <c r="T43" i="240"/>
  <c r="U43" i="240"/>
  <c r="U43" i="225"/>
  <c r="T43" i="225"/>
  <c r="E61" i="42"/>
  <c r="U8" i="42"/>
  <c r="T8" i="42"/>
  <c r="P61" i="33"/>
  <c r="P65" i="33" s="1"/>
  <c r="P61" i="12"/>
  <c r="P65" i="12" s="1"/>
  <c r="E61" i="2"/>
  <c r="U8" i="2"/>
  <c r="T8" i="2"/>
  <c r="E61" i="75"/>
  <c r="U8" i="75"/>
  <c r="T8" i="75"/>
  <c r="U43" i="56"/>
  <c r="T43" i="56"/>
  <c r="E61" i="116"/>
  <c r="U8" i="116"/>
  <c r="T8" i="116"/>
  <c r="P61" i="116"/>
  <c r="P65" i="116" s="1"/>
  <c r="E61" i="126"/>
  <c r="U8" i="126"/>
  <c r="T8" i="126"/>
  <c r="E61" i="115"/>
  <c r="U8" i="115"/>
  <c r="T8" i="115"/>
  <c r="E61" i="132"/>
  <c r="U8" i="132"/>
  <c r="T8" i="132"/>
  <c r="Q61" i="169"/>
  <c r="Q65" i="169" s="1"/>
  <c r="E61" i="211"/>
  <c r="U8" i="211"/>
  <c r="T8" i="211"/>
  <c r="P61" i="218"/>
  <c r="P65" i="218" s="1"/>
  <c r="U43" i="42"/>
  <c r="T43" i="42"/>
  <c r="E61" i="224"/>
  <c r="U8" i="224"/>
  <c r="T8" i="224"/>
  <c r="U43" i="54"/>
  <c r="T43" i="54"/>
  <c r="U43" i="36"/>
  <c r="T43" i="36"/>
  <c r="E61" i="234"/>
  <c r="U8" i="234"/>
  <c r="T8" i="234"/>
  <c r="T43" i="236"/>
  <c r="U43" i="236"/>
  <c r="E61" i="4"/>
  <c r="U8" i="4"/>
  <c r="T8" i="4"/>
  <c r="U43" i="180"/>
  <c r="T43" i="180"/>
  <c r="U43" i="232"/>
  <c r="T43" i="232"/>
  <c r="U43" i="164"/>
  <c r="T43" i="164"/>
  <c r="U43" i="18"/>
  <c r="T43" i="18"/>
  <c r="E61" i="104"/>
  <c r="T8" i="104"/>
  <c r="U8" i="104"/>
  <c r="U43" i="106"/>
  <c r="T43" i="106"/>
  <c r="E61" i="163"/>
  <c r="U8" i="163"/>
  <c r="T8" i="163"/>
  <c r="E61" i="181"/>
  <c r="T8" i="181"/>
  <c r="U8" i="181"/>
  <c r="U43" i="220"/>
  <c r="T43" i="220"/>
  <c r="E61" i="241"/>
  <c r="U8" i="241"/>
  <c r="T8" i="241"/>
  <c r="U43" i="241"/>
  <c r="T43" i="241"/>
  <c r="E61" i="63"/>
  <c r="U8" i="63"/>
  <c r="T8" i="63"/>
  <c r="E61" i="141"/>
  <c r="U8" i="141"/>
  <c r="T8" i="141"/>
  <c r="U43" i="32"/>
  <c r="T43" i="32"/>
  <c r="U43" i="24"/>
  <c r="T43" i="24"/>
  <c r="U43" i="78"/>
  <c r="T43" i="78"/>
  <c r="U43" i="135"/>
  <c r="T43" i="135"/>
  <c r="E61" i="129"/>
  <c r="U8" i="129"/>
  <c r="T8" i="129"/>
  <c r="Q61" i="111"/>
  <c r="Q65" i="111" s="1"/>
  <c r="P61" i="117"/>
  <c r="P65" i="117" s="1"/>
  <c r="U43" i="147"/>
  <c r="T43" i="147"/>
  <c r="E61" i="147"/>
  <c r="T8" i="147"/>
  <c r="U8" i="147"/>
  <c r="U43" i="179"/>
  <c r="T43" i="179"/>
  <c r="U43" i="218"/>
  <c r="T43" i="218"/>
  <c r="E61" i="238"/>
  <c r="U8" i="238"/>
  <c r="T8" i="238"/>
  <c r="E61" i="220"/>
  <c r="U8" i="220"/>
  <c r="T8" i="220"/>
  <c r="T8" i="254"/>
  <c r="E61" i="254"/>
  <c r="U8" i="254"/>
  <c r="Q61" i="155"/>
  <c r="Q65" i="155" s="1"/>
  <c r="E61" i="189"/>
  <c r="U8" i="189"/>
  <c r="T8" i="189"/>
  <c r="E61" i="30"/>
  <c r="U8" i="30"/>
  <c r="T8" i="30"/>
  <c r="T43" i="101"/>
  <c r="U43" i="101"/>
  <c r="T43" i="3"/>
  <c r="U43" i="3"/>
  <c r="E61" i="37"/>
  <c r="U8" i="37"/>
  <c r="T8" i="37"/>
  <c r="E61" i="97"/>
  <c r="T8" i="97"/>
  <c r="U8" i="97"/>
  <c r="E61" i="146"/>
  <c r="U8" i="146"/>
  <c r="T8" i="146"/>
  <c r="E61" i="99"/>
  <c r="U8" i="99"/>
  <c r="T8" i="99"/>
  <c r="U43" i="122"/>
  <c r="T43" i="122"/>
  <c r="U43" i="162"/>
  <c r="T43" i="162"/>
  <c r="E61" i="203"/>
  <c r="U8" i="203"/>
  <c r="T8" i="203"/>
  <c r="T43" i="204"/>
  <c r="U43" i="204"/>
  <c r="E61" i="207"/>
  <c r="U8" i="207"/>
  <c r="T8" i="207"/>
  <c r="E61" i="192"/>
  <c r="T8" i="192"/>
  <c r="U8" i="192"/>
  <c r="E61" i="9"/>
  <c r="U8" i="9"/>
  <c r="T8" i="9"/>
  <c r="T43" i="11"/>
  <c r="U43" i="11"/>
  <c r="U43" i="47"/>
  <c r="T43" i="47"/>
  <c r="E61" i="57"/>
  <c r="T8" i="57"/>
  <c r="U8" i="57"/>
  <c r="U43" i="35"/>
  <c r="T43" i="35"/>
  <c r="E61" i="110"/>
  <c r="U8" i="110"/>
  <c r="T8" i="110"/>
  <c r="U43" i="169"/>
  <c r="T43" i="169"/>
  <c r="U43" i="163"/>
  <c r="T43" i="163"/>
  <c r="Q61" i="219"/>
  <c r="Q65" i="219" s="1"/>
  <c r="E61" i="233"/>
  <c r="U8" i="233"/>
  <c r="T8" i="233"/>
  <c r="U43" i="216"/>
  <c r="T43" i="216"/>
  <c r="E61" i="90"/>
  <c r="U8" i="90"/>
  <c r="T8" i="90"/>
  <c r="E61" i="156"/>
  <c r="T8" i="156"/>
  <c r="U8" i="156"/>
  <c r="U43" i="184"/>
  <c r="T43" i="184"/>
  <c r="E61" i="219"/>
  <c r="U8" i="219"/>
  <c r="T8" i="219"/>
  <c r="U8" i="16"/>
  <c r="E61" i="5"/>
  <c r="T8" i="5"/>
  <c r="U8" i="5"/>
  <c r="E61" i="93"/>
  <c r="U8" i="93"/>
  <c r="T8" i="93"/>
  <c r="E61" i="67"/>
  <c r="U8" i="67"/>
  <c r="T8" i="67"/>
  <c r="E61" i="148"/>
  <c r="U8" i="148"/>
  <c r="T8" i="148"/>
  <c r="U43" i="112"/>
  <c r="T43" i="112"/>
  <c r="U43" i="115"/>
  <c r="T43" i="115"/>
  <c r="E61" i="137"/>
  <c r="U8" i="137"/>
  <c r="T8" i="137"/>
  <c r="U43" i="197"/>
  <c r="T43" i="197"/>
  <c r="U43" i="229"/>
  <c r="T43" i="229"/>
  <c r="T43" i="238"/>
  <c r="U43" i="238"/>
  <c r="U43" i="58"/>
  <c r="T43" i="58"/>
  <c r="E61" i="215"/>
  <c r="U8" i="215"/>
  <c r="T8" i="215"/>
  <c r="U43" i="253"/>
  <c r="T43" i="253"/>
  <c r="U8" i="255"/>
  <c r="E61" i="128"/>
  <c r="U8" i="128"/>
  <c r="T8" i="128"/>
  <c r="T43" i="1"/>
  <c r="U43" i="1"/>
  <c r="E61" i="54"/>
  <c r="U8" i="54"/>
  <c r="T8" i="54"/>
  <c r="E61" i="33"/>
  <c r="T8" i="33"/>
  <c r="U8" i="33"/>
  <c r="Q61" i="118"/>
  <c r="Q65" i="118" s="1"/>
  <c r="U43" i="110"/>
  <c r="T43" i="110"/>
  <c r="P61" i="166"/>
  <c r="P65" i="166" s="1"/>
  <c r="T43" i="178"/>
  <c r="U43" i="178"/>
  <c r="T43" i="172"/>
  <c r="U43" i="172"/>
  <c r="E61" i="242"/>
  <c r="U8" i="242"/>
  <c r="T8" i="242"/>
  <c r="E61" i="1"/>
  <c r="U8" i="1"/>
  <c r="T8" i="1"/>
  <c r="E61" i="250"/>
  <c r="U8" i="250"/>
  <c r="T8" i="250"/>
  <c r="E61" i="68"/>
  <c r="T8" i="68"/>
  <c r="U8" i="68"/>
  <c r="U43" i="38"/>
  <c r="T43" i="38"/>
  <c r="U43" i="185"/>
  <c r="T43" i="185"/>
  <c r="E61" i="92"/>
  <c r="U8" i="92"/>
  <c r="T8" i="92"/>
  <c r="U43" i="124"/>
  <c r="T43" i="124"/>
  <c r="E61" i="190"/>
  <c r="U8" i="190"/>
  <c r="T8" i="190"/>
  <c r="E61" i="251"/>
  <c r="U8" i="251"/>
  <c r="T8" i="251"/>
  <c r="P61" i="86"/>
  <c r="P65" i="86" s="1"/>
  <c r="U43" i="194"/>
  <c r="T43" i="194"/>
  <c r="T43" i="138"/>
  <c r="U43" i="138"/>
  <c r="E61" i="178"/>
  <c r="U8" i="178"/>
  <c r="T8" i="178"/>
  <c r="U43" i="8"/>
  <c r="T43" i="8"/>
  <c r="E61" i="10"/>
  <c r="U8" i="10"/>
  <c r="T8" i="10"/>
  <c r="E61" i="96"/>
  <c r="T8" i="96"/>
  <c r="U8" i="96"/>
  <c r="U43" i="90"/>
  <c r="T43" i="90"/>
  <c r="U43" i="157"/>
  <c r="T43" i="157"/>
  <c r="P61" i="237"/>
  <c r="P65" i="237" s="1"/>
  <c r="U43" i="41"/>
  <c r="T43" i="41"/>
  <c r="U43" i="52"/>
  <c r="T43" i="52"/>
  <c r="U43" i="50"/>
  <c r="T43" i="50"/>
  <c r="U43" i="6"/>
  <c r="T43" i="6"/>
  <c r="U43" i="4"/>
  <c r="T43" i="4"/>
  <c r="U43" i="15"/>
  <c r="T43" i="15"/>
  <c r="U43" i="25"/>
  <c r="T43" i="25"/>
  <c r="U43" i="62"/>
  <c r="T43" i="62"/>
  <c r="U43" i="60"/>
  <c r="T43" i="60"/>
  <c r="E61" i="65"/>
  <c r="T8" i="65"/>
  <c r="U8" i="65"/>
  <c r="U43" i="165"/>
  <c r="T43" i="165"/>
  <c r="T43" i="142"/>
  <c r="U43" i="142"/>
  <c r="P61" i="104"/>
  <c r="P65" i="104" s="1"/>
  <c r="E61" i="172"/>
  <c r="T8" i="172"/>
  <c r="U8" i="172"/>
  <c r="E61" i="153"/>
  <c r="U8" i="153"/>
  <c r="T8" i="153"/>
  <c r="U43" i="171"/>
  <c r="T43" i="171"/>
  <c r="E61" i="176"/>
  <c r="U8" i="176"/>
  <c r="T8" i="176"/>
  <c r="E61" i="231"/>
  <c r="U8" i="231"/>
  <c r="T8" i="231"/>
  <c r="U43" i="34"/>
  <c r="T43" i="34"/>
  <c r="E61" i="103"/>
  <c r="U8" i="103"/>
  <c r="T8" i="103"/>
  <c r="E61" i="11"/>
  <c r="U8" i="11"/>
  <c r="T8" i="11"/>
  <c r="T43" i="31"/>
  <c r="U43" i="31"/>
  <c r="U43" i="59"/>
  <c r="T43" i="59"/>
  <c r="E61" i="134"/>
  <c r="U8" i="134"/>
  <c r="T8" i="134"/>
  <c r="T43" i="84"/>
  <c r="U43" i="84"/>
  <c r="Q61" i="122"/>
  <c r="Q65" i="122" s="1"/>
  <c r="U43" i="74"/>
  <c r="T43" i="74"/>
  <c r="E61" i="185"/>
  <c r="U8" i="185"/>
  <c r="T8" i="185"/>
  <c r="E61" i="195"/>
  <c r="U8" i="195"/>
  <c r="T8" i="195"/>
  <c r="T43" i="177"/>
  <c r="U43" i="177"/>
  <c r="U43" i="13"/>
  <c r="T43" i="13"/>
  <c r="E61" i="105"/>
  <c r="U8" i="105"/>
  <c r="T8" i="105"/>
  <c r="E65" i="16"/>
  <c r="U61" i="16"/>
  <c r="T61" i="16"/>
  <c r="T43" i="19"/>
  <c r="U43" i="19"/>
  <c r="Q61" i="178"/>
  <c r="Q65" i="178" s="1"/>
  <c r="P61" i="241"/>
  <c r="P65" i="241" s="1"/>
  <c r="E61" i="214"/>
  <c r="T8" i="214"/>
  <c r="U8" i="214"/>
  <c r="E61" i="139"/>
  <c r="U8" i="139"/>
  <c r="T8" i="139"/>
  <c r="U43" i="181"/>
  <c r="T43" i="181"/>
  <c r="E61" i="32"/>
  <c r="U8" i="32"/>
  <c r="T8" i="32"/>
  <c r="U43" i="156"/>
  <c r="T43" i="156"/>
  <c r="U43" i="246"/>
  <c r="T43" i="246"/>
  <c r="E61" i="77"/>
  <c r="U8" i="77"/>
  <c r="T8" i="77"/>
  <c r="U43" i="97"/>
  <c r="T43" i="97"/>
  <c r="E61" i="108"/>
  <c r="U8" i="108"/>
  <c r="T8" i="108"/>
  <c r="E61" i="144"/>
  <c r="T8" i="144"/>
  <c r="U8" i="144"/>
  <c r="E61" i="197"/>
  <c r="U8" i="197"/>
  <c r="T8" i="197"/>
  <c r="E61" i="188"/>
  <c r="T8" i="188"/>
  <c r="U8" i="188"/>
  <c r="U43" i="190"/>
  <c r="T43" i="190"/>
  <c r="U43" i="227"/>
  <c r="T43" i="227"/>
  <c r="E61" i="230"/>
  <c r="U8" i="230"/>
  <c r="T8" i="230"/>
  <c r="U43" i="96"/>
  <c r="T43" i="96"/>
  <c r="T43" i="228"/>
  <c r="U43" i="228"/>
  <c r="U43" i="155"/>
  <c r="T43" i="155"/>
  <c r="E61" i="21"/>
  <c r="T8" i="21"/>
  <c r="U8" i="21"/>
  <c r="E61" i="236"/>
  <c r="T8" i="236"/>
  <c r="U8" i="236"/>
  <c r="Q61" i="52"/>
  <c r="Q65" i="52" s="1"/>
  <c r="E61" i="82"/>
  <c r="U8" i="82"/>
  <c r="T8" i="82"/>
  <c r="U43" i="222"/>
  <c r="T43" i="222"/>
  <c r="U43" i="175"/>
  <c r="T43" i="175"/>
  <c r="U43" i="231"/>
  <c r="T43" i="231"/>
  <c r="Q61" i="66"/>
  <c r="Q65" i="66" s="1"/>
  <c r="E61" i="35"/>
  <c r="T8" i="35"/>
  <c r="U8" i="35"/>
  <c r="E61" i="111"/>
  <c r="U8" i="111"/>
  <c r="T8" i="111"/>
  <c r="E61" i="140"/>
  <c r="U8" i="140"/>
  <c r="T8" i="140"/>
  <c r="E61" i="78"/>
  <c r="U8" i="78"/>
  <c r="T8" i="78"/>
  <c r="E61" i="164"/>
  <c r="T8" i="164"/>
  <c r="U8" i="164"/>
  <c r="U43" i="219"/>
  <c r="T43" i="219"/>
  <c r="U43" i="242"/>
  <c r="T43" i="242"/>
  <c r="U43" i="212"/>
  <c r="T43" i="212"/>
  <c r="E61" i="191"/>
  <c r="U8" i="191"/>
  <c r="T8" i="191"/>
  <c r="U43" i="2"/>
  <c r="T43" i="2"/>
  <c r="E61" i="34"/>
  <c r="U8" i="34"/>
  <c r="T8" i="34"/>
  <c r="U43" i="65"/>
  <c r="T43" i="65"/>
  <c r="E61" i="56"/>
  <c r="U8" i="56"/>
  <c r="T8" i="56"/>
  <c r="E61" i="49"/>
  <c r="T8" i="49"/>
  <c r="U8" i="49"/>
  <c r="U43" i="143"/>
  <c r="T43" i="143"/>
  <c r="U43" i="123"/>
  <c r="T43" i="123"/>
  <c r="P61" i="142"/>
  <c r="P65" i="142" s="1"/>
  <c r="P61" i="93"/>
  <c r="P65" i="93" s="1"/>
  <c r="E61" i="91"/>
  <c r="U8" i="91"/>
  <c r="T8" i="91"/>
  <c r="Q61" i="211"/>
  <c r="Q65" i="211" s="1"/>
  <c r="U43" i="193"/>
  <c r="T43" i="193"/>
  <c r="E61" i="182"/>
  <c r="T8" i="182"/>
  <c r="U8" i="182"/>
  <c r="U43" i="69"/>
  <c r="T43" i="69"/>
  <c r="E61" i="225"/>
  <c r="U8" i="225"/>
  <c r="T8" i="225"/>
  <c r="E61" i="12"/>
  <c r="U8" i="12"/>
  <c r="T8" i="12"/>
  <c r="E61" i="53"/>
  <c r="U8" i="53"/>
  <c r="T8" i="53"/>
  <c r="U43" i="70"/>
  <c r="T43" i="70"/>
  <c r="U43" i="80"/>
  <c r="T43" i="80"/>
  <c r="E61" i="59"/>
  <c r="U8" i="59"/>
  <c r="T8" i="59"/>
  <c r="U43" i="83"/>
  <c r="T43" i="83"/>
  <c r="T43" i="45"/>
  <c r="U43" i="45"/>
  <c r="U43" i="139"/>
  <c r="T43" i="139"/>
  <c r="E61" i="83"/>
  <c r="U8" i="83"/>
  <c r="T8" i="83"/>
  <c r="E61" i="237"/>
  <c r="U8" i="237"/>
  <c r="T8" i="237"/>
  <c r="U43" i="223"/>
  <c r="T43" i="223"/>
  <c r="U43" i="111"/>
  <c r="T43" i="111"/>
  <c r="U43" i="64"/>
  <c r="T43" i="64"/>
  <c r="E61" i="36"/>
  <c r="T8" i="36"/>
  <c r="U8" i="36"/>
  <c r="E61" i="28"/>
  <c r="T8" i="28"/>
  <c r="U8" i="28"/>
  <c r="E61" i="38"/>
  <c r="U8" i="38"/>
  <c r="T8" i="38"/>
  <c r="T43" i="76"/>
  <c r="U43" i="76"/>
  <c r="Q61" i="110"/>
  <c r="Q65" i="110" s="1"/>
  <c r="E61" i="119"/>
  <c r="U8" i="119"/>
  <c r="T8" i="119"/>
  <c r="E61" i="170"/>
  <c r="T8" i="170"/>
  <c r="U8" i="170"/>
  <c r="Q61" i="249"/>
  <c r="Q65" i="249" s="1"/>
  <c r="Q61" i="223"/>
  <c r="Q65" i="223" s="1"/>
  <c r="E61" i="95"/>
  <c r="U8" i="95"/>
  <c r="T8" i="95"/>
  <c r="U43" i="66"/>
  <c r="T43" i="66"/>
  <c r="T43" i="244"/>
  <c r="U43" i="244"/>
  <c r="U43" i="73"/>
  <c r="T43" i="73"/>
  <c r="E61" i="112"/>
  <c r="T8" i="112"/>
  <c r="U8" i="112"/>
  <c r="U43" i="189"/>
  <c r="T43" i="189"/>
  <c r="U43" i="226"/>
  <c r="T43" i="226"/>
  <c r="E61" i="117"/>
  <c r="U8" i="117"/>
  <c r="T8" i="117"/>
  <c r="T43" i="116"/>
  <c r="U43" i="116"/>
  <c r="U43" i="7"/>
  <c r="T43" i="7"/>
  <c r="U43" i="46"/>
  <c r="T43" i="46"/>
  <c r="U43" i="207"/>
  <c r="T43" i="207"/>
  <c r="U43" i="170"/>
  <c r="T43" i="170"/>
  <c r="U43" i="249"/>
  <c r="T43" i="249"/>
  <c r="U43" i="255"/>
  <c r="T43" i="255"/>
  <c r="U43" i="230"/>
  <c r="T43" i="230"/>
  <c r="U43" i="118"/>
  <c r="T43" i="118"/>
  <c r="E61" i="125"/>
  <c r="U8" i="125"/>
  <c r="T8" i="125"/>
  <c r="T43" i="134"/>
  <c r="U43" i="134"/>
  <c r="T43" i="108"/>
  <c r="U43" i="108"/>
  <c r="E61" i="94"/>
  <c r="U8" i="94"/>
  <c r="T8" i="94"/>
  <c r="T43" i="152"/>
  <c r="U43" i="152"/>
  <c r="E61" i="243"/>
  <c r="U8" i="243"/>
  <c r="T8" i="243"/>
  <c r="E61" i="223"/>
  <c r="U8" i="223"/>
  <c r="T8" i="223"/>
  <c r="U43" i="141"/>
  <c r="T43" i="141"/>
  <c r="U43" i="196"/>
  <c r="T43" i="196"/>
  <c r="T43" i="126"/>
  <c r="U43" i="126"/>
  <c r="E61" i="179"/>
  <c r="U8" i="179"/>
  <c r="T8" i="179"/>
  <c r="T43" i="21"/>
  <c r="U43" i="21"/>
  <c r="U43" i="10"/>
  <c r="T43" i="10"/>
  <c r="U43" i="94"/>
  <c r="T43" i="94"/>
  <c r="E61" i="81"/>
  <c r="U8" i="81"/>
  <c r="T8" i="81"/>
  <c r="E61" i="60"/>
  <c r="U8" i="60"/>
  <c r="T8" i="60"/>
  <c r="U43" i="107"/>
  <c r="T43" i="107"/>
  <c r="U43" i="145"/>
  <c r="T43" i="145"/>
  <c r="U43" i="125"/>
  <c r="T43" i="125"/>
  <c r="E61" i="175"/>
  <c r="U8" i="175"/>
  <c r="T8" i="175"/>
  <c r="E61" i="201"/>
  <c r="U8" i="201"/>
  <c r="T8" i="201"/>
  <c r="E61" i="199"/>
  <c r="U8" i="199"/>
  <c r="T8" i="199"/>
  <c r="U43" i="200"/>
  <c r="T43" i="200"/>
  <c r="U43" i="251"/>
  <c r="T43" i="251"/>
  <c r="U43" i="129"/>
  <c r="T43" i="129"/>
  <c r="E61" i="136"/>
  <c r="U8" i="136"/>
  <c r="T8" i="136"/>
  <c r="E61" i="184"/>
  <c r="T8" i="184"/>
  <c r="U8" i="184"/>
  <c r="U43" i="48"/>
  <c r="T43" i="48"/>
  <c r="E61" i="124"/>
  <c r="U8" i="124"/>
  <c r="T8" i="124"/>
  <c r="U43" i="98"/>
  <c r="T43" i="98"/>
  <c r="T43" i="188"/>
  <c r="U43" i="188"/>
  <c r="U43" i="187"/>
  <c r="T43" i="187"/>
  <c r="T43" i="221"/>
  <c r="U43" i="221"/>
  <c r="E61" i="44"/>
  <c r="U8" i="44"/>
  <c r="T8" i="44"/>
  <c r="U43" i="201"/>
  <c r="T43" i="201"/>
  <c r="P61" i="61"/>
  <c r="P65" i="61" s="1"/>
  <c r="P61" i="110"/>
  <c r="P65" i="110" s="1"/>
  <c r="U43" i="55"/>
  <c r="T43" i="55"/>
  <c r="T43" i="61"/>
  <c r="U43" i="61"/>
  <c r="E61" i="39"/>
  <c r="U8" i="39"/>
  <c r="T8" i="39"/>
  <c r="U43" i="167"/>
  <c r="T43" i="167"/>
  <c r="E61" i="102"/>
  <c r="U8" i="102"/>
  <c r="T8" i="102"/>
  <c r="E61" i="155"/>
  <c r="U8" i="155"/>
  <c r="T8" i="155"/>
  <c r="P61" i="215"/>
  <c r="P65" i="215" s="1"/>
  <c r="E61" i="196"/>
  <c r="T8" i="196"/>
  <c r="U8" i="196"/>
  <c r="T43" i="217"/>
  <c r="U43" i="217"/>
  <c r="E61" i="200"/>
  <c r="U8" i="200"/>
  <c r="T8" i="200"/>
  <c r="E61" i="248"/>
  <c r="U8" i="248"/>
  <c r="T8" i="248"/>
  <c r="E61" i="24"/>
  <c r="U8" i="24"/>
  <c r="T8" i="24"/>
  <c r="E61" i="150"/>
  <c r="T8" i="150"/>
  <c r="U8" i="150"/>
  <c r="E61" i="13"/>
  <c r="T8" i="13"/>
  <c r="U8" i="13"/>
  <c r="Q61" i="83"/>
  <c r="Q65" i="83" s="1"/>
  <c r="P61" i="54"/>
  <c r="P65" i="54" s="1"/>
  <c r="E61" i="23"/>
  <c r="U8" i="23"/>
  <c r="T8" i="23"/>
  <c r="U43" i="120"/>
  <c r="T43" i="120"/>
  <c r="P61" i="106"/>
  <c r="P65" i="106" s="1"/>
  <c r="E61" i="130"/>
  <c r="T8" i="130"/>
  <c r="U8" i="130"/>
  <c r="E61" i="159"/>
  <c r="U8" i="159"/>
  <c r="T8" i="159"/>
  <c r="E61" i="161"/>
  <c r="U8" i="161"/>
  <c r="T8" i="161"/>
  <c r="U43" i="215"/>
  <c r="T43" i="215"/>
  <c r="E61" i="205"/>
  <c r="T8" i="205"/>
  <c r="U8" i="205"/>
  <c r="P61" i="255"/>
  <c r="P65" i="255" s="1"/>
  <c r="E61" i="249"/>
  <c r="U8" i="249"/>
  <c r="T8" i="249"/>
  <c r="T43" i="247"/>
  <c r="U43" i="247"/>
  <c r="E61" i="25"/>
  <c r="T8" i="25"/>
  <c r="U8" i="25"/>
  <c r="E61" i="123"/>
  <c r="U8" i="123"/>
  <c r="T8" i="123"/>
  <c r="U43" i="146"/>
  <c r="T43" i="146"/>
  <c r="E61" i="162"/>
  <c r="T8" i="162"/>
  <c r="U8" i="162"/>
  <c r="U43" i="257"/>
  <c r="T43" i="257"/>
  <c r="U43" i="130"/>
  <c r="T43" i="130"/>
  <c r="T43" i="158"/>
  <c r="U43" i="158"/>
  <c r="E61" i="204"/>
  <c r="U8" i="204"/>
  <c r="T8" i="204"/>
  <c r="U43" i="9"/>
  <c r="T43" i="9"/>
  <c r="E61" i="45"/>
  <c r="U8" i="45"/>
  <c r="T8" i="45"/>
  <c r="E61" i="62"/>
  <c r="U8" i="62"/>
  <c r="T8" i="62"/>
  <c r="T43" i="37"/>
  <c r="U43" i="37"/>
  <c r="E61" i="165"/>
  <c r="U8" i="165"/>
  <c r="T8" i="165"/>
  <c r="E61" i="177"/>
  <c r="U8" i="177"/>
  <c r="T8" i="177"/>
  <c r="U43" i="195"/>
  <c r="T43" i="195"/>
  <c r="U43" i="233"/>
  <c r="T43" i="233"/>
  <c r="E61" i="244"/>
  <c r="U8" i="244"/>
  <c r="T8" i="244"/>
  <c r="E61" i="6"/>
  <c r="U8" i="6"/>
  <c r="T8" i="6"/>
  <c r="U43" i="30"/>
  <c r="T43" i="30"/>
  <c r="E61" i="64"/>
  <c r="U8" i="64"/>
  <c r="T8" i="64"/>
  <c r="E61" i="109"/>
  <c r="U8" i="109"/>
  <c r="T8" i="109"/>
  <c r="U8" i="257"/>
  <c r="U43" i="151"/>
  <c r="T43" i="151"/>
  <c r="U43" i="88"/>
  <c r="T43" i="88"/>
  <c r="U43" i="150"/>
  <c r="T43" i="150"/>
  <c r="E61" i="120"/>
  <c r="T8" i="120"/>
  <c r="U8" i="120"/>
  <c r="T43" i="166"/>
  <c r="U43" i="166"/>
  <c r="E61" i="3"/>
  <c r="U8" i="3"/>
  <c r="T8" i="3"/>
  <c r="E61" i="173"/>
  <c r="U8" i="173"/>
  <c r="T8" i="173"/>
  <c r="U43" i="93"/>
  <c r="T43" i="93"/>
  <c r="T43" i="127"/>
  <c r="U43" i="127"/>
  <c r="T43" i="100"/>
  <c r="U43" i="100"/>
  <c r="E61" i="133"/>
  <c r="T8" i="133"/>
  <c r="U8" i="133"/>
  <c r="U43" i="149"/>
  <c r="T43" i="149"/>
  <c r="E61" i="208"/>
  <c r="U8" i="208"/>
  <c r="T8" i="208"/>
  <c r="T8" i="253"/>
  <c r="E61" i="253"/>
  <c r="U8" i="253"/>
  <c r="E61" i="84"/>
  <c r="T8" i="84"/>
  <c r="U8" i="84"/>
  <c r="U43" i="33"/>
  <c r="T43" i="33"/>
  <c r="U43" i="132"/>
  <c r="T43" i="132"/>
  <c r="U43" i="28"/>
  <c r="T43" i="28"/>
  <c r="U43" i="117"/>
  <c r="T43" i="117"/>
  <c r="E61" i="101"/>
  <c r="U8" i="101"/>
  <c r="T8" i="101"/>
  <c r="E61" i="88"/>
  <c r="T8" i="88"/>
  <c r="U8" i="88"/>
  <c r="U43" i="173"/>
  <c r="T43" i="173"/>
  <c r="T43" i="202"/>
  <c r="U43" i="202"/>
  <c r="E61" i="232"/>
  <c r="T8" i="232"/>
  <c r="U8" i="232"/>
  <c r="Q61" i="44"/>
  <c r="Q65" i="44" s="1"/>
  <c r="E61" i="7"/>
  <c r="T8" i="7"/>
  <c r="U8" i="7"/>
  <c r="E61" i="40"/>
  <c r="U8" i="40"/>
  <c r="T8" i="40"/>
  <c r="U43" i="144"/>
  <c r="T43" i="144"/>
  <c r="E61" i="227"/>
  <c r="U8" i="227"/>
  <c r="T8" i="227"/>
  <c r="T43" i="20"/>
  <c r="U43" i="20"/>
  <c r="E61" i="18"/>
  <c r="T8" i="18"/>
  <c r="U8" i="18"/>
  <c r="E61" i="51"/>
  <c r="U8" i="51"/>
  <c r="T8" i="51"/>
  <c r="U43" i="81"/>
  <c r="T43" i="81"/>
  <c r="P61" i="62"/>
  <c r="P65" i="62" s="1"/>
  <c r="E61" i="47"/>
  <c r="U8" i="47"/>
  <c r="T8" i="47"/>
  <c r="E61" i="171"/>
  <c r="U8" i="171"/>
  <c r="T8" i="171"/>
  <c r="P61" i="177"/>
  <c r="P65" i="177" s="1"/>
  <c r="E61" i="187"/>
  <c r="U8" i="187"/>
  <c r="T8" i="187"/>
  <c r="T8" i="256"/>
  <c r="E61" i="256"/>
  <c r="U8" i="256"/>
  <c r="E61" i="122"/>
  <c r="U8" i="122"/>
  <c r="T8" i="122"/>
  <c r="U43" i="239"/>
  <c r="T43" i="239"/>
  <c r="E61" i="235"/>
  <c r="T8" i="235"/>
  <c r="U8" i="235"/>
  <c r="U43" i="22"/>
  <c r="T43" i="22"/>
  <c r="U43" i="16"/>
  <c r="T43" i="16"/>
  <c r="E61" i="80"/>
  <c r="T8" i="80"/>
  <c r="U8" i="80"/>
  <c r="E61" i="74"/>
  <c r="U43" i="121"/>
  <c r="T43" i="121"/>
  <c r="P61" i="245"/>
  <c r="P65" i="245" s="1"/>
  <c r="Q61" i="176"/>
  <c r="Q65" i="176" s="1"/>
  <c r="E61" i="206"/>
  <c r="T8" i="206"/>
  <c r="U8" i="206"/>
  <c r="T43" i="192"/>
  <c r="U43" i="192"/>
  <c r="E61" i="245"/>
  <c r="U8" i="245"/>
  <c r="T8" i="245"/>
  <c r="E61" i="142"/>
  <c r="U8" i="142"/>
  <c r="T8" i="142"/>
  <c r="E61" i="100"/>
  <c r="T8" i="100"/>
  <c r="U8" i="100"/>
  <c r="E61" i="257"/>
  <c r="T8" i="72"/>
  <c r="E61" i="107"/>
  <c r="U8" i="107"/>
  <c r="T8" i="107"/>
  <c r="U43" i="250"/>
  <c r="T43" i="250"/>
  <c r="T43" i="67"/>
  <c r="U43" i="67"/>
  <c r="U43" i="102"/>
  <c r="T43" i="102"/>
  <c r="U43" i="99"/>
  <c r="T43" i="99"/>
  <c r="E61" i="8"/>
  <c r="U8" i="8"/>
  <c r="T8" i="8"/>
  <c r="E61" i="20"/>
  <c r="U8" i="20"/>
  <c r="T8" i="20"/>
  <c r="E61" i="14"/>
  <c r="U8" i="14"/>
  <c r="T8" i="14"/>
  <c r="U43" i="153"/>
  <c r="T43" i="153"/>
  <c r="T43" i="160"/>
  <c r="U43" i="160"/>
  <c r="E61" i="174"/>
  <c r="U8" i="174"/>
  <c r="T8" i="174"/>
  <c r="E61" i="222"/>
  <c r="U8" i="222"/>
  <c r="T8" i="222"/>
  <c r="E61" i="226"/>
  <c r="U8" i="226"/>
  <c r="T8" i="226"/>
  <c r="E61" i="121"/>
  <c r="U8" i="121"/>
  <c r="T8" i="121"/>
  <c r="U43" i="128"/>
  <c r="T43" i="128"/>
  <c r="E61" i="216"/>
  <c r="U8" i="216"/>
  <c r="T8" i="216"/>
  <c r="U43" i="213"/>
  <c r="T43" i="213"/>
  <c r="U43" i="206"/>
  <c r="T43" i="206"/>
  <c r="E61" i="85"/>
  <c r="U8" i="85"/>
  <c r="T8" i="85"/>
  <c r="E61" i="138"/>
  <c r="T8" i="138"/>
  <c r="U8" i="138"/>
  <c r="U43" i="103"/>
  <c r="T43" i="103"/>
  <c r="E61" i="202"/>
  <c r="U8" i="202"/>
  <c r="T8" i="202"/>
  <c r="E61" i="217"/>
  <c r="U8" i="217"/>
  <c r="T8" i="217"/>
  <c r="E61" i="48"/>
  <c r="U8" i="48"/>
  <c r="T8" i="48"/>
  <c r="E61" i="151"/>
  <c r="U8" i="151"/>
  <c r="T8" i="151"/>
  <c r="U43" i="235"/>
  <c r="T43" i="235"/>
  <c r="Q61" i="60"/>
  <c r="Q65" i="60" s="1"/>
  <c r="E61" i="19"/>
  <c r="U8" i="19"/>
  <c r="T8" i="19"/>
  <c r="E61" i="29"/>
  <c r="U8" i="29"/>
  <c r="T8" i="29"/>
  <c r="U43" i="44"/>
  <c r="T43" i="44"/>
  <c r="U43" i="26"/>
  <c r="T43" i="26"/>
  <c r="U43" i="51"/>
  <c r="T43" i="51"/>
  <c r="U43" i="82"/>
  <c r="T43" i="82"/>
  <c r="E61" i="183"/>
  <c r="U8" i="183"/>
  <c r="T8" i="183"/>
  <c r="U43" i="211"/>
  <c r="T43" i="211"/>
  <c r="U43" i="203"/>
  <c r="T43" i="203"/>
  <c r="U43" i="237"/>
  <c r="T43" i="237"/>
  <c r="E61" i="239"/>
  <c r="U8" i="239"/>
  <c r="T8" i="239"/>
  <c r="E61" i="71"/>
  <c r="U8" i="71"/>
  <c r="T8" i="71"/>
  <c r="T43" i="29"/>
  <c r="U43" i="29"/>
  <c r="U43" i="214"/>
  <c r="T43" i="214"/>
  <c r="E61" i="154"/>
  <c r="U8" i="154"/>
  <c r="T8" i="154"/>
  <c r="U43" i="5"/>
  <c r="T43" i="5"/>
  <c r="U43" i="75"/>
  <c r="T43" i="75"/>
  <c r="U43" i="39"/>
  <c r="T43" i="39"/>
  <c r="E61" i="22"/>
  <c r="U8" i="22"/>
  <c r="T8" i="22"/>
  <c r="T43" i="53"/>
  <c r="U43" i="53"/>
  <c r="E61" i="31"/>
  <c r="T8" i="31"/>
  <c r="U8" i="31"/>
  <c r="U43" i="95"/>
  <c r="T43" i="95"/>
  <c r="U43" i="148"/>
  <c r="T43" i="148"/>
  <c r="E61" i="213"/>
  <c r="U8" i="213"/>
  <c r="T8" i="213"/>
  <c r="U43" i="224"/>
  <c r="T43" i="224"/>
  <c r="U43" i="198"/>
  <c r="T43" i="198"/>
  <c r="E61" i="228"/>
  <c r="U8" i="228"/>
  <c r="T8" i="228"/>
  <c r="E61" i="152"/>
  <c r="U8" i="152"/>
  <c r="T8" i="152"/>
  <c r="E61" i="15"/>
  <c r="T8" i="15"/>
  <c r="U8" i="15"/>
  <c r="U43" i="57"/>
  <c r="T43" i="57"/>
  <c r="U43" i="89"/>
  <c r="T43" i="89"/>
  <c r="T43" i="23"/>
  <c r="U43" i="23"/>
  <c r="Q61" i="87"/>
  <c r="Q65" i="87" s="1"/>
  <c r="E61" i="89"/>
  <c r="U8" i="89"/>
  <c r="T8" i="89"/>
  <c r="E61" i="113"/>
  <c r="U8" i="113"/>
  <c r="T8" i="113"/>
  <c r="U43" i="87"/>
  <c r="T43" i="87"/>
  <c r="U43" i="131"/>
  <c r="T43" i="131"/>
  <c r="Q61" i="167"/>
  <c r="Q65" i="167" s="1"/>
  <c r="Q61" i="199"/>
  <c r="Q65" i="199" s="1"/>
  <c r="E61" i="229"/>
  <c r="U8" i="229"/>
  <c r="T8" i="229"/>
  <c r="U43" i="252"/>
  <c r="T43" i="252"/>
  <c r="E61" i="158"/>
  <c r="U8" i="158"/>
  <c r="T8" i="158"/>
  <c r="E61" i="17"/>
  <c r="U8" i="17"/>
  <c r="T8" i="17"/>
  <c r="E61" i="69"/>
  <c r="U8" i="69"/>
  <c r="T8" i="69"/>
  <c r="P61" i="76"/>
  <c r="P65" i="76" s="1"/>
  <c r="E61" i="46"/>
  <c r="U8" i="46"/>
  <c r="T8" i="46"/>
  <c r="E61" i="149"/>
  <c r="U8" i="149"/>
  <c r="T8" i="149"/>
  <c r="U43" i="79"/>
  <c r="T43" i="79"/>
  <c r="U43" i="174"/>
  <c r="T43" i="174"/>
  <c r="E61" i="168"/>
  <c r="U8" i="168"/>
  <c r="T8" i="168"/>
  <c r="Q61" i="213"/>
  <c r="Q65" i="213" s="1"/>
  <c r="E61" i="198"/>
  <c r="U8" i="198"/>
  <c r="T8" i="198"/>
  <c r="E61" i="210"/>
  <c r="T8" i="210"/>
  <c r="U8" i="210"/>
  <c r="E61" i="26"/>
  <c r="U8" i="26"/>
  <c r="T8" i="26"/>
  <c r="E61" i="72"/>
  <c r="E65" i="20" l="1"/>
  <c r="U61" i="20"/>
  <c r="T61" i="20"/>
  <c r="E65" i="159"/>
  <c r="T61" i="159"/>
  <c r="U61" i="159"/>
  <c r="E65" i="38"/>
  <c r="T61" i="38"/>
  <c r="U61" i="38"/>
  <c r="E65" i="140"/>
  <c r="U61" i="140"/>
  <c r="T61" i="140"/>
  <c r="E65" i="230"/>
  <c r="U61" i="230"/>
  <c r="T61" i="230"/>
  <c r="E65" i="185"/>
  <c r="U61" i="185"/>
  <c r="T61" i="185"/>
  <c r="E65" i="192"/>
  <c r="U61" i="192"/>
  <c r="T61" i="192"/>
  <c r="E65" i="114"/>
  <c r="U61" i="114"/>
  <c r="T61" i="114"/>
  <c r="E65" i="154"/>
  <c r="T61" i="154"/>
  <c r="U61" i="154"/>
  <c r="E65" i="202"/>
  <c r="T61" i="202"/>
  <c r="U61" i="202"/>
  <c r="E65" i="150"/>
  <c r="U61" i="150"/>
  <c r="T61" i="150"/>
  <c r="E65" i="139"/>
  <c r="U61" i="139"/>
  <c r="T61" i="139"/>
  <c r="E65" i="1"/>
  <c r="U61" i="1"/>
  <c r="T61" i="1"/>
  <c r="E65" i="224"/>
  <c r="U61" i="224"/>
  <c r="T61" i="224"/>
  <c r="E65" i="46"/>
  <c r="T61" i="46"/>
  <c r="U61" i="46"/>
  <c r="E65" i="113"/>
  <c r="U61" i="113"/>
  <c r="T61" i="113"/>
  <c r="E65" i="152"/>
  <c r="U61" i="152"/>
  <c r="T61" i="152"/>
  <c r="E65" i="19"/>
  <c r="U61" i="19"/>
  <c r="T61" i="19"/>
  <c r="E65" i="122"/>
  <c r="U61" i="122"/>
  <c r="T61" i="122"/>
  <c r="E65" i="40"/>
  <c r="U61" i="40"/>
  <c r="T61" i="40"/>
  <c r="E65" i="173"/>
  <c r="T61" i="173"/>
  <c r="U61" i="173"/>
  <c r="E65" i="120"/>
  <c r="U61" i="120"/>
  <c r="T61" i="120"/>
  <c r="E65" i="200"/>
  <c r="U61" i="200"/>
  <c r="T61" i="200"/>
  <c r="E65" i="199"/>
  <c r="U61" i="199"/>
  <c r="T61" i="199"/>
  <c r="E65" i="117"/>
  <c r="T61" i="117"/>
  <c r="U61" i="117"/>
  <c r="E65" i="95"/>
  <c r="U61" i="95"/>
  <c r="T61" i="95"/>
  <c r="E65" i="119"/>
  <c r="U61" i="119"/>
  <c r="T61" i="119"/>
  <c r="E65" i="83"/>
  <c r="T61" i="83"/>
  <c r="U61" i="83"/>
  <c r="E65" i="53"/>
  <c r="U61" i="53"/>
  <c r="T61" i="53"/>
  <c r="E65" i="164"/>
  <c r="U61" i="164"/>
  <c r="T61" i="164"/>
  <c r="E65" i="197"/>
  <c r="U61" i="197"/>
  <c r="T61" i="197"/>
  <c r="E65" i="103"/>
  <c r="U61" i="103"/>
  <c r="T61" i="103"/>
  <c r="E65" i="176"/>
  <c r="U61" i="176"/>
  <c r="T61" i="176"/>
  <c r="E65" i="172"/>
  <c r="U61" i="172"/>
  <c r="T61" i="172"/>
  <c r="E65" i="65"/>
  <c r="U61" i="65"/>
  <c r="T61" i="65"/>
  <c r="E65" i="54"/>
  <c r="T61" i="54"/>
  <c r="U61" i="54"/>
  <c r="E65" i="67"/>
  <c r="U61" i="67"/>
  <c r="T61" i="67"/>
  <c r="E65" i="146"/>
  <c r="U61" i="146"/>
  <c r="T61" i="146"/>
  <c r="E65" i="189"/>
  <c r="T61" i="189"/>
  <c r="U61" i="189"/>
  <c r="E65" i="129"/>
  <c r="U61" i="129"/>
  <c r="T61" i="129"/>
  <c r="E65" i="181"/>
  <c r="T61" i="181"/>
  <c r="U61" i="181"/>
  <c r="E65" i="104"/>
  <c r="U61" i="104"/>
  <c r="T61" i="104"/>
  <c r="E65" i="234"/>
  <c r="U61" i="234"/>
  <c r="T61" i="234"/>
  <c r="E65" i="75"/>
  <c r="U61" i="75"/>
  <c r="T61" i="75"/>
  <c r="E65" i="42"/>
  <c r="U61" i="42"/>
  <c r="T61" i="42"/>
  <c r="E65" i="73"/>
  <c r="U61" i="73"/>
  <c r="T61" i="73"/>
  <c r="E65" i="98"/>
  <c r="U61" i="98"/>
  <c r="T61" i="98"/>
  <c r="E65" i="27"/>
  <c r="U61" i="27"/>
  <c r="T61" i="27"/>
  <c r="E65" i="225"/>
  <c r="U61" i="225"/>
  <c r="T61" i="225"/>
  <c r="E65" i="82"/>
  <c r="U61" i="82"/>
  <c r="T61" i="82"/>
  <c r="E65" i="63"/>
  <c r="U61" i="63"/>
  <c r="T61" i="63"/>
  <c r="E65" i="247"/>
  <c r="U61" i="247"/>
  <c r="T61" i="247"/>
  <c r="E65" i="58"/>
  <c r="U61" i="58"/>
  <c r="T61" i="58"/>
  <c r="E65" i="245"/>
  <c r="T61" i="245"/>
  <c r="U61" i="245"/>
  <c r="E65" i="112"/>
  <c r="U61" i="112"/>
  <c r="T61" i="112"/>
  <c r="E65" i="126"/>
  <c r="U61" i="126"/>
  <c r="T61" i="126"/>
  <c r="E65" i="61"/>
  <c r="U61" i="61"/>
  <c r="T61" i="61"/>
  <c r="E65" i="169"/>
  <c r="T61" i="169"/>
  <c r="U61" i="169"/>
  <c r="E65" i="194"/>
  <c r="U61" i="194"/>
  <c r="T61" i="194"/>
  <c r="E65" i="43"/>
  <c r="U61" i="43"/>
  <c r="T61" i="43"/>
  <c r="E65" i="31"/>
  <c r="U61" i="31"/>
  <c r="T61" i="31"/>
  <c r="E65" i="239"/>
  <c r="T61" i="239"/>
  <c r="U61" i="239"/>
  <c r="E65" i="48"/>
  <c r="U61" i="48"/>
  <c r="T61" i="48"/>
  <c r="E65" i="222"/>
  <c r="T61" i="222"/>
  <c r="U61" i="222"/>
  <c r="E65" i="8"/>
  <c r="U61" i="8"/>
  <c r="T61" i="8"/>
  <c r="E65" i="100"/>
  <c r="U61" i="100"/>
  <c r="T61" i="100"/>
  <c r="E65" i="74"/>
  <c r="U61" i="74"/>
  <c r="T61" i="74"/>
  <c r="E65" i="101"/>
  <c r="T61" i="101"/>
  <c r="U61" i="101"/>
  <c r="E65" i="130"/>
  <c r="U61" i="130"/>
  <c r="T61" i="130"/>
  <c r="E65" i="155"/>
  <c r="U61" i="155"/>
  <c r="T61" i="155"/>
  <c r="E65" i="39"/>
  <c r="U61" i="39"/>
  <c r="T61" i="39"/>
  <c r="E65" i="28"/>
  <c r="U61" i="28"/>
  <c r="T61" i="28"/>
  <c r="E65" i="59"/>
  <c r="U61" i="59"/>
  <c r="T61" i="59"/>
  <c r="E65" i="91"/>
  <c r="U61" i="91"/>
  <c r="T61" i="91"/>
  <c r="E65" i="111"/>
  <c r="U61" i="111"/>
  <c r="T61" i="111"/>
  <c r="U65" i="16"/>
  <c r="T65" i="16"/>
  <c r="E65" i="68"/>
  <c r="U61" i="68"/>
  <c r="T61" i="68"/>
  <c r="E65" i="207"/>
  <c r="U61" i="207"/>
  <c r="T61" i="207"/>
  <c r="E65" i="147"/>
  <c r="T61" i="147"/>
  <c r="U61" i="147"/>
  <c r="E65" i="132"/>
  <c r="U61" i="132"/>
  <c r="T61" i="132"/>
  <c r="E65" i="135"/>
  <c r="T61" i="135"/>
  <c r="U61" i="135"/>
  <c r="E65" i="87"/>
  <c r="U61" i="87"/>
  <c r="T61" i="87"/>
  <c r="E65" i="52"/>
  <c r="U61" i="52"/>
  <c r="T61" i="52"/>
  <c r="E65" i="86"/>
  <c r="U61" i="86"/>
  <c r="T61" i="86"/>
  <c r="E65" i="246"/>
  <c r="U61" i="246"/>
  <c r="T61" i="246"/>
  <c r="E65" i="143"/>
  <c r="U61" i="143"/>
  <c r="T61" i="143"/>
  <c r="E65" i="50"/>
  <c r="U61" i="50"/>
  <c r="T61" i="50"/>
  <c r="E65" i="70"/>
  <c r="U61" i="70"/>
  <c r="T61" i="70"/>
  <c r="E65" i="186"/>
  <c r="U61" i="186"/>
  <c r="T61" i="186"/>
  <c r="E65" i="257"/>
  <c r="U61" i="257"/>
  <c r="T61" i="257"/>
  <c r="E65" i="187"/>
  <c r="T61" i="187"/>
  <c r="U61" i="187"/>
  <c r="E65" i="253"/>
  <c r="U61" i="253"/>
  <c r="T61" i="253"/>
  <c r="E65" i="85"/>
  <c r="T61" i="85"/>
  <c r="U61" i="85"/>
  <c r="E65" i="165"/>
  <c r="U61" i="165"/>
  <c r="T61" i="165"/>
  <c r="E65" i="23"/>
  <c r="U61" i="23"/>
  <c r="T61" i="23"/>
  <c r="E65" i="136"/>
  <c r="T61" i="136"/>
  <c r="U61" i="136"/>
  <c r="E65" i="220"/>
  <c r="U61" i="220"/>
  <c r="T61" i="220"/>
  <c r="E65" i="145"/>
  <c r="U61" i="145"/>
  <c r="T61" i="145"/>
  <c r="E65" i="213"/>
  <c r="T61" i="213"/>
  <c r="U61" i="213"/>
  <c r="E65" i="183"/>
  <c r="U61" i="183"/>
  <c r="T61" i="183"/>
  <c r="E65" i="256"/>
  <c r="U61" i="256"/>
  <c r="T61" i="256"/>
  <c r="E65" i="171"/>
  <c r="U61" i="171"/>
  <c r="T61" i="171"/>
  <c r="E65" i="208"/>
  <c r="U61" i="208"/>
  <c r="T61" i="208"/>
  <c r="E65" i="109"/>
  <c r="T61" i="109"/>
  <c r="U61" i="109"/>
  <c r="E65" i="6"/>
  <c r="U61" i="6"/>
  <c r="T61" i="6"/>
  <c r="E65" i="123"/>
  <c r="U61" i="123"/>
  <c r="T61" i="123"/>
  <c r="E65" i="249"/>
  <c r="U61" i="249"/>
  <c r="T61" i="249"/>
  <c r="E65" i="24"/>
  <c r="T61" i="24"/>
  <c r="U61" i="24"/>
  <c r="E65" i="81"/>
  <c r="U61" i="81"/>
  <c r="T61" i="81"/>
  <c r="E65" i="49"/>
  <c r="U61" i="49"/>
  <c r="T61" i="49"/>
  <c r="E65" i="34"/>
  <c r="U61" i="34"/>
  <c r="T61" i="34"/>
  <c r="E65" i="236"/>
  <c r="U61" i="236"/>
  <c r="T61" i="236"/>
  <c r="E65" i="32"/>
  <c r="T61" i="32"/>
  <c r="U61" i="32"/>
  <c r="E65" i="214"/>
  <c r="U61" i="214"/>
  <c r="T61" i="214"/>
  <c r="E65" i="96"/>
  <c r="U61" i="96"/>
  <c r="T61" i="96"/>
  <c r="E65" i="178"/>
  <c r="T61" i="178"/>
  <c r="U61" i="178"/>
  <c r="E65" i="251"/>
  <c r="U61" i="251"/>
  <c r="T61" i="251"/>
  <c r="E65" i="92"/>
  <c r="U61" i="92"/>
  <c r="T61" i="92"/>
  <c r="E65" i="242"/>
  <c r="U61" i="242"/>
  <c r="T61" i="242"/>
  <c r="E65" i="219"/>
  <c r="U61" i="219"/>
  <c r="T61" i="219"/>
  <c r="E65" i="90"/>
  <c r="U61" i="90"/>
  <c r="T61" i="90"/>
  <c r="E65" i="238"/>
  <c r="U61" i="238"/>
  <c r="T61" i="238"/>
  <c r="E65" i="240"/>
  <c r="U61" i="240"/>
  <c r="T61" i="240"/>
  <c r="E65" i="193"/>
  <c r="T61" i="193"/>
  <c r="U61" i="193"/>
  <c r="E65" i="127"/>
  <c r="T61" i="127"/>
  <c r="U61" i="127"/>
  <c r="E65" i="168"/>
  <c r="U61" i="168"/>
  <c r="T61" i="168"/>
  <c r="E65" i="22"/>
  <c r="T61" i="22"/>
  <c r="U61" i="22"/>
  <c r="E65" i="151"/>
  <c r="U61" i="151"/>
  <c r="T61" i="151"/>
  <c r="E65" i="226"/>
  <c r="U61" i="226"/>
  <c r="T61" i="226"/>
  <c r="E65" i="88"/>
  <c r="U61" i="88"/>
  <c r="T61" i="88"/>
  <c r="E65" i="205"/>
  <c r="U61" i="205"/>
  <c r="T61" i="205"/>
  <c r="E65" i="175"/>
  <c r="U61" i="175"/>
  <c r="T61" i="175"/>
  <c r="E65" i="108"/>
  <c r="U61" i="108"/>
  <c r="T61" i="108"/>
  <c r="E65" i="134"/>
  <c r="U61" i="134"/>
  <c r="T61" i="134"/>
  <c r="E65" i="137"/>
  <c r="U61" i="137"/>
  <c r="T61" i="137"/>
  <c r="E65" i="203"/>
  <c r="T61" i="203"/>
  <c r="U61" i="203"/>
  <c r="E65" i="218"/>
  <c r="U61" i="218"/>
  <c r="T61" i="218"/>
  <c r="E65" i="17"/>
  <c r="U61" i="17"/>
  <c r="T61" i="17"/>
  <c r="E65" i="232"/>
  <c r="U61" i="232"/>
  <c r="T61" i="232"/>
  <c r="E65" i="133"/>
  <c r="U61" i="133"/>
  <c r="T61" i="133"/>
  <c r="E65" i="45"/>
  <c r="U61" i="45"/>
  <c r="T61" i="45"/>
  <c r="E65" i="60"/>
  <c r="U61" i="60"/>
  <c r="T61" i="60"/>
  <c r="E65" i="243"/>
  <c r="U61" i="243"/>
  <c r="T61" i="243"/>
  <c r="E65" i="191"/>
  <c r="U61" i="191"/>
  <c r="T61" i="191"/>
  <c r="E65" i="110"/>
  <c r="U61" i="110"/>
  <c r="T61" i="110"/>
  <c r="E65" i="221"/>
  <c r="U61" i="221"/>
  <c r="T61" i="221"/>
  <c r="E65" i="89"/>
  <c r="U61" i="89"/>
  <c r="T61" i="89"/>
  <c r="E65" i="228"/>
  <c r="U61" i="228"/>
  <c r="T61" i="228"/>
  <c r="E65" i="121"/>
  <c r="U61" i="121"/>
  <c r="T61" i="121"/>
  <c r="E65" i="14"/>
  <c r="U61" i="14"/>
  <c r="T61" i="14"/>
  <c r="E65" i="235"/>
  <c r="U61" i="235"/>
  <c r="T61" i="235"/>
  <c r="E65" i="227"/>
  <c r="U61" i="227"/>
  <c r="T61" i="227"/>
  <c r="E65" i="161"/>
  <c r="T61" i="161"/>
  <c r="U61" i="161"/>
  <c r="E65" i="201"/>
  <c r="U61" i="201"/>
  <c r="T61" i="201"/>
  <c r="E65" i="179"/>
  <c r="T61" i="179"/>
  <c r="U61" i="179"/>
  <c r="E65" i="125"/>
  <c r="T61" i="125"/>
  <c r="U61" i="125"/>
  <c r="E65" i="12"/>
  <c r="T61" i="12"/>
  <c r="U61" i="12"/>
  <c r="E65" i="182"/>
  <c r="T61" i="182"/>
  <c r="U61" i="182"/>
  <c r="E65" i="78"/>
  <c r="U61" i="78"/>
  <c r="T61" i="78"/>
  <c r="E65" i="144"/>
  <c r="U61" i="144"/>
  <c r="T61" i="144"/>
  <c r="E65" i="77"/>
  <c r="T61" i="77"/>
  <c r="U61" i="77"/>
  <c r="E65" i="195"/>
  <c r="U61" i="195"/>
  <c r="T61" i="195"/>
  <c r="E65" i="215"/>
  <c r="U61" i="215"/>
  <c r="T61" i="215"/>
  <c r="E65" i="93"/>
  <c r="T61" i="93"/>
  <c r="U61" i="93"/>
  <c r="E65" i="9"/>
  <c r="U61" i="9"/>
  <c r="T61" i="9"/>
  <c r="E65" i="97"/>
  <c r="U61" i="97"/>
  <c r="T61" i="97"/>
  <c r="E65" i="254"/>
  <c r="U61" i="254"/>
  <c r="T61" i="254"/>
  <c r="E65" i="141"/>
  <c r="T61" i="141"/>
  <c r="U61" i="141"/>
  <c r="E65" i="241"/>
  <c r="T61" i="241"/>
  <c r="U61" i="241"/>
  <c r="E65" i="163"/>
  <c r="U61" i="163"/>
  <c r="T61" i="163"/>
  <c r="E65" i="4"/>
  <c r="T61" i="4"/>
  <c r="U61" i="4"/>
  <c r="E65" i="116"/>
  <c r="U61" i="116"/>
  <c r="T61" i="116"/>
  <c r="E65" i="2"/>
  <c r="T61" i="2"/>
  <c r="U61" i="2"/>
  <c r="E65" i="160"/>
  <c r="U61" i="160"/>
  <c r="T61" i="160"/>
  <c r="E65" i="212"/>
  <c r="U61" i="212"/>
  <c r="T61" i="212"/>
  <c r="E65" i="66"/>
  <c r="U61" i="66"/>
  <c r="T61" i="66"/>
  <c r="E65" i="18"/>
  <c r="T61" i="18"/>
  <c r="U61" i="18"/>
  <c r="E65" i="79"/>
  <c r="U61" i="79"/>
  <c r="T61" i="79"/>
  <c r="E65" i="210"/>
  <c r="U61" i="210"/>
  <c r="T61" i="210"/>
  <c r="E65" i="229"/>
  <c r="T61" i="229"/>
  <c r="U61" i="229"/>
  <c r="E65" i="233"/>
  <c r="U61" i="233"/>
  <c r="T61" i="233"/>
  <c r="E65" i="131"/>
  <c r="U61" i="131"/>
  <c r="T61" i="131"/>
  <c r="E65" i="36"/>
  <c r="U61" i="36"/>
  <c r="T61" i="36"/>
  <c r="E65" i="35"/>
  <c r="U61" i="35"/>
  <c r="T61" i="35"/>
  <c r="E65" i="105"/>
  <c r="U61" i="105"/>
  <c r="T61" i="105"/>
  <c r="E65" i="250"/>
  <c r="U61" i="250"/>
  <c r="T61" i="250"/>
  <c r="E65" i="57"/>
  <c r="U61" i="57"/>
  <c r="T61" i="57"/>
  <c r="E65" i="115"/>
  <c r="U61" i="115"/>
  <c r="T61" i="115"/>
  <c r="E65" i="41"/>
  <c r="U61" i="41"/>
  <c r="T61" i="41"/>
  <c r="E65" i="106"/>
  <c r="U61" i="106"/>
  <c r="T61" i="106"/>
  <c r="E65" i="166"/>
  <c r="U61" i="166"/>
  <c r="T61" i="166"/>
  <c r="E65" i="55"/>
  <c r="U61" i="55"/>
  <c r="T61" i="55"/>
  <c r="E65" i="76"/>
  <c r="T61" i="76"/>
  <c r="U61" i="76"/>
  <c r="E65" i="167"/>
  <c r="T61" i="167"/>
  <c r="U61" i="167"/>
  <c r="E65" i="71"/>
  <c r="U61" i="71"/>
  <c r="T61" i="71"/>
  <c r="E65" i="216"/>
  <c r="U61" i="216"/>
  <c r="T61" i="216"/>
  <c r="E65" i="5"/>
  <c r="U61" i="5"/>
  <c r="T61" i="5"/>
  <c r="E65" i="37"/>
  <c r="U61" i="37"/>
  <c r="T61" i="37"/>
  <c r="E65" i="255"/>
  <c r="U61" i="255"/>
  <c r="T61" i="255"/>
  <c r="E65" i="180"/>
  <c r="U61" i="180"/>
  <c r="T61" i="180"/>
  <c r="E65" i="124"/>
  <c r="U61" i="124"/>
  <c r="T61" i="124"/>
  <c r="E65" i="156"/>
  <c r="U61" i="156"/>
  <c r="T61" i="156"/>
  <c r="E65" i="72"/>
  <c r="U61" i="72"/>
  <c r="T61" i="72"/>
  <c r="E65" i="198"/>
  <c r="U61" i="198"/>
  <c r="T61" i="198"/>
  <c r="E65" i="158"/>
  <c r="U61" i="158"/>
  <c r="T61" i="158"/>
  <c r="E65" i="51"/>
  <c r="U61" i="51"/>
  <c r="T61" i="51"/>
  <c r="E65" i="7"/>
  <c r="U61" i="7"/>
  <c r="T61" i="7"/>
  <c r="E65" i="3"/>
  <c r="U61" i="3"/>
  <c r="T61" i="3"/>
  <c r="E65" i="26"/>
  <c r="U61" i="26"/>
  <c r="T61" i="26"/>
  <c r="E65" i="69"/>
  <c r="T61" i="69"/>
  <c r="U61" i="69"/>
  <c r="E65" i="217"/>
  <c r="T61" i="217"/>
  <c r="U61" i="217"/>
  <c r="E65" i="138"/>
  <c r="U61" i="138"/>
  <c r="T61" i="138"/>
  <c r="E65" i="174"/>
  <c r="U61" i="174"/>
  <c r="T61" i="174"/>
  <c r="E65" i="107"/>
  <c r="U61" i="107"/>
  <c r="T61" i="107"/>
  <c r="E65" i="142"/>
  <c r="U61" i="142"/>
  <c r="T61" i="142"/>
  <c r="E65" i="206"/>
  <c r="U61" i="206"/>
  <c r="T61" i="206"/>
  <c r="E65" i="80"/>
  <c r="U61" i="80"/>
  <c r="T61" i="80"/>
  <c r="E65" i="84"/>
  <c r="U61" i="84"/>
  <c r="T61" i="84"/>
  <c r="E65" i="177"/>
  <c r="U61" i="177"/>
  <c r="T61" i="177"/>
  <c r="E65" i="62"/>
  <c r="T61" i="62"/>
  <c r="U61" i="62"/>
  <c r="E65" i="204"/>
  <c r="U61" i="204"/>
  <c r="T61" i="204"/>
  <c r="E65" i="13"/>
  <c r="U61" i="13"/>
  <c r="T61" i="13"/>
  <c r="E65" i="102"/>
  <c r="U61" i="102"/>
  <c r="T61" i="102"/>
  <c r="E65" i="44"/>
  <c r="U61" i="44"/>
  <c r="T61" i="44"/>
  <c r="E65" i="184"/>
  <c r="U61" i="184"/>
  <c r="T61" i="184"/>
  <c r="E65" i="223"/>
  <c r="U61" i="223"/>
  <c r="T61" i="223"/>
  <c r="E65" i="94"/>
  <c r="U61" i="94"/>
  <c r="T61" i="94"/>
  <c r="E65" i="149"/>
  <c r="U61" i="149"/>
  <c r="T61" i="149"/>
  <c r="E65" i="15"/>
  <c r="U61" i="15"/>
  <c r="T61" i="15"/>
  <c r="E65" i="29"/>
  <c r="U61" i="29"/>
  <c r="T61" i="29"/>
  <c r="E65" i="47"/>
  <c r="U61" i="47"/>
  <c r="T61" i="47"/>
  <c r="E65" i="64"/>
  <c r="U61" i="64"/>
  <c r="T61" i="64"/>
  <c r="E65" i="244"/>
  <c r="U61" i="244"/>
  <c r="T61" i="244"/>
  <c r="E65" i="162"/>
  <c r="U61" i="162"/>
  <c r="T61" i="162"/>
  <c r="E65" i="25"/>
  <c r="T61" i="25"/>
  <c r="U61" i="25"/>
  <c r="E65" i="248"/>
  <c r="T61" i="248"/>
  <c r="U61" i="248"/>
  <c r="E65" i="196"/>
  <c r="U61" i="196"/>
  <c r="T61" i="196"/>
  <c r="E65" i="170"/>
  <c r="U61" i="170"/>
  <c r="T61" i="170"/>
  <c r="E65" i="237"/>
  <c r="T61" i="237"/>
  <c r="U61" i="237"/>
  <c r="E65" i="56"/>
  <c r="U61" i="56"/>
  <c r="T61" i="56"/>
  <c r="E65" i="21"/>
  <c r="U61" i="21"/>
  <c r="T61" i="21"/>
  <c r="E65" i="188"/>
  <c r="U61" i="188"/>
  <c r="T61" i="188"/>
  <c r="E65" i="11"/>
  <c r="U61" i="11"/>
  <c r="T61" i="11"/>
  <c r="E65" i="231"/>
  <c r="U61" i="231"/>
  <c r="T61" i="231"/>
  <c r="E65" i="153"/>
  <c r="T61" i="153"/>
  <c r="U61" i="153"/>
  <c r="E65" i="10"/>
  <c r="T61" i="10"/>
  <c r="U61" i="10"/>
  <c r="E65" i="190"/>
  <c r="U61" i="190"/>
  <c r="T61" i="190"/>
  <c r="E65" i="33"/>
  <c r="T61" i="33"/>
  <c r="U61" i="33"/>
  <c r="E65" i="128"/>
  <c r="U61" i="128"/>
  <c r="T61" i="128"/>
  <c r="E65" i="148"/>
  <c r="U61" i="148"/>
  <c r="T61" i="148"/>
  <c r="E65" i="99"/>
  <c r="U61" i="99"/>
  <c r="T61" i="99"/>
  <c r="E65" i="30"/>
  <c r="T61" i="30"/>
  <c r="U61" i="30"/>
  <c r="E65" i="211"/>
  <c r="T61" i="211"/>
  <c r="U61" i="211"/>
  <c r="E65" i="157"/>
  <c r="T61" i="157"/>
  <c r="U61" i="157"/>
  <c r="E65" i="252"/>
  <c r="T61" i="252"/>
  <c r="U61" i="252"/>
  <c r="E65" i="209"/>
  <c r="U61" i="209"/>
  <c r="T61" i="209"/>
  <c r="E65" i="118"/>
  <c r="U61" i="118"/>
  <c r="T61" i="118"/>
  <c r="U65" i="184" l="1"/>
  <c r="T65" i="184"/>
  <c r="T65" i="124"/>
  <c r="U65" i="124"/>
  <c r="U65" i="90"/>
  <c r="T65" i="90"/>
  <c r="U65" i="6"/>
  <c r="T65" i="6"/>
  <c r="U65" i="155"/>
  <c r="T65" i="155"/>
  <c r="U65" i="73"/>
  <c r="T65" i="73"/>
  <c r="U65" i="146"/>
  <c r="T65" i="146"/>
  <c r="U65" i="120"/>
  <c r="T65" i="120"/>
  <c r="U65" i="97"/>
  <c r="T65" i="97"/>
  <c r="U65" i="182"/>
  <c r="T65" i="182"/>
  <c r="U65" i="14"/>
  <c r="T65" i="14"/>
  <c r="T65" i="60"/>
  <c r="U65" i="60"/>
  <c r="U65" i="134"/>
  <c r="T65" i="134"/>
  <c r="U65" i="168"/>
  <c r="T65" i="168"/>
  <c r="U65" i="49"/>
  <c r="T65" i="49"/>
  <c r="T65" i="171"/>
  <c r="U65" i="171"/>
  <c r="T65" i="165"/>
  <c r="U65" i="165"/>
  <c r="U65" i="143"/>
  <c r="T65" i="143"/>
  <c r="T65" i="207"/>
  <c r="U65" i="207"/>
  <c r="U65" i="111"/>
  <c r="T65" i="111"/>
  <c r="U65" i="74"/>
  <c r="T65" i="74"/>
  <c r="U65" i="194"/>
  <c r="T65" i="194"/>
  <c r="U65" i="63"/>
  <c r="T65" i="63"/>
  <c r="U65" i="234"/>
  <c r="T65" i="234"/>
  <c r="U65" i="65"/>
  <c r="T65" i="65"/>
  <c r="U65" i="119"/>
  <c r="T65" i="119"/>
  <c r="U65" i="122"/>
  <c r="T65" i="122"/>
  <c r="U65" i="150"/>
  <c r="T65" i="150"/>
  <c r="U65" i="38"/>
  <c r="T65" i="38"/>
  <c r="U65" i="21"/>
  <c r="T65" i="21"/>
  <c r="U65" i="80"/>
  <c r="T65" i="80"/>
  <c r="U65" i="77"/>
  <c r="T65" i="77"/>
  <c r="U65" i="110"/>
  <c r="T65" i="110"/>
  <c r="U65" i="226"/>
  <c r="T65" i="226"/>
  <c r="U65" i="245"/>
  <c r="T65" i="245"/>
  <c r="U65" i="164"/>
  <c r="T65" i="164"/>
  <c r="U65" i="170"/>
  <c r="T65" i="170"/>
  <c r="U65" i="29"/>
  <c r="T65" i="29"/>
  <c r="T65" i="107"/>
  <c r="U65" i="107"/>
  <c r="U65" i="51"/>
  <c r="T65" i="51"/>
  <c r="U65" i="37"/>
  <c r="T65" i="37"/>
  <c r="U65" i="106"/>
  <c r="T65" i="106"/>
  <c r="U65" i="131"/>
  <c r="T65" i="131"/>
  <c r="U65" i="160"/>
  <c r="T65" i="160"/>
  <c r="U65" i="92"/>
  <c r="T65" i="92"/>
  <c r="T65" i="99"/>
  <c r="U65" i="99"/>
  <c r="U65" i="11"/>
  <c r="T65" i="11"/>
  <c r="U65" i="25"/>
  <c r="T65" i="25"/>
  <c r="T65" i="94"/>
  <c r="U65" i="94"/>
  <c r="T65" i="177"/>
  <c r="U65" i="177"/>
  <c r="U65" i="217"/>
  <c r="T65" i="217"/>
  <c r="U65" i="72"/>
  <c r="T65" i="72"/>
  <c r="U65" i="71"/>
  <c r="T65" i="71"/>
  <c r="U65" i="57"/>
  <c r="T65" i="57"/>
  <c r="T65" i="210"/>
  <c r="U65" i="210"/>
  <c r="U65" i="4"/>
  <c r="T65" i="4"/>
  <c r="T65" i="215"/>
  <c r="U65" i="215"/>
  <c r="U65" i="179"/>
  <c r="T65" i="179"/>
  <c r="U65" i="89"/>
  <c r="T65" i="89"/>
  <c r="U65" i="232"/>
  <c r="T65" i="232"/>
  <c r="U65" i="205"/>
  <c r="T65" i="205"/>
  <c r="U65" i="240"/>
  <c r="T65" i="240"/>
  <c r="U65" i="96"/>
  <c r="T65" i="96"/>
  <c r="T65" i="249"/>
  <c r="U65" i="249"/>
  <c r="U65" i="213"/>
  <c r="T65" i="213"/>
  <c r="T65" i="187"/>
  <c r="U65" i="187"/>
  <c r="T65" i="52"/>
  <c r="U65" i="52"/>
  <c r="T65" i="28"/>
  <c r="U65" i="28"/>
  <c r="U65" i="222"/>
  <c r="T65" i="222"/>
  <c r="U65" i="126"/>
  <c r="T65" i="126"/>
  <c r="U65" i="27"/>
  <c r="T65" i="27"/>
  <c r="U65" i="129"/>
  <c r="T65" i="129"/>
  <c r="T65" i="103"/>
  <c r="U65" i="103"/>
  <c r="U65" i="199"/>
  <c r="T65" i="199"/>
  <c r="U65" i="113"/>
  <c r="T65" i="113"/>
  <c r="U65" i="114"/>
  <c r="T65" i="114"/>
  <c r="U65" i="128"/>
  <c r="T65" i="128"/>
  <c r="U65" i="26"/>
  <c r="T65" i="26"/>
  <c r="U65" i="241"/>
  <c r="T65" i="241"/>
  <c r="U65" i="32"/>
  <c r="T65" i="32"/>
  <c r="U65" i="186"/>
  <c r="T65" i="186"/>
  <c r="U65" i="135"/>
  <c r="T65" i="135"/>
  <c r="U65" i="224"/>
  <c r="T65" i="224"/>
  <c r="T65" i="209"/>
  <c r="U65" i="209"/>
  <c r="U65" i="33"/>
  <c r="T65" i="33"/>
  <c r="U65" i="56"/>
  <c r="T65" i="56"/>
  <c r="U65" i="64"/>
  <c r="T65" i="64"/>
  <c r="T65" i="44"/>
  <c r="U65" i="44"/>
  <c r="U65" i="206"/>
  <c r="T65" i="206"/>
  <c r="U65" i="3"/>
  <c r="T65" i="3"/>
  <c r="U65" i="180"/>
  <c r="T65" i="180"/>
  <c r="U65" i="55"/>
  <c r="T65" i="55"/>
  <c r="U65" i="35"/>
  <c r="T65" i="35"/>
  <c r="U65" i="66"/>
  <c r="T65" i="66"/>
  <c r="T65" i="141"/>
  <c r="U65" i="141"/>
  <c r="U65" i="144"/>
  <c r="T65" i="144"/>
  <c r="T65" i="227"/>
  <c r="U65" i="227"/>
  <c r="T65" i="191"/>
  <c r="U65" i="191"/>
  <c r="T65" i="203"/>
  <c r="U65" i="203"/>
  <c r="T65" i="151"/>
  <c r="U65" i="151"/>
  <c r="U65" i="219"/>
  <c r="T65" i="219"/>
  <c r="U65" i="236"/>
  <c r="T65" i="236"/>
  <c r="U65" i="109"/>
  <c r="T65" i="109"/>
  <c r="U65" i="136"/>
  <c r="T65" i="136"/>
  <c r="T65" i="70"/>
  <c r="U65" i="70"/>
  <c r="U65" i="132"/>
  <c r="T65" i="132"/>
  <c r="U65" i="130"/>
  <c r="T65" i="130"/>
  <c r="U65" i="31"/>
  <c r="T65" i="31"/>
  <c r="U65" i="58"/>
  <c r="T65" i="58"/>
  <c r="U65" i="42"/>
  <c r="T65" i="42"/>
  <c r="T65" i="67"/>
  <c r="U65" i="67"/>
  <c r="U65" i="53"/>
  <c r="T65" i="53"/>
  <c r="U65" i="173"/>
  <c r="T65" i="173"/>
  <c r="U65" i="1"/>
  <c r="T65" i="1"/>
  <c r="U65" i="230"/>
  <c r="T65" i="230"/>
  <c r="T65" i="220"/>
  <c r="U65" i="220"/>
  <c r="U65" i="211"/>
  <c r="T65" i="211"/>
  <c r="U65" i="153"/>
  <c r="T65" i="153"/>
  <c r="U65" i="196"/>
  <c r="T65" i="196"/>
  <c r="U65" i="15"/>
  <c r="T65" i="15"/>
  <c r="U65" i="204"/>
  <c r="T65" i="204"/>
  <c r="U65" i="174"/>
  <c r="T65" i="174"/>
  <c r="U65" i="158"/>
  <c r="T65" i="158"/>
  <c r="T65" i="5"/>
  <c r="U65" i="5"/>
  <c r="U65" i="41"/>
  <c r="T65" i="41"/>
  <c r="U65" i="233"/>
  <c r="T65" i="233"/>
  <c r="T65" i="2"/>
  <c r="U65" i="2"/>
  <c r="U65" i="9"/>
  <c r="T65" i="9"/>
  <c r="U65" i="12"/>
  <c r="T65" i="12"/>
  <c r="U65" i="121"/>
  <c r="T65" i="121"/>
  <c r="U65" i="45"/>
  <c r="T65" i="45"/>
  <c r="U65" i="108"/>
  <c r="T65" i="108"/>
  <c r="U65" i="127"/>
  <c r="T65" i="127"/>
  <c r="U65" i="251"/>
  <c r="T65" i="251"/>
  <c r="U65" i="81"/>
  <c r="T65" i="81"/>
  <c r="U65" i="256"/>
  <c r="T65" i="256"/>
  <c r="U65" i="85"/>
  <c r="T65" i="85"/>
  <c r="U65" i="246"/>
  <c r="T65" i="246"/>
  <c r="T65" i="68"/>
  <c r="U65" i="68"/>
  <c r="T65" i="91"/>
  <c r="U65" i="91"/>
  <c r="T65" i="100"/>
  <c r="U65" i="100"/>
  <c r="U65" i="169"/>
  <c r="T65" i="169"/>
  <c r="U65" i="82"/>
  <c r="T65" i="82"/>
  <c r="U65" i="104"/>
  <c r="T65" i="104"/>
  <c r="U65" i="172"/>
  <c r="T65" i="172"/>
  <c r="U65" i="95"/>
  <c r="T65" i="95"/>
  <c r="U65" i="19"/>
  <c r="T65" i="19"/>
  <c r="U65" i="202"/>
  <c r="T65" i="202"/>
  <c r="T65" i="159"/>
  <c r="U65" i="159"/>
  <c r="U65" i="244"/>
  <c r="T65" i="244"/>
  <c r="U65" i="76"/>
  <c r="T65" i="76"/>
  <c r="U65" i="161"/>
  <c r="T65" i="161"/>
  <c r="T65" i="10"/>
  <c r="U65" i="10"/>
  <c r="U65" i="148"/>
  <c r="T65" i="148"/>
  <c r="U65" i="188"/>
  <c r="T65" i="188"/>
  <c r="U65" i="162"/>
  <c r="T65" i="162"/>
  <c r="U65" i="223"/>
  <c r="T65" i="223"/>
  <c r="U65" i="84"/>
  <c r="T65" i="84"/>
  <c r="U65" i="69"/>
  <c r="T65" i="69"/>
  <c r="U65" i="156"/>
  <c r="T65" i="156"/>
  <c r="T65" i="167"/>
  <c r="U65" i="167"/>
  <c r="U65" i="250"/>
  <c r="T65" i="250"/>
  <c r="U65" i="79"/>
  <c r="T65" i="79"/>
  <c r="U65" i="163"/>
  <c r="T65" i="163"/>
  <c r="U65" i="195"/>
  <c r="T65" i="195"/>
  <c r="T65" i="201"/>
  <c r="U65" i="201"/>
  <c r="T65" i="221"/>
  <c r="U65" i="221"/>
  <c r="U65" i="17"/>
  <c r="T65" i="17"/>
  <c r="U65" i="88"/>
  <c r="T65" i="88"/>
  <c r="U65" i="238"/>
  <c r="T65" i="238"/>
  <c r="U65" i="214"/>
  <c r="T65" i="214"/>
  <c r="U65" i="123"/>
  <c r="T65" i="123"/>
  <c r="U65" i="145"/>
  <c r="T65" i="145"/>
  <c r="U65" i="257"/>
  <c r="T65" i="257"/>
  <c r="U65" i="87"/>
  <c r="T65" i="87"/>
  <c r="U65" i="39"/>
  <c r="T65" i="39"/>
  <c r="U65" i="48"/>
  <c r="T65" i="48"/>
  <c r="U65" i="112"/>
  <c r="T65" i="112"/>
  <c r="U65" i="98"/>
  <c r="T65" i="98"/>
  <c r="U65" i="189"/>
  <c r="T65" i="189"/>
  <c r="U65" i="197"/>
  <c r="T65" i="197"/>
  <c r="U65" i="200"/>
  <c r="T65" i="200"/>
  <c r="U65" i="46"/>
  <c r="T65" i="46"/>
  <c r="U65" i="192"/>
  <c r="T65" i="192"/>
  <c r="U65" i="118"/>
  <c r="T65" i="118"/>
  <c r="U65" i="105"/>
  <c r="T65" i="105"/>
  <c r="U65" i="218"/>
  <c r="T65" i="218"/>
  <c r="T65" i="239"/>
  <c r="U65" i="239"/>
  <c r="T65" i="157"/>
  <c r="U65" i="157"/>
  <c r="U65" i="252"/>
  <c r="T65" i="252"/>
  <c r="U65" i="190"/>
  <c r="T65" i="190"/>
  <c r="T65" i="237"/>
  <c r="U65" i="237"/>
  <c r="U65" i="47"/>
  <c r="T65" i="47"/>
  <c r="U65" i="102"/>
  <c r="T65" i="102"/>
  <c r="U65" i="142"/>
  <c r="T65" i="142"/>
  <c r="U65" i="7"/>
  <c r="T65" i="7"/>
  <c r="U65" i="255"/>
  <c r="T65" i="255"/>
  <c r="U65" i="166"/>
  <c r="T65" i="166"/>
  <c r="T65" i="36"/>
  <c r="U65" i="36"/>
  <c r="U65" i="212"/>
  <c r="T65" i="212"/>
  <c r="U65" i="254"/>
  <c r="T65" i="254"/>
  <c r="U65" i="78"/>
  <c r="T65" i="78"/>
  <c r="T65" i="235"/>
  <c r="U65" i="235"/>
  <c r="T65" i="243"/>
  <c r="U65" i="243"/>
  <c r="U65" i="137"/>
  <c r="T65" i="137"/>
  <c r="T65" i="22"/>
  <c r="U65" i="22"/>
  <c r="U65" i="242"/>
  <c r="T65" i="242"/>
  <c r="U65" i="34"/>
  <c r="T65" i="34"/>
  <c r="U65" i="208"/>
  <c r="T65" i="208"/>
  <c r="U65" i="23"/>
  <c r="T65" i="23"/>
  <c r="U65" i="50"/>
  <c r="T65" i="50"/>
  <c r="U65" i="147"/>
  <c r="T65" i="147"/>
  <c r="U65" i="101"/>
  <c r="T65" i="101"/>
  <c r="U65" i="43"/>
  <c r="T65" i="43"/>
  <c r="U65" i="247"/>
  <c r="T65" i="247"/>
  <c r="T65" i="75"/>
  <c r="U65" i="75"/>
  <c r="U65" i="54"/>
  <c r="T65" i="54"/>
  <c r="T65" i="83"/>
  <c r="U65" i="83"/>
  <c r="U65" i="40"/>
  <c r="T65" i="40"/>
  <c r="T65" i="139"/>
  <c r="U65" i="139"/>
  <c r="U65" i="140"/>
  <c r="T65" i="140"/>
  <c r="T65" i="18"/>
  <c r="U65" i="18"/>
  <c r="T65" i="185"/>
  <c r="U65" i="185"/>
  <c r="U65" i="13"/>
  <c r="T65" i="13"/>
  <c r="T65" i="30"/>
  <c r="U65" i="30"/>
  <c r="U65" i="231"/>
  <c r="T65" i="231"/>
  <c r="U65" i="248"/>
  <c r="T65" i="248"/>
  <c r="U65" i="149"/>
  <c r="T65" i="149"/>
  <c r="U65" i="62"/>
  <c r="T65" i="62"/>
  <c r="U65" i="138"/>
  <c r="T65" i="138"/>
  <c r="U65" i="198"/>
  <c r="T65" i="198"/>
  <c r="U65" i="216"/>
  <c r="T65" i="216"/>
  <c r="T65" i="115"/>
  <c r="U65" i="115"/>
  <c r="U65" i="229"/>
  <c r="T65" i="229"/>
  <c r="U65" i="116"/>
  <c r="T65" i="116"/>
  <c r="U65" i="93"/>
  <c r="T65" i="93"/>
  <c r="T65" i="125"/>
  <c r="U65" i="125"/>
  <c r="U65" i="228"/>
  <c r="T65" i="228"/>
  <c r="T65" i="133"/>
  <c r="U65" i="133"/>
  <c r="U65" i="175"/>
  <c r="T65" i="175"/>
  <c r="U65" i="193"/>
  <c r="T65" i="193"/>
  <c r="U65" i="178"/>
  <c r="T65" i="178"/>
  <c r="U65" i="24"/>
  <c r="T65" i="24"/>
  <c r="U65" i="183"/>
  <c r="T65" i="183"/>
  <c r="U65" i="253"/>
  <c r="T65" i="253"/>
  <c r="U65" i="86"/>
  <c r="T65" i="86"/>
  <c r="U65" i="59"/>
  <c r="T65" i="59"/>
  <c r="T65" i="8"/>
  <c r="U65" i="8"/>
  <c r="U65" i="61"/>
  <c r="T65" i="61"/>
  <c r="U65" i="225"/>
  <c r="T65" i="225"/>
  <c r="U65" i="181"/>
  <c r="T65" i="181"/>
  <c r="U65" i="176"/>
  <c r="T65" i="176"/>
  <c r="U65" i="117"/>
  <c r="T65" i="117"/>
  <c r="U65" i="152"/>
  <c r="T65" i="152"/>
  <c r="U65" i="154"/>
  <c r="T65" i="154"/>
  <c r="T65" i="20"/>
  <c r="U65" i="20"/>
</calcChain>
</file>

<file path=xl/sharedStrings.xml><?xml version="1.0" encoding="utf-8"?>
<sst xmlns="http://schemas.openxmlformats.org/spreadsheetml/2006/main" count="28270" uniqueCount="356">
  <si>
    <t>Figures Finalised as at 2025/08/08</t>
  </si>
  <si>
    <t/>
  </si>
  <si>
    <t>4th Quarter Ended 30 June 2025</t>
  </si>
  <si>
    <t>CONDITIONAL GRANTS TRANSFERRED FROM NATIONAL DEPARTMENTS AND ACTUAL PAYMENTS MADE BY MUNICIPALITIES: PRELIMINARY RESULTS</t>
  </si>
  <si>
    <t>EASTERN CAPE: BUFFALO CITY (BUF)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</si>
  <si>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</si>
  <si>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</si>
  <si>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</si>
  <si>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</si>
  <si>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</si>
  <si>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</si>
  <si>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3rd to 4th Q</t>
  </si>
  <si>
    <t>% Changes for the 4th Q</t>
  </si>
  <si>
    <t>Approved Roll Over</t>
  </si>
  <si>
    <t>R thousands</t>
  </si>
  <si>
    <t>Division of revenue Act No. 24 of 2024</t>
  </si>
  <si>
    <t>Adjustment (Mid year)</t>
  </si>
  <si>
    <t>Other Adjustments</t>
  </si>
  <si>
    <t>Total Available 2024/25</t>
  </si>
  <si>
    <t>Approved payment schedule</t>
  </si>
  <si>
    <t>Transferred to municipalities for direct grants</t>
  </si>
  <si>
    <t>Actual expenditure National Department by 30 September 2024</t>
  </si>
  <si>
    <t>Actual expenditure by municipalities by 30 September 2024</t>
  </si>
  <si>
    <t>Actual expenditure National Department by 31 December 2024</t>
  </si>
  <si>
    <t>Actual expenditure by municipalities by 31 December 2024</t>
  </si>
  <si>
    <t>Actual expenditure National Department by 31 March 2025</t>
  </si>
  <si>
    <t>Actual expenditure by municipalities by 31 March 2025</t>
  </si>
  <si>
    <t>Actual expenditure National Department by 30 June 2025</t>
  </si>
  <si>
    <t>Actual expenditure by municipalities by 30 June 2025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</si>
  <si>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</si>
  <si>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</si>
  <si>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</si>
  <si>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</si>
  <si>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</si>
  <si>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</si>
  <si>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</si>
  <si>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</si>
  <si>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</si>
  <si>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</si>
  <si>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</si>
  <si>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</si>
  <si>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</si>
  <si>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</si>
  <si>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</si>
  <si>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</si>
  <si>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</si>
  <si>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</si>
  <si>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</si>
  <si>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</si>
  <si>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</si>
  <si>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</si>
  <si>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</si>
  <si>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Informal Settlements Upgrading Partnership Grant (Schedule 5B)</t>
  </si>
  <si>
    <t>Urban Development Financing Grant (Schedule 4B)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</si>
  <si>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</si>
  <si>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</si>
  <si>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</si>
  <si>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</si>
  <si>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</si>
  <si>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</si>
  <si>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</si>
  <si>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</si>
  <si>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</si>
  <si>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</si>
  <si>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</si>
  <si>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</si>
  <si>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</si>
  <si>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</si>
  <si>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</si>
  <si>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</si>
  <si>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</si>
  <si>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</si>
  <si>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</si>
  <si>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</si>
  <si>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</si>
  <si>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</si>
  <si>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</si>
  <si>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</si>
  <si>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</si>
  <si>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Municipal Infrastructure Grant (Schedule 6B)</t>
  </si>
  <si>
    <t>Smart Meter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</si>
  <si>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</si>
  <si>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</si>
  <si>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</si>
  <si>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</si>
  <si>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</si>
  <si>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</si>
  <si>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</si>
  <si>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</si>
  <si>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</si>
  <si>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</si>
  <si>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</si>
  <si>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</si>
  <si>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</si>
  <si>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</si>
  <si>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</si>
  <si>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</si>
  <si>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</si>
  <si>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</si>
  <si>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</si>
  <si>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</si>
  <si>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</si>
  <si>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</si>
  <si>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</si>
  <si>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</si>
  <si>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</si>
  <si>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</si>
  <si>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</si>
  <si>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</si>
  <si>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</si>
  <si>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</si>
  <si>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</si>
  <si>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</si>
  <si>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</si>
  <si>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</si>
  <si>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</si>
  <si>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</si>
  <si>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</si>
  <si>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</si>
  <si>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</si>
  <si>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</si>
  <si>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</si>
  <si>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</si>
  <si>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</si>
  <si>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</si>
  <si>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</si>
  <si>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</si>
  <si>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</si>
  <si>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</si>
  <si>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</si>
  <si>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</si>
  <si>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</si>
  <si>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</si>
  <si>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</si>
  <si>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</si>
  <si>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</si>
  <si>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</si>
  <si>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</si>
  <si>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</si>
  <si>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</si>
  <si>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</si>
  <si>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</si>
  <si>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</si>
  <si>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</si>
  <si>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</si>
  <si>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</si>
  <si>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</si>
  <si>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</si>
  <si>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</si>
  <si>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</si>
  <si>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</si>
  <si>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DR. A.B. XUMA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</si>
  <si>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</si>
  <si>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</si>
  <si>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</si>
  <si>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</si>
  <si>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</si>
  <si>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</si>
  <si>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</si>
  <si>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</si>
  <si>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</si>
  <si>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</si>
  <si>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</si>
  <si>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</si>
  <si>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</si>
  <si>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</si>
  <si>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</si>
  <si>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</si>
  <si>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</si>
  <si>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</si>
  <si>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</si>
  <si>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</si>
  <si>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</si>
  <si>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</si>
  <si>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</si>
  <si>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</si>
  <si>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</si>
  <si>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</si>
  <si>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</si>
  <si>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</si>
  <si>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</si>
  <si>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</si>
  <si>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</si>
  <si>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</si>
  <si>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</si>
  <si>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</si>
  <si>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</si>
  <si>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</si>
  <si>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</si>
  <si>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</si>
  <si>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</si>
  <si>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</si>
  <si>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</si>
  <si>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</si>
  <si>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</si>
  <si>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</si>
  <si>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</si>
  <si>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</si>
  <si>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</si>
  <si>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</si>
  <si>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</si>
  <si>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</si>
  <si>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</si>
  <si>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</si>
  <si>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</si>
  <si>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</si>
  <si>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</si>
  <si>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</si>
  <si>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</si>
  <si>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</si>
  <si>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</si>
  <si>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</si>
  <si>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</si>
  <si>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</si>
  <si>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</si>
  <si>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</si>
  <si>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</si>
  <si>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</si>
  <si>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</si>
  <si>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</si>
  <si>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</si>
  <si>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</si>
  <si>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</si>
  <si>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</si>
  <si>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</si>
  <si>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</si>
  <si>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</si>
  <si>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</si>
  <si>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</si>
  <si>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</si>
  <si>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</si>
  <si>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</si>
  <si>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</si>
  <si>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JOHANNES PHUMANI PHUNGULA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</si>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</sst>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3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164" fontId="2" fillId="0" borderId="0" xfId="0" applyNumberFormat="1" applyFont="1"/>
    <xf numFmtId="10" fontId="2" fillId="0" borderId="0" xfId="1" applyNumberFormat="1" applyFont="1" applyFill="1" applyBorder="1" applyAlignment="1" applyProtection="1">
      <alignment horizontal="right"/>
    </xf>
    <xf numFmtId="0" fontId="4" fillId="0" borderId="0" xfId="0" applyFont="1"/>
    <xf numFmtId="165" fontId="5" fillId="0" borderId="0" xfId="0" applyNumberFormat="1" applyFont="1"/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10" fillId="0" borderId="5" xfId="0" applyFont="1" applyBorder="1"/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9" xfId="0" applyFont="1" applyBorder="1"/>
    <xf numFmtId="166" fontId="10" fillId="0" borderId="11" xfId="0" applyNumberFormat="1" applyFont="1" applyBorder="1"/>
    <xf numFmtId="166" fontId="10" fillId="0" borderId="12" xfId="0" applyNumberFormat="1" applyFont="1" applyBorder="1"/>
    <xf numFmtId="166" fontId="10" fillId="0" borderId="12" xfId="0" applyNumberFormat="1" applyFont="1" applyBorder="1" applyAlignment="1">
      <alignment shrinkToFit="1"/>
    </xf>
    <xf numFmtId="0" fontId="10" fillId="0" borderId="13" xfId="0" applyFont="1" applyBorder="1"/>
    <xf numFmtId="166" fontId="10" fillId="0" borderId="15" xfId="0" applyNumberFormat="1" applyFont="1" applyBorder="1"/>
    <xf numFmtId="166" fontId="10" fillId="0" borderId="16" xfId="0" applyNumberFormat="1" applyFont="1" applyBorder="1"/>
    <xf numFmtId="166" fontId="10" fillId="0" borderId="16" xfId="0" applyNumberFormat="1" applyFont="1" applyBorder="1" applyAlignment="1">
      <alignment shrinkToFit="1"/>
    </xf>
    <xf numFmtId="0" fontId="11" fillId="0" borderId="9" xfId="0" applyFont="1" applyBorder="1"/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3" fillId="0" borderId="0" xfId="0" applyFont="1"/>
    <xf numFmtId="0" fontId="10" fillId="0" borderId="17" xfId="0" applyFont="1" applyBorder="1"/>
    <xf numFmtId="166" fontId="10" fillId="0" borderId="19" xfId="0" applyNumberFormat="1" applyFont="1" applyBorder="1"/>
    <xf numFmtId="166" fontId="10" fillId="0" borderId="20" xfId="0" applyNumberFormat="1" applyFont="1" applyBorder="1"/>
    <xf numFmtId="166" fontId="10" fillId="0" borderId="20" xfId="0" applyNumberFormat="1" applyFont="1" applyBorder="1" applyAlignment="1">
      <alignment shrinkToFit="1"/>
    </xf>
    <xf numFmtId="0" fontId="0" fillId="0" borderId="21" xfId="0" applyBorder="1"/>
    <xf numFmtId="0" fontId="12" fillId="2" borderId="22" xfId="0" applyFont="1" applyFill="1" applyBorder="1" applyAlignment="1">
      <alignment horizontal="left"/>
    </xf>
    <xf numFmtId="164" fontId="12" fillId="2" borderId="23" xfId="0" applyNumberFormat="1" applyFont="1" applyFill="1" applyBorder="1" applyAlignment="1">
      <alignment horizontal="right"/>
    </xf>
    <xf numFmtId="164" fontId="12" fillId="2" borderId="24" xfId="0" applyNumberFormat="1" applyFont="1" applyFill="1" applyBorder="1" applyAlignment="1">
      <alignment horizontal="right"/>
    </xf>
    <xf numFmtId="167" fontId="10" fillId="0" borderId="10" xfId="0" applyNumberFormat="1" applyFont="1" applyBorder="1"/>
    <xf numFmtId="167" fontId="10" fillId="0" borderId="11" xfId="0" applyNumberFormat="1" applyFont="1" applyBorder="1"/>
    <xf numFmtId="167" fontId="10" fillId="0" borderId="12" xfId="0" applyNumberFormat="1" applyFont="1" applyBorder="1"/>
    <xf numFmtId="167" fontId="10" fillId="0" borderId="14" xfId="0" applyNumberFormat="1" applyFont="1" applyBorder="1"/>
    <xf numFmtId="167" fontId="10" fillId="0" borderId="15" xfId="0" applyNumberFormat="1" applyFont="1" applyBorder="1"/>
    <xf numFmtId="167" fontId="10" fillId="0" borderId="16" xfId="0" applyNumberFormat="1" applyFont="1" applyBorder="1"/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10" fillId="0" borderId="18" xfId="0" applyNumberFormat="1" applyFont="1" applyBorder="1"/>
    <xf numFmtId="167" fontId="10" fillId="0" borderId="19" xfId="0" applyNumberFormat="1" applyFont="1" applyBorder="1"/>
    <xf numFmtId="167" fontId="10" fillId="0" borderId="20" xfId="0" applyNumberFormat="1" applyFont="1" applyBorder="1"/>
    <xf numFmtId="167" fontId="12" fillId="2" borderId="22" xfId="0" applyNumberFormat="1" applyFont="1" applyFill="1" applyBorder="1" applyAlignment="1">
      <alignment horizontal="right"/>
    </xf>
    <xf numFmtId="167" fontId="12" fillId="2" borderId="23" xfId="0" applyNumberFormat="1" applyFont="1" applyFill="1" applyBorder="1" applyAlignment="1">
      <alignment horizontal="right"/>
    </xf>
    <xf numFmtId="167" fontId="12" fillId="2" borderId="24" xfId="0" applyNumberFormat="1" applyFont="1" applyFill="1" applyBorder="1" applyAlignment="1">
      <alignment horizontal="right"/>
    </xf>
    <xf numFmtId="167" fontId="12" fillId="2" borderId="25" xfId="0" applyNumberFormat="1" applyFont="1" applyFill="1" applyBorder="1" applyAlignment="1">
      <alignment horizontal="right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calcChain" Target="calcChain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ustomXml" Target="../customXml/item1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0"/>
  <sheetViews>
    <sheetView showGridLines="0" tabSelected="1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389676000</v>
      </c>
      <c r="C8" s="36">
        <f t="shared" si="0"/>
        <v>35515000</v>
      </c>
      <c r="D8" s="36">
        <f t="shared" si="0"/>
        <v>0</v>
      </c>
      <c r="E8" s="36">
        <f t="shared" si="0"/>
        <v>425191000</v>
      </c>
      <c r="F8" s="37">
        <f t="shared" si="0"/>
        <v>425191000</v>
      </c>
      <c r="G8" s="38">
        <f t="shared" si="0"/>
        <v>425191000</v>
      </c>
      <c r="H8" s="37">
        <f t="shared" si="0"/>
        <v>13432000</v>
      </c>
      <c r="I8" s="38">
        <f t="shared" si="0"/>
        <v>17636833</v>
      </c>
      <c r="J8" s="37">
        <f t="shared" si="0"/>
        <v>76169000</v>
      </c>
      <c r="K8" s="38">
        <f t="shared" si="0"/>
        <v>57577423</v>
      </c>
      <c r="L8" s="37">
        <f t="shared" si="0"/>
        <v>120000000</v>
      </c>
      <c r="M8" s="38">
        <f t="shared" si="0"/>
        <v>73874493</v>
      </c>
      <c r="N8" s="37">
        <f t="shared" si="0"/>
        <v>91791000</v>
      </c>
      <c r="O8" s="38">
        <f t="shared" si="0"/>
        <v>103972029</v>
      </c>
      <c r="P8" s="37">
        <f t="shared" si="0"/>
        <v>301392000</v>
      </c>
      <c r="Q8" s="38">
        <f t="shared" si="0"/>
        <v>253060778</v>
      </c>
      <c r="R8" s="16">
        <f>IF(($L8       =0),0,((($N8       -$L8       )/$L8       )*100))</f>
        <v>-23.5075</v>
      </c>
      <c r="S8" s="17">
        <f>IF(($M8       =0),0,((($O8       -$M8       )/$M8       )*100))</f>
        <v>40.741445088496242</v>
      </c>
      <c r="T8" s="16">
        <f>IF(($E8       =0),0,(($P8       /$E8       )*100))</f>
        <v>70.883908643409669</v>
      </c>
      <c r="U8" s="18">
        <f>IF(($E8       =0),0,(($Q8       /$E8       )*100))</f>
        <v>59.516964846386678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360362000</v>
      </c>
      <c r="C9" s="39">
        <f t="shared" si="2"/>
        <v>-9085000</v>
      </c>
      <c r="D9" s="39">
        <f t="shared" si="2"/>
        <v>0</v>
      </c>
      <c r="E9" s="39">
        <f t="shared" si="2"/>
        <v>351277000</v>
      </c>
      <c r="F9" s="40">
        <f t="shared" si="2"/>
        <v>351277000</v>
      </c>
      <c r="G9" s="41">
        <f t="shared" si="2"/>
        <v>351277000</v>
      </c>
      <c r="H9" s="40">
        <f t="shared" si="2"/>
        <v>8695000</v>
      </c>
      <c r="I9" s="41">
        <f t="shared" si="2"/>
        <v>12692686</v>
      </c>
      <c r="J9" s="40">
        <f t="shared" si="2"/>
        <v>72519000</v>
      </c>
      <c r="K9" s="41">
        <f t="shared" si="2"/>
        <v>53307904</v>
      </c>
      <c r="L9" s="40">
        <f t="shared" si="2"/>
        <v>106599000</v>
      </c>
      <c r="M9" s="41">
        <f t="shared" si="2"/>
        <v>64078231</v>
      </c>
      <c r="N9" s="40">
        <f t="shared" si="2"/>
        <v>80737000</v>
      </c>
      <c r="O9" s="41">
        <f t="shared" si="2"/>
        <v>97226855</v>
      </c>
      <c r="P9" s="40">
        <f t="shared" si="2"/>
        <v>268550000</v>
      </c>
      <c r="Q9" s="41">
        <f t="shared" si="2"/>
        <v>227305676</v>
      </c>
      <c r="R9" s="20">
        <f>IF(($L9       =0),0,((($N9       -$L9       )/$L9       )*100))</f>
        <v>-24.261015581759679</v>
      </c>
      <c r="S9" s="21">
        <f>IF(($M9       =0),0,((($O9       -$M9       )/$M9       )*100))</f>
        <v>51.731490527570898</v>
      </c>
      <c r="T9" s="20">
        <f>IF(($E9       =0),0,(($P9       /$E9       )*100))</f>
        <v>76.449639458319211</v>
      </c>
      <c r="U9" s="22">
        <f>IF(($E9       =0),0,(($Q9       /$E9       )*100))</f>
        <v>64.70838568992562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55655000</v>
      </c>
      <c r="C14" s="42">
        <v>-18000000</v>
      </c>
      <c r="D14" s="42"/>
      <c r="E14" s="42">
        <f t="shared" si="4"/>
        <v>37655000</v>
      </c>
      <c r="F14" s="43">
        <v>37655000</v>
      </c>
      <c r="G14" s="44">
        <v>37655000</v>
      </c>
      <c r="H14" s="43">
        <v>2277000</v>
      </c>
      <c r="I14" s="44">
        <v>1789456</v>
      </c>
      <c r="J14" s="43">
        <v>10904000</v>
      </c>
      <c r="K14" s="44">
        <v>10746713</v>
      </c>
      <c r="L14" s="43">
        <v>11442000</v>
      </c>
      <c r="M14" s="44">
        <v>15391143</v>
      </c>
      <c r="N14" s="43">
        <v>7352000</v>
      </c>
      <c r="O14" s="44">
        <v>11431314</v>
      </c>
      <c r="P14" s="43">
        <f t="shared" si="5"/>
        <v>31975000</v>
      </c>
      <c r="Q14" s="44">
        <f t="shared" si="6"/>
        <v>39358626</v>
      </c>
      <c r="R14" s="24">
        <f t="shared" si="7"/>
        <v>-35.74549903862961</v>
      </c>
      <c r="S14" s="25">
        <f t="shared" si="8"/>
        <v>-25.727972250014179</v>
      </c>
      <c r="T14" s="24">
        <f t="shared" si="9"/>
        <v>84.915681848360109</v>
      </c>
      <c r="U14" s="26">
        <f t="shared" si="10"/>
        <v>104.524302217501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78000000</v>
      </c>
      <c r="D20" s="42"/>
      <c r="E20" s="42">
        <f t="shared" si="4"/>
        <v>78000000</v>
      </c>
      <c r="F20" s="43">
        <v>78000000</v>
      </c>
      <c r="G20" s="44">
        <v>78000000</v>
      </c>
      <c r="H20" s="43"/>
      <c r="I20" s="44"/>
      <c r="J20" s="43"/>
      <c r="K20" s="44"/>
      <c r="L20" s="43"/>
      <c r="M20" s="44"/>
      <c r="N20" s="43">
        <v>953000</v>
      </c>
      <c r="O20" s="44"/>
      <c r="P20" s="43">
        <f t="shared" si="5"/>
        <v>953000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1.2217948717948717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304707000</v>
      </c>
      <c r="C26" s="42">
        <v>-69085000</v>
      </c>
      <c r="D26" s="42"/>
      <c r="E26" s="42">
        <f t="shared" si="4"/>
        <v>235622000</v>
      </c>
      <c r="F26" s="43">
        <v>235622000</v>
      </c>
      <c r="G26" s="44">
        <v>235622000</v>
      </c>
      <c r="H26" s="43">
        <v>6418000</v>
      </c>
      <c r="I26" s="44">
        <v>10903230</v>
      </c>
      <c r="J26" s="43">
        <v>61615000</v>
      </c>
      <c r="K26" s="44">
        <v>42561191</v>
      </c>
      <c r="L26" s="43">
        <v>95157000</v>
      </c>
      <c r="M26" s="44">
        <v>48687088</v>
      </c>
      <c r="N26" s="43">
        <v>72432000</v>
      </c>
      <c r="O26" s="44">
        <v>85795541</v>
      </c>
      <c r="P26" s="43">
        <f t="shared" si="5"/>
        <v>235622000</v>
      </c>
      <c r="Q26" s="44">
        <f t="shared" si="6"/>
        <v>187947050</v>
      </c>
      <c r="R26" s="24">
        <f t="shared" si="7"/>
        <v>-23.881585169772059</v>
      </c>
      <c r="S26" s="25">
        <f t="shared" si="8"/>
        <v>76.218263454162624</v>
      </c>
      <c r="T26" s="24">
        <f t="shared" si="9"/>
        <v>100</v>
      </c>
      <c r="U26" s="26">
        <f t="shared" si="10"/>
        <v>79.766341852628358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29314000</v>
      </c>
      <c r="C28" s="39">
        <f t="shared" si="11"/>
        <v>44600000</v>
      </c>
      <c r="D28" s="39">
        <f t="shared" si="11"/>
        <v>0</v>
      </c>
      <c r="E28" s="39">
        <f t="shared" si="11"/>
        <v>73914000</v>
      </c>
      <c r="F28" s="40">
        <f t="shared" si="11"/>
        <v>73914000</v>
      </c>
      <c r="G28" s="41">
        <f t="shared" si="11"/>
        <v>73914000</v>
      </c>
      <c r="H28" s="40">
        <f t="shared" si="11"/>
        <v>4737000</v>
      </c>
      <c r="I28" s="41">
        <f t="shared" si="11"/>
        <v>4944147</v>
      </c>
      <c r="J28" s="40">
        <f t="shared" si="11"/>
        <v>3650000</v>
      </c>
      <c r="K28" s="41">
        <f t="shared" si="11"/>
        <v>4269519</v>
      </c>
      <c r="L28" s="40">
        <f t="shared" si="11"/>
        <v>13401000</v>
      </c>
      <c r="M28" s="41">
        <f t="shared" si="11"/>
        <v>9796262</v>
      </c>
      <c r="N28" s="40">
        <f t="shared" si="11"/>
        <v>11054000</v>
      </c>
      <c r="O28" s="41">
        <f t="shared" si="11"/>
        <v>6745174</v>
      </c>
      <c r="P28" s="40">
        <f t="shared" si="11"/>
        <v>32842000</v>
      </c>
      <c r="Q28" s="41">
        <f t="shared" si="11"/>
        <v>25755102</v>
      </c>
      <c r="R28" s="20">
        <f t="shared" si="7"/>
        <v>-17.513618386687561</v>
      </c>
      <c r="S28" s="21">
        <f t="shared" si="8"/>
        <v>-31.145430777576184</v>
      </c>
      <c r="T28" s="20">
        <f t="shared" si="9"/>
        <v>44.432719105988042</v>
      </c>
      <c r="U28" s="22">
        <f t="shared" si="10"/>
        <v>34.844687068755583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>
        <v>15000000</v>
      </c>
      <c r="C30" s="42"/>
      <c r="D30" s="42"/>
      <c r="E30" s="42">
        <f t="shared" si="4"/>
        <v>15000000</v>
      </c>
      <c r="F30" s="43">
        <v>15000000</v>
      </c>
      <c r="G30" s="44">
        <v>15000000</v>
      </c>
      <c r="H30" s="43">
        <v>2138000</v>
      </c>
      <c r="I30" s="44">
        <v>2137902</v>
      </c>
      <c r="J30" s="43"/>
      <c r="K30" s="44"/>
      <c r="L30" s="43">
        <v>10662000</v>
      </c>
      <c r="M30" s="44">
        <v>5862098</v>
      </c>
      <c r="N30" s="43"/>
      <c r="O30" s="44">
        <v>4800000</v>
      </c>
      <c r="P30" s="43">
        <f t="shared" si="5"/>
        <v>12800000</v>
      </c>
      <c r="Q30" s="44">
        <f t="shared" si="6"/>
        <v>12800000</v>
      </c>
      <c r="R30" s="24">
        <f t="shared" si="7"/>
        <v>-100</v>
      </c>
      <c r="S30" s="25">
        <f t="shared" si="8"/>
        <v>-18.118052615292342</v>
      </c>
      <c r="T30" s="24">
        <f t="shared" si="9"/>
        <v>85.333333333333343</v>
      </c>
      <c r="U30" s="26">
        <f t="shared" si="10"/>
        <v>85.333333333333343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204000</v>
      </c>
      <c r="I31" s="44">
        <v>136000</v>
      </c>
      <c r="J31" s="43">
        <v>201000</v>
      </c>
      <c r="K31" s="44">
        <v>195670</v>
      </c>
      <c r="L31" s="43">
        <v>363000</v>
      </c>
      <c r="M31" s="44">
        <v>191940</v>
      </c>
      <c r="N31" s="43"/>
      <c r="O31" s="44">
        <v>362800</v>
      </c>
      <c r="P31" s="43">
        <f t="shared" si="5"/>
        <v>768000</v>
      </c>
      <c r="Q31" s="44">
        <f t="shared" si="6"/>
        <v>886410</v>
      </c>
      <c r="R31" s="24">
        <f t="shared" si="7"/>
        <v>-100</v>
      </c>
      <c r="S31" s="25">
        <f t="shared" si="8"/>
        <v>89.017401271230597</v>
      </c>
      <c r="T31" s="24">
        <f t="shared" si="9"/>
        <v>76.8</v>
      </c>
      <c r="U31" s="26">
        <f t="shared" si="10"/>
        <v>88.641000000000005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2314000</v>
      </c>
      <c r="C33" s="42"/>
      <c r="D33" s="42"/>
      <c r="E33" s="42">
        <f t="shared" si="4"/>
        <v>2314000</v>
      </c>
      <c r="F33" s="43">
        <v>2314000</v>
      </c>
      <c r="G33" s="44">
        <v>2314000</v>
      </c>
      <c r="H33" s="43">
        <v>578000</v>
      </c>
      <c r="I33" s="44">
        <v>677854</v>
      </c>
      <c r="J33" s="43">
        <v>1201000</v>
      </c>
      <c r="K33" s="44">
        <v>1168828</v>
      </c>
      <c r="L33" s="43">
        <v>62000</v>
      </c>
      <c r="M33" s="44">
        <v>1214828</v>
      </c>
      <c r="N33" s="43"/>
      <c r="O33" s="44">
        <v>-744918</v>
      </c>
      <c r="P33" s="43">
        <f t="shared" si="5"/>
        <v>1841000</v>
      </c>
      <c r="Q33" s="44">
        <f t="shared" si="6"/>
        <v>2316592</v>
      </c>
      <c r="R33" s="24">
        <f t="shared" si="7"/>
        <v>-100</v>
      </c>
      <c r="S33" s="25">
        <f t="shared" si="8"/>
        <v>-161.31880397883486</v>
      </c>
      <c r="T33" s="24">
        <f t="shared" si="9"/>
        <v>79.559204840103718</v>
      </c>
      <c r="U33" s="26">
        <f t="shared" si="10"/>
        <v>100.11201382886776</v>
      </c>
      <c r="V33" s="43"/>
      <c r="W33" s="44"/>
    </row>
    <row r="34" spans="1:23" ht="13" x14ac:dyDescent="0.3">
      <c r="A34" s="23" t="s">
        <v>60</v>
      </c>
      <c r="B34" s="42">
        <v>11000000</v>
      </c>
      <c r="C34" s="42"/>
      <c r="D34" s="42"/>
      <c r="E34" s="42">
        <f t="shared" si="4"/>
        <v>11000000</v>
      </c>
      <c r="F34" s="43">
        <v>11000000</v>
      </c>
      <c r="G34" s="44">
        <v>11000000</v>
      </c>
      <c r="H34" s="43">
        <v>1817000</v>
      </c>
      <c r="I34" s="44">
        <v>1992391</v>
      </c>
      <c r="J34" s="43">
        <v>2248000</v>
      </c>
      <c r="K34" s="44">
        <v>2905021</v>
      </c>
      <c r="L34" s="43">
        <v>2314000</v>
      </c>
      <c r="M34" s="44">
        <v>2527396</v>
      </c>
      <c r="N34" s="43">
        <v>2246000</v>
      </c>
      <c r="O34" s="44">
        <v>2327292</v>
      </c>
      <c r="P34" s="43">
        <f t="shared" si="5"/>
        <v>8625000</v>
      </c>
      <c r="Q34" s="44">
        <f t="shared" si="6"/>
        <v>9752100</v>
      </c>
      <c r="R34" s="24">
        <f t="shared" si="7"/>
        <v>-2.9386343993085569</v>
      </c>
      <c r="S34" s="25">
        <f t="shared" si="8"/>
        <v>-7.9173979859111911</v>
      </c>
      <c r="T34" s="24">
        <f t="shared" si="9"/>
        <v>78.409090909090907</v>
      </c>
      <c r="U34" s="26">
        <f t="shared" si="10"/>
        <v>88.655454545454546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44600000</v>
      </c>
      <c r="D37" s="42"/>
      <c r="E37" s="42">
        <f t="shared" si="4"/>
        <v>44600000</v>
      </c>
      <c r="F37" s="43">
        <v>44600000</v>
      </c>
      <c r="G37" s="44">
        <v>44600000</v>
      </c>
      <c r="H37" s="43"/>
      <c r="I37" s="44"/>
      <c r="J37" s="43"/>
      <c r="K37" s="44"/>
      <c r="L37" s="43"/>
      <c r="M37" s="44"/>
      <c r="N37" s="43">
        <v>8808000</v>
      </c>
      <c r="O37" s="44"/>
      <c r="P37" s="43">
        <f t="shared" si="5"/>
        <v>8808000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19.748878923766817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76656000</v>
      </c>
      <c r="C43" s="45">
        <f t="shared" si="20"/>
        <v>-4107000</v>
      </c>
      <c r="D43" s="45">
        <f t="shared" si="20"/>
        <v>0</v>
      </c>
      <c r="E43" s="45">
        <f t="shared" si="20"/>
        <v>72549000</v>
      </c>
      <c r="F43" s="46">
        <f t="shared" si="20"/>
        <v>75656000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9897000</v>
      </c>
      <c r="O43" s="47">
        <f t="shared" si="20"/>
        <v>0</v>
      </c>
      <c r="P43" s="46">
        <f t="shared" si="20"/>
        <v>9897000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13.641814497787703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75550000</v>
      </c>
      <c r="C44" s="39">
        <f t="shared" si="22"/>
        <v>-4107000</v>
      </c>
      <c r="D44" s="39">
        <f t="shared" si="22"/>
        <v>0</v>
      </c>
      <c r="E44" s="39">
        <f t="shared" si="22"/>
        <v>71443000</v>
      </c>
      <c r="F44" s="40">
        <f t="shared" si="22"/>
        <v>74550000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9897000</v>
      </c>
      <c r="O44" s="41">
        <f t="shared" si="22"/>
        <v>0</v>
      </c>
      <c r="P44" s="40">
        <f t="shared" si="22"/>
        <v>9897000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13.853001693657882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74550000</v>
      </c>
      <c r="C46" s="42">
        <v>-3107000</v>
      </c>
      <c r="D46" s="42"/>
      <c r="E46" s="42">
        <f t="shared" si="13"/>
        <v>71443000</v>
      </c>
      <c r="F46" s="43">
        <v>74550000</v>
      </c>
      <c r="G46" s="44"/>
      <c r="H46" s="43"/>
      <c r="I46" s="44"/>
      <c r="J46" s="43"/>
      <c r="K46" s="44"/>
      <c r="L46" s="43"/>
      <c r="M46" s="44"/>
      <c r="N46" s="43">
        <v>9897000</v>
      </c>
      <c r="O46" s="44"/>
      <c r="P46" s="43">
        <f t="shared" si="14"/>
        <v>9897000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13.853001693657882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466332000</v>
      </c>
      <c r="C61" s="39">
        <f t="shared" si="26"/>
        <v>31408000</v>
      </c>
      <c r="D61" s="39">
        <f t="shared" si="26"/>
        <v>0</v>
      </c>
      <c r="E61" s="39">
        <f t="shared" si="26"/>
        <v>497740000</v>
      </c>
      <c r="F61" s="40">
        <f t="shared" si="26"/>
        <v>500847000</v>
      </c>
      <c r="G61" s="41">
        <f t="shared" si="26"/>
        <v>425191000</v>
      </c>
      <c r="H61" s="40">
        <f t="shared" si="26"/>
        <v>13432000</v>
      </c>
      <c r="I61" s="41">
        <f t="shared" si="26"/>
        <v>17636833</v>
      </c>
      <c r="J61" s="40">
        <f t="shared" si="26"/>
        <v>76169000</v>
      </c>
      <c r="K61" s="41">
        <f t="shared" si="26"/>
        <v>57577423</v>
      </c>
      <c r="L61" s="40">
        <f t="shared" si="26"/>
        <v>120000000</v>
      </c>
      <c r="M61" s="41">
        <f t="shared" si="26"/>
        <v>73874493</v>
      </c>
      <c r="N61" s="40">
        <f t="shared" si="26"/>
        <v>101688000</v>
      </c>
      <c r="O61" s="41">
        <f t="shared" si="26"/>
        <v>103972029</v>
      </c>
      <c r="P61" s="40">
        <f t="shared" si="26"/>
        <v>311289000</v>
      </c>
      <c r="Q61" s="41">
        <f t="shared" si="26"/>
        <v>253060778</v>
      </c>
      <c r="R61" s="20">
        <f t="shared" si="16"/>
        <v>-15.260000000000002</v>
      </c>
      <c r="S61" s="21">
        <f t="shared" si="17"/>
        <v>40.741445088496242</v>
      </c>
      <c r="T61" s="20">
        <f t="shared" si="18"/>
        <v>62.540482983083535</v>
      </c>
      <c r="U61" s="22">
        <f t="shared" si="19"/>
        <v>50.841961264917423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535365000</v>
      </c>
      <c r="C62" s="39">
        <f t="shared" si="28"/>
        <v>0</v>
      </c>
      <c r="D62" s="39">
        <f t="shared" si="28"/>
        <v>0</v>
      </c>
      <c r="E62" s="39">
        <f t="shared" si="28"/>
        <v>535365000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61033965</v>
      </c>
      <c r="J62" s="40">
        <f t="shared" si="28"/>
        <v>0</v>
      </c>
      <c r="K62" s="41">
        <f t="shared" si="28"/>
        <v>63094276</v>
      </c>
      <c r="L62" s="40">
        <f t="shared" si="28"/>
        <v>0</v>
      </c>
      <c r="M62" s="41">
        <f t="shared" si="28"/>
        <v>153700858</v>
      </c>
      <c r="N62" s="40">
        <f t="shared" si="28"/>
        <v>0</v>
      </c>
      <c r="O62" s="41">
        <f t="shared" si="28"/>
        <v>106660869</v>
      </c>
      <c r="P62" s="40">
        <f t="shared" si="28"/>
        <v>0</v>
      </c>
      <c r="Q62" s="41">
        <f t="shared" si="28"/>
        <v>384489968</v>
      </c>
      <c r="R62" s="20">
        <f t="shared" si="16"/>
        <v>0</v>
      </c>
      <c r="S62" s="21">
        <f t="shared" si="17"/>
        <v>-30.604896818467985</v>
      </c>
      <c r="T62" s="20">
        <f t="shared" si="18"/>
        <v>0</v>
      </c>
      <c r="U62" s="22">
        <f t="shared" si="19"/>
        <v>71.818286215946131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535365000</v>
      </c>
      <c r="C63" s="42"/>
      <c r="D63" s="42"/>
      <c r="E63" s="42">
        <f t="shared" si="13"/>
        <v>535365000</v>
      </c>
      <c r="F63" s="43"/>
      <c r="G63" s="44"/>
      <c r="H63" s="43"/>
      <c r="I63" s="44">
        <v>61033965</v>
      </c>
      <c r="J63" s="43"/>
      <c r="K63" s="44">
        <v>63094276</v>
      </c>
      <c r="L63" s="43"/>
      <c r="M63" s="44">
        <v>153700858</v>
      </c>
      <c r="N63" s="43"/>
      <c r="O63" s="44">
        <v>106660869</v>
      </c>
      <c r="P63" s="43">
        <f t="shared" si="14"/>
        <v>0</v>
      </c>
      <c r="Q63" s="44">
        <f t="shared" si="15"/>
        <v>384489968</v>
      </c>
      <c r="R63" s="24">
        <f t="shared" si="16"/>
        <v>0</v>
      </c>
      <c r="S63" s="25">
        <f t="shared" si="17"/>
        <v>-30.604896818467985</v>
      </c>
      <c r="T63" s="24">
        <f t="shared" si="18"/>
        <v>0</v>
      </c>
      <c r="U63" s="26">
        <f t="shared" si="19"/>
        <v>71.818286215946131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1001697000</v>
      </c>
      <c r="C65" s="48">
        <f t="shared" si="30"/>
        <v>31408000</v>
      </c>
      <c r="D65" s="48">
        <f t="shared" si="30"/>
        <v>0</v>
      </c>
      <c r="E65" s="48">
        <f t="shared" si="30"/>
        <v>1033105000</v>
      </c>
      <c r="F65" s="49">
        <f t="shared" si="30"/>
        <v>500847000</v>
      </c>
      <c r="G65" s="50">
        <f t="shared" si="30"/>
        <v>425191000</v>
      </c>
      <c r="H65" s="49">
        <f t="shared" si="30"/>
        <v>13432000</v>
      </c>
      <c r="I65" s="50">
        <f t="shared" si="30"/>
        <v>78670798</v>
      </c>
      <c r="J65" s="49">
        <f t="shared" si="30"/>
        <v>76169000</v>
      </c>
      <c r="K65" s="50">
        <f t="shared" si="30"/>
        <v>120671699</v>
      </c>
      <c r="L65" s="49">
        <f t="shared" si="30"/>
        <v>120000000</v>
      </c>
      <c r="M65" s="51">
        <f t="shared" si="30"/>
        <v>227575351</v>
      </c>
      <c r="N65" s="49">
        <f t="shared" si="30"/>
        <v>101688000</v>
      </c>
      <c r="O65" s="50">
        <f t="shared" si="30"/>
        <v>210632898</v>
      </c>
      <c r="P65" s="49">
        <f t="shared" si="30"/>
        <v>311289000</v>
      </c>
      <c r="Q65" s="50">
        <f t="shared" si="30"/>
        <v>637550746</v>
      </c>
      <c r="R65" s="34">
        <f t="shared" si="16"/>
        <v>-15.260000000000002</v>
      </c>
      <c r="S65" s="35">
        <f t="shared" si="17"/>
        <v>-7.4447662831463672</v>
      </c>
      <c r="T65" s="34">
        <f t="shared" si="18"/>
        <v>30.13140000290387</v>
      </c>
      <c r="U65" s="35">
        <f t="shared" si="19"/>
        <v>61.712095672753499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4883000</v>
      </c>
      <c r="C8" s="36">
        <f t="shared" si="0"/>
        <v>25308000</v>
      </c>
      <c r="D8" s="36">
        <f t="shared" si="0"/>
        <v>0</v>
      </c>
      <c r="E8" s="36">
        <f t="shared" si="0"/>
        <v>30191000</v>
      </c>
      <c r="F8" s="37">
        <f t="shared" si="0"/>
        <v>30191000</v>
      </c>
      <c r="G8" s="38">
        <f t="shared" si="0"/>
        <v>30191000</v>
      </c>
      <c r="H8" s="37">
        <f t="shared" si="0"/>
        <v>1064000</v>
      </c>
      <c r="I8" s="38">
        <f t="shared" si="0"/>
        <v>431416</v>
      </c>
      <c r="J8" s="37">
        <f t="shared" si="0"/>
        <v>12935000</v>
      </c>
      <c r="K8" s="38">
        <f t="shared" si="0"/>
        <v>953252</v>
      </c>
      <c r="L8" s="37">
        <f t="shared" si="0"/>
        <v>11809000</v>
      </c>
      <c r="M8" s="38">
        <f t="shared" si="0"/>
        <v>587518</v>
      </c>
      <c r="N8" s="37">
        <f t="shared" si="0"/>
        <v>3033000</v>
      </c>
      <c r="O8" s="38">
        <f t="shared" si="0"/>
        <v>1374168</v>
      </c>
      <c r="P8" s="37">
        <f t="shared" si="0"/>
        <v>28841000</v>
      </c>
      <c r="Q8" s="38">
        <f t="shared" si="0"/>
        <v>3346354</v>
      </c>
      <c r="R8" s="16">
        <f>IF(($L8       =0),0,((($N8       -$L8       )/$L8       )*100))</f>
        <v>-74.316199508849181</v>
      </c>
      <c r="S8" s="17">
        <f>IF(($M8       =0),0,((($O8       -$M8       )/$M8       )*100))</f>
        <v>133.89377006321507</v>
      </c>
      <c r="T8" s="16">
        <f>IF(($E8       =0),0,(($P8       /$E8       )*100))</f>
        <v>95.528468748964926</v>
      </c>
      <c r="U8" s="18">
        <f>IF(($E8       =0),0,(($Q8       /$E8       )*100))</f>
        <v>11.083945546686099</v>
      </c>
      <c r="V8" s="37">
        <f t="shared" ref="V8:W8" si="1">+V9+V28</f>
        <v>5492000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2561000</v>
      </c>
      <c r="C9" s="39">
        <f t="shared" si="2"/>
        <v>25308000</v>
      </c>
      <c r="D9" s="39">
        <f t="shared" si="2"/>
        <v>0</v>
      </c>
      <c r="E9" s="39">
        <f t="shared" si="2"/>
        <v>27869000</v>
      </c>
      <c r="F9" s="40">
        <f t="shared" si="2"/>
        <v>27869000</v>
      </c>
      <c r="G9" s="41">
        <f t="shared" si="2"/>
        <v>27869000</v>
      </c>
      <c r="H9" s="40">
        <f t="shared" si="2"/>
        <v>599000</v>
      </c>
      <c r="I9" s="41">
        <f t="shared" si="2"/>
        <v>0</v>
      </c>
      <c r="J9" s="40">
        <f t="shared" si="2"/>
        <v>12110000</v>
      </c>
      <c r="K9" s="41">
        <f t="shared" si="2"/>
        <v>0</v>
      </c>
      <c r="L9" s="40">
        <f t="shared" si="2"/>
        <v>11611000</v>
      </c>
      <c r="M9" s="41">
        <f t="shared" si="2"/>
        <v>0</v>
      </c>
      <c r="N9" s="40">
        <f t="shared" si="2"/>
        <v>3033000</v>
      </c>
      <c r="O9" s="41">
        <f t="shared" si="2"/>
        <v>0</v>
      </c>
      <c r="P9" s="40">
        <f t="shared" si="2"/>
        <v>27353000</v>
      </c>
      <c r="Q9" s="41">
        <f t="shared" si="2"/>
        <v>0</v>
      </c>
      <c r="R9" s="20">
        <f>IF(($L9       =0),0,((($N9       -$L9       )/$L9       )*100))</f>
        <v>-73.878218930324692</v>
      </c>
      <c r="S9" s="21">
        <f>IF(($M9       =0),0,((($O9       -$M9       )/$M9       )*100))</f>
        <v>0</v>
      </c>
      <c r="T9" s="20">
        <f>IF(($E9       =0),0,(($P9       /$E9       )*100))</f>
        <v>98.148480390397935</v>
      </c>
      <c r="U9" s="22">
        <f>IF(($E9       =0),0,(($Q9       /$E9       )*100))</f>
        <v>0</v>
      </c>
      <c r="V9" s="40">
        <f t="shared" ref="V9:W9" si="3">SUM(V10:V27)</f>
        <v>5492000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>
        <v>25308000</v>
      </c>
      <c r="D10" s="42"/>
      <c r="E10" s="42">
        <f t="shared" ref="E10:E41" si="4">$B10      +$C10      +$D10</f>
        <v>25308000</v>
      </c>
      <c r="F10" s="43">
        <v>25308000</v>
      </c>
      <c r="G10" s="44">
        <v>25308000</v>
      </c>
      <c r="H10" s="43"/>
      <c r="I10" s="44"/>
      <c r="J10" s="43">
        <v>11569000</v>
      </c>
      <c r="K10" s="44"/>
      <c r="L10" s="43">
        <v>11361000</v>
      </c>
      <c r="M10" s="44"/>
      <c r="N10" s="43">
        <v>2378000</v>
      </c>
      <c r="O10" s="44"/>
      <c r="P10" s="43">
        <f t="shared" ref="P10:P41" si="5">$H10      +$J10      +$L10      +$N10</f>
        <v>25308000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-79.068743948596079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>
        <v>5492000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2561000</v>
      </c>
      <c r="C16" s="42"/>
      <c r="D16" s="42"/>
      <c r="E16" s="42">
        <f t="shared" si="4"/>
        <v>2561000</v>
      </c>
      <c r="F16" s="43">
        <v>2561000</v>
      </c>
      <c r="G16" s="44">
        <v>2561000</v>
      </c>
      <c r="H16" s="43">
        <v>599000</v>
      </c>
      <c r="I16" s="44"/>
      <c r="J16" s="43">
        <v>541000</v>
      </c>
      <c r="K16" s="44"/>
      <c r="L16" s="43">
        <v>250000</v>
      </c>
      <c r="M16" s="44"/>
      <c r="N16" s="43">
        <v>655000</v>
      </c>
      <c r="O16" s="44"/>
      <c r="P16" s="43">
        <f t="shared" si="5"/>
        <v>2045000</v>
      </c>
      <c r="Q16" s="44">
        <f t="shared" si="6"/>
        <v>0</v>
      </c>
      <c r="R16" s="24">
        <f t="shared" si="7"/>
        <v>162</v>
      </c>
      <c r="S16" s="25">
        <f t="shared" si="8"/>
        <v>0</v>
      </c>
      <c r="T16" s="24">
        <f t="shared" si="9"/>
        <v>79.851620460757516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2322000</v>
      </c>
      <c r="C28" s="39">
        <f t="shared" si="11"/>
        <v>0</v>
      </c>
      <c r="D28" s="39">
        <f t="shared" si="11"/>
        <v>0</v>
      </c>
      <c r="E28" s="39">
        <f t="shared" si="11"/>
        <v>2322000</v>
      </c>
      <c r="F28" s="40">
        <f t="shared" si="11"/>
        <v>2322000</v>
      </c>
      <c r="G28" s="41">
        <f t="shared" si="11"/>
        <v>2322000</v>
      </c>
      <c r="H28" s="40">
        <f t="shared" si="11"/>
        <v>465000</v>
      </c>
      <c r="I28" s="41">
        <f t="shared" si="11"/>
        <v>431416</v>
      </c>
      <c r="J28" s="40">
        <f t="shared" si="11"/>
        <v>825000</v>
      </c>
      <c r="K28" s="41">
        <f t="shared" si="11"/>
        <v>953252</v>
      </c>
      <c r="L28" s="40">
        <f t="shared" si="11"/>
        <v>198000</v>
      </c>
      <c r="M28" s="41">
        <f t="shared" si="11"/>
        <v>587518</v>
      </c>
      <c r="N28" s="40">
        <f t="shared" si="11"/>
        <v>0</v>
      </c>
      <c r="O28" s="41">
        <f t="shared" si="11"/>
        <v>1374168</v>
      </c>
      <c r="P28" s="40">
        <f t="shared" si="11"/>
        <v>1488000</v>
      </c>
      <c r="Q28" s="41">
        <f t="shared" si="11"/>
        <v>3346354</v>
      </c>
      <c r="R28" s="20">
        <f t="shared" si="7"/>
        <v>-100</v>
      </c>
      <c r="S28" s="21">
        <f t="shared" si="8"/>
        <v>133.89377006321507</v>
      </c>
      <c r="T28" s="20">
        <f t="shared" si="9"/>
        <v>64.082687338501287</v>
      </c>
      <c r="U28" s="22">
        <f t="shared" si="10"/>
        <v>144.1151593453919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381000</v>
      </c>
      <c r="I31" s="44">
        <v>350625</v>
      </c>
      <c r="J31" s="43">
        <v>59000</v>
      </c>
      <c r="K31" s="44">
        <v>198257</v>
      </c>
      <c r="L31" s="43"/>
      <c r="M31" s="44">
        <v>60000</v>
      </c>
      <c r="N31" s="43"/>
      <c r="O31" s="44">
        <v>302092</v>
      </c>
      <c r="P31" s="43">
        <f t="shared" si="5"/>
        <v>440000</v>
      </c>
      <c r="Q31" s="44">
        <f t="shared" si="6"/>
        <v>910974</v>
      </c>
      <c r="R31" s="24">
        <f t="shared" si="7"/>
        <v>0</v>
      </c>
      <c r="S31" s="25">
        <f t="shared" si="8"/>
        <v>403.48666666666668</v>
      </c>
      <c r="T31" s="24">
        <f t="shared" si="9"/>
        <v>44</v>
      </c>
      <c r="U31" s="26">
        <f t="shared" si="10"/>
        <v>91.097399999999993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1322000</v>
      </c>
      <c r="C33" s="42"/>
      <c r="D33" s="42"/>
      <c r="E33" s="42">
        <f t="shared" si="4"/>
        <v>1322000</v>
      </c>
      <c r="F33" s="43">
        <v>1322000</v>
      </c>
      <c r="G33" s="44">
        <v>1322000</v>
      </c>
      <c r="H33" s="43">
        <v>84000</v>
      </c>
      <c r="I33" s="44">
        <v>80791</v>
      </c>
      <c r="J33" s="43">
        <v>766000</v>
      </c>
      <c r="K33" s="44">
        <v>754995</v>
      </c>
      <c r="L33" s="43">
        <v>198000</v>
      </c>
      <c r="M33" s="44">
        <v>527518</v>
      </c>
      <c r="N33" s="43"/>
      <c r="O33" s="44">
        <v>1072076</v>
      </c>
      <c r="P33" s="43">
        <f t="shared" si="5"/>
        <v>1048000</v>
      </c>
      <c r="Q33" s="44">
        <f t="shared" si="6"/>
        <v>2435380</v>
      </c>
      <c r="R33" s="24">
        <f t="shared" si="7"/>
        <v>-100</v>
      </c>
      <c r="S33" s="25">
        <f t="shared" si="8"/>
        <v>103.23022152798578</v>
      </c>
      <c r="T33" s="24">
        <f t="shared" si="9"/>
        <v>79.273827534039327</v>
      </c>
      <c r="U33" s="26">
        <f t="shared" si="10"/>
        <v>184.2193645990923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2583000</v>
      </c>
      <c r="C43" s="45">
        <f t="shared" si="20"/>
        <v>0</v>
      </c>
      <c r="D43" s="45">
        <f t="shared" si="20"/>
        <v>0</v>
      </c>
      <c r="E43" s="45">
        <f t="shared" si="20"/>
        <v>2583000</v>
      </c>
      <c r="F43" s="46">
        <f t="shared" si="20"/>
        <v>2583000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2583000</v>
      </c>
      <c r="C56" s="39">
        <f t="shared" si="24"/>
        <v>0</v>
      </c>
      <c r="D56" s="39">
        <f t="shared" si="24"/>
        <v>0</v>
      </c>
      <c r="E56" s="39">
        <f t="shared" si="24"/>
        <v>2583000</v>
      </c>
      <c r="F56" s="40">
        <f t="shared" si="24"/>
        <v>2583000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2583000</v>
      </c>
      <c r="C59" s="42"/>
      <c r="D59" s="42"/>
      <c r="E59" s="42">
        <f t="shared" si="13"/>
        <v>2583000</v>
      </c>
      <c r="F59" s="43">
        <v>2583000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7466000</v>
      </c>
      <c r="C61" s="39">
        <f t="shared" si="26"/>
        <v>25308000</v>
      </c>
      <c r="D61" s="39">
        <f t="shared" si="26"/>
        <v>0</v>
      </c>
      <c r="E61" s="39">
        <f t="shared" si="26"/>
        <v>32774000</v>
      </c>
      <c r="F61" s="40">
        <f t="shared" si="26"/>
        <v>32774000</v>
      </c>
      <c r="G61" s="41">
        <f t="shared" si="26"/>
        <v>30191000</v>
      </c>
      <c r="H61" s="40">
        <f t="shared" si="26"/>
        <v>1064000</v>
      </c>
      <c r="I61" s="41">
        <f t="shared" si="26"/>
        <v>431416</v>
      </c>
      <c r="J61" s="40">
        <f t="shared" si="26"/>
        <v>12935000</v>
      </c>
      <c r="K61" s="41">
        <f t="shared" si="26"/>
        <v>953252</v>
      </c>
      <c r="L61" s="40">
        <f t="shared" si="26"/>
        <v>11809000</v>
      </c>
      <c r="M61" s="41">
        <f t="shared" si="26"/>
        <v>587518</v>
      </c>
      <c r="N61" s="40">
        <f t="shared" si="26"/>
        <v>3033000</v>
      </c>
      <c r="O61" s="41">
        <f t="shared" si="26"/>
        <v>1374168</v>
      </c>
      <c r="P61" s="40">
        <f t="shared" si="26"/>
        <v>28841000</v>
      </c>
      <c r="Q61" s="41">
        <f t="shared" si="26"/>
        <v>3346354</v>
      </c>
      <c r="R61" s="20">
        <f t="shared" si="16"/>
        <v>-74.316199508849181</v>
      </c>
      <c r="S61" s="21">
        <f t="shared" si="17"/>
        <v>133.89377006321507</v>
      </c>
      <c r="T61" s="20">
        <f t="shared" si="18"/>
        <v>87.999633856105447</v>
      </c>
      <c r="U61" s="22">
        <f t="shared" si="19"/>
        <v>10.210392384206992</v>
      </c>
      <c r="V61" s="40">
        <f t="shared" ref="V61:W61" si="27">+V8+V43</f>
        <v>5492000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7466000</v>
      </c>
      <c r="C65" s="48">
        <f t="shared" si="30"/>
        <v>25308000</v>
      </c>
      <c r="D65" s="48">
        <f t="shared" si="30"/>
        <v>0</v>
      </c>
      <c r="E65" s="48">
        <f t="shared" si="30"/>
        <v>32774000</v>
      </c>
      <c r="F65" s="49">
        <f t="shared" si="30"/>
        <v>32774000</v>
      </c>
      <c r="G65" s="50">
        <f t="shared" si="30"/>
        <v>30191000</v>
      </c>
      <c r="H65" s="49">
        <f t="shared" si="30"/>
        <v>1064000</v>
      </c>
      <c r="I65" s="50">
        <f t="shared" si="30"/>
        <v>431416</v>
      </c>
      <c r="J65" s="49">
        <f t="shared" si="30"/>
        <v>12935000</v>
      </c>
      <c r="K65" s="50">
        <f t="shared" si="30"/>
        <v>953252</v>
      </c>
      <c r="L65" s="49">
        <f t="shared" si="30"/>
        <v>11809000</v>
      </c>
      <c r="M65" s="51">
        <f t="shared" si="30"/>
        <v>587518</v>
      </c>
      <c r="N65" s="49">
        <f t="shared" si="30"/>
        <v>3033000</v>
      </c>
      <c r="O65" s="50">
        <f t="shared" si="30"/>
        <v>1374168</v>
      </c>
      <c r="P65" s="49">
        <f t="shared" si="30"/>
        <v>28841000</v>
      </c>
      <c r="Q65" s="50">
        <f t="shared" si="30"/>
        <v>3346354</v>
      </c>
      <c r="R65" s="34">
        <f t="shared" si="16"/>
        <v>-74.316199508849181</v>
      </c>
      <c r="S65" s="35">
        <f t="shared" si="17"/>
        <v>133.89377006321507</v>
      </c>
      <c r="T65" s="34">
        <f t="shared" si="18"/>
        <v>87.999633856105447</v>
      </c>
      <c r="U65" s="35">
        <f t="shared" si="19"/>
        <v>10.210392384206992</v>
      </c>
      <c r="V65" s="49">
        <f>+V61+V62</f>
        <v>5492000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94818000</v>
      </c>
      <c r="C8" s="36">
        <f t="shared" si="0"/>
        <v>9165000</v>
      </c>
      <c r="D8" s="36">
        <f t="shared" si="0"/>
        <v>0</v>
      </c>
      <c r="E8" s="36">
        <f t="shared" si="0"/>
        <v>103983000</v>
      </c>
      <c r="F8" s="37">
        <f t="shared" si="0"/>
        <v>103983000</v>
      </c>
      <c r="G8" s="38">
        <f t="shared" si="0"/>
        <v>103983000</v>
      </c>
      <c r="H8" s="37">
        <f t="shared" si="0"/>
        <v>27545000</v>
      </c>
      <c r="I8" s="38">
        <f t="shared" si="0"/>
        <v>25853048</v>
      </c>
      <c r="J8" s="37">
        <f t="shared" si="0"/>
        <v>31770000</v>
      </c>
      <c r="K8" s="38">
        <f t="shared" si="0"/>
        <v>23388202</v>
      </c>
      <c r="L8" s="37">
        <f t="shared" si="0"/>
        <v>15472000</v>
      </c>
      <c r="M8" s="38">
        <f t="shared" si="0"/>
        <v>17192473</v>
      </c>
      <c r="N8" s="37">
        <f t="shared" si="0"/>
        <v>17739000</v>
      </c>
      <c r="O8" s="38">
        <f t="shared" si="0"/>
        <v>16140931</v>
      </c>
      <c r="P8" s="37">
        <f t="shared" si="0"/>
        <v>92526000</v>
      </c>
      <c r="Q8" s="38">
        <f t="shared" si="0"/>
        <v>82574654</v>
      </c>
      <c r="R8" s="16">
        <f>IF(($L8       =0),0,((($N8       -$L8       )/$L8       )*100))</f>
        <v>14.652275077559462</v>
      </c>
      <c r="S8" s="17">
        <f>IF(($M8       =0),0,((($O8       -$M8       )/$M8       )*100))</f>
        <v>-6.1162928683965365</v>
      </c>
      <c r="T8" s="16">
        <f>IF(($E8       =0),0,(($P8       /$E8       )*100))</f>
        <v>88.981852802862008</v>
      </c>
      <c r="U8" s="18">
        <f>IF(($E8       =0),0,(($Q8       /$E8       )*100))</f>
        <v>79.411686525682086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87704000</v>
      </c>
      <c r="C9" s="39">
        <f t="shared" si="2"/>
        <v>9165000</v>
      </c>
      <c r="D9" s="39">
        <f t="shared" si="2"/>
        <v>0</v>
      </c>
      <c r="E9" s="39">
        <f t="shared" si="2"/>
        <v>96869000</v>
      </c>
      <c r="F9" s="40">
        <f t="shared" si="2"/>
        <v>96869000</v>
      </c>
      <c r="G9" s="41">
        <f t="shared" si="2"/>
        <v>96869000</v>
      </c>
      <c r="H9" s="40">
        <f t="shared" si="2"/>
        <v>27342000</v>
      </c>
      <c r="I9" s="41">
        <f t="shared" si="2"/>
        <v>25514911</v>
      </c>
      <c r="J9" s="40">
        <f t="shared" si="2"/>
        <v>27711000</v>
      </c>
      <c r="K9" s="41">
        <f t="shared" si="2"/>
        <v>19871014</v>
      </c>
      <c r="L9" s="40">
        <f t="shared" si="2"/>
        <v>14720000</v>
      </c>
      <c r="M9" s="41">
        <f t="shared" si="2"/>
        <v>14965318</v>
      </c>
      <c r="N9" s="40">
        <f t="shared" si="2"/>
        <v>16446000</v>
      </c>
      <c r="O9" s="41">
        <f t="shared" si="2"/>
        <v>14773020</v>
      </c>
      <c r="P9" s="40">
        <f t="shared" si="2"/>
        <v>86219000</v>
      </c>
      <c r="Q9" s="41">
        <f t="shared" si="2"/>
        <v>75124263</v>
      </c>
      <c r="R9" s="20">
        <f>IF(($L9       =0),0,((($N9       -$L9       )/$L9       )*100))</f>
        <v>11.725543478260869</v>
      </c>
      <c r="S9" s="21">
        <f>IF(($M9       =0),0,((($O9       -$M9       )/$M9       )*100))</f>
        <v>-1.2849576601045163</v>
      </c>
      <c r="T9" s="20">
        <f>IF(($E9       =0),0,(($P9       /$E9       )*100))</f>
        <v>89.005770679990505</v>
      </c>
      <c r="U9" s="22">
        <f>IF(($E9       =0),0,(($Q9       /$E9       )*100))</f>
        <v>77.552429569831432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40331000</v>
      </c>
      <c r="C10" s="42">
        <v>-55000</v>
      </c>
      <c r="D10" s="42"/>
      <c r="E10" s="42">
        <f t="shared" ref="E10:E41" si="4">$B10      +$C10      +$D10</f>
        <v>40276000</v>
      </c>
      <c r="F10" s="43">
        <v>40276000</v>
      </c>
      <c r="G10" s="44">
        <v>40276000</v>
      </c>
      <c r="H10" s="43">
        <v>15899000</v>
      </c>
      <c r="I10" s="44">
        <v>16082129</v>
      </c>
      <c r="J10" s="43">
        <v>10780000</v>
      </c>
      <c r="K10" s="44">
        <v>9335516</v>
      </c>
      <c r="L10" s="43">
        <v>495000</v>
      </c>
      <c r="M10" s="44">
        <v>3488796</v>
      </c>
      <c r="N10" s="43">
        <v>10092000</v>
      </c>
      <c r="O10" s="44">
        <v>8534292</v>
      </c>
      <c r="P10" s="43">
        <f t="shared" ref="P10:P41" si="5">$H10      +$J10      +$L10      +$N10</f>
        <v>37266000</v>
      </c>
      <c r="Q10" s="44">
        <f t="shared" ref="Q10:Q41" si="6">$I10      +$K10      +$M10      +$O10</f>
        <v>37440733</v>
      </c>
      <c r="R10" s="24">
        <f t="shared" ref="R10:R41" si="7">IF(($L10      =0),0,((($N10      -$L10      )/$L10      )*100))</f>
        <v>1938.7878787878788</v>
      </c>
      <c r="S10" s="25">
        <f t="shared" ref="S10:S41" si="8">IF(($M10      =0),0,((($O10      -$M10      )/$M10      )*100))</f>
        <v>144.61997778030013</v>
      </c>
      <c r="T10" s="24">
        <f t="shared" ref="T10:T41" si="9">IF(($E10      =0),0,(($P10      /$E10      )*100))</f>
        <v>92.526566689840109</v>
      </c>
      <c r="U10" s="26">
        <f t="shared" ref="U10:U41" si="10">IF(($E10      =0),0,(($Q10      /$E10      )*100))</f>
        <v>92.960405700665405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23519000</v>
      </c>
      <c r="C13" s="42">
        <v>2720000</v>
      </c>
      <c r="D13" s="42"/>
      <c r="E13" s="42">
        <f t="shared" si="4"/>
        <v>26239000</v>
      </c>
      <c r="F13" s="43">
        <v>26239000</v>
      </c>
      <c r="G13" s="44">
        <v>26239000</v>
      </c>
      <c r="H13" s="43">
        <v>9000000</v>
      </c>
      <c r="I13" s="44">
        <v>9000000</v>
      </c>
      <c r="J13" s="43">
        <v>9520000</v>
      </c>
      <c r="K13" s="44">
        <v>6965610</v>
      </c>
      <c r="L13" s="43">
        <v>5425000</v>
      </c>
      <c r="M13" s="44">
        <v>5959084</v>
      </c>
      <c r="N13" s="43">
        <v>1997000</v>
      </c>
      <c r="O13" s="44">
        <v>1594306</v>
      </c>
      <c r="P13" s="43">
        <f t="shared" si="5"/>
        <v>25942000</v>
      </c>
      <c r="Q13" s="44">
        <f t="shared" si="6"/>
        <v>23519000</v>
      </c>
      <c r="R13" s="24">
        <f t="shared" si="7"/>
        <v>-63.1889400921659</v>
      </c>
      <c r="S13" s="25">
        <f t="shared" si="8"/>
        <v>-73.245787439814578</v>
      </c>
      <c r="T13" s="24">
        <f t="shared" si="9"/>
        <v>98.868097107359276</v>
      </c>
      <c r="U13" s="26">
        <f t="shared" si="10"/>
        <v>89.633751286253286</v>
      </c>
      <c r="V13" s="43"/>
      <c r="W13" s="44"/>
    </row>
    <row r="14" spans="1:23" ht="13" x14ac:dyDescent="0.3">
      <c r="A14" s="23" t="s">
        <v>40</v>
      </c>
      <c r="B14" s="42">
        <v>4500000</v>
      </c>
      <c r="C14" s="42">
        <v>8500000</v>
      </c>
      <c r="D14" s="42"/>
      <c r="E14" s="42">
        <f t="shared" si="4"/>
        <v>13000000</v>
      </c>
      <c r="F14" s="43">
        <v>13000000</v>
      </c>
      <c r="G14" s="44">
        <v>13000000</v>
      </c>
      <c r="H14" s="43">
        <v>1596000</v>
      </c>
      <c r="I14" s="44">
        <v>432782</v>
      </c>
      <c r="J14" s="43">
        <v>2904000</v>
      </c>
      <c r="K14" s="44"/>
      <c r="L14" s="43">
        <v>8500000</v>
      </c>
      <c r="M14" s="44">
        <v>3285535</v>
      </c>
      <c r="N14" s="43"/>
      <c r="O14" s="44">
        <v>2780722</v>
      </c>
      <c r="P14" s="43">
        <f t="shared" si="5"/>
        <v>13000000</v>
      </c>
      <c r="Q14" s="44">
        <f t="shared" si="6"/>
        <v>6499039</v>
      </c>
      <c r="R14" s="24">
        <f t="shared" si="7"/>
        <v>-100</v>
      </c>
      <c r="S14" s="25">
        <f t="shared" si="8"/>
        <v>-15.364712291909841</v>
      </c>
      <c r="T14" s="24">
        <f t="shared" si="9"/>
        <v>100</v>
      </c>
      <c r="U14" s="26">
        <f t="shared" si="10"/>
        <v>49.992607692307693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19354000</v>
      </c>
      <c r="C23" s="42">
        <v>-2000000</v>
      </c>
      <c r="D23" s="42"/>
      <c r="E23" s="42">
        <f t="shared" si="4"/>
        <v>17354000</v>
      </c>
      <c r="F23" s="43">
        <v>17354000</v>
      </c>
      <c r="G23" s="44">
        <v>17354000</v>
      </c>
      <c r="H23" s="43">
        <v>847000</v>
      </c>
      <c r="I23" s="44"/>
      <c r="J23" s="43">
        <v>4507000</v>
      </c>
      <c r="K23" s="44">
        <v>3569888</v>
      </c>
      <c r="L23" s="43">
        <v>300000</v>
      </c>
      <c r="M23" s="44">
        <v>2231903</v>
      </c>
      <c r="N23" s="43">
        <v>4357000</v>
      </c>
      <c r="O23" s="44">
        <v>1863700</v>
      </c>
      <c r="P23" s="43">
        <f t="shared" si="5"/>
        <v>10011000</v>
      </c>
      <c r="Q23" s="44">
        <f t="shared" si="6"/>
        <v>7665491</v>
      </c>
      <c r="R23" s="24">
        <f t="shared" si="7"/>
        <v>1352.3333333333333</v>
      </c>
      <c r="S23" s="25">
        <f t="shared" si="8"/>
        <v>-16.497267130336756</v>
      </c>
      <c r="T23" s="24">
        <f t="shared" si="9"/>
        <v>57.686988590526681</v>
      </c>
      <c r="U23" s="26">
        <f t="shared" si="10"/>
        <v>44.171320732972227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7114000</v>
      </c>
      <c r="C28" s="39">
        <f t="shared" si="11"/>
        <v>0</v>
      </c>
      <c r="D28" s="39">
        <f t="shared" si="11"/>
        <v>0</v>
      </c>
      <c r="E28" s="39">
        <f t="shared" si="11"/>
        <v>7114000</v>
      </c>
      <c r="F28" s="40">
        <f t="shared" si="11"/>
        <v>7114000</v>
      </c>
      <c r="G28" s="41">
        <f t="shared" si="11"/>
        <v>7114000</v>
      </c>
      <c r="H28" s="40">
        <f t="shared" si="11"/>
        <v>203000</v>
      </c>
      <c r="I28" s="41">
        <f t="shared" si="11"/>
        <v>338137</v>
      </c>
      <c r="J28" s="40">
        <f t="shared" si="11"/>
        <v>4059000</v>
      </c>
      <c r="K28" s="41">
        <f t="shared" si="11"/>
        <v>3517188</v>
      </c>
      <c r="L28" s="40">
        <f t="shared" si="11"/>
        <v>752000</v>
      </c>
      <c r="M28" s="41">
        <f t="shared" si="11"/>
        <v>2227155</v>
      </c>
      <c r="N28" s="40">
        <f t="shared" si="11"/>
        <v>1293000</v>
      </c>
      <c r="O28" s="41">
        <f t="shared" si="11"/>
        <v>1367911</v>
      </c>
      <c r="P28" s="40">
        <f t="shared" si="11"/>
        <v>6307000</v>
      </c>
      <c r="Q28" s="41">
        <f t="shared" si="11"/>
        <v>7450391</v>
      </c>
      <c r="R28" s="20">
        <f t="shared" si="7"/>
        <v>71.941489361702125</v>
      </c>
      <c r="S28" s="21">
        <f t="shared" si="8"/>
        <v>-38.580341287427231</v>
      </c>
      <c r="T28" s="20">
        <f t="shared" si="9"/>
        <v>88.656170930559469</v>
      </c>
      <c r="U28" s="22">
        <f t="shared" si="10"/>
        <v>104.72857745290976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100000</v>
      </c>
      <c r="I31" s="44">
        <v>19317</v>
      </c>
      <c r="J31" s="43">
        <v>943000</v>
      </c>
      <c r="K31" s="44">
        <v>1267242</v>
      </c>
      <c r="L31" s="43">
        <v>50000</v>
      </c>
      <c r="M31" s="44">
        <v>136065</v>
      </c>
      <c r="N31" s="43"/>
      <c r="O31" s="44">
        <v>185437</v>
      </c>
      <c r="P31" s="43">
        <f t="shared" si="5"/>
        <v>1093000</v>
      </c>
      <c r="Q31" s="44">
        <f t="shared" si="6"/>
        <v>1608061</v>
      </c>
      <c r="R31" s="24">
        <f t="shared" si="7"/>
        <v>-100</v>
      </c>
      <c r="S31" s="25">
        <f t="shared" si="8"/>
        <v>36.285598794693712</v>
      </c>
      <c r="T31" s="24">
        <f t="shared" si="9"/>
        <v>57.526315789473678</v>
      </c>
      <c r="U31" s="26">
        <f t="shared" si="10"/>
        <v>84.634789473684208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1214000</v>
      </c>
      <c r="C33" s="42"/>
      <c r="D33" s="42"/>
      <c r="E33" s="42">
        <f t="shared" si="4"/>
        <v>1214000</v>
      </c>
      <c r="F33" s="43">
        <v>1214000</v>
      </c>
      <c r="G33" s="44">
        <v>1214000</v>
      </c>
      <c r="H33" s="43">
        <v>103000</v>
      </c>
      <c r="I33" s="44">
        <v>318820</v>
      </c>
      <c r="J33" s="43">
        <v>324000</v>
      </c>
      <c r="K33" s="44">
        <v>564110</v>
      </c>
      <c r="L33" s="43">
        <v>288000</v>
      </c>
      <c r="M33" s="44">
        <v>571436</v>
      </c>
      <c r="N33" s="43">
        <v>499000</v>
      </c>
      <c r="O33" s="44">
        <v>387964</v>
      </c>
      <c r="P33" s="43">
        <f t="shared" si="5"/>
        <v>1214000</v>
      </c>
      <c r="Q33" s="44">
        <f t="shared" si="6"/>
        <v>1842330</v>
      </c>
      <c r="R33" s="24">
        <f t="shared" si="7"/>
        <v>73.263888888888886</v>
      </c>
      <c r="S33" s="25">
        <f t="shared" si="8"/>
        <v>-32.107182606626111</v>
      </c>
      <c r="T33" s="24">
        <f t="shared" si="9"/>
        <v>100</v>
      </c>
      <c r="U33" s="26">
        <f t="shared" si="10"/>
        <v>151.75700164744646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2792000</v>
      </c>
      <c r="K36" s="44">
        <v>1685836</v>
      </c>
      <c r="L36" s="43">
        <v>414000</v>
      </c>
      <c r="M36" s="44">
        <v>1519654</v>
      </c>
      <c r="N36" s="43">
        <v>794000</v>
      </c>
      <c r="O36" s="44">
        <v>794510</v>
      </c>
      <c r="P36" s="43">
        <f t="shared" si="5"/>
        <v>4000000</v>
      </c>
      <c r="Q36" s="44">
        <f t="shared" si="6"/>
        <v>4000000</v>
      </c>
      <c r="R36" s="24">
        <f t="shared" si="7"/>
        <v>91.787439613526573</v>
      </c>
      <c r="S36" s="25">
        <f t="shared" si="8"/>
        <v>-47.717704161605205</v>
      </c>
      <c r="T36" s="24">
        <f t="shared" si="9"/>
        <v>100</v>
      </c>
      <c r="U36" s="26">
        <f t="shared" si="10"/>
        <v>100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2000000</v>
      </c>
      <c r="C43" s="45">
        <f t="shared" si="20"/>
        <v>-1900000</v>
      </c>
      <c r="D43" s="45">
        <f t="shared" si="20"/>
        <v>0</v>
      </c>
      <c r="E43" s="45">
        <f t="shared" si="20"/>
        <v>100000</v>
      </c>
      <c r="F43" s="46">
        <f t="shared" si="20"/>
        <v>100000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2000000</v>
      </c>
      <c r="C44" s="39">
        <f t="shared" si="22"/>
        <v>-1900000</v>
      </c>
      <c r="D44" s="39">
        <f t="shared" si="22"/>
        <v>0</v>
      </c>
      <c r="E44" s="39">
        <f t="shared" si="22"/>
        <v>100000</v>
      </c>
      <c r="F44" s="40">
        <f t="shared" si="22"/>
        <v>100000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>
        <v>-1900000</v>
      </c>
      <c r="D47" s="42"/>
      <c r="E47" s="42">
        <f t="shared" si="13"/>
        <v>100000</v>
      </c>
      <c r="F47" s="43">
        <v>100000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96818000</v>
      </c>
      <c r="C61" s="39">
        <f t="shared" si="26"/>
        <v>7265000</v>
      </c>
      <c r="D61" s="39">
        <f t="shared" si="26"/>
        <v>0</v>
      </c>
      <c r="E61" s="39">
        <f t="shared" si="26"/>
        <v>104083000</v>
      </c>
      <c r="F61" s="40">
        <f t="shared" si="26"/>
        <v>104083000</v>
      </c>
      <c r="G61" s="41">
        <f t="shared" si="26"/>
        <v>103983000</v>
      </c>
      <c r="H61" s="40">
        <f t="shared" si="26"/>
        <v>27545000</v>
      </c>
      <c r="I61" s="41">
        <f t="shared" si="26"/>
        <v>25853048</v>
      </c>
      <c r="J61" s="40">
        <f t="shared" si="26"/>
        <v>31770000</v>
      </c>
      <c r="K61" s="41">
        <f t="shared" si="26"/>
        <v>23388202</v>
      </c>
      <c r="L61" s="40">
        <f t="shared" si="26"/>
        <v>15472000</v>
      </c>
      <c r="M61" s="41">
        <f t="shared" si="26"/>
        <v>17192473</v>
      </c>
      <c r="N61" s="40">
        <f t="shared" si="26"/>
        <v>17739000</v>
      </c>
      <c r="O61" s="41">
        <f t="shared" si="26"/>
        <v>16140931</v>
      </c>
      <c r="P61" s="40">
        <f t="shared" si="26"/>
        <v>92526000</v>
      </c>
      <c r="Q61" s="41">
        <f t="shared" si="26"/>
        <v>82574654</v>
      </c>
      <c r="R61" s="20">
        <f t="shared" si="16"/>
        <v>14.652275077559462</v>
      </c>
      <c r="S61" s="21">
        <f t="shared" si="17"/>
        <v>-6.1162928683965365</v>
      </c>
      <c r="T61" s="20">
        <f t="shared" si="18"/>
        <v>88.896361557603072</v>
      </c>
      <c r="U61" s="22">
        <f t="shared" si="19"/>
        <v>79.335390025268296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96818000</v>
      </c>
      <c r="C65" s="48">
        <f t="shared" si="30"/>
        <v>7265000</v>
      </c>
      <c r="D65" s="48">
        <f t="shared" si="30"/>
        <v>0</v>
      </c>
      <c r="E65" s="48">
        <f t="shared" si="30"/>
        <v>104083000</v>
      </c>
      <c r="F65" s="49">
        <f t="shared" si="30"/>
        <v>104083000</v>
      </c>
      <c r="G65" s="50">
        <f t="shared" si="30"/>
        <v>103983000</v>
      </c>
      <c r="H65" s="49">
        <f t="shared" si="30"/>
        <v>27545000</v>
      </c>
      <c r="I65" s="50">
        <f t="shared" si="30"/>
        <v>25853048</v>
      </c>
      <c r="J65" s="49">
        <f t="shared" si="30"/>
        <v>31770000</v>
      </c>
      <c r="K65" s="50">
        <f t="shared" si="30"/>
        <v>23388202</v>
      </c>
      <c r="L65" s="49">
        <f t="shared" si="30"/>
        <v>15472000</v>
      </c>
      <c r="M65" s="51">
        <f t="shared" si="30"/>
        <v>17192473</v>
      </c>
      <c r="N65" s="49">
        <f t="shared" si="30"/>
        <v>17739000</v>
      </c>
      <c r="O65" s="50">
        <f t="shared" si="30"/>
        <v>16140931</v>
      </c>
      <c r="P65" s="49">
        <f t="shared" si="30"/>
        <v>92526000</v>
      </c>
      <c r="Q65" s="50">
        <f t="shared" si="30"/>
        <v>82574654</v>
      </c>
      <c r="R65" s="34">
        <f t="shared" si="16"/>
        <v>14.652275077559462</v>
      </c>
      <c r="S65" s="35">
        <f t="shared" si="17"/>
        <v>-6.1162928683965365</v>
      </c>
      <c r="T65" s="34">
        <f t="shared" si="18"/>
        <v>88.896361557603072</v>
      </c>
      <c r="U65" s="35">
        <f t="shared" si="19"/>
        <v>79.335390025268296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318048000</v>
      </c>
      <c r="C8" s="36">
        <f t="shared" si="0"/>
        <v>660000</v>
      </c>
      <c r="D8" s="36">
        <f t="shared" si="0"/>
        <v>0</v>
      </c>
      <c r="E8" s="36">
        <f t="shared" si="0"/>
        <v>318708000</v>
      </c>
      <c r="F8" s="37">
        <f t="shared" si="0"/>
        <v>318708000</v>
      </c>
      <c r="G8" s="38">
        <f t="shared" si="0"/>
        <v>318708000</v>
      </c>
      <c r="H8" s="37">
        <f t="shared" si="0"/>
        <v>77033000</v>
      </c>
      <c r="I8" s="38">
        <f t="shared" si="0"/>
        <v>64012070</v>
      </c>
      <c r="J8" s="37">
        <f t="shared" si="0"/>
        <v>51220000</v>
      </c>
      <c r="K8" s="38">
        <f t="shared" si="0"/>
        <v>102523189</v>
      </c>
      <c r="L8" s="37">
        <f t="shared" si="0"/>
        <v>29628000</v>
      </c>
      <c r="M8" s="38">
        <f t="shared" si="0"/>
        <v>-17541431</v>
      </c>
      <c r="N8" s="37">
        <f t="shared" si="0"/>
        <v>119660000</v>
      </c>
      <c r="O8" s="38">
        <f t="shared" si="0"/>
        <v>169703324</v>
      </c>
      <c r="P8" s="37">
        <f t="shared" si="0"/>
        <v>277541000</v>
      </c>
      <c r="Q8" s="38">
        <f t="shared" si="0"/>
        <v>318697152</v>
      </c>
      <c r="R8" s="16">
        <f>IF(($L8       =0),0,((($N8       -$L8       )/$L8       )*100))</f>
        <v>303.87471310922103</v>
      </c>
      <c r="S8" s="17">
        <f>IF(($M8       =0),0,((($O8       -$M8       )/$M8       )*100))</f>
        <v>-1067.4428728192129</v>
      </c>
      <c r="T8" s="16">
        <f>IF(($E8       =0),0,(($P8       /$E8       )*100))</f>
        <v>87.08316076157486</v>
      </c>
      <c r="U8" s="18">
        <f>IF(($E8       =0),0,(($Q8       /$E8       )*100))</f>
        <v>99.996596257389214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313747000</v>
      </c>
      <c r="C9" s="39">
        <f t="shared" si="2"/>
        <v>360000</v>
      </c>
      <c r="D9" s="39">
        <f t="shared" si="2"/>
        <v>0</v>
      </c>
      <c r="E9" s="39">
        <f t="shared" si="2"/>
        <v>314107000</v>
      </c>
      <c r="F9" s="40">
        <f t="shared" si="2"/>
        <v>314107000</v>
      </c>
      <c r="G9" s="41">
        <f t="shared" si="2"/>
        <v>314107000</v>
      </c>
      <c r="H9" s="40">
        <f t="shared" si="2"/>
        <v>75253000</v>
      </c>
      <c r="I9" s="41">
        <f t="shared" si="2"/>
        <v>63939069</v>
      </c>
      <c r="J9" s="40">
        <f t="shared" si="2"/>
        <v>51220000</v>
      </c>
      <c r="K9" s="41">
        <f t="shared" si="2"/>
        <v>102349696</v>
      </c>
      <c r="L9" s="40">
        <f t="shared" si="2"/>
        <v>29561000</v>
      </c>
      <c r="M9" s="41">
        <f t="shared" si="2"/>
        <v>-19122790</v>
      </c>
      <c r="N9" s="40">
        <f t="shared" si="2"/>
        <v>119360000</v>
      </c>
      <c r="O9" s="41">
        <f t="shared" si="2"/>
        <v>166930176</v>
      </c>
      <c r="P9" s="40">
        <f t="shared" si="2"/>
        <v>275394000</v>
      </c>
      <c r="Q9" s="41">
        <f t="shared" si="2"/>
        <v>314096151</v>
      </c>
      <c r="R9" s="20">
        <f>IF(($L9       =0),0,((($N9       -$L9       )/$L9       )*100))</f>
        <v>303.77524440986434</v>
      </c>
      <c r="S9" s="21">
        <f>IF(($M9       =0),0,((($O9       -$M9       )/$M9       )*100))</f>
        <v>-972.9383944497639</v>
      </c>
      <c r="T9" s="20">
        <f>IF(($E9       =0),0,(($P9       /$E9       )*100))</f>
        <v>87.675218954050692</v>
      </c>
      <c r="U9" s="22">
        <f>IF(($E9       =0),0,(($Q9       /$E9       )*100))</f>
        <v>99.99654608143085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61286000</v>
      </c>
      <c r="C14" s="42">
        <v>20360000</v>
      </c>
      <c r="D14" s="42"/>
      <c r="E14" s="42">
        <f t="shared" si="4"/>
        <v>81646000</v>
      </c>
      <c r="F14" s="43">
        <v>81646000</v>
      </c>
      <c r="G14" s="44">
        <v>81646000</v>
      </c>
      <c r="H14" s="43">
        <v>35000000</v>
      </c>
      <c r="I14" s="44">
        <v>20665899</v>
      </c>
      <c r="J14" s="43"/>
      <c r="K14" s="44">
        <v>15626294</v>
      </c>
      <c r="L14" s="43"/>
      <c r="M14" s="44">
        <v>7652433</v>
      </c>
      <c r="N14" s="43">
        <v>33884000</v>
      </c>
      <c r="O14" s="44">
        <v>37701375</v>
      </c>
      <c r="P14" s="43">
        <f t="shared" si="5"/>
        <v>68884000</v>
      </c>
      <c r="Q14" s="44">
        <f t="shared" si="6"/>
        <v>81646001</v>
      </c>
      <c r="R14" s="24">
        <f t="shared" si="7"/>
        <v>0</v>
      </c>
      <c r="S14" s="25">
        <f t="shared" si="8"/>
        <v>392.67174243799326</v>
      </c>
      <c r="T14" s="24">
        <f t="shared" si="9"/>
        <v>84.369105651226022</v>
      </c>
      <c r="U14" s="26">
        <f t="shared" si="10"/>
        <v>100.00000122479975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30000000</v>
      </c>
      <c r="I23" s="44">
        <v>12258714</v>
      </c>
      <c r="J23" s="43">
        <v>21004000</v>
      </c>
      <c r="K23" s="44">
        <v>42643876</v>
      </c>
      <c r="L23" s="43">
        <v>13642000</v>
      </c>
      <c r="M23" s="44">
        <v>7097448</v>
      </c>
      <c r="N23" s="43">
        <v>31942000</v>
      </c>
      <c r="O23" s="44">
        <v>37989111</v>
      </c>
      <c r="P23" s="43">
        <f t="shared" si="5"/>
        <v>96588000</v>
      </c>
      <c r="Q23" s="44">
        <f t="shared" si="6"/>
        <v>99989149</v>
      </c>
      <c r="R23" s="24">
        <f t="shared" si="7"/>
        <v>134.14455358451841</v>
      </c>
      <c r="S23" s="25">
        <f t="shared" si="8"/>
        <v>435.25028996337835</v>
      </c>
      <c r="T23" s="24">
        <f t="shared" si="9"/>
        <v>96.587999999999994</v>
      </c>
      <c r="U23" s="26">
        <f t="shared" si="10"/>
        <v>99.989148999999998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152461000</v>
      </c>
      <c r="C25" s="42">
        <v>-20000000</v>
      </c>
      <c r="D25" s="42"/>
      <c r="E25" s="42">
        <f t="shared" si="4"/>
        <v>132461000</v>
      </c>
      <c r="F25" s="43">
        <v>132461000</v>
      </c>
      <c r="G25" s="44">
        <v>132461000</v>
      </c>
      <c r="H25" s="43">
        <v>10253000</v>
      </c>
      <c r="I25" s="44">
        <v>31014456</v>
      </c>
      <c r="J25" s="43">
        <v>30216000</v>
      </c>
      <c r="K25" s="44">
        <v>44079526</v>
      </c>
      <c r="L25" s="43">
        <v>15919000</v>
      </c>
      <c r="M25" s="44">
        <v>-33872671</v>
      </c>
      <c r="N25" s="43">
        <v>53534000</v>
      </c>
      <c r="O25" s="44">
        <v>91239690</v>
      </c>
      <c r="P25" s="43">
        <f t="shared" si="5"/>
        <v>109922000</v>
      </c>
      <c r="Q25" s="44">
        <f t="shared" si="6"/>
        <v>132461001</v>
      </c>
      <c r="R25" s="24">
        <f t="shared" si="7"/>
        <v>236.28996796281174</v>
      </c>
      <c r="S25" s="25">
        <f t="shared" si="8"/>
        <v>-369.36077760150653</v>
      </c>
      <c r="T25" s="24">
        <f t="shared" si="9"/>
        <v>82.984425604517554</v>
      </c>
      <c r="U25" s="26">
        <f t="shared" si="10"/>
        <v>100.00000075493919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4301000</v>
      </c>
      <c r="C28" s="39">
        <f t="shared" si="11"/>
        <v>300000</v>
      </c>
      <c r="D28" s="39">
        <f t="shared" si="11"/>
        <v>0</v>
      </c>
      <c r="E28" s="39">
        <f t="shared" si="11"/>
        <v>4601000</v>
      </c>
      <c r="F28" s="40">
        <f t="shared" si="11"/>
        <v>4601000</v>
      </c>
      <c r="G28" s="41">
        <f t="shared" si="11"/>
        <v>4601000</v>
      </c>
      <c r="H28" s="40">
        <f t="shared" si="11"/>
        <v>1780000</v>
      </c>
      <c r="I28" s="41">
        <f t="shared" si="11"/>
        <v>73001</v>
      </c>
      <c r="J28" s="40">
        <f t="shared" si="11"/>
        <v>0</v>
      </c>
      <c r="K28" s="41">
        <f t="shared" si="11"/>
        <v>173493</v>
      </c>
      <c r="L28" s="40">
        <f t="shared" si="11"/>
        <v>67000</v>
      </c>
      <c r="M28" s="41">
        <f t="shared" si="11"/>
        <v>1581359</v>
      </c>
      <c r="N28" s="40">
        <f t="shared" si="11"/>
        <v>300000</v>
      </c>
      <c r="O28" s="41">
        <f t="shared" si="11"/>
        <v>2773148</v>
      </c>
      <c r="P28" s="40">
        <f t="shared" si="11"/>
        <v>2147000</v>
      </c>
      <c r="Q28" s="41">
        <f t="shared" si="11"/>
        <v>4601001</v>
      </c>
      <c r="R28" s="20">
        <f t="shared" si="7"/>
        <v>347.76119402985074</v>
      </c>
      <c r="S28" s="21">
        <f t="shared" si="8"/>
        <v>75.364860224654876</v>
      </c>
      <c r="T28" s="20">
        <f t="shared" si="9"/>
        <v>46.663768745924799</v>
      </c>
      <c r="U28" s="22">
        <f t="shared" si="10"/>
        <v>100.00002173440556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1255000</v>
      </c>
      <c r="I31" s="44"/>
      <c r="J31" s="43"/>
      <c r="K31" s="44"/>
      <c r="L31" s="43">
        <v>67000</v>
      </c>
      <c r="M31" s="44">
        <v>580036</v>
      </c>
      <c r="N31" s="43"/>
      <c r="O31" s="44">
        <v>1219964</v>
      </c>
      <c r="P31" s="43">
        <f t="shared" si="5"/>
        <v>1322000</v>
      </c>
      <c r="Q31" s="44">
        <f t="shared" si="6"/>
        <v>1800000</v>
      </c>
      <c r="R31" s="24">
        <f t="shared" si="7"/>
        <v>-100</v>
      </c>
      <c r="S31" s="25">
        <f t="shared" si="8"/>
        <v>110.32556599935177</v>
      </c>
      <c r="T31" s="24">
        <f t="shared" si="9"/>
        <v>73.444444444444443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2501000</v>
      </c>
      <c r="C33" s="42">
        <v>300000</v>
      </c>
      <c r="D33" s="42"/>
      <c r="E33" s="42">
        <f t="shared" si="4"/>
        <v>2801000</v>
      </c>
      <c r="F33" s="43">
        <v>2801000</v>
      </c>
      <c r="G33" s="44">
        <v>2801000</v>
      </c>
      <c r="H33" s="43">
        <v>525000</v>
      </c>
      <c r="I33" s="44">
        <v>73001</v>
      </c>
      <c r="J33" s="43"/>
      <c r="K33" s="44">
        <v>173493</v>
      </c>
      <c r="L33" s="43"/>
      <c r="M33" s="44">
        <v>1001323</v>
      </c>
      <c r="N33" s="43">
        <v>300000</v>
      </c>
      <c r="O33" s="44">
        <v>1553184</v>
      </c>
      <c r="P33" s="43">
        <f t="shared" si="5"/>
        <v>825000</v>
      </c>
      <c r="Q33" s="44">
        <f t="shared" si="6"/>
        <v>2801001</v>
      </c>
      <c r="R33" s="24">
        <f t="shared" si="7"/>
        <v>0</v>
      </c>
      <c r="S33" s="25">
        <f t="shared" si="8"/>
        <v>55.113185255906437</v>
      </c>
      <c r="T33" s="24">
        <f t="shared" si="9"/>
        <v>29.453766511960016</v>
      </c>
      <c r="U33" s="26">
        <f t="shared" si="10"/>
        <v>100.00003570153517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72674000</v>
      </c>
      <c r="C43" s="45">
        <f t="shared" si="20"/>
        <v>-4677000</v>
      </c>
      <c r="D43" s="45">
        <f t="shared" si="20"/>
        <v>0</v>
      </c>
      <c r="E43" s="45">
        <f t="shared" si="20"/>
        <v>67997000</v>
      </c>
      <c r="F43" s="46">
        <f t="shared" si="20"/>
        <v>74909000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-67000</v>
      </c>
      <c r="O43" s="47">
        <f t="shared" si="20"/>
        <v>0</v>
      </c>
      <c r="P43" s="46">
        <f t="shared" si="20"/>
        <v>-67000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-9.8533758842301866E-2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72674000</v>
      </c>
      <c r="C44" s="39">
        <f t="shared" si="22"/>
        <v>-4677000</v>
      </c>
      <c r="D44" s="39">
        <f t="shared" si="22"/>
        <v>0</v>
      </c>
      <c r="E44" s="39">
        <f t="shared" si="22"/>
        <v>67997000</v>
      </c>
      <c r="F44" s="40">
        <f t="shared" si="22"/>
        <v>74909000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-67000</v>
      </c>
      <c r="O44" s="41">
        <f t="shared" si="22"/>
        <v>0</v>
      </c>
      <c r="P44" s="40">
        <f t="shared" si="22"/>
        <v>-67000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-9.8533758842301866E-2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26459000</v>
      </c>
      <c r="C46" s="42">
        <v>-6912000</v>
      </c>
      <c r="D46" s="42"/>
      <c r="E46" s="42">
        <f t="shared" si="13"/>
        <v>19547000</v>
      </c>
      <c r="F46" s="43">
        <v>26459000</v>
      </c>
      <c r="G46" s="44"/>
      <c r="H46" s="43"/>
      <c r="I46" s="44"/>
      <c r="J46" s="43"/>
      <c r="K46" s="44"/>
      <c r="L46" s="43"/>
      <c r="M46" s="44"/>
      <c r="N46" s="43">
        <v>-67000</v>
      </c>
      <c r="O46" s="44"/>
      <c r="P46" s="43">
        <f t="shared" si="14"/>
        <v>-67000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-0.34276359543663987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17790000</v>
      </c>
      <c r="C47" s="42">
        <v>2235000</v>
      </c>
      <c r="D47" s="42"/>
      <c r="E47" s="42">
        <f t="shared" si="13"/>
        <v>20025000</v>
      </c>
      <c r="F47" s="43">
        <v>20025000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28425000</v>
      </c>
      <c r="C53" s="42"/>
      <c r="D53" s="42"/>
      <c r="E53" s="42">
        <f t="shared" si="13"/>
        <v>28425000</v>
      </c>
      <c r="F53" s="43">
        <v>28425000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390722000</v>
      </c>
      <c r="C61" s="39">
        <f t="shared" si="26"/>
        <v>-4017000</v>
      </c>
      <c r="D61" s="39">
        <f t="shared" si="26"/>
        <v>0</v>
      </c>
      <c r="E61" s="39">
        <f t="shared" si="26"/>
        <v>386705000</v>
      </c>
      <c r="F61" s="40">
        <f t="shared" si="26"/>
        <v>393617000</v>
      </c>
      <c r="G61" s="41">
        <f t="shared" si="26"/>
        <v>318708000</v>
      </c>
      <c r="H61" s="40">
        <f t="shared" si="26"/>
        <v>77033000</v>
      </c>
      <c r="I61" s="41">
        <f t="shared" si="26"/>
        <v>64012070</v>
      </c>
      <c r="J61" s="40">
        <f t="shared" si="26"/>
        <v>51220000</v>
      </c>
      <c r="K61" s="41">
        <f t="shared" si="26"/>
        <v>102523189</v>
      </c>
      <c r="L61" s="40">
        <f t="shared" si="26"/>
        <v>29628000</v>
      </c>
      <c r="M61" s="41">
        <f t="shared" si="26"/>
        <v>-17541431</v>
      </c>
      <c r="N61" s="40">
        <f t="shared" si="26"/>
        <v>119593000</v>
      </c>
      <c r="O61" s="41">
        <f t="shared" si="26"/>
        <v>169703324</v>
      </c>
      <c r="P61" s="40">
        <f t="shared" si="26"/>
        <v>277474000</v>
      </c>
      <c r="Q61" s="41">
        <f t="shared" si="26"/>
        <v>318697152</v>
      </c>
      <c r="R61" s="20">
        <f t="shared" si="16"/>
        <v>303.64857567166194</v>
      </c>
      <c r="S61" s="21">
        <f t="shared" si="17"/>
        <v>-1067.4428728192129</v>
      </c>
      <c r="T61" s="20">
        <f t="shared" si="18"/>
        <v>71.753403757386124</v>
      </c>
      <c r="U61" s="22">
        <f t="shared" si="19"/>
        <v>82.413506936812297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390722000</v>
      </c>
      <c r="C65" s="48">
        <f t="shared" si="30"/>
        <v>-4017000</v>
      </c>
      <c r="D65" s="48">
        <f t="shared" si="30"/>
        <v>0</v>
      </c>
      <c r="E65" s="48">
        <f t="shared" si="30"/>
        <v>386705000</v>
      </c>
      <c r="F65" s="49">
        <f t="shared" si="30"/>
        <v>393617000</v>
      </c>
      <c r="G65" s="50">
        <f t="shared" si="30"/>
        <v>318708000</v>
      </c>
      <c r="H65" s="49">
        <f t="shared" si="30"/>
        <v>77033000</v>
      </c>
      <c r="I65" s="50">
        <f t="shared" si="30"/>
        <v>64012070</v>
      </c>
      <c r="J65" s="49">
        <f t="shared" si="30"/>
        <v>51220000</v>
      </c>
      <c r="K65" s="50">
        <f t="shared" si="30"/>
        <v>102523189</v>
      </c>
      <c r="L65" s="49">
        <f t="shared" si="30"/>
        <v>29628000</v>
      </c>
      <c r="M65" s="51">
        <f t="shared" si="30"/>
        <v>-17541431</v>
      </c>
      <c r="N65" s="49">
        <f t="shared" si="30"/>
        <v>119593000</v>
      </c>
      <c r="O65" s="50">
        <f t="shared" si="30"/>
        <v>169703324</v>
      </c>
      <c r="P65" s="49">
        <f t="shared" si="30"/>
        <v>277474000</v>
      </c>
      <c r="Q65" s="50">
        <f t="shared" si="30"/>
        <v>318697152</v>
      </c>
      <c r="R65" s="34">
        <f t="shared" si="16"/>
        <v>303.64857567166194</v>
      </c>
      <c r="S65" s="35">
        <f t="shared" si="17"/>
        <v>-1067.4428728192129</v>
      </c>
      <c r="T65" s="34">
        <f t="shared" si="18"/>
        <v>71.753403757386124</v>
      </c>
      <c r="U65" s="35">
        <f t="shared" si="19"/>
        <v>82.413506936812297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132462000</v>
      </c>
      <c r="C8" s="36">
        <f t="shared" si="0"/>
        <v>-379000</v>
      </c>
      <c r="D8" s="36">
        <f t="shared" si="0"/>
        <v>0</v>
      </c>
      <c r="E8" s="36">
        <f t="shared" si="0"/>
        <v>132083000</v>
      </c>
      <c r="F8" s="37">
        <f t="shared" si="0"/>
        <v>132083000</v>
      </c>
      <c r="G8" s="38">
        <f t="shared" si="0"/>
        <v>132083000</v>
      </c>
      <c r="H8" s="37">
        <f t="shared" si="0"/>
        <v>9260000</v>
      </c>
      <c r="I8" s="38">
        <f t="shared" si="0"/>
        <v>-107249038</v>
      </c>
      <c r="J8" s="37">
        <f t="shared" si="0"/>
        <v>25918000</v>
      </c>
      <c r="K8" s="38">
        <f t="shared" si="0"/>
        <v>0</v>
      </c>
      <c r="L8" s="37">
        <f t="shared" si="0"/>
        <v>62745000</v>
      </c>
      <c r="M8" s="38">
        <f t="shared" si="0"/>
        <v>71282222</v>
      </c>
      <c r="N8" s="37">
        <f t="shared" si="0"/>
        <v>26666000</v>
      </c>
      <c r="O8" s="38">
        <f t="shared" si="0"/>
        <v>0</v>
      </c>
      <c r="P8" s="37">
        <f t="shared" si="0"/>
        <v>124589000</v>
      </c>
      <c r="Q8" s="38">
        <f t="shared" si="0"/>
        <v>-35966816</v>
      </c>
      <c r="R8" s="16">
        <f>IF(($L8       =0),0,((($N8       -$L8       )/$L8       )*100))</f>
        <v>-57.500996095306398</v>
      </c>
      <c r="S8" s="17">
        <f>IF(($M8       =0),0,((($O8       -$M8       )/$M8       )*100))</f>
        <v>-100</v>
      </c>
      <c r="T8" s="16">
        <f>IF(($E8       =0),0,(($P8       /$E8       )*100))</f>
        <v>94.326294829766127</v>
      </c>
      <c r="U8" s="18">
        <f>IF(($E8       =0),0,(($Q8       /$E8       )*100))</f>
        <v>-27.230465692026982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128430000</v>
      </c>
      <c r="C9" s="39">
        <f t="shared" si="2"/>
        <v>-379000</v>
      </c>
      <c r="D9" s="39">
        <f t="shared" si="2"/>
        <v>0</v>
      </c>
      <c r="E9" s="39">
        <f t="shared" si="2"/>
        <v>128051000</v>
      </c>
      <c r="F9" s="40">
        <f t="shared" si="2"/>
        <v>128051000</v>
      </c>
      <c r="G9" s="41">
        <f t="shared" si="2"/>
        <v>128051000</v>
      </c>
      <c r="H9" s="40">
        <f t="shared" si="2"/>
        <v>8802000</v>
      </c>
      <c r="I9" s="41">
        <f t="shared" si="2"/>
        <v>-107249038</v>
      </c>
      <c r="J9" s="40">
        <f t="shared" si="2"/>
        <v>25213000</v>
      </c>
      <c r="K9" s="41">
        <f t="shared" si="2"/>
        <v>0</v>
      </c>
      <c r="L9" s="40">
        <f t="shared" si="2"/>
        <v>61082000</v>
      </c>
      <c r="M9" s="41">
        <f t="shared" si="2"/>
        <v>71282222</v>
      </c>
      <c r="N9" s="40">
        <f t="shared" si="2"/>
        <v>26666000</v>
      </c>
      <c r="O9" s="41">
        <f t="shared" si="2"/>
        <v>0</v>
      </c>
      <c r="P9" s="40">
        <f t="shared" si="2"/>
        <v>121763000</v>
      </c>
      <c r="Q9" s="41">
        <f t="shared" si="2"/>
        <v>-35966816</v>
      </c>
      <c r="R9" s="20">
        <f>IF(($L9       =0),0,((($N9       -$L9       )/$L9       )*100))</f>
        <v>-56.343931109001012</v>
      </c>
      <c r="S9" s="21">
        <f>IF(($M9       =0),0,((($O9       -$M9       )/$M9       )*100))</f>
        <v>-100</v>
      </c>
      <c r="T9" s="20">
        <f>IF(($E9       =0),0,(($P9       /$E9       )*100))</f>
        <v>95.089456544657992</v>
      </c>
      <c r="U9" s="22">
        <f>IF(($E9       =0),0,(($Q9       /$E9       )*100))</f>
        <v>-28.087883733824803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77320000</v>
      </c>
      <c r="C10" s="42">
        <v>-379000</v>
      </c>
      <c r="D10" s="42"/>
      <c r="E10" s="42">
        <f t="shared" ref="E10:E41" si="4">$B10      +$C10      +$D10</f>
        <v>76941000</v>
      </c>
      <c r="F10" s="43">
        <v>76941000</v>
      </c>
      <c r="G10" s="44">
        <v>76941000</v>
      </c>
      <c r="H10" s="43">
        <v>7087000</v>
      </c>
      <c r="I10" s="44">
        <v>-73795000</v>
      </c>
      <c r="J10" s="43">
        <v>9287000</v>
      </c>
      <c r="K10" s="44"/>
      <c r="L10" s="43">
        <v>60567000</v>
      </c>
      <c r="M10" s="44">
        <v>39405114</v>
      </c>
      <c r="N10" s="43"/>
      <c r="O10" s="44"/>
      <c r="P10" s="43">
        <f t="shared" ref="P10:P41" si="5">$H10      +$J10      +$L10      +$N10</f>
        <v>76941000</v>
      </c>
      <c r="Q10" s="44">
        <f t="shared" ref="Q10:Q41" si="6">$I10      +$K10      +$M10      +$O10</f>
        <v>-34389886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-44.696437530055498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17768000</v>
      </c>
      <c r="C13" s="42"/>
      <c r="D13" s="42"/>
      <c r="E13" s="42">
        <f t="shared" si="4"/>
        <v>17768000</v>
      </c>
      <c r="F13" s="43">
        <v>17768000</v>
      </c>
      <c r="G13" s="44">
        <v>17768000</v>
      </c>
      <c r="H13" s="43"/>
      <c r="I13" s="44">
        <v>-25000000</v>
      </c>
      <c r="J13" s="43">
        <v>4967000</v>
      </c>
      <c r="K13" s="44"/>
      <c r="L13" s="43"/>
      <c r="M13" s="44">
        <v>11267464</v>
      </c>
      <c r="N13" s="43">
        <v>9959000</v>
      </c>
      <c r="O13" s="44"/>
      <c r="P13" s="43">
        <f t="shared" si="5"/>
        <v>14926000</v>
      </c>
      <c r="Q13" s="44">
        <f t="shared" si="6"/>
        <v>-13732536</v>
      </c>
      <c r="R13" s="24">
        <f t="shared" si="7"/>
        <v>0</v>
      </c>
      <c r="S13" s="25">
        <f t="shared" si="8"/>
        <v>-100</v>
      </c>
      <c r="T13" s="24">
        <f t="shared" si="9"/>
        <v>84.004952723998201</v>
      </c>
      <c r="U13" s="26">
        <f t="shared" si="10"/>
        <v>-77.288023412877081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33342000</v>
      </c>
      <c r="C23" s="42"/>
      <c r="D23" s="42"/>
      <c r="E23" s="42">
        <f t="shared" si="4"/>
        <v>33342000</v>
      </c>
      <c r="F23" s="43">
        <v>33342000</v>
      </c>
      <c r="G23" s="44">
        <v>33342000</v>
      </c>
      <c r="H23" s="43">
        <v>1715000</v>
      </c>
      <c r="I23" s="44">
        <v>-8454038</v>
      </c>
      <c r="J23" s="43">
        <v>10959000</v>
      </c>
      <c r="K23" s="44"/>
      <c r="L23" s="43">
        <v>515000</v>
      </c>
      <c r="M23" s="44">
        <v>20609644</v>
      </c>
      <c r="N23" s="43">
        <v>16707000</v>
      </c>
      <c r="O23" s="44"/>
      <c r="P23" s="43">
        <f t="shared" si="5"/>
        <v>29896000</v>
      </c>
      <c r="Q23" s="44">
        <f t="shared" si="6"/>
        <v>12155606</v>
      </c>
      <c r="R23" s="24">
        <f t="shared" si="7"/>
        <v>3144.0776699029125</v>
      </c>
      <c r="S23" s="25">
        <f t="shared" si="8"/>
        <v>-100</v>
      </c>
      <c r="T23" s="24">
        <f t="shared" si="9"/>
        <v>89.664687181332852</v>
      </c>
      <c r="U23" s="26">
        <f t="shared" si="10"/>
        <v>36.457339091836118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4032000</v>
      </c>
      <c r="C28" s="39">
        <f t="shared" si="11"/>
        <v>0</v>
      </c>
      <c r="D28" s="39">
        <f t="shared" si="11"/>
        <v>0</v>
      </c>
      <c r="E28" s="39">
        <f t="shared" si="11"/>
        <v>4032000</v>
      </c>
      <c r="F28" s="40">
        <f t="shared" si="11"/>
        <v>4032000</v>
      </c>
      <c r="G28" s="41">
        <f t="shared" si="11"/>
        <v>4032000</v>
      </c>
      <c r="H28" s="40">
        <f t="shared" si="11"/>
        <v>458000</v>
      </c>
      <c r="I28" s="41">
        <f t="shared" si="11"/>
        <v>0</v>
      </c>
      <c r="J28" s="40">
        <f t="shared" si="11"/>
        <v>705000</v>
      </c>
      <c r="K28" s="41">
        <f t="shared" si="11"/>
        <v>0</v>
      </c>
      <c r="L28" s="40">
        <f t="shared" si="11"/>
        <v>1663000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2826000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70.089285714285708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200000</v>
      </c>
      <c r="I31" s="44"/>
      <c r="J31" s="43">
        <v>192000</v>
      </c>
      <c r="K31" s="44"/>
      <c r="L31" s="43">
        <v>1360000</v>
      </c>
      <c r="M31" s="44"/>
      <c r="N31" s="43"/>
      <c r="O31" s="44"/>
      <c r="P31" s="43">
        <f t="shared" si="5"/>
        <v>1752000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62.571428571428569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1232000</v>
      </c>
      <c r="C33" s="42"/>
      <c r="D33" s="42"/>
      <c r="E33" s="42">
        <f t="shared" si="4"/>
        <v>1232000</v>
      </c>
      <c r="F33" s="43">
        <v>1232000</v>
      </c>
      <c r="G33" s="44">
        <v>1232000</v>
      </c>
      <c r="H33" s="43">
        <v>258000</v>
      </c>
      <c r="I33" s="44"/>
      <c r="J33" s="43">
        <v>513000</v>
      </c>
      <c r="K33" s="44"/>
      <c r="L33" s="43">
        <v>303000</v>
      </c>
      <c r="M33" s="44"/>
      <c r="N33" s="43"/>
      <c r="O33" s="44"/>
      <c r="P33" s="43">
        <f t="shared" si="5"/>
        <v>1074000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87.175324675324674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434000</v>
      </c>
      <c r="C43" s="45">
        <f t="shared" si="20"/>
        <v>362000</v>
      </c>
      <c r="D43" s="45">
        <f t="shared" si="20"/>
        <v>0</v>
      </c>
      <c r="E43" s="45">
        <f t="shared" si="20"/>
        <v>796000</v>
      </c>
      <c r="F43" s="46">
        <f t="shared" si="20"/>
        <v>434000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434000</v>
      </c>
      <c r="C44" s="39">
        <f t="shared" si="22"/>
        <v>362000</v>
      </c>
      <c r="D44" s="39">
        <f t="shared" si="22"/>
        <v>0</v>
      </c>
      <c r="E44" s="39">
        <f t="shared" si="22"/>
        <v>796000</v>
      </c>
      <c r="F44" s="40">
        <f t="shared" si="22"/>
        <v>434000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434000</v>
      </c>
      <c r="C46" s="42">
        <v>362000</v>
      </c>
      <c r="D46" s="42"/>
      <c r="E46" s="42">
        <f t="shared" si="13"/>
        <v>796000</v>
      </c>
      <c r="F46" s="43">
        <v>434000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132896000</v>
      </c>
      <c r="C61" s="39">
        <f t="shared" si="26"/>
        <v>-17000</v>
      </c>
      <c r="D61" s="39">
        <f t="shared" si="26"/>
        <v>0</v>
      </c>
      <c r="E61" s="39">
        <f t="shared" si="26"/>
        <v>132879000</v>
      </c>
      <c r="F61" s="40">
        <f t="shared" si="26"/>
        <v>132517000</v>
      </c>
      <c r="G61" s="41">
        <f t="shared" si="26"/>
        <v>132083000</v>
      </c>
      <c r="H61" s="40">
        <f t="shared" si="26"/>
        <v>9260000</v>
      </c>
      <c r="I61" s="41">
        <f t="shared" si="26"/>
        <v>-107249038</v>
      </c>
      <c r="J61" s="40">
        <f t="shared" si="26"/>
        <v>25918000</v>
      </c>
      <c r="K61" s="41">
        <f t="shared" si="26"/>
        <v>0</v>
      </c>
      <c r="L61" s="40">
        <f t="shared" si="26"/>
        <v>62745000</v>
      </c>
      <c r="M61" s="41">
        <f t="shared" si="26"/>
        <v>71282222</v>
      </c>
      <c r="N61" s="40">
        <f t="shared" si="26"/>
        <v>26666000</v>
      </c>
      <c r="O61" s="41">
        <f t="shared" si="26"/>
        <v>0</v>
      </c>
      <c r="P61" s="40">
        <f t="shared" si="26"/>
        <v>124589000</v>
      </c>
      <c r="Q61" s="41">
        <f t="shared" si="26"/>
        <v>-35966816</v>
      </c>
      <c r="R61" s="20">
        <f t="shared" si="16"/>
        <v>-57.500996095306398</v>
      </c>
      <c r="S61" s="21">
        <f t="shared" si="17"/>
        <v>-100</v>
      </c>
      <c r="T61" s="20">
        <f t="shared" si="18"/>
        <v>93.761241430173314</v>
      </c>
      <c r="U61" s="22">
        <f t="shared" si="19"/>
        <v>-27.067343974593427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132896000</v>
      </c>
      <c r="C65" s="48">
        <f t="shared" si="30"/>
        <v>-17000</v>
      </c>
      <c r="D65" s="48">
        <f t="shared" si="30"/>
        <v>0</v>
      </c>
      <c r="E65" s="48">
        <f t="shared" si="30"/>
        <v>132879000</v>
      </c>
      <c r="F65" s="49">
        <f t="shared" si="30"/>
        <v>132517000</v>
      </c>
      <c r="G65" s="50">
        <f t="shared" si="30"/>
        <v>132083000</v>
      </c>
      <c r="H65" s="49">
        <f t="shared" si="30"/>
        <v>9260000</v>
      </c>
      <c r="I65" s="50">
        <f t="shared" si="30"/>
        <v>-107249038</v>
      </c>
      <c r="J65" s="49">
        <f t="shared" si="30"/>
        <v>25918000</v>
      </c>
      <c r="K65" s="50">
        <f t="shared" si="30"/>
        <v>0</v>
      </c>
      <c r="L65" s="49">
        <f t="shared" si="30"/>
        <v>62745000</v>
      </c>
      <c r="M65" s="51">
        <f t="shared" si="30"/>
        <v>71282222</v>
      </c>
      <c r="N65" s="49">
        <f t="shared" si="30"/>
        <v>26666000</v>
      </c>
      <c r="O65" s="50">
        <f t="shared" si="30"/>
        <v>0</v>
      </c>
      <c r="P65" s="49">
        <f t="shared" si="30"/>
        <v>124589000</v>
      </c>
      <c r="Q65" s="50">
        <f t="shared" si="30"/>
        <v>-35966816</v>
      </c>
      <c r="R65" s="34">
        <f t="shared" si="16"/>
        <v>-57.500996095306398</v>
      </c>
      <c r="S65" s="35">
        <f t="shared" si="17"/>
        <v>-100</v>
      </c>
      <c r="T65" s="34">
        <f t="shared" si="18"/>
        <v>93.761241430173314</v>
      </c>
      <c r="U65" s="35">
        <f t="shared" si="19"/>
        <v>-27.067343974593427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190651000</v>
      </c>
      <c r="C8" s="36">
        <f t="shared" si="0"/>
        <v>-2499000</v>
      </c>
      <c r="D8" s="36">
        <f t="shared" si="0"/>
        <v>0</v>
      </c>
      <c r="E8" s="36">
        <f t="shared" si="0"/>
        <v>188152000</v>
      </c>
      <c r="F8" s="37">
        <f t="shared" si="0"/>
        <v>188152000</v>
      </c>
      <c r="G8" s="38">
        <f t="shared" si="0"/>
        <v>188152000</v>
      </c>
      <c r="H8" s="37">
        <f t="shared" si="0"/>
        <v>27729000</v>
      </c>
      <c r="I8" s="38">
        <f t="shared" si="0"/>
        <v>42937303</v>
      </c>
      <c r="J8" s="37">
        <f t="shared" si="0"/>
        <v>63305000</v>
      </c>
      <c r="K8" s="38">
        <f t="shared" si="0"/>
        <v>59268175</v>
      </c>
      <c r="L8" s="37">
        <f t="shared" si="0"/>
        <v>77459000</v>
      </c>
      <c r="M8" s="38">
        <f t="shared" si="0"/>
        <v>48892367</v>
      </c>
      <c r="N8" s="37">
        <f t="shared" si="0"/>
        <v>17154000</v>
      </c>
      <c r="O8" s="38">
        <f t="shared" si="0"/>
        <v>36169375</v>
      </c>
      <c r="P8" s="37">
        <f t="shared" si="0"/>
        <v>185647000</v>
      </c>
      <c r="Q8" s="38">
        <f t="shared" si="0"/>
        <v>187267220</v>
      </c>
      <c r="R8" s="16">
        <f>IF(($L8       =0),0,((($N8       -$L8       )/$L8       )*100))</f>
        <v>-77.85409055113027</v>
      </c>
      <c r="S8" s="17">
        <f>IF(($M8       =0),0,((($O8       -$M8       )/$M8       )*100))</f>
        <v>-26.022450498254667</v>
      </c>
      <c r="T8" s="16">
        <f>IF(($E8       =0),0,(($P8       /$E8       )*100))</f>
        <v>98.668629618606232</v>
      </c>
      <c r="U8" s="18">
        <f>IF(($E8       =0),0,(($Q8       /$E8       )*100))</f>
        <v>99.529752540499175</v>
      </c>
      <c r="V8" s="37">
        <f t="shared" ref="V8:W8" si="1">+V9+V28</f>
        <v>354000</v>
      </c>
      <c r="W8" s="38">
        <f t="shared" si="1"/>
        <v>354000</v>
      </c>
    </row>
    <row r="9" spans="1:23" ht="13" x14ac:dyDescent="0.3">
      <c r="A9" s="19" t="s">
        <v>35</v>
      </c>
      <c r="B9" s="39">
        <f t="shared" ref="B9:Q9" si="2">SUM(B10:B27)</f>
        <v>186623000</v>
      </c>
      <c r="C9" s="39">
        <f t="shared" si="2"/>
        <v>-2799000</v>
      </c>
      <c r="D9" s="39">
        <f t="shared" si="2"/>
        <v>0</v>
      </c>
      <c r="E9" s="39">
        <f t="shared" si="2"/>
        <v>183824000</v>
      </c>
      <c r="F9" s="40">
        <f t="shared" si="2"/>
        <v>183824000</v>
      </c>
      <c r="G9" s="41">
        <f t="shared" si="2"/>
        <v>183824000</v>
      </c>
      <c r="H9" s="40">
        <f t="shared" si="2"/>
        <v>27168000</v>
      </c>
      <c r="I9" s="41">
        <f t="shared" si="2"/>
        <v>41430279</v>
      </c>
      <c r="J9" s="40">
        <f t="shared" si="2"/>
        <v>62724000</v>
      </c>
      <c r="K9" s="41">
        <f t="shared" si="2"/>
        <v>57746788</v>
      </c>
      <c r="L9" s="40">
        <f t="shared" si="2"/>
        <v>77077000</v>
      </c>
      <c r="M9" s="41">
        <f t="shared" si="2"/>
        <v>49514715</v>
      </c>
      <c r="N9" s="40">
        <f t="shared" si="2"/>
        <v>16854000</v>
      </c>
      <c r="O9" s="41">
        <f t="shared" si="2"/>
        <v>35092309</v>
      </c>
      <c r="P9" s="40">
        <f t="shared" si="2"/>
        <v>183823000</v>
      </c>
      <c r="Q9" s="41">
        <f t="shared" si="2"/>
        <v>183784091</v>
      </c>
      <c r="R9" s="20">
        <f>IF(($L9       =0),0,((($N9       -$L9       )/$L9       )*100))</f>
        <v>-78.133554756931375</v>
      </c>
      <c r="S9" s="21">
        <f>IF(($M9       =0),0,((($O9       -$M9       )/$M9       )*100))</f>
        <v>-29.127514921574321</v>
      </c>
      <c r="T9" s="20">
        <f>IF(($E9       =0),0,(($P9       /$E9       )*100))</f>
        <v>99.999456001392645</v>
      </c>
      <c r="U9" s="22">
        <f>IF(($E9       =0),0,(($Q9       /$E9       )*100))</f>
        <v>99.978289559578727</v>
      </c>
      <c r="V9" s="40">
        <f t="shared" ref="V9:W9" si="3">SUM(V10:V27)</f>
        <v>354000</v>
      </c>
      <c r="W9" s="41">
        <f t="shared" si="3"/>
        <v>354000</v>
      </c>
    </row>
    <row r="10" spans="1:23" ht="13" x14ac:dyDescent="0.3">
      <c r="A10" s="23" t="s">
        <v>36</v>
      </c>
      <c r="B10" s="42">
        <v>116549000</v>
      </c>
      <c r="C10" s="42">
        <v>-518000</v>
      </c>
      <c r="D10" s="42"/>
      <c r="E10" s="42">
        <f t="shared" ref="E10:E41" si="4">$B10      +$C10      +$D10</f>
        <v>116031000</v>
      </c>
      <c r="F10" s="43">
        <v>116031000</v>
      </c>
      <c r="G10" s="44">
        <v>116031000</v>
      </c>
      <c r="H10" s="43">
        <v>6168000</v>
      </c>
      <c r="I10" s="44">
        <v>22856279</v>
      </c>
      <c r="J10" s="43">
        <v>60005000</v>
      </c>
      <c r="K10" s="44">
        <v>44496960</v>
      </c>
      <c r="L10" s="43">
        <v>45722000</v>
      </c>
      <c r="M10" s="44">
        <v>25059530</v>
      </c>
      <c r="N10" s="43">
        <v>4135000</v>
      </c>
      <c r="O10" s="44">
        <v>23647921</v>
      </c>
      <c r="P10" s="43">
        <f t="shared" ref="P10:P41" si="5">$H10      +$J10      +$L10      +$N10</f>
        <v>116030000</v>
      </c>
      <c r="Q10" s="44">
        <f t="shared" ref="Q10:Q41" si="6">$I10      +$K10      +$M10      +$O10</f>
        <v>116060690</v>
      </c>
      <c r="R10" s="24">
        <f t="shared" ref="R10:R41" si="7">IF(($L10      =0),0,((($N10      -$L10      )/$L10      )*100))</f>
        <v>-90.956213638948427</v>
      </c>
      <c r="S10" s="25">
        <f t="shared" ref="S10:S41" si="8">IF(($M10      =0),0,((($O10      -$M10      )/$M10      )*100))</f>
        <v>-5.6330226464742159</v>
      </c>
      <c r="T10" s="24">
        <f t="shared" ref="T10:T41" si="9">IF(($E10      =0),0,(($P10      /$E10      )*100))</f>
        <v>99.999138161353429</v>
      </c>
      <c r="U10" s="26">
        <f t="shared" ref="U10:U41" si="10">IF(($E10      =0),0,(($Q10      /$E10      )*100))</f>
        <v>100.02558798941664</v>
      </c>
      <c r="V10" s="43">
        <v>323000</v>
      </c>
      <c r="W10" s="44">
        <v>323000</v>
      </c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50074000</v>
      </c>
      <c r="C13" s="42"/>
      <c r="D13" s="42"/>
      <c r="E13" s="42">
        <f t="shared" si="4"/>
        <v>50074000</v>
      </c>
      <c r="F13" s="43">
        <v>50074000</v>
      </c>
      <c r="G13" s="44">
        <v>50074000</v>
      </c>
      <c r="H13" s="43">
        <v>21000000</v>
      </c>
      <c r="I13" s="44">
        <v>18574000</v>
      </c>
      <c r="J13" s="43"/>
      <c r="K13" s="44">
        <v>13062810</v>
      </c>
      <c r="L13" s="43">
        <v>29074000</v>
      </c>
      <c r="M13" s="44">
        <v>9890887</v>
      </c>
      <c r="N13" s="43"/>
      <c r="O13" s="44">
        <v>8546303</v>
      </c>
      <c r="P13" s="43">
        <f t="shared" si="5"/>
        <v>50074000</v>
      </c>
      <c r="Q13" s="44">
        <f t="shared" si="6"/>
        <v>50074000</v>
      </c>
      <c r="R13" s="24">
        <f t="shared" si="7"/>
        <v>-100</v>
      </c>
      <c r="S13" s="25">
        <f t="shared" si="8"/>
        <v>-13.594170067861459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>
        <v>20000000</v>
      </c>
      <c r="C14" s="42">
        <v>-2281000</v>
      </c>
      <c r="D14" s="42"/>
      <c r="E14" s="42">
        <f t="shared" si="4"/>
        <v>17719000</v>
      </c>
      <c r="F14" s="43">
        <v>17719000</v>
      </c>
      <c r="G14" s="44">
        <v>17719000</v>
      </c>
      <c r="H14" s="43"/>
      <c r="I14" s="44"/>
      <c r="J14" s="43">
        <v>2719000</v>
      </c>
      <c r="K14" s="44">
        <v>187018</v>
      </c>
      <c r="L14" s="43">
        <v>2281000</v>
      </c>
      <c r="M14" s="44">
        <v>14564298</v>
      </c>
      <c r="N14" s="43">
        <v>12719000</v>
      </c>
      <c r="O14" s="44">
        <v>2898085</v>
      </c>
      <c r="P14" s="43">
        <f t="shared" si="5"/>
        <v>17719000</v>
      </c>
      <c r="Q14" s="44">
        <f t="shared" si="6"/>
        <v>17649401</v>
      </c>
      <c r="R14" s="24">
        <f t="shared" si="7"/>
        <v>457.606313020605</v>
      </c>
      <c r="S14" s="25">
        <f t="shared" si="8"/>
        <v>-80.101443955623537</v>
      </c>
      <c r="T14" s="24">
        <f t="shared" si="9"/>
        <v>100</v>
      </c>
      <c r="U14" s="26">
        <f t="shared" si="10"/>
        <v>99.607206952988321</v>
      </c>
      <c r="V14" s="43">
        <v>31000</v>
      </c>
      <c r="W14" s="44">
        <v>31000</v>
      </c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4028000</v>
      </c>
      <c r="C28" s="39">
        <f t="shared" si="11"/>
        <v>300000</v>
      </c>
      <c r="D28" s="39">
        <f t="shared" si="11"/>
        <v>0</v>
      </c>
      <c r="E28" s="39">
        <f t="shared" si="11"/>
        <v>4328000</v>
      </c>
      <c r="F28" s="40">
        <f t="shared" si="11"/>
        <v>4328000</v>
      </c>
      <c r="G28" s="41">
        <f t="shared" si="11"/>
        <v>4328000</v>
      </c>
      <c r="H28" s="40">
        <f t="shared" si="11"/>
        <v>561000</v>
      </c>
      <c r="I28" s="41">
        <f t="shared" si="11"/>
        <v>1507024</v>
      </c>
      <c r="J28" s="40">
        <f t="shared" si="11"/>
        <v>581000</v>
      </c>
      <c r="K28" s="41">
        <f t="shared" si="11"/>
        <v>1521387</v>
      </c>
      <c r="L28" s="40">
        <f t="shared" si="11"/>
        <v>382000</v>
      </c>
      <c r="M28" s="41">
        <f t="shared" si="11"/>
        <v>-622348</v>
      </c>
      <c r="N28" s="40">
        <f t="shared" si="11"/>
        <v>300000</v>
      </c>
      <c r="O28" s="41">
        <f t="shared" si="11"/>
        <v>1077066</v>
      </c>
      <c r="P28" s="40">
        <f t="shared" si="11"/>
        <v>1824000</v>
      </c>
      <c r="Q28" s="41">
        <f t="shared" si="11"/>
        <v>3483129</v>
      </c>
      <c r="R28" s="20">
        <f t="shared" si="7"/>
        <v>-21.465968586387437</v>
      </c>
      <c r="S28" s="21">
        <f t="shared" si="8"/>
        <v>-273.06490902196197</v>
      </c>
      <c r="T28" s="20">
        <f t="shared" si="9"/>
        <v>42.144177449168211</v>
      </c>
      <c r="U28" s="22">
        <f t="shared" si="10"/>
        <v>80.478951016635861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129000</v>
      </c>
      <c r="I31" s="44">
        <v>128904</v>
      </c>
      <c r="J31" s="43">
        <v>170000</v>
      </c>
      <c r="K31" s="44">
        <v>169767</v>
      </c>
      <c r="L31" s="43">
        <v>382000</v>
      </c>
      <c r="M31" s="44">
        <v>373824</v>
      </c>
      <c r="N31" s="43"/>
      <c r="O31" s="44">
        <v>782635</v>
      </c>
      <c r="P31" s="43">
        <f t="shared" si="5"/>
        <v>681000</v>
      </c>
      <c r="Q31" s="44">
        <f t="shared" si="6"/>
        <v>1455130</v>
      </c>
      <c r="R31" s="24">
        <f t="shared" si="7"/>
        <v>-100</v>
      </c>
      <c r="S31" s="25">
        <f t="shared" si="8"/>
        <v>109.35921717171718</v>
      </c>
      <c r="T31" s="24">
        <f t="shared" si="9"/>
        <v>29.60869565217391</v>
      </c>
      <c r="U31" s="26">
        <f t="shared" si="10"/>
        <v>63.266521739130432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1728000</v>
      </c>
      <c r="C33" s="42">
        <v>300000</v>
      </c>
      <c r="D33" s="42"/>
      <c r="E33" s="42">
        <f t="shared" si="4"/>
        <v>2028000</v>
      </c>
      <c r="F33" s="43">
        <v>2028000</v>
      </c>
      <c r="G33" s="44">
        <v>2028000</v>
      </c>
      <c r="H33" s="43">
        <v>432000</v>
      </c>
      <c r="I33" s="44">
        <v>1378120</v>
      </c>
      <c r="J33" s="43">
        <v>411000</v>
      </c>
      <c r="K33" s="44">
        <v>1351620</v>
      </c>
      <c r="L33" s="43"/>
      <c r="M33" s="44">
        <v>-996172</v>
      </c>
      <c r="N33" s="43">
        <v>300000</v>
      </c>
      <c r="O33" s="44">
        <v>294431</v>
      </c>
      <c r="P33" s="43">
        <f t="shared" si="5"/>
        <v>1143000</v>
      </c>
      <c r="Q33" s="44">
        <f t="shared" si="6"/>
        <v>2027999</v>
      </c>
      <c r="R33" s="24">
        <f t="shared" si="7"/>
        <v>0</v>
      </c>
      <c r="S33" s="25">
        <f t="shared" si="8"/>
        <v>-129.55624129166449</v>
      </c>
      <c r="T33" s="24">
        <f t="shared" si="9"/>
        <v>56.360946745562131</v>
      </c>
      <c r="U33" s="26">
        <f t="shared" si="10"/>
        <v>99.999950690335311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63374000</v>
      </c>
      <c r="C43" s="45">
        <f t="shared" si="20"/>
        <v>233000</v>
      </c>
      <c r="D43" s="45">
        <f t="shared" si="20"/>
        <v>0</v>
      </c>
      <c r="E43" s="45">
        <f t="shared" si="20"/>
        <v>63607000</v>
      </c>
      <c r="F43" s="46">
        <f t="shared" si="20"/>
        <v>63274000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241000</v>
      </c>
      <c r="O43" s="47">
        <f t="shared" si="20"/>
        <v>0</v>
      </c>
      <c r="P43" s="46">
        <f t="shared" si="20"/>
        <v>241000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0.37888911597780117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63374000</v>
      </c>
      <c r="C44" s="39">
        <f t="shared" si="22"/>
        <v>233000</v>
      </c>
      <c r="D44" s="39">
        <f t="shared" si="22"/>
        <v>0</v>
      </c>
      <c r="E44" s="39">
        <f t="shared" si="22"/>
        <v>63607000</v>
      </c>
      <c r="F44" s="40">
        <f t="shared" si="22"/>
        <v>63274000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241000</v>
      </c>
      <c r="O44" s="41">
        <f t="shared" si="22"/>
        <v>0</v>
      </c>
      <c r="P44" s="40">
        <f t="shared" si="22"/>
        <v>241000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0.37888911597780117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60000000</v>
      </c>
      <c r="C45" s="42"/>
      <c r="D45" s="42"/>
      <c r="E45" s="42">
        <f t="shared" si="13"/>
        <v>60000000</v>
      </c>
      <c r="F45" s="43">
        <v>60000000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3274000</v>
      </c>
      <c r="C46" s="42">
        <v>333000</v>
      </c>
      <c r="D46" s="42"/>
      <c r="E46" s="42">
        <f t="shared" si="13"/>
        <v>3607000</v>
      </c>
      <c r="F46" s="43">
        <v>3274000</v>
      </c>
      <c r="G46" s="44"/>
      <c r="H46" s="43"/>
      <c r="I46" s="44"/>
      <c r="J46" s="43"/>
      <c r="K46" s="44"/>
      <c r="L46" s="43"/>
      <c r="M46" s="44"/>
      <c r="N46" s="43">
        <v>241000</v>
      </c>
      <c r="O46" s="44"/>
      <c r="P46" s="43">
        <f t="shared" si="14"/>
        <v>241000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6.6814527308012197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254025000</v>
      </c>
      <c r="C61" s="39">
        <f t="shared" si="26"/>
        <v>-2266000</v>
      </c>
      <c r="D61" s="39">
        <f t="shared" si="26"/>
        <v>0</v>
      </c>
      <c r="E61" s="39">
        <f t="shared" si="26"/>
        <v>251759000</v>
      </c>
      <c r="F61" s="40">
        <f t="shared" si="26"/>
        <v>251426000</v>
      </c>
      <c r="G61" s="41">
        <f t="shared" si="26"/>
        <v>188152000</v>
      </c>
      <c r="H61" s="40">
        <f t="shared" si="26"/>
        <v>27729000</v>
      </c>
      <c r="I61" s="41">
        <f t="shared" si="26"/>
        <v>42937303</v>
      </c>
      <c r="J61" s="40">
        <f t="shared" si="26"/>
        <v>63305000</v>
      </c>
      <c r="K61" s="41">
        <f t="shared" si="26"/>
        <v>59268175</v>
      </c>
      <c r="L61" s="40">
        <f t="shared" si="26"/>
        <v>77459000</v>
      </c>
      <c r="M61" s="41">
        <f t="shared" si="26"/>
        <v>48892367</v>
      </c>
      <c r="N61" s="40">
        <f t="shared" si="26"/>
        <v>17395000</v>
      </c>
      <c r="O61" s="41">
        <f t="shared" si="26"/>
        <v>36169375</v>
      </c>
      <c r="P61" s="40">
        <f t="shared" si="26"/>
        <v>185888000</v>
      </c>
      <c r="Q61" s="41">
        <f t="shared" si="26"/>
        <v>187267220</v>
      </c>
      <c r="R61" s="20">
        <f t="shared" si="16"/>
        <v>-77.542958210149877</v>
      </c>
      <c r="S61" s="21">
        <f t="shared" si="17"/>
        <v>-26.022450498254667</v>
      </c>
      <c r="T61" s="20">
        <f t="shared" si="18"/>
        <v>73.835692070591321</v>
      </c>
      <c r="U61" s="22">
        <f t="shared" si="19"/>
        <v>74.383525514480127</v>
      </c>
      <c r="V61" s="40">
        <f t="shared" ref="V61:W61" si="27">+V8+V43</f>
        <v>354000</v>
      </c>
      <c r="W61" s="41">
        <f t="shared" si="27"/>
        <v>354000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254025000</v>
      </c>
      <c r="C65" s="48">
        <f t="shared" si="30"/>
        <v>-2266000</v>
      </c>
      <c r="D65" s="48">
        <f t="shared" si="30"/>
        <v>0</v>
      </c>
      <c r="E65" s="48">
        <f t="shared" si="30"/>
        <v>251759000</v>
      </c>
      <c r="F65" s="49">
        <f t="shared" si="30"/>
        <v>251426000</v>
      </c>
      <c r="G65" s="50">
        <f t="shared" si="30"/>
        <v>188152000</v>
      </c>
      <c r="H65" s="49">
        <f t="shared" si="30"/>
        <v>27729000</v>
      </c>
      <c r="I65" s="50">
        <f t="shared" si="30"/>
        <v>42937303</v>
      </c>
      <c r="J65" s="49">
        <f t="shared" si="30"/>
        <v>63305000</v>
      </c>
      <c r="K65" s="50">
        <f t="shared" si="30"/>
        <v>59268175</v>
      </c>
      <c r="L65" s="49">
        <f t="shared" si="30"/>
        <v>77459000</v>
      </c>
      <c r="M65" s="51">
        <f t="shared" si="30"/>
        <v>48892367</v>
      </c>
      <c r="N65" s="49">
        <f t="shared" si="30"/>
        <v>17395000</v>
      </c>
      <c r="O65" s="50">
        <f t="shared" si="30"/>
        <v>36169375</v>
      </c>
      <c r="P65" s="49">
        <f t="shared" si="30"/>
        <v>185888000</v>
      </c>
      <c r="Q65" s="50">
        <f t="shared" si="30"/>
        <v>187267220</v>
      </c>
      <c r="R65" s="34">
        <f t="shared" si="16"/>
        <v>-77.542958210149877</v>
      </c>
      <c r="S65" s="35">
        <f t="shared" si="17"/>
        <v>-26.022450498254667</v>
      </c>
      <c r="T65" s="34">
        <f t="shared" si="18"/>
        <v>73.835692070591321</v>
      </c>
      <c r="U65" s="35">
        <f t="shared" si="19"/>
        <v>74.383525514480127</v>
      </c>
      <c r="V65" s="49">
        <f>+V61+V62</f>
        <v>354000</v>
      </c>
      <c r="W65" s="50">
        <f>+W61+W62</f>
        <v>354000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2044109000</v>
      </c>
      <c r="C8" s="36">
        <f t="shared" si="0"/>
        <v>-377528000</v>
      </c>
      <c r="D8" s="36">
        <f t="shared" si="0"/>
        <v>0</v>
      </c>
      <c r="E8" s="36">
        <f t="shared" si="0"/>
        <v>1666581000</v>
      </c>
      <c r="F8" s="37">
        <f t="shared" si="0"/>
        <v>1666581000</v>
      </c>
      <c r="G8" s="38">
        <f t="shared" si="0"/>
        <v>1666581000</v>
      </c>
      <c r="H8" s="37">
        <f t="shared" si="0"/>
        <v>179788000</v>
      </c>
      <c r="I8" s="38">
        <f t="shared" si="0"/>
        <v>108925980</v>
      </c>
      <c r="J8" s="37">
        <f t="shared" si="0"/>
        <v>314008000</v>
      </c>
      <c r="K8" s="38">
        <f t="shared" si="0"/>
        <v>154241996</v>
      </c>
      <c r="L8" s="37">
        <f t="shared" si="0"/>
        <v>224503000</v>
      </c>
      <c r="M8" s="38">
        <f t="shared" si="0"/>
        <v>112146209</v>
      </c>
      <c r="N8" s="37">
        <f t="shared" si="0"/>
        <v>528568000</v>
      </c>
      <c r="O8" s="38">
        <f t="shared" si="0"/>
        <v>424327155</v>
      </c>
      <c r="P8" s="37">
        <f t="shared" si="0"/>
        <v>1246867000</v>
      </c>
      <c r="Q8" s="38">
        <f t="shared" si="0"/>
        <v>799641340</v>
      </c>
      <c r="R8" s="16">
        <f>IF(($L8       =0),0,((($N8       -$L8       )/$L8       )*100))</f>
        <v>135.43917007790543</v>
      </c>
      <c r="S8" s="17">
        <f>IF(($M8       =0),0,((($O8       -$M8       )/$M8       )*100))</f>
        <v>278.36959339392382</v>
      </c>
      <c r="T8" s="16">
        <f>IF(($E8       =0),0,(($P8       /$E8       )*100))</f>
        <v>74.815865535488527</v>
      </c>
      <c r="U8" s="18">
        <f>IF(($E8       =0),0,(($Q8       /$E8       )*100))</f>
        <v>47.980946620656297</v>
      </c>
      <c r="V8" s="37">
        <f t="shared" ref="V8:W8" si="1">+V9+V28</f>
        <v>287000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1985908000</v>
      </c>
      <c r="C9" s="39">
        <f t="shared" si="2"/>
        <v>-404028000</v>
      </c>
      <c r="D9" s="39">
        <f t="shared" si="2"/>
        <v>0</v>
      </c>
      <c r="E9" s="39">
        <f t="shared" si="2"/>
        <v>1581880000</v>
      </c>
      <c r="F9" s="40">
        <f t="shared" si="2"/>
        <v>1581880000</v>
      </c>
      <c r="G9" s="41">
        <f t="shared" si="2"/>
        <v>1581880000</v>
      </c>
      <c r="H9" s="40">
        <f t="shared" si="2"/>
        <v>175577000</v>
      </c>
      <c r="I9" s="41">
        <f t="shared" si="2"/>
        <v>105824596</v>
      </c>
      <c r="J9" s="40">
        <f t="shared" si="2"/>
        <v>300843000</v>
      </c>
      <c r="K9" s="41">
        <f t="shared" si="2"/>
        <v>150899219</v>
      </c>
      <c r="L9" s="40">
        <f t="shared" si="2"/>
        <v>219940000</v>
      </c>
      <c r="M9" s="41">
        <f t="shared" si="2"/>
        <v>109120020</v>
      </c>
      <c r="N9" s="40">
        <f t="shared" si="2"/>
        <v>500134000</v>
      </c>
      <c r="O9" s="41">
        <f t="shared" si="2"/>
        <v>421275587</v>
      </c>
      <c r="P9" s="40">
        <f t="shared" si="2"/>
        <v>1196494000</v>
      </c>
      <c r="Q9" s="41">
        <f t="shared" si="2"/>
        <v>787119422</v>
      </c>
      <c r="R9" s="20">
        <f>IF(($L9       =0),0,((($N9       -$L9       )/$L9       )*100))</f>
        <v>127.39565336000726</v>
      </c>
      <c r="S9" s="21">
        <f>IF(($M9       =0),0,((($O9       -$M9       )/$M9       )*100))</f>
        <v>286.06626630017115</v>
      </c>
      <c r="T9" s="20">
        <f>IF(($E9       =0),0,(($P9       /$E9       )*100))</f>
        <v>75.637469340278656</v>
      </c>
      <c r="U9" s="22">
        <f>IF(($E9       =0),0,(($Q9       /$E9       )*100))</f>
        <v>49.758478645662123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1135471000</v>
      </c>
      <c r="C12" s="42">
        <v>-408000000</v>
      </c>
      <c r="D12" s="42"/>
      <c r="E12" s="42">
        <f t="shared" si="4"/>
        <v>727471000</v>
      </c>
      <c r="F12" s="43">
        <v>727471000</v>
      </c>
      <c r="G12" s="44">
        <v>727471000</v>
      </c>
      <c r="H12" s="43">
        <v>47954000</v>
      </c>
      <c r="I12" s="44">
        <v>38860000</v>
      </c>
      <c r="J12" s="43">
        <v>42118000</v>
      </c>
      <c r="K12" s="44">
        <v>42118000</v>
      </c>
      <c r="L12" s="43">
        <v>133317000</v>
      </c>
      <c r="M12" s="44">
        <v>45988262</v>
      </c>
      <c r="N12" s="43">
        <v>119699000</v>
      </c>
      <c r="O12" s="44">
        <v>13234866</v>
      </c>
      <c r="P12" s="43">
        <f t="shared" si="5"/>
        <v>343088000</v>
      </c>
      <c r="Q12" s="44">
        <f t="shared" si="6"/>
        <v>140201128</v>
      </c>
      <c r="R12" s="24">
        <f t="shared" si="7"/>
        <v>-10.214751307035112</v>
      </c>
      <c r="S12" s="25">
        <f t="shared" si="8"/>
        <v>-71.221208577092995</v>
      </c>
      <c r="T12" s="24">
        <f t="shared" si="9"/>
        <v>47.161742529942771</v>
      </c>
      <c r="U12" s="26">
        <f t="shared" si="10"/>
        <v>19.272400961687818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110723000</v>
      </c>
      <c r="C14" s="42">
        <v>3972000</v>
      </c>
      <c r="D14" s="42"/>
      <c r="E14" s="42">
        <f t="shared" si="4"/>
        <v>114695000</v>
      </c>
      <c r="F14" s="43">
        <v>114695000</v>
      </c>
      <c r="G14" s="44">
        <v>114695000</v>
      </c>
      <c r="H14" s="43">
        <v>27829000</v>
      </c>
      <c r="I14" s="44">
        <v>495000</v>
      </c>
      <c r="J14" s="43">
        <v>27711000</v>
      </c>
      <c r="K14" s="44">
        <v>23071000</v>
      </c>
      <c r="L14" s="43">
        <v>34523000</v>
      </c>
      <c r="M14" s="44">
        <v>20019000</v>
      </c>
      <c r="N14" s="43">
        <v>24632000</v>
      </c>
      <c r="O14" s="44">
        <v>2932674</v>
      </c>
      <c r="P14" s="43">
        <f t="shared" si="5"/>
        <v>114695000</v>
      </c>
      <c r="Q14" s="44">
        <f t="shared" si="6"/>
        <v>46517674</v>
      </c>
      <c r="R14" s="24">
        <f t="shared" si="7"/>
        <v>-28.650464907453006</v>
      </c>
      <c r="S14" s="25">
        <f t="shared" si="8"/>
        <v>-85.350546980368648</v>
      </c>
      <c r="T14" s="24">
        <f t="shared" si="9"/>
        <v>100</v>
      </c>
      <c r="U14" s="26">
        <f t="shared" si="10"/>
        <v>40.557717424473609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739714000</v>
      </c>
      <c r="C26" s="42"/>
      <c r="D26" s="42"/>
      <c r="E26" s="42">
        <f t="shared" si="4"/>
        <v>739714000</v>
      </c>
      <c r="F26" s="43">
        <v>739714000</v>
      </c>
      <c r="G26" s="44">
        <v>739714000</v>
      </c>
      <c r="H26" s="43">
        <v>99794000</v>
      </c>
      <c r="I26" s="44">
        <v>66469596</v>
      </c>
      <c r="J26" s="43">
        <v>231014000</v>
      </c>
      <c r="K26" s="44">
        <v>85710219</v>
      </c>
      <c r="L26" s="43">
        <v>52100000</v>
      </c>
      <c r="M26" s="44">
        <v>43112758</v>
      </c>
      <c r="N26" s="43">
        <v>355803000</v>
      </c>
      <c r="O26" s="44">
        <v>405108047</v>
      </c>
      <c r="P26" s="43">
        <f t="shared" si="5"/>
        <v>738711000</v>
      </c>
      <c r="Q26" s="44">
        <f t="shared" si="6"/>
        <v>600400620</v>
      </c>
      <c r="R26" s="24">
        <f t="shared" si="7"/>
        <v>582.92322456813827</v>
      </c>
      <c r="S26" s="25">
        <f t="shared" si="8"/>
        <v>839.64771866369574</v>
      </c>
      <c r="T26" s="24">
        <f t="shared" si="9"/>
        <v>99.864407054618411</v>
      </c>
      <c r="U26" s="26">
        <f t="shared" si="10"/>
        <v>81.166588708608998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58201000</v>
      </c>
      <c r="C28" s="39">
        <f t="shared" si="11"/>
        <v>26500000</v>
      </c>
      <c r="D28" s="39">
        <f t="shared" si="11"/>
        <v>0</v>
      </c>
      <c r="E28" s="39">
        <f t="shared" si="11"/>
        <v>84701000</v>
      </c>
      <c r="F28" s="40">
        <f t="shared" si="11"/>
        <v>84701000</v>
      </c>
      <c r="G28" s="41">
        <f t="shared" si="11"/>
        <v>84701000</v>
      </c>
      <c r="H28" s="40">
        <f t="shared" si="11"/>
        <v>4211000</v>
      </c>
      <c r="I28" s="41">
        <f t="shared" si="11"/>
        <v>3101384</v>
      </c>
      <c r="J28" s="40">
        <f t="shared" si="11"/>
        <v>13165000</v>
      </c>
      <c r="K28" s="41">
        <f t="shared" si="11"/>
        <v>3342777</v>
      </c>
      <c r="L28" s="40">
        <f t="shared" si="11"/>
        <v>4563000</v>
      </c>
      <c r="M28" s="41">
        <f t="shared" si="11"/>
        <v>3026189</v>
      </c>
      <c r="N28" s="40">
        <f t="shared" si="11"/>
        <v>28434000</v>
      </c>
      <c r="O28" s="41">
        <f t="shared" si="11"/>
        <v>3051568</v>
      </c>
      <c r="P28" s="40">
        <f t="shared" si="11"/>
        <v>50373000</v>
      </c>
      <c r="Q28" s="41">
        <f t="shared" si="11"/>
        <v>12521918</v>
      </c>
      <c r="R28" s="20">
        <f t="shared" si="7"/>
        <v>523.14266929651546</v>
      </c>
      <c r="S28" s="21">
        <f t="shared" si="8"/>
        <v>0.83864557038572274</v>
      </c>
      <c r="T28" s="20">
        <f t="shared" si="9"/>
        <v>59.471552874228159</v>
      </c>
      <c r="U28" s="22">
        <f t="shared" si="10"/>
        <v>14.78367197553748</v>
      </c>
      <c r="V28" s="40">
        <f t="shared" ref="V28:W28" si="12">SUM(V29:V42)</f>
        <v>287000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>
        <v>39234000</v>
      </c>
      <c r="C30" s="42">
        <v>26000000</v>
      </c>
      <c r="D30" s="42"/>
      <c r="E30" s="42">
        <f t="shared" si="4"/>
        <v>65234000</v>
      </c>
      <c r="F30" s="43">
        <v>65234000</v>
      </c>
      <c r="G30" s="44">
        <v>65234000</v>
      </c>
      <c r="H30" s="43">
        <v>782000</v>
      </c>
      <c r="I30" s="44"/>
      <c r="J30" s="43">
        <v>6418000</v>
      </c>
      <c r="K30" s="44"/>
      <c r="L30" s="43">
        <v>1539000</v>
      </c>
      <c r="M30" s="44"/>
      <c r="N30" s="43">
        <v>25634000</v>
      </c>
      <c r="O30" s="44"/>
      <c r="P30" s="43">
        <f t="shared" si="5"/>
        <v>34373000</v>
      </c>
      <c r="Q30" s="44">
        <f t="shared" si="6"/>
        <v>0</v>
      </c>
      <c r="R30" s="24">
        <f t="shared" si="7"/>
        <v>1565.6270305393114</v>
      </c>
      <c r="S30" s="25">
        <f t="shared" si="8"/>
        <v>0</v>
      </c>
      <c r="T30" s="24">
        <f t="shared" si="9"/>
        <v>52.69184780942453</v>
      </c>
      <c r="U30" s="26">
        <f t="shared" si="10"/>
        <v>0</v>
      </c>
      <c r="V30" s="43">
        <v>287000</v>
      </c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166000</v>
      </c>
      <c r="I31" s="44">
        <v>249967</v>
      </c>
      <c r="J31" s="43">
        <v>249000</v>
      </c>
      <c r="K31" s="44">
        <v>250011</v>
      </c>
      <c r="L31" s="43">
        <v>249000</v>
      </c>
      <c r="M31" s="44">
        <v>250011</v>
      </c>
      <c r="N31" s="43"/>
      <c r="O31" s="44">
        <v>250011</v>
      </c>
      <c r="P31" s="43">
        <f t="shared" si="5"/>
        <v>664000</v>
      </c>
      <c r="Q31" s="44">
        <f t="shared" si="6"/>
        <v>1000000</v>
      </c>
      <c r="R31" s="24">
        <f t="shared" si="7"/>
        <v>-100</v>
      </c>
      <c r="S31" s="25">
        <f t="shared" si="8"/>
        <v>0</v>
      </c>
      <c r="T31" s="24">
        <f t="shared" si="9"/>
        <v>66.400000000000006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4967000</v>
      </c>
      <c r="C33" s="42"/>
      <c r="D33" s="42"/>
      <c r="E33" s="42">
        <f t="shared" si="4"/>
        <v>4967000</v>
      </c>
      <c r="F33" s="43">
        <v>4967000</v>
      </c>
      <c r="G33" s="44">
        <v>4967000</v>
      </c>
      <c r="H33" s="43">
        <v>1241000</v>
      </c>
      <c r="I33" s="44">
        <v>827834</v>
      </c>
      <c r="J33" s="43">
        <v>1242000</v>
      </c>
      <c r="K33" s="44">
        <v>2069835</v>
      </c>
      <c r="L33" s="43">
        <v>1242000</v>
      </c>
      <c r="M33" s="44">
        <v>1241751</v>
      </c>
      <c r="N33" s="43">
        <v>1241000</v>
      </c>
      <c r="O33" s="44">
        <v>1241497</v>
      </c>
      <c r="P33" s="43">
        <f t="shared" si="5"/>
        <v>4966000</v>
      </c>
      <c r="Q33" s="44">
        <f t="shared" si="6"/>
        <v>5380917</v>
      </c>
      <c r="R33" s="24">
        <f t="shared" si="7"/>
        <v>-8.0515297906602251E-2</v>
      </c>
      <c r="S33" s="25">
        <f t="shared" si="8"/>
        <v>-2.0454986547222428E-2</v>
      </c>
      <c r="T33" s="24">
        <f t="shared" si="9"/>
        <v>99.979867123011871</v>
      </c>
      <c r="U33" s="26">
        <f t="shared" si="10"/>
        <v>108.33334004429234</v>
      </c>
      <c r="V33" s="43"/>
      <c r="W33" s="44"/>
    </row>
    <row r="34" spans="1:23" ht="13" x14ac:dyDescent="0.3">
      <c r="A34" s="23" t="s">
        <v>60</v>
      </c>
      <c r="B34" s="42">
        <v>6000000</v>
      </c>
      <c r="C34" s="42">
        <v>500000</v>
      </c>
      <c r="D34" s="42"/>
      <c r="E34" s="42">
        <f t="shared" si="4"/>
        <v>6500000</v>
      </c>
      <c r="F34" s="43">
        <v>6500000</v>
      </c>
      <c r="G34" s="44">
        <v>6500000</v>
      </c>
      <c r="H34" s="43">
        <v>2022000</v>
      </c>
      <c r="I34" s="44">
        <v>2023583</v>
      </c>
      <c r="J34" s="43">
        <v>978000</v>
      </c>
      <c r="K34" s="44">
        <v>1022931</v>
      </c>
      <c r="L34" s="43">
        <v>1533000</v>
      </c>
      <c r="M34" s="44">
        <v>1534427</v>
      </c>
      <c r="N34" s="43">
        <v>1559000</v>
      </c>
      <c r="O34" s="44">
        <v>1560060</v>
      </c>
      <c r="P34" s="43">
        <f t="shared" si="5"/>
        <v>6092000</v>
      </c>
      <c r="Q34" s="44">
        <f t="shared" si="6"/>
        <v>6141001</v>
      </c>
      <c r="R34" s="24">
        <f t="shared" si="7"/>
        <v>1.6960208741030658</v>
      </c>
      <c r="S34" s="25">
        <f t="shared" si="8"/>
        <v>1.6705258705692745</v>
      </c>
      <c r="T34" s="24">
        <f t="shared" si="9"/>
        <v>93.723076923076917</v>
      </c>
      <c r="U34" s="26">
        <f t="shared" si="10"/>
        <v>94.476938461538467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/>
      <c r="I36" s="44"/>
      <c r="J36" s="43">
        <v>4278000</v>
      </c>
      <c r="K36" s="44"/>
      <c r="L36" s="43"/>
      <c r="M36" s="44"/>
      <c r="N36" s="43"/>
      <c r="O36" s="44"/>
      <c r="P36" s="43">
        <f t="shared" si="5"/>
        <v>4278000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61.114285714285707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29579000</v>
      </c>
      <c r="C43" s="45">
        <f t="shared" si="20"/>
        <v>-2284000</v>
      </c>
      <c r="D43" s="45">
        <f t="shared" si="20"/>
        <v>0</v>
      </c>
      <c r="E43" s="45">
        <f t="shared" si="20"/>
        <v>27295000</v>
      </c>
      <c r="F43" s="46">
        <f t="shared" si="20"/>
        <v>25079000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42000</v>
      </c>
      <c r="O43" s="47">
        <f t="shared" si="20"/>
        <v>0</v>
      </c>
      <c r="P43" s="46">
        <f t="shared" si="20"/>
        <v>42000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0.15387433595896682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28319000</v>
      </c>
      <c r="C44" s="39">
        <f t="shared" si="22"/>
        <v>-2284000</v>
      </c>
      <c r="D44" s="39">
        <f t="shared" si="22"/>
        <v>0</v>
      </c>
      <c r="E44" s="39">
        <f t="shared" si="22"/>
        <v>26035000</v>
      </c>
      <c r="F44" s="40">
        <f t="shared" si="22"/>
        <v>23819000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42000</v>
      </c>
      <c r="O44" s="41">
        <f t="shared" si="22"/>
        <v>0</v>
      </c>
      <c r="P44" s="40">
        <f t="shared" si="22"/>
        <v>42000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0.16132129825235261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23819000</v>
      </c>
      <c r="C46" s="42">
        <v>2216000</v>
      </c>
      <c r="D46" s="42"/>
      <c r="E46" s="42">
        <f t="shared" si="13"/>
        <v>26035000</v>
      </c>
      <c r="F46" s="43">
        <v>23819000</v>
      </c>
      <c r="G46" s="44"/>
      <c r="H46" s="43"/>
      <c r="I46" s="44"/>
      <c r="J46" s="43"/>
      <c r="K46" s="44"/>
      <c r="L46" s="43"/>
      <c r="M46" s="44"/>
      <c r="N46" s="43">
        <v>42000</v>
      </c>
      <c r="O46" s="44"/>
      <c r="P46" s="43">
        <f t="shared" si="14"/>
        <v>42000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0.16132129825235261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4500000</v>
      </c>
      <c r="C47" s="42">
        <v>-4500000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2073688000</v>
      </c>
      <c r="C61" s="39">
        <f t="shared" si="26"/>
        <v>-379812000</v>
      </c>
      <c r="D61" s="39">
        <f t="shared" si="26"/>
        <v>0</v>
      </c>
      <c r="E61" s="39">
        <f t="shared" si="26"/>
        <v>1693876000</v>
      </c>
      <c r="F61" s="40">
        <f t="shared" si="26"/>
        <v>1691660000</v>
      </c>
      <c r="G61" s="41">
        <f t="shared" si="26"/>
        <v>1666581000</v>
      </c>
      <c r="H61" s="40">
        <f t="shared" si="26"/>
        <v>179788000</v>
      </c>
      <c r="I61" s="41">
        <f t="shared" si="26"/>
        <v>108925980</v>
      </c>
      <c r="J61" s="40">
        <f t="shared" si="26"/>
        <v>314008000</v>
      </c>
      <c r="K61" s="41">
        <f t="shared" si="26"/>
        <v>154241996</v>
      </c>
      <c r="L61" s="40">
        <f t="shared" si="26"/>
        <v>224503000</v>
      </c>
      <c r="M61" s="41">
        <f t="shared" si="26"/>
        <v>112146209</v>
      </c>
      <c r="N61" s="40">
        <f t="shared" si="26"/>
        <v>528610000</v>
      </c>
      <c r="O61" s="41">
        <f t="shared" si="26"/>
        <v>424327155</v>
      </c>
      <c r="P61" s="40">
        <f t="shared" si="26"/>
        <v>1246909000</v>
      </c>
      <c r="Q61" s="41">
        <f t="shared" si="26"/>
        <v>799641340</v>
      </c>
      <c r="R61" s="20">
        <f t="shared" si="16"/>
        <v>135.45787806844453</v>
      </c>
      <c r="S61" s="21">
        <f t="shared" si="17"/>
        <v>278.36959339392382</v>
      </c>
      <c r="T61" s="20">
        <f t="shared" si="18"/>
        <v>73.612767404461721</v>
      </c>
      <c r="U61" s="22">
        <f t="shared" si="19"/>
        <v>47.207784985441677</v>
      </c>
      <c r="V61" s="40">
        <f t="shared" ref="V61:W61" si="27">+V8+V43</f>
        <v>287000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1953667000</v>
      </c>
      <c r="C62" s="39">
        <f t="shared" si="28"/>
        <v>0</v>
      </c>
      <c r="D62" s="39">
        <f t="shared" si="28"/>
        <v>0</v>
      </c>
      <c r="E62" s="39">
        <f t="shared" si="28"/>
        <v>1953667000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349780148</v>
      </c>
      <c r="J62" s="40">
        <f t="shared" si="28"/>
        <v>0</v>
      </c>
      <c r="K62" s="41">
        <f t="shared" si="28"/>
        <v>393980884</v>
      </c>
      <c r="L62" s="40">
        <f t="shared" si="28"/>
        <v>0</v>
      </c>
      <c r="M62" s="41">
        <f t="shared" si="28"/>
        <v>337068717</v>
      </c>
      <c r="N62" s="40">
        <f t="shared" si="28"/>
        <v>0</v>
      </c>
      <c r="O62" s="41">
        <f t="shared" si="28"/>
        <v>617392323</v>
      </c>
      <c r="P62" s="40">
        <f t="shared" si="28"/>
        <v>0</v>
      </c>
      <c r="Q62" s="41">
        <f t="shared" si="28"/>
        <v>1698222072</v>
      </c>
      <c r="R62" s="20">
        <f t="shared" si="16"/>
        <v>0</v>
      </c>
      <c r="S62" s="21">
        <f t="shared" si="17"/>
        <v>83.165120897291686</v>
      </c>
      <c r="T62" s="20">
        <f t="shared" si="18"/>
        <v>0</v>
      </c>
      <c r="U62" s="22">
        <f t="shared" si="19"/>
        <v>86.924848093354697</v>
      </c>
      <c r="V62" s="40">
        <f t="shared" ref="V62:W62" si="29">SUM(V63:V64)</f>
        <v>1410000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1953667000</v>
      </c>
      <c r="C63" s="42"/>
      <c r="D63" s="42"/>
      <c r="E63" s="42">
        <f t="shared" si="13"/>
        <v>1953667000</v>
      </c>
      <c r="F63" s="43"/>
      <c r="G63" s="44"/>
      <c r="H63" s="43"/>
      <c r="I63" s="44">
        <v>349780148</v>
      </c>
      <c r="J63" s="43"/>
      <c r="K63" s="44">
        <v>393980884</v>
      </c>
      <c r="L63" s="43"/>
      <c r="M63" s="44">
        <v>337068717</v>
      </c>
      <c r="N63" s="43"/>
      <c r="O63" s="44">
        <v>617392323</v>
      </c>
      <c r="P63" s="43">
        <f t="shared" si="14"/>
        <v>0</v>
      </c>
      <c r="Q63" s="44">
        <f t="shared" si="15"/>
        <v>1698222072</v>
      </c>
      <c r="R63" s="24">
        <f t="shared" si="16"/>
        <v>0</v>
      </c>
      <c r="S63" s="25">
        <f t="shared" si="17"/>
        <v>83.165120897291686</v>
      </c>
      <c r="T63" s="24">
        <f t="shared" si="18"/>
        <v>0</v>
      </c>
      <c r="U63" s="26">
        <f t="shared" si="19"/>
        <v>86.924848093354697</v>
      </c>
      <c r="V63" s="43">
        <v>1410000</v>
      </c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4027355000</v>
      </c>
      <c r="C65" s="48">
        <f t="shared" si="30"/>
        <v>-379812000</v>
      </c>
      <c r="D65" s="48">
        <f t="shared" si="30"/>
        <v>0</v>
      </c>
      <c r="E65" s="48">
        <f t="shared" si="30"/>
        <v>3647543000</v>
      </c>
      <c r="F65" s="49">
        <f t="shared" si="30"/>
        <v>1691660000</v>
      </c>
      <c r="G65" s="50">
        <f t="shared" si="30"/>
        <v>1666581000</v>
      </c>
      <c r="H65" s="49">
        <f t="shared" si="30"/>
        <v>179788000</v>
      </c>
      <c r="I65" s="50">
        <f t="shared" si="30"/>
        <v>458706128</v>
      </c>
      <c r="J65" s="49">
        <f t="shared" si="30"/>
        <v>314008000</v>
      </c>
      <c r="K65" s="50">
        <f t="shared" si="30"/>
        <v>548222880</v>
      </c>
      <c r="L65" s="49">
        <f t="shared" si="30"/>
        <v>224503000</v>
      </c>
      <c r="M65" s="51">
        <f t="shared" si="30"/>
        <v>449214926</v>
      </c>
      <c r="N65" s="49">
        <f t="shared" si="30"/>
        <v>528610000</v>
      </c>
      <c r="O65" s="50">
        <f t="shared" si="30"/>
        <v>1041719478</v>
      </c>
      <c r="P65" s="49">
        <f t="shared" si="30"/>
        <v>1246909000</v>
      </c>
      <c r="Q65" s="50">
        <f t="shared" si="30"/>
        <v>2497863412</v>
      </c>
      <c r="R65" s="34">
        <f t="shared" si="16"/>
        <v>135.45787806844453</v>
      </c>
      <c r="S65" s="35">
        <f t="shared" si="17"/>
        <v>131.89778827607344</v>
      </c>
      <c r="T65" s="34">
        <f t="shared" si="18"/>
        <v>34.184902001155301</v>
      </c>
      <c r="U65" s="35">
        <f t="shared" si="19"/>
        <v>68.480711865494115</v>
      </c>
      <c r="V65" s="49">
        <f>+V61+V62</f>
        <v>1697000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56165000</v>
      </c>
      <c r="C8" s="36">
        <f t="shared" si="0"/>
        <v>13053000</v>
      </c>
      <c r="D8" s="36">
        <f t="shared" si="0"/>
        <v>0</v>
      </c>
      <c r="E8" s="36">
        <f t="shared" si="0"/>
        <v>69218000</v>
      </c>
      <c r="F8" s="37">
        <f t="shared" si="0"/>
        <v>69218000</v>
      </c>
      <c r="G8" s="38">
        <f t="shared" si="0"/>
        <v>69218000</v>
      </c>
      <c r="H8" s="37">
        <f t="shared" si="0"/>
        <v>9665000</v>
      </c>
      <c r="I8" s="38">
        <f t="shared" si="0"/>
        <v>6224642</v>
      </c>
      <c r="J8" s="37">
        <f t="shared" si="0"/>
        <v>12876000</v>
      </c>
      <c r="K8" s="38">
        <f t="shared" si="0"/>
        <v>11101623</v>
      </c>
      <c r="L8" s="37">
        <f t="shared" si="0"/>
        <v>29892000</v>
      </c>
      <c r="M8" s="38">
        <f t="shared" si="0"/>
        <v>11707418</v>
      </c>
      <c r="N8" s="37">
        <f t="shared" si="0"/>
        <v>0</v>
      </c>
      <c r="O8" s="38">
        <f t="shared" si="0"/>
        <v>17589075</v>
      </c>
      <c r="P8" s="37">
        <f t="shared" si="0"/>
        <v>52433000</v>
      </c>
      <c r="Q8" s="38">
        <f t="shared" si="0"/>
        <v>46622758</v>
      </c>
      <c r="R8" s="16">
        <f>IF(($L8       =0),0,((($N8       -$L8       )/$L8       )*100))</f>
        <v>-100</v>
      </c>
      <c r="S8" s="17">
        <f>IF(($M8       =0),0,((($O8       -$M8       )/$M8       )*100))</f>
        <v>50.238720442030861</v>
      </c>
      <c r="T8" s="16">
        <f>IF(($E8       =0),0,(($P8       /$E8       )*100))</f>
        <v>75.750527319483368</v>
      </c>
      <c r="U8" s="18">
        <f>IF(($E8       =0),0,(($Q8       /$E8       )*100))</f>
        <v>67.356407292900684</v>
      </c>
      <c r="V8" s="37">
        <f t="shared" ref="V8:W8" si="1">+V9+V28</f>
        <v>3899000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50016000</v>
      </c>
      <c r="C9" s="39">
        <f t="shared" si="2"/>
        <v>0</v>
      </c>
      <c r="D9" s="39">
        <f t="shared" si="2"/>
        <v>0</v>
      </c>
      <c r="E9" s="39">
        <f t="shared" si="2"/>
        <v>50016000</v>
      </c>
      <c r="F9" s="40">
        <f t="shared" si="2"/>
        <v>50016000</v>
      </c>
      <c r="G9" s="41">
        <f t="shared" si="2"/>
        <v>50016000</v>
      </c>
      <c r="H9" s="40">
        <f t="shared" si="2"/>
        <v>9020000</v>
      </c>
      <c r="I9" s="41">
        <f t="shared" si="2"/>
        <v>5579780</v>
      </c>
      <c r="J9" s="40">
        <f t="shared" si="2"/>
        <v>11236000</v>
      </c>
      <c r="K9" s="41">
        <f t="shared" si="2"/>
        <v>10368131</v>
      </c>
      <c r="L9" s="40">
        <f t="shared" si="2"/>
        <v>29760000</v>
      </c>
      <c r="M9" s="41">
        <f t="shared" si="2"/>
        <v>9869601</v>
      </c>
      <c r="N9" s="40">
        <f t="shared" si="2"/>
        <v>0</v>
      </c>
      <c r="O9" s="41">
        <f t="shared" si="2"/>
        <v>12655125</v>
      </c>
      <c r="P9" s="40">
        <f t="shared" si="2"/>
        <v>50016000</v>
      </c>
      <c r="Q9" s="41">
        <f t="shared" si="2"/>
        <v>38472637</v>
      </c>
      <c r="R9" s="20">
        <f>IF(($L9       =0),0,((($N9       -$L9       )/$L9       )*100))</f>
        <v>-100</v>
      </c>
      <c r="S9" s="21">
        <f>IF(($M9       =0),0,((($O9       -$M9       )/$M9       )*100))</f>
        <v>28.22326860022001</v>
      </c>
      <c r="T9" s="20">
        <f>IF(($E9       =0),0,(($P9       /$E9       )*100))</f>
        <v>100</v>
      </c>
      <c r="U9" s="22">
        <f>IF(($E9       =0),0,(($Q9       /$E9       )*100))</f>
        <v>76.920659388995517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38529000</v>
      </c>
      <c r="C10" s="42"/>
      <c r="D10" s="42"/>
      <c r="E10" s="42">
        <f t="shared" ref="E10:E41" si="4">$B10      +$C10      +$D10</f>
        <v>38529000</v>
      </c>
      <c r="F10" s="43">
        <v>38529000</v>
      </c>
      <c r="G10" s="44">
        <v>38529000</v>
      </c>
      <c r="H10" s="43">
        <v>5531000</v>
      </c>
      <c r="I10" s="44">
        <v>5579780</v>
      </c>
      <c r="J10" s="43">
        <v>10058000</v>
      </c>
      <c r="K10" s="44">
        <v>10368131</v>
      </c>
      <c r="L10" s="43">
        <v>22940000</v>
      </c>
      <c r="M10" s="44">
        <v>9869601</v>
      </c>
      <c r="N10" s="43"/>
      <c r="O10" s="44">
        <v>12655125</v>
      </c>
      <c r="P10" s="43">
        <f t="shared" ref="P10:P41" si="5">$H10      +$J10      +$L10      +$N10</f>
        <v>38529000</v>
      </c>
      <c r="Q10" s="44">
        <f t="shared" ref="Q10:Q41" si="6">$I10      +$K10      +$M10      +$O10</f>
        <v>38472637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28.22326860022001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99.853712787770249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11487000</v>
      </c>
      <c r="C13" s="42"/>
      <c r="D13" s="42"/>
      <c r="E13" s="42">
        <f t="shared" si="4"/>
        <v>11487000</v>
      </c>
      <c r="F13" s="43">
        <v>11487000</v>
      </c>
      <c r="G13" s="44">
        <v>11487000</v>
      </c>
      <c r="H13" s="43">
        <v>3489000</v>
      </c>
      <c r="I13" s="44"/>
      <c r="J13" s="43">
        <v>1178000</v>
      </c>
      <c r="K13" s="44"/>
      <c r="L13" s="43">
        <v>6820000</v>
      </c>
      <c r="M13" s="44"/>
      <c r="N13" s="43"/>
      <c r="O13" s="44"/>
      <c r="P13" s="43">
        <f t="shared" si="5"/>
        <v>11487000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6149000</v>
      </c>
      <c r="C28" s="39">
        <f t="shared" si="11"/>
        <v>13053000</v>
      </c>
      <c r="D28" s="39">
        <f t="shared" si="11"/>
        <v>0</v>
      </c>
      <c r="E28" s="39">
        <f t="shared" si="11"/>
        <v>19202000</v>
      </c>
      <c r="F28" s="40">
        <f t="shared" si="11"/>
        <v>19202000</v>
      </c>
      <c r="G28" s="41">
        <f t="shared" si="11"/>
        <v>19202000</v>
      </c>
      <c r="H28" s="40">
        <f t="shared" si="11"/>
        <v>645000</v>
      </c>
      <c r="I28" s="41">
        <f t="shared" si="11"/>
        <v>644862</v>
      </c>
      <c r="J28" s="40">
        <f t="shared" si="11"/>
        <v>1640000</v>
      </c>
      <c r="K28" s="41">
        <f t="shared" si="11"/>
        <v>733492</v>
      </c>
      <c r="L28" s="40">
        <f t="shared" si="11"/>
        <v>132000</v>
      </c>
      <c r="M28" s="41">
        <f t="shared" si="11"/>
        <v>1837817</v>
      </c>
      <c r="N28" s="40">
        <f t="shared" si="11"/>
        <v>0</v>
      </c>
      <c r="O28" s="41">
        <f t="shared" si="11"/>
        <v>4933950</v>
      </c>
      <c r="P28" s="40">
        <f t="shared" si="11"/>
        <v>2417000</v>
      </c>
      <c r="Q28" s="41">
        <f t="shared" si="11"/>
        <v>8150121</v>
      </c>
      <c r="R28" s="20">
        <f t="shared" si="7"/>
        <v>-100</v>
      </c>
      <c r="S28" s="21">
        <f t="shared" si="8"/>
        <v>168.46797042360583</v>
      </c>
      <c r="T28" s="20">
        <f t="shared" si="9"/>
        <v>12.587230496823249</v>
      </c>
      <c r="U28" s="22">
        <f t="shared" si="10"/>
        <v>42.444125611915425</v>
      </c>
      <c r="V28" s="40">
        <f t="shared" ref="V28:W28" si="12">SUM(V29:V42)</f>
        <v>3899000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645000</v>
      </c>
      <c r="I31" s="44">
        <v>644862</v>
      </c>
      <c r="J31" s="43">
        <v>793000</v>
      </c>
      <c r="K31" s="44">
        <v>111566</v>
      </c>
      <c r="L31" s="43">
        <v>132000</v>
      </c>
      <c r="M31" s="44">
        <v>131081</v>
      </c>
      <c r="N31" s="43"/>
      <c r="O31" s="44">
        <v>912491</v>
      </c>
      <c r="P31" s="43">
        <f t="shared" si="5"/>
        <v>1570000</v>
      </c>
      <c r="Q31" s="44">
        <f t="shared" si="6"/>
        <v>1800000</v>
      </c>
      <c r="R31" s="24">
        <f t="shared" si="7"/>
        <v>-100</v>
      </c>
      <c r="S31" s="25">
        <f t="shared" si="8"/>
        <v>596.12758523355785</v>
      </c>
      <c r="T31" s="24">
        <f t="shared" si="9"/>
        <v>82.631578947368425</v>
      </c>
      <c r="U31" s="26">
        <f t="shared" si="10"/>
        <v>94.73684210526315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1249000</v>
      </c>
      <c r="C33" s="42"/>
      <c r="D33" s="42"/>
      <c r="E33" s="42">
        <f t="shared" si="4"/>
        <v>1249000</v>
      </c>
      <c r="F33" s="43">
        <v>1249000</v>
      </c>
      <c r="G33" s="44">
        <v>1249000</v>
      </c>
      <c r="H33" s="43"/>
      <c r="I33" s="44"/>
      <c r="J33" s="43">
        <v>847000</v>
      </c>
      <c r="K33" s="44">
        <v>621926</v>
      </c>
      <c r="L33" s="43"/>
      <c r="M33" s="44">
        <v>506736</v>
      </c>
      <c r="N33" s="43"/>
      <c r="O33" s="44">
        <v>120338</v>
      </c>
      <c r="P33" s="43">
        <f t="shared" si="5"/>
        <v>847000</v>
      </c>
      <c r="Q33" s="44">
        <f t="shared" si="6"/>
        <v>1249000</v>
      </c>
      <c r="R33" s="24">
        <f t="shared" si="7"/>
        <v>0</v>
      </c>
      <c r="S33" s="25">
        <f t="shared" si="8"/>
        <v>-76.252328628713968</v>
      </c>
      <c r="T33" s="24">
        <f t="shared" si="9"/>
        <v>67.814251401120899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>
        <v>-1800000</v>
      </c>
      <c r="D36" s="42"/>
      <c r="E36" s="42">
        <f t="shared" si="4"/>
        <v>1200000</v>
      </c>
      <c r="F36" s="43">
        <v>1200000</v>
      </c>
      <c r="G36" s="44">
        <v>1200000</v>
      </c>
      <c r="H36" s="43"/>
      <c r="I36" s="44"/>
      <c r="J36" s="43"/>
      <c r="K36" s="44"/>
      <c r="L36" s="43"/>
      <c r="M36" s="44">
        <v>1200000</v>
      </c>
      <c r="N36" s="43"/>
      <c r="O36" s="44">
        <v>-673852</v>
      </c>
      <c r="P36" s="43">
        <f t="shared" si="5"/>
        <v>0</v>
      </c>
      <c r="Q36" s="44">
        <f t="shared" si="6"/>
        <v>526148</v>
      </c>
      <c r="R36" s="24">
        <f t="shared" si="7"/>
        <v>0</v>
      </c>
      <c r="S36" s="25">
        <f t="shared" si="8"/>
        <v>-156.15433333333334</v>
      </c>
      <c r="T36" s="24">
        <f t="shared" si="9"/>
        <v>0</v>
      </c>
      <c r="U36" s="26">
        <f t="shared" si="10"/>
        <v>43.845666666666666</v>
      </c>
      <c r="V36" s="43"/>
      <c r="W36" s="44"/>
    </row>
    <row r="37" spans="1:23" ht="13" x14ac:dyDescent="0.3">
      <c r="A37" s="23" t="s">
        <v>63</v>
      </c>
      <c r="B37" s="42"/>
      <c r="C37" s="42">
        <v>14853000</v>
      </c>
      <c r="D37" s="42"/>
      <c r="E37" s="42">
        <f t="shared" si="4"/>
        <v>14853000</v>
      </c>
      <c r="F37" s="43">
        <v>14853000</v>
      </c>
      <c r="G37" s="44">
        <v>14853000</v>
      </c>
      <c r="H37" s="43"/>
      <c r="I37" s="44"/>
      <c r="J37" s="43"/>
      <c r="K37" s="44"/>
      <c r="L37" s="43"/>
      <c r="M37" s="44"/>
      <c r="N37" s="43"/>
      <c r="O37" s="44">
        <v>4574973</v>
      </c>
      <c r="P37" s="43">
        <f t="shared" si="5"/>
        <v>0</v>
      </c>
      <c r="Q37" s="44">
        <f t="shared" si="6"/>
        <v>4574973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30.801676429004242</v>
      </c>
      <c r="V37" s="43">
        <v>3899000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32975000</v>
      </c>
      <c r="C43" s="45">
        <f t="shared" si="20"/>
        <v>-6115000</v>
      </c>
      <c r="D43" s="45">
        <f t="shared" si="20"/>
        <v>0</v>
      </c>
      <c r="E43" s="45">
        <f t="shared" si="20"/>
        <v>26860000</v>
      </c>
      <c r="F43" s="46">
        <f t="shared" si="20"/>
        <v>32975000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2851000</v>
      </c>
      <c r="O43" s="47">
        <f t="shared" si="20"/>
        <v>0</v>
      </c>
      <c r="P43" s="46">
        <f t="shared" si="20"/>
        <v>2851000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10.614296351451973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32975000</v>
      </c>
      <c r="C44" s="39">
        <f t="shared" si="22"/>
        <v>-6115000</v>
      </c>
      <c r="D44" s="39">
        <f t="shared" si="22"/>
        <v>0</v>
      </c>
      <c r="E44" s="39">
        <f t="shared" si="22"/>
        <v>26860000</v>
      </c>
      <c r="F44" s="40">
        <f t="shared" si="22"/>
        <v>32975000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2851000</v>
      </c>
      <c r="O44" s="41">
        <f t="shared" si="22"/>
        <v>0</v>
      </c>
      <c r="P44" s="40">
        <f t="shared" si="22"/>
        <v>2851000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10.614296351451973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32975000</v>
      </c>
      <c r="C46" s="42">
        <v>-6115000</v>
      </c>
      <c r="D46" s="42"/>
      <c r="E46" s="42">
        <f t="shared" si="13"/>
        <v>26860000</v>
      </c>
      <c r="F46" s="43">
        <v>32975000</v>
      </c>
      <c r="G46" s="44"/>
      <c r="H46" s="43"/>
      <c r="I46" s="44"/>
      <c r="J46" s="43"/>
      <c r="K46" s="44"/>
      <c r="L46" s="43"/>
      <c r="M46" s="44"/>
      <c r="N46" s="43">
        <v>2851000</v>
      </c>
      <c r="O46" s="44"/>
      <c r="P46" s="43">
        <f t="shared" si="14"/>
        <v>2851000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10.614296351451973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89140000</v>
      </c>
      <c r="C61" s="39">
        <f t="shared" si="26"/>
        <v>6938000</v>
      </c>
      <c r="D61" s="39">
        <f t="shared" si="26"/>
        <v>0</v>
      </c>
      <c r="E61" s="39">
        <f t="shared" si="26"/>
        <v>96078000</v>
      </c>
      <c r="F61" s="40">
        <f t="shared" si="26"/>
        <v>102193000</v>
      </c>
      <c r="G61" s="41">
        <f t="shared" si="26"/>
        <v>69218000</v>
      </c>
      <c r="H61" s="40">
        <f t="shared" si="26"/>
        <v>9665000</v>
      </c>
      <c r="I61" s="41">
        <f t="shared" si="26"/>
        <v>6224642</v>
      </c>
      <c r="J61" s="40">
        <f t="shared" si="26"/>
        <v>12876000</v>
      </c>
      <c r="K61" s="41">
        <f t="shared" si="26"/>
        <v>11101623</v>
      </c>
      <c r="L61" s="40">
        <f t="shared" si="26"/>
        <v>29892000</v>
      </c>
      <c r="M61" s="41">
        <f t="shared" si="26"/>
        <v>11707418</v>
      </c>
      <c r="N61" s="40">
        <f t="shared" si="26"/>
        <v>2851000</v>
      </c>
      <c r="O61" s="41">
        <f t="shared" si="26"/>
        <v>17589075</v>
      </c>
      <c r="P61" s="40">
        <f t="shared" si="26"/>
        <v>55284000</v>
      </c>
      <c r="Q61" s="41">
        <f t="shared" si="26"/>
        <v>46622758</v>
      </c>
      <c r="R61" s="20">
        <f t="shared" si="16"/>
        <v>-90.46233105847719</v>
      </c>
      <c r="S61" s="21">
        <f t="shared" si="17"/>
        <v>50.238720442030861</v>
      </c>
      <c r="T61" s="20">
        <f t="shared" si="18"/>
        <v>57.540748142134511</v>
      </c>
      <c r="U61" s="22">
        <f t="shared" si="19"/>
        <v>48.525945585878141</v>
      </c>
      <c r="V61" s="40">
        <f t="shared" ref="V61:W61" si="27">+V8+V43</f>
        <v>3899000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89140000</v>
      </c>
      <c r="C65" s="48">
        <f t="shared" si="30"/>
        <v>6938000</v>
      </c>
      <c r="D65" s="48">
        <f t="shared" si="30"/>
        <v>0</v>
      </c>
      <c r="E65" s="48">
        <f t="shared" si="30"/>
        <v>96078000</v>
      </c>
      <c r="F65" s="49">
        <f t="shared" si="30"/>
        <v>102193000</v>
      </c>
      <c r="G65" s="50">
        <f t="shared" si="30"/>
        <v>69218000</v>
      </c>
      <c r="H65" s="49">
        <f t="shared" si="30"/>
        <v>9665000</v>
      </c>
      <c r="I65" s="50">
        <f t="shared" si="30"/>
        <v>6224642</v>
      </c>
      <c r="J65" s="49">
        <f t="shared" si="30"/>
        <v>12876000</v>
      </c>
      <c r="K65" s="50">
        <f t="shared" si="30"/>
        <v>11101623</v>
      </c>
      <c r="L65" s="49">
        <f t="shared" si="30"/>
        <v>29892000</v>
      </c>
      <c r="M65" s="51">
        <f t="shared" si="30"/>
        <v>11707418</v>
      </c>
      <c r="N65" s="49">
        <f t="shared" si="30"/>
        <v>2851000</v>
      </c>
      <c r="O65" s="50">
        <f t="shared" si="30"/>
        <v>17589075</v>
      </c>
      <c r="P65" s="49">
        <f t="shared" si="30"/>
        <v>55284000</v>
      </c>
      <c r="Q65" s="50">
        <f t="shared" si="30"/>
        <v>46622758</v>
      </c>
      <c r="R65" s="34">
        <f t="shared" si="16"/>
        <v>-90.46233105847719</v>
      </c>
      <c r="S65" s="35">
        <f t="shared" si="17"/>
        <v>50.238720442030861</v>
      </c>
      <c r="T65" s="34">
        <f t="shared" si="18"/>
        <v>57.540748142134511</v>
      </c>
      <c r="U65" s="35">
        <f t="shared" si="19"/>
        <v>48.525945585878141</v>
      </c>
      <c r="V65" s="49">
        <f>+V61+V62</f>
        <v>3899000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44339000</v>
      </c>
      <c r="C8" s="36">
        <f t="shared" si="0"/>
        <v>26797000</v>
      </c>
      <c r="D8" s="36">
        <f t="shared" si="0"/>
        <v>0</v>
      </c>
      <c r="E8" s="36">
        <f t="shared" si="0"/>
        <v>71136000</v>
      </c>
      <c r="F8" s="37">
        <f t="shared" si="0"/>
        <v>71136000</v>
      </c>
      <c r="G8" s="38">
        <f t="shared" si="0"/>
        <v>71136000</v>
      </c>
      <c r="H8" s="37">
        <f t="shared" si="0"/>
        <v>17577000</v>
      </c>
      <c r="I8" s="38">
        <f t="shared" si="0"/>
        <v>20457671</v>
      </c>
      <c r="J8" s="37">
        <f t="shared" si="0"/>
        <v>16228000</v>
      </c>
      <c r="K8" s="38">
        <f t="shared" si="0"/>
        <v>14589572</v>
      </c>
      <c r="L8" s="37">
        <f t="shared" si="0"/>
        <v>14398000</v>
      </c>
      <c r="M8" s="38">
        <f t="shared" si="0"/>
        <v>5031209</v>
      </c>
      <c r="N8" s="37">
        <f t="shared" si="0"/>
        <v>4678000</v>
      </c>
      <c r="O8" s="38">
        <f t="shared" si="0"/>
        <v>7796826</v>
      </c>
      <c r="P8" s="37">
        <f t="shared" si="0"/>
        <v>52881000</v>
      </c>
      <c r="Q8" s="38">
        <f t="shared" si="0"/>
        <v>47875278</v>
      </c>
      <c r="R8" s="16">
        <f>IF(($L8       =0),0,((($N8       -$L8       )/$L8       )*100))</f>
        <v>-67.509376302264201</v>
      </c>
      <c r="S8" s="17">
        <f>IF(($M8       =0),0,((($O8       -$M8       )/$M8       )*100))</f>
        <v>54.969233041203417</v>
      </c>
      <c r="T8" s="16">
        <f>IF(($E8       =0),0,(($P8       /$E8       )*100))</f>
        <v>74.337887989203779</v>
      </c>
      <c r="U8" s="18">
        <f>IF(($E8       =0),0,(($Q8       /$E8       )*100))</f>
        <v>67.301054318488525</v>
      </c>
      <c r="V8" s="37">
        <f t="shared" ref="V8:W8" si="1">+V9+V28</f>
        <v>4852000</v>
      </c>
      <c r="W8" s="38">
        <f t="shared" si="1"/>
        <v>3958000</v>
      </c>
    </row>
    <row r="9" spans="1:23" ht="13" x14ac:dyDescent="0.3">
      <c r="A9" s="19" t="s">
        <v>35</v>
      </c>
      <c r="B9" s="39">
        <f t="shared" ref="B9:Q9" si="2">SUM(B10:B27)</f>
        <v>41139000</v>
      </c>
      <c r="C9" s="39">
        <f t="shared" si="2"/>
        <v>3097000</v>
      </c>
      <c r="D9" s="39">
        <f t="shared" si="2"/>
        <v>0</v>
      </c>
      <c r="E9" s="39">
        <f t="shared" si="2"/>
        <v>44236000</v>
      </c>
      <c r="F9" s="40">
        <f t="shared" si="2"/>
        <v>44236000</v>
      </c>
      <c r="G9" s="41">
        <f t="shared" si="2"/>
        <v>44236000</v>
      </c>
      <c r="H9" s="40">
        <f t="shared" si="2"/>
        <v>16566000</v>
      </c>
      <c r="I9" s="41">
        <f t="shared" si="2"/>
        <v>19270661</v>
      </c>
      <c r="J9" s="40">
        <f t="shared" si="2"/>
        <v>15534000</v>
      </c>
      <c r="K9" s="41">
        <f t="shared" si="2"/>
        <v>14042203</v>
      </c>
      <c r="L9" s="40">
        <f t="shared" si="2"/>
        <v>10956000</v>
      </c>
      <c r="M9" s="41">
        <f t="shared" si="2"/>
        <v>4466121</v>
      </c>
      <c r="N9" s="40">
        <f t="shared" si="2"/>
        <v>0</v>
      </c>
      <c r="O9" s="41">
        <f t="shared" si="2"/>
        <v>7207912</v>
      </c>
      <c r="P9" s="40">
        <f t="shared" si="2"/>
        <v>43056000</v>
      </c>
      <c r="Q9" s="41">
        <f t="shared" si="2"/>
        <v>44986897</v>
      </c>
      <c r="R9" s="20">
        <f>IF(($L9       =0),0,((($N9       -$L9       )/$L9       )*100))</f>
        <v>-100</v>
      </c>
      <c r="S9" s="21">
        <f>IF(($M9       =0),0,((($O9       -$M9       )/$M9       )*100))</f>
        <v>61.390880363519038</v>
      </c>
      <c r="T9" s="20">
        <f>IF(($E9       =0),0,(($P9       /$E9       )*100))</f>
        <v>97.332489375169544</v>
      </c>
      <c r="U9" s="22">
        <f>IF(($E9       =0),0,(($Q9       /$E9       )*100))</f>
        <v>101.69747942851977</v>
      </c>
      <c r="V9" s="40">
        <f t="shared" ref="V9:W9" si="3">SUM(V10:V27)</f>
        <v>4852000</v>
      </c>
      <c r="W9" s="41">
        <f t="shared" si="3"/>
        <v>3958000</v>
      </c>
    </row>
    <row r="10" spans="1:23" ht="13" x14ac:dyDescent="0.3">
      <c r="A10" s="23" t="s">
        <v>36</v>
      </c>
      <c r="B10" s="42">
        <v>39542000</v>
      </c>
      <c r="C10" s="42">
        <v>1500000</v>
      </c>
      <c r="D10" s="42"/>
      <c r="E10" s="42">
        <f t="shared" ref="E10:E41" si="4">$B10      +$C10      +$D10</f>
        <v>41042000</v>
      </c>
      <c r="F10" s="43">
        <v>41042000</v>
      </c>
      <c r="G10" s="44">
        <v>41042000</v>
      </c>
      <c r="H10" s="43">
        <v>15571000</v>
      </c>
      <c r="I10" s="44">
        <v>17390915</v>
      </c>
      <c r="J10" s="43">
        <v>15205000</v>
      </c>
      <c r="K10" s="44">
        <v>14042203</v>
      </c>
      <c r="L10" s="43">
        <v>10266000</v>
      </c>
      <c r="M10" s="44">
        <v>4466121</v>
      </c>
      <c r="N10" s="43"/>
      <c r="O10" s="44">
        <v>7207912</v>
      </c>
      <c r="P10" s="43">
        <f t="shared" ref="P10:P41" si="5">$H10      +$J10      +$L10      +$N10</f>
        <v>41042000</v>
      </c>
      <c r="Q10" s="44">
        <f t="shared" ref="Q10:Q41" si="6">$I10      +$K10      +$M10      +$O10</f>
        <v>43107151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61.390880363519038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105.03179913259588</v>
      </c>
      <c r="V10" s="43">
        <v>2289000</v>
      </c>
      <c r="W10" s="44">
        <v>1692000</v>
      </c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1597000</v>
      </c>
      <c r="C13" s="42">
        <v>1597000</v>
      </c>
      <c r="D13" s="42"/>
      <c r="E13" s="42">
        <f t="shared" si="4"/>
        <v>3194000</v>
      </c>
      <c r="F13" s="43">
        <v>3194000</v>
      </c>
      <c r="G13" s="44">
        <v>3194000</v>
      </c>
      <c r="H13" s="43">
        <v>995000</v>
      </c>
      <c r="I13" s="44">
        <v>1879746</v>
      </c>
      <c r="J13" s="43">
        <v>329000</v>
      </c>
      <c r="K13" s="44"/>
      <c r="L13" s="43">
        <v>690000</v>
      </c>
      <c r="M13" s="44"/>
      <c r="N13" s="43"/>
      <c r="O13" s="44"/>
      <c r="P13" s="43">
        <f t="shared" si="5"/>
        <v>2014000</v>
      </c>
      <c r="Q13" s="44">
        <f t="shared" si="6"/>
        <v>1879746</v>
      </c>
      <c r="R13" s="24">
        <f t="shared" si="7"/>
        <v>-100</v>
      </c>
      <c r="S13" s="25">
        <f t="shared" si="8"/>
        <v>0</v>
      </c>
      <c r="T13" s="24">
        <f t="shared" si="9"/>
        <v>63.055729492798996</v>
      </c>
      <c r="U13" s="26">
        <f t="shared" si="10"/>
        <v>58.852410770194119</v>
      </c>
      <c r="V13" s="43">
        <v>2563000</v>
      </c>
      <c r="W13" s="44">
        <v>2266000</v>
      </c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3200000</v>
      </c>
      <c r="C28" s="39">
        <f t="shared" si="11"/>
        <v>23700000</v>
      </c>
      <c r="D28" s="39">
        <f t="shared" si="11"/>
        <v>0</v>
      </c>
      <c r="E28" s="39">
        <f t="shared" si="11"/>
        <v>26900000</v>
      </c>
      <c r="F28" s="40">
        <f t="shared" si="11"/>
        <v>26900000</v>
      </c>
      <c r="G28" s="41">
        <f t="shared" si="11"/>
        <v>26900000</v>
      </c>
      <c r="H28" s="40">
        <f t="shared" si="11"/>
        <v>1011000</v>
      </c>
      <c r="I28" s="41">
        <f t="shared" si="11"/>
        <v>1187010</v>
      </c>
      <c r="J28" s="40">
        <f t="shared" si="11"/>
        <v>694000</v>
      </c>
      <c r="K28" s="41">
        <f t="shared" si="11"/>
        <v>547369</v>
      </c>
      <c r="L28" s="40">
        <f t="shared" si="11"/>
        <v>3442000</v>
      </c>
      <c r="M28" s="41">
        <f t="shared" si="11"/>
        <v>565088</v>
      </c>
      <c r="N28" s="40">
        <f t="shared" si="11"/>
        <v>4678000</v>
      </c>
      <c r="O28" s="41">
        <f t="shared" si="11"/>
        <v>588914</v>
      </c>
      <c r="P28" s="40">
        <f t="shared" si="11"/>
        <v>9825000</v>
      </c>
      <c r="Q28" s="41">
        <f t="shared" si="11"/>
        <v>2888381</v>
      </c>
      <c r="R28" s="20">
        <f t="shared" si="7"/>
        <v>35.909355026147587</v>
      </c>
      <c r="S28" s="21">
        <f t="shared" si="8"/>
        <v>4.2163344470241801</v>
      </c>
      <c r="T28" s="20">
        <f t="shared" si="9"/>
        <v>36.524163568773233</v>
      </c>
      <c r="U28" s="22">
        <f t="shared" si="10"/>
        <v>10.737475836431226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661000</v>
      </c>
      <c r="I31" s="44">
        <v>843810</v>
      </c>
      <c r="J31" s="43">
        <v>178000</v>
      </c>
      <c r="K31" s="44">
        <v>143394</v>
      </c>
      <c r="L31" s="43"/>
      <c r="M31" s="44">
        <v>-31914</v>
      </c>
      <c r="N31" s="43"/>
      <c r="O31" s="44">
        <v>724019</v>
      </c>
      <c r="P31" s="43">
        <f t="shared" si="5"/>
        <v>839000</v>
      </c>
      <c r="Q31" s="44">
        <f t="shared" si="6"/>
        <v>1679309</v>
      </c>
      <c r="R31" s="24">
        <f t="shared" si="7"/>
        <v>0</v>
      </c>
      <c r="S31" s="25">
        <f t="shared" si="8"/>
        <v>-2368.65638904556</v>
      </c>
      <c r="T31" s="24">
        <f t="shared" si="9"/>
        <v>46.611111111111107</v>
      </c>
      <c r="U31" s="26">
        <f t="shared" si="10"/>
        <v>93.294944444444454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1400000</v>
      </c>
      <c r="C33" s="42"/>
      <c r="D33" s="42"/>
      <c r="E33" s="42">
        <f t="shared" si="4"/>
        <v>1400000</v>
      </c>
      <c r="F33" s="43">
        <v>1400000</v>
      </c>
      <c r="G33" s="44">
        <v>1400000</v>
      </c>
      <c r="H33" s="43">
        <v>350000</v>
      </c>
      <c r="I33" s="44">
        <v>343200</v>
      </c>
      <c r="J33" s="43">
        <v>516000</v>
      </c>
      <c r="K33" s="44">
        <v>403975</v>
      </c>
      <c r="L33" s="43">
        <v>534000</v>
      </c>
      <c r="M33" s="44">
        <v>597002</v>
      </c>
      <c r="N33" s="43"/>
      <c r="O33" s="44">
        <v>-135105</v>
      </c>
      <c r="P33" s="43">
        <f t="shared" si="5"/>
        <v>1400000</v>
      </c>
      <c r="Q33" s="44">
        <f t="shared" si="6"/>
        <v>1209072</v>
      </c>
      <c r="R33" s="24">
        <f t="shared" si="7"/>
        <v>-100</v>
      </c>
      <c r="S33" s="25">
        <f t="shared" si="8"/>
        <v>-122.63057745200183</v>
      </c>
      <c r="T33" s="24">
        <f t="shared" si="9"/>
        <v>100</v>
      </c>
      <c r="U33" s="26">
        <f t="shared" si="10"/>
        <v>86.362285714285719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23700000</v>
      </c>
      <c r="D37" s="42"/>
      <c r="E37" s="42">
        <f t="shared" si="4"/>
        <v>23700000</v>
      </c>
      <c r="F37" s="43">
        <v>23700000</v>
      </c>
      <c r="G37" s="44">
        <v>23700000</v>
      </c>
      <c r="H37" s="43"/>
      <c r="I37" s="44"/>
      <c r="J37" s="43"/>
      <c r="K37" s="44"/>
      <c r="L37" s="43">
        <v>2908000</v>
      </c>
      <c r="M37" s="44"/>
      <c r="N37" s="43">
        <v>4678000</v>
      </c>
      <c r="O37" s="44"/>
      <c r="P37" s="43">
        <f t="shared" si="5"/>
        <v>7586000</v>
      </c>
      <c r="Q37" s="44">
        <f t="shared" si="6"/>
        <v>0</v>
      </c>
      <c r="R37" s="24">
        <f t="shared" si="7"/>
        <v>60.866574965612109</v>
      </c>
      <c r="S37" s="25">
        <f t="shared" si="8"/>
        <v>0</v>
      </c>
      <c r="T37" s="24">
        <f t="shared" si="9"/>
        <v>32.008438818565402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4353000</v>
      </c>
      <c r="O43" s="47">
        <f t="shared" si="20"/>
        <v>0</v>
      </c>
      <c r="P43" s="46">
        <f t="shared" si="20"/>
        <v>4353000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4353000</v>
      </c>
      <c r="O44" s="41">
        <f t="shared" si="22"/>
        <v>0</v>
      </c>
      <c r="P44" s="40">
        <f t="shared" si="22"/>
        <v>4353000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>
        <v>4353000</v>
      </c>
      <c r="O46" s="44"/>
      <c r="P46" s="43">
        <f t="shared" si="14"/>
        <v>4353000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44339000</v>
      </c>
      <c r="C61" s="39">
        <f t="shared" si="26"/>
        <v>26797000</v>
      </c>
      <c r="D61" s="39">
        <f t="shared" si="26"/>
        <v>0</v>
      </c>
      <c r="E61" s="39">
        <f t="shared" si="26"/>
        <v>71136000</v>
      </c>
      <c r="F61" s="40">
        <f t="shared" si="26"/>
        <v>71136000</v>
      </c>
      <c r="G61" s="41">
        <f t="shared" si="26"/>
        <v>71136000</v>
      </c>
      <c r="H61" s="40">
        <f t="shared" si="26"/>
        <v>17577000</v>
      </c>
      <c r="I61" s="41">
        <f t="shared" si="26"/>
        <v>20457671</v>
      </c>
      <c r="J61" s="40">
        <f t="shared" si="26"/>
        <v>16228000</v>
      </c>
      <c r="K61" s="41">
        <f t="shared" si="26"/>
        <v>14589572</v>
      </c>
      <c r="L61" s="40">
        <f t="shared" si="26"/>
        <v>14398000</v>
      </c>
      <c r="M61" s="41">
        <f t="shared" si="26"/>
        <v>5031209</v>
      </c>
      <c r="N61" s="40">
        <f t="shared" si="26"/>
        <v>9031000</v>
      </c>
      <c r="O61" s="41">
        <f t="shared" si="26"/>
        <v>7796826</v>
      </c>
      <c r="P61" s="40">
        <f t="shared" si="26"/>
        <v>57234000</v>
      </c>
      <c r="Q61" s="41">
        <f t="shared" si="26"/>
        <v>47875278</v>
      </c>
      <c r="R61" s="20">
        <f t="shared" si="16"/>
        <v>-37.276010557021813</v>
      </c>
      <c r="S61" s="21">
        <f t="shared" si="17"/>
        <v>54.969233041203417</v>
      </c>
      <c r="T61" s="20">
        <f t="shared" si="18"/>
        <v>80.457152496626179</v>
      </c>
      <c r="U61" s="22">
        <f t="shared" si="19"/>
        <v>67.301054318488525</v>
      </c>
      <c r="V61" s="40">
        <f t="shared" ref="V61:W61" si="27">+V8+V43</f>
        <v>4852000</v>
      </c>
      <c r="W61" s="41">
        <f t="shared" si="27"/>
        <v>3958000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44339000</v>
      </c>
      <c r="C65" s="48">
        <f t="shared" si="30"/>
        <v>26797000</v>
      </c>
      <c r="D65" s="48">
        <f t="shared" si="30"/>
        <v>0</v>
      </c>
      <c r="E65" s="48">
        <f t="shared" si="30"/>
        <v>71136000</v>
      </c>
      <c r="F65" s="49">
        <f t="shared" si="30"/>
        <v>71136000</v>
      </c>
      <c r="G65" s="50">
        <f t="shared" si="30"/>
        <v>71136000</v>
      </c>
      <c r="H65" s="49">
        <f t="shared" si="30"/>
        <v>17577000</v>
      </c>
      <c r="I65" s="50">
        <f t="shared" si="30"/>
        <v>20457671</v>
      </c>
      <c r="J65" s="49">
        <f t="shared" si="30"/>
        <v>16228000</v>
      </c>
      <c r="K65" s="50">
        <f t="shared" si="30"/>
        <v>14589572</v>
      </c>
      <c r="L65" s="49">
        <f t="shared" si="30"/>
        <v>14398000</v>
      </c>
      <c r="M65" s="51">
        <f t="shared" si="30"/>
        <v>5031209</v>
      </c>
      <c r="N65" s="49">
        <f t="shared" si="30"/>
        <v>9031000</v>
      </c>
      <c r="O65" s="50">
        <f t="shared" si="30"/>
        <v>7796826</v>
      </c>
      <c r="P65" s="49">
        <f t="shared" si="30"/>
        <v>57234000</v>
      </c>
      <c r="Q65" s="50">
        <f t="shared" si="30"/>
        <v>47875278</v>
      </c>
      <c r="R65" s="34">
        <f t="shared" si="16"/>
        <v>-37.276010557021813</v>
      </c>
      <c r="S65" s="35">
        <f t="shared" si="17"/>
        <v>54.969233041203417</v>
      </c>
      <c r="T65" s="34">
        <f t="shared" si="18"/>
        <v>80.457152496626179</v>
      </c>
      <c r="U65" s="35">
        <f t="shared" si="19"/>
        <v>67.301054318488525</v>
      </c>
      <c r="V65" s="49">
        <f>+V61+V62</f>
        <v>4852000</v>
      </c>
      <c r="W65" s="50">
        <f>+W61+W62</f>
        <v>3958000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30092000</v>
      </c>
      <c r="C8" s="36">
        <f t="shared" si="0"/>
        <v>0</v>
      </c>
      <c r="D8" s="36">
        <f t="shared" si="0"/>
        <v>0</v>
      </c>
      <c r="E8" s="36">
        <f t="shared" si="0"/>
        <v>30092000</v>
      </c>
      <c r="F8" s="37">
        <f t="shared" si="0"/>
        <v>30092000</v>
      </c>
      <c r="G8" s="38">
        <f t="shared" si="0"/>
        <v>30092000</v>
      </c>
      <c r="H8" s="37">
        <f t="shared" si="0"/>
        <v>6490000</v>
      </c>
      <c r="I8" s="38">
        <f t="shared" si="0"/>
        <v>6565922</v>
      </c>
      <c r="J8" s="37">
        <f t="shared" si="0"/>
        <v>11732000</v>
      </c>
      <c r="K8" s="38">
        <f t="shared" si="0"/>
        <v>10418008</v>
      </c>
      <c r="L8" s="37">
        <f t="shared" si="0"/>
        <v>9235000</v>
      </c>
      <c r="M8" s="38">
        <f t="shared" si="0"/>
        <v>5248235</v>
      </c>
      <c r="N8" s="37">
        <f t="shared" si="0"/>
        <v>2509000</v>
      </c>
      <c r="O8" s="38">
        <f t="shared" si="0"/>
        <v>8044083</v>
      </c>
      <c r="P8" s="37">
        <f t="shared" si="0"/>
        <v>29966000</v>
      </c>
      <c r="Q8" s="38">
        <f t="shared" si="0"/>
        <v>30276248</v>
      </c>
      <c r="R8" s="16">
        <f>IF(($L8       =0),0,((($N8       -$L8       )/$L8       )*100))</f>
        <v>-72.831618841364374</v>
      </c>
      <c r="S8" s="17">
        <f>IF(($M8       =0),0,((($O8       -$M8       )/$M8       )*100))</f>
        <v>53.272157210948059</v>
      </c>
      <c r="T8" s="16">
        <f>IF(($E8       =0),0,(($P8       /$E8       )*100))</f>
        <v>99.581284062209235</v>
      </c>
      <c r="U8" s="18">
        <f>IF(($E8       =0),0,(($Q8       /$E8       )*100))</f>
        <v>100.61228233417521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26795000</v>
      </c>
      <c r="C9" s="39">
        <f t="shared" si="2"/>
        <v>0</v>
      </c>
      <c r="D9" s="39">
        <f t="shared" si="2"/>
        <v>0</v>
      </c>
      <c r="E9" s="39">
        <f t="shared" si="2"/>
        <v>26795000</v>
      </c>
      <c r="F9" s="40">
        <f t="shared" si="2"/>
        <v>26795000</v>
      </c>
      <c r="G9" s="41">
        <f t="shared" si="2"/>
        <v>26795000</v>
      </c>
      <c r="H9" s="40">
        <f t="shared" si="2"/>
        <v>5221000</v>
      </c>
      <c r="I9" s="41">
        <f t="shared" si="2"/>
        <v>5341501</v>
      </c>
      <c r="J9" s="40">
        <f t="shared" si="2"/>
        <v>10406000</v>
      </c>
      <c r="K9" s="41">
        <f t="shared" si="2"/>
        <v>9176055</v>
      </c>
      <c r="L9" s="40">
        <f t="shared" si="2"/>
        <v>8762000</v>
      </c>
      <c r="M9" s="41">
        <f t="shared" si="2"/>
        <v>4510804</v>
      </c>
      <c r="N9" s="40">
        <f t="shared" si="2"/>
        <v>2406000</v>
      </c>
      <c r="O9" s="41">
        <f t="shared" si="2"/>
        <v>7766641</v>
      </c>
      <c r="P9" s="40">
        <f t="shared" si="2"/>
        <v>26795000</v>
      </c>
      <c r="Q9" s="41">
        <f t="shared" si="2"/>
        <v>26795001</v>
      </c>
      <c r="R9" s="20">
        <f>IF(($L9       =0),0,((($N9       -$L9       )/$L9       )*100))</f>
        <v>-72.540515863958007</v>
      </c>
      <c r="S9" s="21">
        <f>IF(($M9       =0),0,((($O9       -$M9       )/$M9       )*100))</f>
        <v>72.17864043749185</v>
      </c>
      <c r="T9" s="20">
        <f>IF(($E9       =0),0,(($P9       /$E9       )*100))</f>
        <v>100</v>
      </c>
      <c r="U9" s="22">
        <f>IF(($E9       =0),0,(($Q9       /$E9       )*100))</f>
        <v>100.00000373203957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26795000</v>
      </c>
      <c r="C10" s="42"/>
      <c r="D10" s="42"/>
      <c r="E10" s="42">
        <f t="shared" ref="E10:E41" si="4">$B10      +$C10      +$D10</f>
        <v>26795000</v>
      </c>
      <c r="F10" s="43">
        <v>26795000</v>
      </c>
      <c r="G10" s="44">
        <v>26795000</v>
      </c>
      <c r="H10" s="43">
        <v>5221000</v>
      </c>
      <c r="I10" s="44">
        <v>5341501</v>
      </c>
      <c r="J10" s="43">
        <v>10406000</v>
      </c>
      <c r="K10" s="44">
        <v>9176055</v>
      </c>
      <c r="L10" s="43">
        <v>8762000</v>
      </c>
      <c r="M10" s="44">
        <v>4510804</v>
      </c>
      <c r="N10" s="43">
        <v>2406000</v>
      </c>
      <c r="O10" s="44">
        <v>7766641</v>
      </c>
      <c r="P10" s="43">
        <f t="shared" ref="P10:P41" si="5">$H10      +$J10      +$L10      +$N10</f>
        <v>26795000</v>
      </c>
      <c r="Q10" s="44">
        <f t="shared" ref="Q10:Q41" si="6">$I10      +$K10      +$M10      +$O10</f>
        <v>26795001</v>
      </c>
      <c r="R10" s="24">
        <f t="shared" ref="R10:R41" si="7">IF(($L10      =0),0,((($N10      -$L10      )/$L10      )*100))</f>
        <v>-72.540515863958007</v>
      </c>
      <c r="S10" s="25">
        <f t="shared" ref="S10:S41" si="8">IF(($M10      =0),0,((($O10      -$M10      )/$M10      )*100))</f>
        <v>72.17864043749185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100.00000373203957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3297000</v>
      </c>
      <c r="C28" s="39">
        <f t="shared" si="11"/>
        <v>0</v>
      </c>
      <c r="D28" s="39">
        <f t="shared" si="11"/>
        <v>0</v>
      </c>
      <c r="E28" s="39">
        <f t="shared" si="11"/>
        <v>3297000</v>
      </c>
      <c r="F28" s="40">
        <f t="shared" si="11"/>
        <v>3297000</v>
      </c>
      <c r="G28" s="41">
        <f t="shared" si="11"/>
        <v>3297000</v>
      </c>
      <c r="H28" s="40">
        <f t="shared" si="11"/>
        <v>1269000</v>
      </c>
      <c r="I28" s="41">
        <f t="shared" si="11"/>
        <v>1224421</v>
      </c>
      <c r="J28" s="40">
        <f t="shared" si="11"/>
        <v>1326000</v>
      </c>
      <c r="K28" s="41">
        <f t="shared" si="11"/>
        <v>1241953</v>
      </c>
      <c r="L28" s="40">
        <f t="shared" si="11"/>
        <v>473000</v>
      </c>
      <c r="M28" s="41">
        <f t="shared" si="11"/>
        <v>737431</v>
      </c>
      <c r="N28" s="40">
        <f t="shared" si="11"/>
        <v>103000</v>
      </c>
      <c r="O28" s="41">
        <f t="shared" si="11"/>
        <v>277442</v>
      </c>
      <c r="P28" s="40">
        <f t="shared" si="11"/>
        <v>3171000</v>
      </c>
      <c r="Q28" s="41">
        <f t="shared" si="11"/>
        <v>3481247</v>
      </c>
      <c r="R28" s="20">
        <f t="shared" si="7"/>
        <v>-78.224101479915433</v>
      </c>
      <c r="S28" s="21">
        <f t="shared" si="8"/>
        <v>-62.377225801464817</v>
      </c>
      <c r="T28" s="20">
        <f t="shared" si="9"/>
        <v>96.178343949044589</v>
      </c>
      <c r="U28" s="22">
        <f t="shared" si="10"/>
        <v>105.58832271762209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894000</v>
      </c>
      <c r="I31" s="44">
        <v>762807</v>
      </c>
      <c r="J31" s="43">
        <v>865000</v>
      </c>
      <c r="K31" s="44">
        <v>721494</v>
      </c>
      <c r="L31" s="43"/>
      <c r="M31" s="44">
        <v>286932</v>
      </c>
      <c r="N31" s="43"/>
      <c r="O31" s="44">
        <v>212304</v>
      </c>
      <c r="P31" s="43">
        <f t="shared" si="5"/>
        <v>1759000</v>
      </c>
      <c r="Q31" s="44">
        <f t="shared" si="6"/>
        <v>1983537</v>
      </c>
      <c r="R31" s="24">
        <f t="shared" si="7"/>
        <v>0</v>
      </c>
      <c r="S31" s="25">
        <f t="shared" si="8"/>
        <v>-26.008949855714942</v>
      </c>
      <c r="T31" s="24">
        <f t="shared" si="9"/>
        <v>97.722222222222229</v>
      </c>
      <c r="U31" s="26">
        <f t="shared" si="10"/>
        <v>110.19650000000001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1497000</v>
      </c>
      <c r="C33" s="42"/>
      <c r="D33" s="42"/>
      <c r="E33" s="42">
        <f t="shared" si="4"/>
        <v>1497000</v>
      </c>
      <c r="F33" s="43">
        <v>1497000</v>
      </c>
      <c r="G33" s="44">
        <v>1497000</v>
      </c>
      <c r="H33" s="43">
        <v>375000</v>
      </c>
      <c r="I33" s="44">
        <v>461614</v>
      </c>
      <c r="J33" s="43">
        <v>461000</v>
      </c>
      <c r="K33" s="44">
        <v>520459</v>
      </c>
      <c r="L33" s="43">
        <v>473000</v>
      </c>
      <c r="M33" s="44">
        <v>450499</v>
      </c>
      <c r="N33" s="43">
        <v>103000</v>
      </c>
      <c r="O33" s="44">
        <v>65138</v>
      </c>
      <c r="P33" s="43">
        <f t="shared" si="5"/>
        <v>1412000</v>
      </c>
      <c r="Q33" s="44">
        <f t="shared" si="6"/>
        <v>1497710</v>
      </c>
      <c r="R33" s="24">
        <f t="shared" si="7"/>
        <v>-78.224101479915433</v>
      </c>
      <c r="S33" s="25">
        <f t="shared" si="8"/>
        <v>-85.540922399383788</v>
      </c>
      <c r="T33" s="24">
        <f t="shared" si="9"/>
        <v>94.321977287909149</v>
      </c>
      <c r="U33" s="26">
        <f t="shared" si="10"/>
        <v>100.04742818971275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5094000</v>
      </c>
      <c r="O43" s="47">
        <f t="shared" si="20"/>
        <v>0</v>
      </c>
      <c r="P43" s="46">
        <f t="shared" si="20"/>
        <v>5094000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5094000</v>
      </c>
      <c r="O44" s="41">
        <f t="shared" si="22"/>
        <v>0</v>
      </c>
      <c r="P44" s="40">
        <f t="shared" si="22"/>
        <v>5094000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>
        <v>5094000</v>
      </c>
      <c r="O46" s="44"/>
      <c r="P46" s="43">
        <f t="shared" si="14"/>
        <v>5094000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30092000</v>
      </c>
      <c r="C61" s="39">
        <f t="shared" si="26"/>
        <v>0</v>
      </c>
      <c r="D61" s="39">
        <f t="shared" si="26"/>
        <v>0</v>
      </c>
      <c r="E61" s="39">
        <f t="shared" si="26"/>
        <v>30092000</v>
      </c>
      <c r="F61" s="40">
        <f t="shared" si="26"/>
        <v>30092000</v>
      </c>
      <c r="G61" s="41">
        <f t="shared" si="26"/>
        <v>30092000</v>
      </c>
      <c r="H61" s="40">
        <f t="shared" si="26"/>
        <v>6490000</v>
      </c>
      <c r="I61" s="41">
        <f t="shared" si="26"/>
        <v>6565922</v>
      </c>
      <c r="J61" s="40">
        <f t="shared" si="26"/>
        <v>11732000</v>
      </c>
      <c r="K61" s="41">
        <f t="shared" si="26"/>
        <v>10418008</v>
      </c>
      <c r="L61" s="40">
        <f t="shared" si="26"/>
        <v>9235000</v>
      </c>
      <c r="M61" s="41">
        <f t="shared" si="26"/>
        <v>5248235</v>
      </c>
      <c r="N61" s="40">
        <f t="shared" si="26"/>
        <v>7603000</v>
      </c>
      <c r="O61" s="41">
        <f t="shared" si="26"/>
        <v>8044083</v>
      </c>
      <c r="P61" s="40">
        <f t="shared" si="26"/>
        <v>35060000</v>
      </c>
      <c r="Q61" s="41">
        <f t="shared" si="26"/>
        <v>30276248</v>
      </c>
      <c r="R61" s="20">
        <f t="shared" si="16"/>
        <v>-17.671900378992962</v>
      </c>
      <c r="S61" s="21">
        <f t="shared" si="17"/>
        <v>53.272157210948059</v>
      </c>
      <c r="T61" s="20">
        <f t="shared" si="18"/>
        <v>116.50937126146484</v>
      </c>
      <c r="U61" s="22">
        <f t="shared" si="19"/>
        <v>100.61228233417521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30092000</v>
      </c>
      <c r="C65" s="48">
        <f t="shared" si="30"/>
        <v>0</v>
      </c>
      <c r="D65" s="48">
        <f t="shared" si="30"/>
        <v>0</v>
      </c>
      <c r="E65" s="48">
        <f t="shared" si="30"/>
        <v>30092000</v>
      </c>
      <c r="F65" s="49">
        <f t="shared" si="30"/>
        <v>30092000</v>
      </c>
      <c r="G65" s="50">
        <f t="shared" si="30"/>
        <v>30092000</v>
      </c>
      <c r="H65" s="49">
        <f t="shared" si="30"/>
        <v>6490000</v>
      </c>
      <c r="I65" s="50">
        <f t="shared" si="30"/>
        <v>6565922</v>
      </c>
      <c r="J65" s="49">
        <f t="shared" si="30"/>
        <v>11732000</v>
      </c>
      <c r="K65" s="50">
        <f t="shared" si="30"/>
        <v>10418008</v>
      </c>
      <c r="L65" s="49">
        <f t="shared" si="30"/>
        <v>9235000</v>
      </c>
      <c r="M65" s="51">
        <f t="shared" si="30"/>
        <v>5248235</v>
      </c>
      <c r="N65" s="49">
        <f t="shared" si="30"/>
        <v>7603000</v>
      </c>
      <c r="O65" s="50">
        <f t="shared" si="30"/>
        <v>8044083</v>
      </c>
      <c r="P65" s="49">
        <f t="shared" si="30"/>
        <v>35060000</v>
      </c>
      <c r="Q65" s="50">
        <f t="shared" si="30"/>
        <v>30276248</v>
      </c>
      <c r="R65" s="34">
        <f t="shared" si="16"/>
        <v>-17.671900378992962</v>
      </c>
      <c r="S65" s="35">
        <f t="shared" si="17"/>
        <v>53.272157210948059</v>
      </c>
      <c r="T65" s="34">
        <f t="shared" si="18"/>
        <v>116.50937126146484</v>
      </c>
      <c r="U65" s="35">
        <f t="shared" si="19"/>
        <v>100.61228233417521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148394000</v>
      </c>
      <c r="C8" s="36">
        <f t="shared" si="0"/>
        <v>4623000</v>
      </c>
      <c r="D8" s="36">
        <f t="shared" si="0"/>
        <v>0</v>
      </c>
      <c r="E8" s="36">
        <f t="shared" si="0"/>
        <v>153017000</v>
      </c>
      <c r="F8" s="37">
        <f t="shared" si="0"/>
        <v>153017000</v>
      </c>
      <c r="G8" s="38">
        <f t="shared" si="0"/>
        <v>153017000</v>
      </c>
      <c r="H8" s="37">
        <f t="shared" si="0"/>
        <v>22842000</v>
      </c>
      <c r="I8" s="38">
        <f t="shared" si="0"/>
        <v>5697434</v>
      </c>
      <c r="J8" s="37">
        <f t="shared" si="0"/>
        <v>34741000</v>
      </c>
      <c r="K8" s="38">
        <f t="shared" si="0"/>
        <v>440000</v>
      </c>
      <c r="L8" s="37">
        <f t="shared" si="0"/>
        <v>38348000</v>
      </c>
      <c r="M8" s="38">
        <f t="shared" si="0"/>
        <v>82357260</v>
      </c>
      <c r="N8" s="37">
        <f t="shared" si="0"/>
        <v>31411000</v>
      </c>
      <c r="O8" s="38">
        <f t="shared" si="0"/>
        <v>24924568</v>
      </c>
      <c r="P8" s="37">
        <f t="shared" si="0"/>
        <v>127342000</v>
      </c>
      <c r="Q8" s="38">
        <f t="shared" si="0"/>
        <v>113419262</v>
      </c>
      <c r="R8" s="16">
        <f>IF(($L8       =0),0,((($N8       -$L8       )/$L8       )*100))</f>
        <v>-18.089600500678003</v>
      </c>
      <c r="S8" s="17">
        <f>IF(($M8       =0),0,((($O8       -$M8       )/$M8       )*100))</f>
        <v>-69.736040271373767</v>
      </c>
      <c r="T8" s="16">
        <f>IF(($E8       =0),0,(($P8       /$E8       )*100))</f>
        <v>83.220818601854702</v>
      </c>
      <c r="U8" s="18">
        <f>IF(($E8       =0),0,(($Q8       /$E8       )*100))</f>
        <v>74.122000823437915</v>
      </c>
      <c r="V8" s="37">
        <f t="shared" ref="V8:W8" si="1">+V9+V28</f>
        <v>759000</v>
      </c>
      <c r="W8" s="38">
        <f t="shared" si="1"/>
        <v>659000</v>
      </c>
    </row>
    <row r="9" spans="1:23" ht="13" x14ac:dyDescent="0.3">
      <c r="A9" s="19" t="s">
        <v>35</v>
      </c>
      <c r="B9" s="39">
        <f t="shared" ref="B9:Q9" si="2">SUM(B10:B27)</f>
        <v>137739000</v>
      </c>
      <c r="C9" s="39">
        <f t="shared" si="2"/>
        <v>-18137000</v>
      </c>
      <c r="D9" s="39">
        <f t="shared" si="2"/>
        <v>0</v>
      </c>
      <c r="E9" s="39">
        <f t="shared" si="2"/>
        <v>119602000</v>
      </c>
      <c r="F9" s="40">
        <f t="shared" si="2"/>
        <v>119602000</v>
      </c>
      <c r="G9" s="41">
        <f t="shared" si="2"/>
        <v>119602000</v>
      </c>
      <c r="H9" s="40">
        <f t="shared" si="2"/>
        <v>22085000</v>
      </c>
      <c r="I9" s="41">
        <f t="shared" si="2"/>
        <v>5697434</v>
      </c>
      <c r="J9" s="40">
        <f t="shared" si="2"/>
        <v>31967000</v>
      </c>
      <c r="K9" s="41">
        <f t="shared" si="2"/>
        <v>0</v>
      </c>
      <c r="L9" s="40">
        <f t="shared" si="2"/>
        <v>25840000</v>
      </c>
      <c r="M9" s="41">
        <f t="shared" si="2"/>
        <v>76005834</v>
      </c>
      <c r="N9" s="40">
        <f t="shared" si="2"/>
        <v>22862000</v>
      </c>
      <c r="O9" s="41">
        <f t="shared" si="2"/>
        <v>0</v>
      </c>
      <c r="P9" s="40">
        <f t="shared" si="2"/>
        <v>102754000</v>
      </c>
      <c r="Q9" s="41">
        <f t="shared" si="2"/>
        <v>81703268</v>
      </c>
      <c r="R9" s="20">
        <f>IF(($L9       =0),0,((($N9       -$L9       )/$L9       )*100))</f>
        <v>-11.524767801857585</v>
      </c>
      <c r="S9" s="21">
        <f>IF(($M9       =0),0,((($O9       -$M9       )/$M9       )*100))</f>
        <v>-100</v>
      </c>
      <c r="T9" s="20">
        <f>IF(($E9       =0),0,(($P9       /$E9       )*100))</f>
        <v>85.913279042156489</v>
      </c>
      <c r="U9" s="22">
        <f>IF(($E9       =0),0,(($Q9       /$E9       )*100))</f>
        <v>68.312626879149178</v>
      </c>
      <c r="V9" s="40">
        <f t="shared" ref="V9:W9" si="3">SUM(V10:V27)</f>
        <v>759000</v>
      </c>
      <c r="W9" s="41">
        <f t="shared" si="3"/>
        <v>659000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11521000</v>
      </c>
      <c r="C13" s="42">
        <v>-3659000</v>
      </c>
      <c r="D13" s="42"/>
      <c r="E13" s="42">
        <f t="shared" si="4"/>
        <v>7862000</v>
      </c>
      <c r="F13" s="43">
        <v>7862000</v>
      </c>
      <c r="G13" s="44">
        <v>7862000</v>
      </c>
      <c r="H13" s="43"/>
      <c r="I13" s="44"/>
      <c r="J13" s="43">
        <v>949000</v>
      </c>
      <c r="K13" s="44"/>
      <c r="L13" s="43">
        <v>6913000</v>
      </c>
      <c r="M13" s="44">
        <v>7862000</v>
      </c>
      <c r="N13" s="43"/>
      <c r="O13" s="44"/>
      <c r="P13" s="43">
        <f t="shared" si="5"/>
        <v>7862000</v>
      </c>
      <c r="Q13" s="44">
        <f t="shared" si="6"/>
        <v>7862000</v>
      </c>
      <c r="R13" s="24">
        <f t="shared" si="7"/>
        <v>-100</v>
      </c>
      <c r="S13" s="25">
        <f t="shared" si="8"/>
        <v>-100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>
        <v>40000000</v>
      </c>
      <c r="C14" s="42">
        <v>-15000000</v>
      </c>
      <c r="D14" s="42"/>
      <c r="E14" s="42">
        <f t="shared" si="4"/>
        <v>25000000</v>
      </c>
      <c r="F14" s="43">
        <v>25000000</v>
      </c>
      <c r="G14" s="44">
        <v>25000000</v>
      </c>
      <c r="H14" s="43">
        <v>5000000</v>
      </c>
      <c r="I14" s="44">
        <v>4855319</v>
      </c>
      <c r="J14" s="43"/>
      <c r="K14" s="44"/>
      <c r="L14" s="43"/>
      <c r="M14" s="44">
        <v>-2804467</v>
      </c>
      <c r="N14" s="43">
        <v>8105000</v>
      </c>
      <c r="O14" s="44"/>
      <c r="P14" s="43">
        <f t="shared" si="5"/>
        <v>13105000</v>
      </c>
      <c r="Q14" s="44">
        <f t="shared" si="6"/>
        <v>2050852</v>
      </c>
      <c r="R14" s="24">
        <f t="shared" si="7"/>
        <v>0</v>
      </c>
      <c r="S14" s="25">
        <f t="shared" si="8"/>
        <v>-100</v>
      </c>
      <c r="T14" s="24">
        <f t="shared" si="9"/>
        <v>52.42</v>
      </c>
      <c r="U14" s="26">
        <f t="shared" si="10"/>
        <v>8.2034079999999996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759000</v>
      </c>
      <c r="W20" s="44">
        <v>659000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86218000</v>
      </c>
      <c r="C25" s="42">
        <v>522000</v>
      </c>
      <c r="D25" s="42"/>
      <c r="E25" s="42">
        <f t="shared" si="4"/>
        <v>86740000</v>
      </c>
      <c r="F25" s="43">
        <v>86740000</v>
      </c>
      <c r="G25" s="44">
        <v>86740000</v>
      </c>
      <c r="H25" s="43">
        <v>17085000</v>
      </c>
      <c r="I25" s="44">
        <v>842115</v>
      </c>
      <c r="J25" s="43">
        <v>31018000</v>
      </c>
      <c r="K25" s="44"/>
      <c r="L25" s="43">
        <v>18927000</v>
      </c>
      <c r="M25" s="44">
        <v>70948301</v>
      </c>
      <c r="N25" s="43">
        <v>14757000</v>
      </c>
      <c r="O25" s="44"/>
      <c r="P25" s="43">
        <f t="shared" si="5"/>
        <v>81787000</v>
      </c>
      <c r="Q25" s="44">
        <f t="shared" si="6"/>
        <v>71790416</v>
      </c>
      <c r="R25" s="24">
        <f t="shared" si="7"/>
        <v>-22.032017752417183</v>
      </c>
      <c r="S25" s="25">
        <f t="shared" si="8"/>
        <v>-100</v>
      </c>
      <c r="T25" s="24">
        <f t="shared" si="9"/>
        <v>94.289831680885399</v>
      </c>
      <c r="U25" s="26">
        <f t="shared" si="10"/>
        <v>82.765063407885634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10655000</v>
      </c>
      <c r="C28" s="39">
        <f t="shared" si="11"/>
        <v>22760000</v>
      </c>
      <c r="D28" s="39">
        <f t="shared" si="11"/>
        <v>0</v>
      </c>
      <c r="E28" s="39">
        <f t="shared" si="11"/>
        <v>33415000</v>
      </c>
      <c r="F28" s="40">
        <f t="shared" si="11"/>
        <v>33415000</v>
      </c>
      <c r="G28" s="41">
        <f t="shared" si="11"/>
        <v>33415000</v>
      </c>
      <c r="H28" s="40">
        <f t="shared" si="11"/>
        <v>757000</v>
      </c>
      <c r="I28" s="41">
        <f t="shared" si="11"/>
        <v>0</v>
      </c>
      <c r="J28" s="40">
        <f t="shared" si="11"/>
        <v>2774000</v>
      </c>
      <c r="K28" s="41">
        <f t="shared" si="11"/>
        <v>440000</v>
      </c>
      <c r="L28" s="40">
        <f t="shared" si="11"/>
        <v>12508000</v>
      </c>
      <c r="M28" s="41">
        <f t="shared" si="11"/>
        <v>6351426</v>
      </c>
      <c r="N28" s="40">
        <f t="shared" si="11"/>
        <v>8549000</v>
      </c>
      <c r="O28" s="41">
        <f t="shared" si="11"/>
        <v>24924568</v>
      </c>
      <c r="P28" s="40">
        <f t="shared" si="11"/>
        <v>24588000</v>
      </c>
      <c r="Q28" s="41">
        <f t="shared" si="11"/>
        <v>31715994</v>
      </c>
      <c r="R28" s="20">
        <f t="shared" si="7"/>
        <v>-31.651742884553887</v>
      </c>
      <c r="S28" s="21">
        <f t="shared" si="8"/>
        <v>292.42475626733273</v>
      </c>
      <c r="T28" s="20">
        <f t="shared" si="9"/>
        <v>73.583719886278615</v>
      </c>
      <c r="U28" s="22">
        <f t="shared" si="10"/>
        <v>94.915439174023646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58000</v>
      </c>
      <c r="I31" s="44"/>
      <c r="J31" s="43"/>
      <c r="K31" s="44"/>
      <c r="L31" s="43"/>
      <c r="M31" s="44">
        <v>1360428</v>
      </c>
      <c r="N31" s="43"/>
      <c r="O31" s="44"/>
      <c r="P31" s="43">
        <f t="shared" si="5"/>
        <v>58000</v>
      </c>
      <c r="Q31" s="44">
        <f t="shared" si="6"/>
        <v>1360428</v>
      </c>
      <c r="R31" s="24">
        <f t="shared" si="7"/>
        <v>0</v>
      </c>
      <c r="S31" s="25">
        <f t="shared" si="8"/>
        <v>-100</v>
      </c>
      <c r="T31" s="24">
        <f t="shared" si="9"/>
        <v>3.0526315789473681</v>
      </c>
      <c r="U31" s="26">
        <f t="shared" si="10"/>
        <v>71.601473684210532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3255000</v>
      </c>
      <c r="C33" s="42"/>
      <c r="D33" s="42"/>
      <c r="E33" s="42">
        <f t="shared" si="4"/>
        <v>3255000</v>
      </c>
      <c r="F33" s="43">
        <v>3255000</v>
      </c>
      <c r="G33" s="44">
        <v>3255000</v>
      </c>
      <c r="H33" s="43">
        <v>699000</v>
      </c>
      <c r="I33" s="44"/>
      <c r="J33" s="43">
        <v>699000</v>
      </c>
      <c r="K33" s="44"/>
      <c r="L33" s="43">
        <v>891000</v>
      </c>
      <c r="M33" s="44">
        <v>3255000</v>
      </c>
      <c r="N33" s="43">
        <v>966000</v>
      </c>
      <c r="O33" s="44"/>
      <c r="P33" s="43">
        <f t="shared" si="5"/>
        <v>3255000</v>
      </c>
      <c r="Q33" s="44">
        <f t="shared" si="6"/>
        <v>3255000</v>
      </c>
      <c r="R33" s="24">
        <f t="shared" si="7"/>
        <v>8.4175084175084187</v>
      </c>
      <c r="S33" s="25">
        <f t="shared" si="8"/>
        <v>-100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/>
      <c r="I36" s="44"/>
      <c r="J36" s="43">
        <v>2075000</v>
      </c>
      <c r="K36" s="44">
        <v>440000</v>
      </c>
      <c r="L36" s="43">
        <v>1635000</v>
      </c>
      <c r="M36" s="44">
        <v>1735998</v>
      </c>
      <c r="N36" s="43">
        <v>1366000</v>
      </c>
      <c r="O36" s="44">
        <v>2975378</v>
      </c>
      <c r="P36" s="43">
        <f t="shared" si="5"/>
        <v>5076000</v>
      </c>
      <c r="Q36" s="44">
        <f t="shared" si="6"/>
        <v>5151376</v>
      </c>
      <c r="R36" s="24">
        <f t="shared" si="7"/>
        <v>-16.452599388379205</v>
      </c>
      <c r="S36" s="25">
        <f t="shared" si="8"/>
        <v>71.392939392787312</v>
      </c>
      <c r="T36" s="24">
        <f t="shared" si="9"/>
        <v>92.290909090909096</v>
      </c>
      <c r="U36" s="26">
        <f t="shared" si="10"/>
        <v>93.661381818181823</v>
      </c>
      <c r="V36" s="43"/>
      <c r="W36" s="44"/>
    </row>
    <row r="37" spans="1:23" ht="13" x14ac:dyDescent="0.3">
      <c r="A37" s="23" t="s">
        <v>63</v>
      </c>
      <c r="B37" s="42"/>
      <c r="C37" s="42">
        <v>22760000</v>
      </c>
      <c r="D37" s="42"/>
      <c r="E37" s="42">
        <f t="shared" si="4"/>
        <v>22760000</v>
      </c>
      <c r="F37" s="43">
        <v>22760000</v>
      </c>
      <c r="G37" s="44">
        <v>22760000</v>
      </c>
      <c r="H37" s="43"/>
      <c r="I37" s="44"/>
      <c r="J37" s="43"/>
      <c r="K37" s="44"/>
      <c r="L37" s="43">
        <v>9982000</v>
      </c>
      <c r="M37" s="44"/>
      <c r="N37" s="43">
        <v>6217000</v>
      </c>
      <c r="O37" s="44">
        <v>21949190</v>
      </c>
      <c r="P37" s="43">
        <f t="shared" si="5"/>
        <v>16199000</v>
      </c>
      <c r="Q37" s="44">
        <f t="shared" si="6"/>
        <v>21949190</v>
      </c>
      <c r="R37" s="24">
        <f t="shared" si="7"/>
        <v>-37.717892205970749</v>
      </c>
      <c r="S37" s="25">
        <f t="shared" si="8"/>
        <v>0</v>
      </c>
      <c r="T37" s="24">
        <f t="shared" si="9"/>
        <v>71.173110720562391</v>
      </c>
      <c r="U37" s="26">
        <f t="shared" si="10"/>
        <v>96.437565905096662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5230000</v>
      </c>
      <c r="C43" s="45">
        <f t="shared" si="20"/>
        <v>276000</v>
      </c>
      <c r="D43" s="45">
        <f t="shared" si="20"/>
        <v>0</v>
      </c>
      <c r="E43" s="45">
        <f t="shared" si="20"/>
        <v>5506000</v>
      </c>
      <c r="F43" s="46">
        <f t="shared" si="20"/>
        <v>4230000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744000</v>
      </c>
      <c r="O43" s="47">
        <f t="shared" si="20"/>
        <v>0</v>
      </c>
      <c r="P43" s="46">
        <f t="shared" si="20"/>
        <v>744000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13.5125317835089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5230000</v>
      </c>
      <c r="C44" s="39">
        <f t="shared" si="22"/>
        <v>276000</v>
      </c>
      <c r="D44" s="39">
        <f t="shared" si="22"/>
        <v>0</v>
      </c>
      <c r="E44" s="39">
        <f t="shared" si="22"/>
        <v>5506000</v>
      </c>
      <c r="F44" s="40">
        <f t="shared" si="22"/>
        <v>4230000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744000</v>
      </c>
      <c r="O44" s="41">
        <f t="shared" si="22"/>
        <v>0</v>
      </c>
      <c r="P44" s="40">
        <f t="shared" si="22"/>
        <v>744000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13.5125317835089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4230000</v>
      </c>
      <c r="C46" s="42">
        <v>1276000</v>
      </c>
      <c r="D46" s="42"/>
      <c r="E46" s="42">
        <f t="shared" si="13"/>
        <v>5506000</v>
      </c>
      <c r="F46" s="43">
        <v>4230000</v>
      </c>
      <c r="G46" s="44"/>
      <c r="H46" s="43"/>
      <c r="I46" s="44"/>
      <c r="J46" s="43"/>
      <c r="K46" s="44"/>
      <c r="L46" s="43"/>
      <c r="M46" s="44"/>
      <c r="N46" s="43">
        <v>744000</v>
      </c>
      <c r="O46" s="44"/>
      <c r="P46" s="43">
        <f t="shared" si="14"/>
        <v>744000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13.5125317835089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153624000</v>
      </c>
      <c r="C61" s="39">
        <f t="shared" si="26"/>
        <v>4899000</v>
      </c>
      <c r="D61" s="39">
        <f t="shared" si="26"/>
        <v>0</v>
      </c>
      <c r="E61" s="39">
        <f t="shared" si="26"/>
        <v>158523000</v>
      </c>
      <c r="F61" s="40">
        <f t="shared" si="26"/>
        <v>157247000</v>
      </c>
      <c r="G61" s="41">
        <f t="shared" si="26"/>
        <v>153017000</v>
      </c>
      <c r="H61" s="40">
        <f t="shared" si="26"/>
        <v>22842000</v>
      </c>
      <c r="I61" s="41">
        <f t="shared" si="26"/>
        <v>5697434</v>
      </c>
      <c r="J61" s="40">
        <f t="shared" si="26"/>
        <v>34741000</v>
      </c>
      <c r="K61" s="41">
        <f t="shared" si="26"/>
        <v>440000</v>
      </c>
      <c r="L61" s="40">
        <f t="shared" si="26"/>
        <v>38348000</v>
      </c>
      <c r="M61" s="41">
        <f t="shared" si="26"/>
        <v>82357260</v>
      </c>
      <c r="N61" s="40">
        <f t="shared" si="26"/>
        <v>32155000</v>
      </c>
      <c r="O61" s="41">
        <f t="shared" si="26"/>
        <v>24924568</v>
      </c>
      <c r="P61" s="40">
        <f t="shared" si="26"/>
        <v>128086000</v>
      </c>
      <c r="Q61" s="41">
        <f t="shared" si="26"/>
        <v>113419262</v>
      </c>
      <c r="R61" s="20">
        <f t="shared" si="16"/>
        <v>-16.149473245019298</v>
      </c>
      <c r="S61" s="21">
        <f t="shared" si="17"/>
        <v>-69.736040271373767</v>
      </c>
      <c r="T61" s="20">
        <f t="shared" si="18"/>
        <v>80.799631599200112</v>
      </c>
      <c r="U61" s="22">
        <f t="shared" si="19"/>
        <v>71.547511717542562</v>
      </c>
      <c r="V61" s="40">
        <f t="shared" ref="V61:W61" si="27">+V8+V43</f>
        <v>759000</v>
      </c>
      <c r="W61" s="41">
        <f t="shared" si="27"/>
        <v>659000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153624000</v>
      </c>
      <c r="C65" s="48">
        <f t="shared" si="30"/>
        <v>4899000</v>
      </c>
      <c r="D65" s="48">
        <f t="shared" si="30"/>
        <v>0</v>
      </c>
      <c r="E65" s="48">
        <f t="shared" si="30"/>
        <v>158523000</v>
      </c>
      <c r="F65" s="49">
        <f t="shared" si="30"/>
        <v>157247000</v>
      </c>
      <c r="G65" s="50">
        <f t="shared" si="30"/>
        <v>153017000</v>
      </c>
      <c r="H65" s="49">
        <f t="shared" si="30"/>
        <v>22842000</v>
      </c>
      <c r="I65" s="50">
        <f t="shared" si="30"/>
        <v>5697434</v>
      </c>
      <c r="J65" s="49">
        <f t="shared" si="30"/>
        <v>34741000</v>
      </c>
      <c r="K65" s="50">
        <f t="shared" si="30"/>
        <v>440000</v>
      </c>
      <c r="L65" s="49">
        <f t="shared" si="30"/>
        <v>38348000</v>
      </c>
      <c r="M65" s="51">
        <f t="shared" si="30"/>
        <v>82357260</v>
      </c>
      <c r="N65" s="49">
        <f t="shared" si="30"/>
        <v>32155000</v>
      </c>
      <c r="O65" s="50">
        <f t="shared" si="30"/>
        <v>24924568</v>
      </c>
      <c r="P65" s="49">
        <f t="shared" si="30"/>
        <v>128086000</v>
      </c>
      <c r="Q65" s="50">
        <f t="shared" si="30"/>
        <v>113419262</v>
      </c>
      <c r="R65" s="34">
        <f t="shared" si="16"/>
        <v>-16.149473245019298</v>
      </c>
      <c r="S65" s="35">
        <f t="shared" si="17"/>
        <v>-69.736040271373767</v>
      </c>
      <c r="T65" s="34">
        <f t="shared" si="18"/>
        <v>80.799631599200112</v>
      </c>
      <c r="U65" s="35">
        <f t="shared" si="19"/>
        <v>71.547511717542562</v>
      </c>
      <c r="V65" s="49">
        <f>+V61+V62</f>
        <v>759000</v>
      </c>
      <c r="W65" s="50">
        <f>+W61+W62</f>
        <v>659000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37774000</v>
      </c>
      <c r="C8" s="36">
        <f t="shared" si="0"/>
        <v>0</v>
      </c>
      <c r="D8" s="36">
        <f t="shared" si="0"/>
        <v>0</v>
      </c>
      <c r="E8" s="36">
        <f t="shared" si="0"/>
        <v>37774000</v>
      </c>
      <c r="F8" s="37">
        <f t="shared" si="0"/>
        <v>37774000</v>
      </c>
      <c r="G8" s="38">
        <f t="shared" si="0"/>
        <v>37774000</v>
      </c>
      <c r="H8" s="37">
        <f t="shared" si="0"/>
        <v>10612000</v>
      </c>
      <c r="I8" s="38">
        <f t="shared" si="0"/>
        <v>11329722</v>
      </c>
      <c r="J8" s="37">
        <f t="shared" si="0"/>
        <v>8598000</v>
      </c>
      <c r="K8" s="38">
        <f t="shared" si="0"/>
        <v>6816914</v>
      </c>
      <c r="L8" s="37">
        <f t="shared" si="0"/>
        <v>10523000</v>
      </c>
      <c r="M8" s="38">
        <f t="shared" si="0"/>
        <v>9192726</v>
      </c>
      <c r="N8" s="37">
        <f t="shared" si="0"/>
        <v>5996000</v>
      </c>
      <c r="O8" s="38">
        <f t="shared" si="0"/>
        <v>8169637</v>
      </c>
      <c r="P8" s="37">
        <f t="shared" si="0"/>
        <v>35729000</v>
      </c>
      <c r="Q8" s="38">
        <f t="shared" si="0"/>
        <v>35508999</v>
      </c>
      <c r="R8" s="16">
        <f>IF(($L8       =0),0,((($N8       -$L8       )/$L8       )*100))</f>
        <v>-43.02005131616459</v>
      </c>
      <c r="S8" s="17">
        <f>IF(($M8       =0),0,((($O8       -$M8       )/$M8       )*100))</f>
        <v>-11.129332039266698</v>
      </c>
      <c r="T8" s="16">
        <f>IF(($E8       =0),0,(($P8       /$E8       )*100))</f>
        <v>94.586223328215183</v>
      </c>
      <c r="U8" s="18">
        <f>IF(($E8       =0),0,(($Q8       /$E8       )*100))</f>
        <v>94.003809498596908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34114000</v>
      </c>
      <c r="C9" s="39">
        <f t="shared" si="2"/>
        <v>0</v>
      </c>
      <c r="D9" s="39">
        <f t="shared" si="2"/>
        <v>0</v>
      </c>
      <c r="E9" s="39">
        <f t="shared" si="2"/>
        <v>34114000</v>
      </c>
      <c r="F9" s="40">
        <f t="shared" si="2"/>
        <v>34114000</v>
      </c>
      <c r="G9" s="41">
        <f t="shared" si="2"/>
        <v>34114000</v>
      </c>
      <c r="H9" s="40">
        <f t="shared" si="2"/>
        <v>9751000</v>
      </c>
      <c r="I9" s="41">
        <f t="shared" si="2"/>
        <v>9285818</v>
      </c>
      <c r="J9" s="40">
        <f t="shared" si="2"/>
        <v>7581000</v>
      </c>
      <c r="K9" s="41">
        <f t="shared" si="2"/>
        <v>6388347</v>
      </c>
      <c r="L9" s="40">
        <f t="shared" si="2"/>
        <v>10354000</v>
      </c>
      <c r="M9" s="41">
        <f t="shared" si="2"/>
        <v>8984904</v>
      </c>
      <c r="N9" s="40">
        <f t="shared" si="2"/>
        <v>5996000</v>
      </c>
      <c r="O9" s="41">
        <f t="shared" si="2"/>
        <v>7189932</v>
      </c>
      <c r="P9" s="40">
        <f t="shared" si="2"/>
        <v>33682000</v>
      </c>
      <c r="Q9" s="41">
        <f t="shared" si="2"/>
        <v>31849001</v>
      </c>
      <c r="R9" s="20">
        <f>IF(($L9       =0),0,((($N9       -$L9       )/$L9       )*100))</f>
        <v>-42.09001352134441</v>
      </c>
      <c r="S9" s="21">
        <f>IF(($M9       =0),0,((($O9       -$M9       )/$M9       )*100))</f>
        <v>-19.977642499018351</v>
      </c>
      <c r="T9" s="20">
        <f>IF(($E9       =0),0,(($P9       /$E9       )*100))</f>
        <v>98.733657735826924</v>
      </c>
      <c r="U9" s="22">
        <f>IF(($E9       =0),0,(($Q9       /$E9       )*100))</f>
        <v>93.360500087940437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31849000</v>
      </c>
      <c r="C10" s="42"/>
      <c r="D10" s="42"/>
      <c r="E10" s="42">
        <f t="shared" ref="E10:E41" si="4">$B10      +$C10      +$D10</f>
        <v>31849000</v>
      </c>
      <c r="F10" s="43">
        <v>31849000</v>
      </c>
      <c r="G10" s="44">
        <v>31849000</v>
      </c>
      <c r="H10" s="43">
        <v>9751000</v>
      </c>
      <c r="I10" s="44">
        <v>9285818</v>
      </c>
      <c r="J10" s="43">
        <v>6506000</v>
      </c>
      <c r="K10" s="44">
        <v>6388347</v>
      </c>
      <c r="L10" s="43">
        <v>9555000</v>
      </c>
      <c r="M10" s="44">
        <v>8984904</v>
      </c>
      <c r="N10" s="43">
        <v>5996000</v>
      </c>
      <c r="O10" s="44">
        <v>7189932</v>
      </c>
      <c r="P10" s="43">
        <f t="shared" ref="P10:P41" si="5">$H10      +$J10      +$L10      +$N10</f>
        <v>31808000</v>
      </c>
      <c r="Q10" s="44">
        <f t="shared" ref="Q10:Q41" si="6">$I10      +$K10      +$M10      +$O10</f>
        <v>31849001</v>
      </c>
      <c r="R10" s="24">
        <f t="shared" ref="R10:R41" si="7">IF(($L10      =0),0,((($N10      -$L10      )/$L10      )*100))</f>
        <v>-37.247514390371535</v>
      </c>
      <c r="S10" s="25">
        <f t="shared" ref="S10:S41" si="8">IF(($M10      =0),0,((($O10      -$M10      )/$M10      )*100))</f>
        <v>-19.977642499018351</v>
      </c>
      <c r="T10" s="24">
        <f t="shared" ref="T10:T41" si="9">IF(($E10      =0),0,(($P10      /$E10      )*100))</f>
        <v>99.871267543721942</v>
      </c>
      <c r="U10" s="26">
        <f t="shared" ref="U10:U41" si="10">IF(($E10      =0),0,(($Q10      /$E10      )*100))</f>
        <v>100.000003139816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2265000</v>
      </c>
      <c r="C13" s="42"/>
      <c r="D13" s="42"/>
      <c r="E13" s="42">
        <f t="shared" si="4"/>
        <v>2265000</v>
      </c>
      <c r="F13" s="43">
        <v>2265000</v>
      </c>
      <c r="G13" s="44">
        <v>2265000</v>
      </c>
      <c r="H13" s="43"/>
      <c r="I13" s="44"/>
      <c r="J13" s="43">
        <v>1075000</v>
      </c>
      <c r="K13" s="44"/>
      <c r="L13" s="43"/>
      <c r="M13" s="44"/>
      <c r="N13" s="43"/>
      <c r="O13" s="44"/>
      <c r="P13" s="43">
        <f t="shared" si="5"/>
        <v>1075000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47.46136865342163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>
        <v>799000</v>
      </c>
      <c r="M20" s="44"/>
      <c r="N20" s="43"/>
      <c r="O20" s="44"/>
      <c r="P20" s="43">
        <f t="shared" si="5"/>
        <v>799000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3660000</v>
      </c>
      <c r="C28" s="39">
        <f t="shared" si="11"/>
        <v>0</v>
      </c>
      <c r="D28" s="39">
        <f t="shared" si="11"/>
        <v>0</v>
      </c>
      <c r="E28" s="39">
        <f t="shared" si="11"/>
        <v>3660000</v>
      </c>
      <c r="F28" s="40">
        <f t="shared" si="11"/>
        <v>3660000</v>
      </c>
      <c r="G28" s="41">
        <f t="shared" si="11"/>
        <v>3660000</v>
      </c>
      <c r="H28" s="40">
        <f t="shared" si="11"/>
        <v>861000</v>
      </c>
      <c r="I28" s="41">
        <f t="shared" si="11"/>
        <v>2043904</v>
      </c>
      <c r="J28" s="40">
        <f t="shared" si="11"/>
        <v>1017000</v>
      </c>
      <c r="K28" s="41">
        <f t="shared" si="11"/>
        <v>428567</v>
      </c>
      <c r="L28" s="40">
        <f t="shared" si="11"/>
        <v>169000</v>
      </c>
      <c r="M28" s="41">
        <f t="shared" si="11"/>
        <v>207822</v>
      </c>
      <c r="N28" s="40">
        <f t="shared" si="11"/>
        <v>0</v>
      </c>
      <c r="O28" s="41">
        <f t="shared" si="11"/>
        <v>979705</v>
      </c>
      <c r="P28" s="40">
        <f t="shared" si="11"/>
        <v>2047000</v>
      </c>
      <c r="Q28" s="41">
        <f t="shared" si="11"/>
        <v>3659998</v>
      </c>
      <c r="R28" s="20">
        <f t="shared" si="7"/>
        <v>-100</v>
      </c>
      <c r="S28" s="21">
        <f t="shared" si="8"/>
        <v>371.41544206099451</v>
      </c>
      <c r="T28" s="20">
        <f t="shared" si="9"/>
        <v>55.928961748633874</v>
      </c>
      <c r="U28" s="22">
        <f t="shared" si="10"/>
        <v>99.999945355191258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421000</v>
      </c>
      <c r="I31" s="44">
        <v>421107</v>
      </c>
      <c r="J31" s="43">
        <v>394000</v>
      </c>
      <c r="K31" s="44">
        <v>394216</v>
      </c>
      <c r="L31" s="43">
        <v>169000</v>
      </c>
      <c r="M31" s="44">
        <v>168936</v>
      </c>
      <c r="N31" s="43"/>
      <c r="O31" s="44">
        <v>915741</v>
      </c>
      <c r="P31" s="43">
        <f t="shared" si="5"/>
        <v>984000</v>
      </c>
      <c r="Q31" s="44">
        <f t="shared" si="6"/>
        <v>1900000</v>
      </c>
      <c r="R31" s="24">
        <f t="shared" si="7"/>
        <v>-100</v>
      </c>
      <c r="S31" s="25">
        <f t="shared" si="8"/>
        <v>442.06385850262819</v>
      </c>
      <c r="T31" s="24">
        <f t="shared" si="9"/>
        <v>51.789473684210527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1760000</v>
      </c>
      <c r="C33" s="42"/>
      <c r="D33" s="42"/>
      <c r="E33" s="42">
        <f t="shared" si="4"/>
        <v>1760000</v>
      </c>
      <c r="F33" s="43">
        <v>1760000</v>
      </c>
      <c r="G33" s="44">
        <v>1760000</v>
      </c>
      <c r="H33" s="43">
        <v>440000</v>
      </c>
      <c r="I33" s="44">
        <v>1622797</v>
      </c>
      <c r="J33" s="43">
        <v>623000</v>
      </c>
      <c r="K33" s="44">
        <v>34351</v>
      </c>
      <c r="L33" s="43"/>
      <c r="M33" s="44">
        <v>38886</v>
      </c>
      <c r="N33" s="43"/>
      <c r="O33" s="44">
        <v>63964</v>
      </c>
      <c r="P33" s="43">
        <f t="shared" si="5"/>
        <v>1063000</v>
      </c>
      <c r="Q33" s="44">
        <f t="shared" si="6"/>
        <v>1759998</v>
      </c>
      <c r="R33" s="24">
        <f t="shared" si="7"/>
        <v>0</v>
      </c>
      <c r="S33" s="25">
        <f t="shared" si="8"/>
        <v>64.491076479967077</v>
      </c>
      <c r="T33" s="24">
        <f t="shared" si="9"/>
        <v>60.397727272727273</v>
      </c>
      <c r="U33" s="26">
        <f t="shared" si="10"/>
        <v>99.999886363636364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300000</v>
      </c>
      <c r="C43" s="45">
        <f t="shared" si="20"/>
        <v>-240000</v>
      </c>
      <c r="D43" s="45">
        <f t="shared" si="20"/>
        <v>0</v>
      </c>
      <c r="E43" s="45">
        <f t="shared" si="20"/>
        <v>60000</v>
      </c>
      <c r="F43" s="46">
        <f t="shared" si="20"/>
        <v>300000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300000</v>
      </c>
      <c r="C44" s="39">
        <f t="shared" si="22"/>
        <v>-240000</v>
      </c>
      <c r="D44" s="39">
        <f t="shared" si="22"/>
        <v>0</v>
      </c>
      <c r="E44" s="39">
        <f t="shared" si="22"/>
        <v>60000</v>
      </c>
      <c r="F44" s="40">
        <f t="shared" si="22"/>
        <v>300000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300000</v>
      </c>
      <c r="C46" s="42">
        <v>-240000</v>
      </c>
      <c r="D46" s="42"/>
      <c r="E46" s="42">
        <f t="shared" si="13"/>
        <v>60000</v>
      </c>
      <c r="F46" s="43">
        <v>300000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38074000</v>
      </c>
      <c r="C61" s="39">
        <f t="shared" si="26"/>
        <v>-240000</v>
      </c>
      <c r="D61" s="39">
        <f t="shared" si="26"/>
        <v>0</v>
      </c>
      <c r="E61" s="39">
        <f t="shared" si="26"/>
        <v>37834000</v>
      </c>
      <c r="F61" s="40">
        <f t="shared" si="26"/>
        <v>38074000</v>
      </c>
      <c r="G61" s="41">
        <f t="shared" si="26"/>
        <v>37774000</v>
      </c>
      <c r="H61" s="40">
        <f t="shared" si="26"/>
        <v>10612000</v>
      </c>
      <c r="I61" s="41">
        <f t="shared" si="26"/>
        <v>11329722</v>
      </c>
      <c r="J61" s="40">
        <f t="shared" si="26"/>
        <v>8598000</v>
      </c>
      <c r="K61" s="41">
        <f t="shared" si="26"/>
        <v>6816914</v>
      </c>
      <c r="L61" s="40">
        <f t="shared" si="26"/>
        <v>10523000</v>
      </c>
      <c r="M61" s="41">
        <f t="shared" si="26"/>
        <v>9192726</v>
      </c>
      <c r="N61" s="40">
        <f t="shared" si="26"/>
        <v>5996000</v>
      </c>
      <c r="O61" s="41">
        <f t="shared" si="26"/>
        <v>8169637</v>
      </c>
      <c r="P61" s="40">
        <f t="shared" si="26"/>
        <v>35729000</v>
      </c>
      <c r="Q61" s="41">
        <f t="shared" si="26"/>
        <v>35508999</v>
      </c>
      <c r="R61" s="20">
        <f t="shared" si="16"/>
        <v>-43.02005131616459</v>
      </c>
      <c r="S61" s="21">
        <f t="shared" si="17"/>
        <v>-11.129332039266698</v>
      </c>
      <c r="T61" s="20">
        <f t="shared" si="18"/>
        <v>94.436221388169372</v>
      </c>
      <c r="U61" s="22">
        <f t="shared" si="19"/>
        <v>93.854731194163975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38074000</v>
      </c>
      <c r="C65" s="48">
        <f t="shared" si="30"/>
        <v>-240000</v>
      </c>
      <c r="D65" s="48">
        <f t="shared" si="30"/>
        <v>0</v>
      </c>
      <c r="E65" s="48">
        <f t="shared" si="30"/>
        <v>37834000</v>
      </c>
      <c r="F65" s="49">
        <f t="shared" si="30"/>
        <v>38074000</v>
      </c>
      <c r="G65" s="50">
        <f t="shared" si="30"/>
        <v>37774000</v>
      </c>
      <c r="H65" s="49">
        <f t="shared" si="30"/>
        <v>10612000</v>
      </c>
      <c r="I65" s="50">
        <f t="shared" si="30"/>
        <v>11329722</v>
      </c>
      <c r="J65" s="49">
        <f t="shared" si="30"/>
        <v>8598000</v>
      </c>
      <c r="K65" s="50">
        <f t="shared" si="30"/>
        <v>6816914</v>
      </c>
      <c r="L65" s="49">
        <f t="shared" si="30"/>
        <v>10523000</v>
      </c>
      <c r="M65" s="51">
        <f t="shared" si="30"/>
        <v>9192726</v>
      </c>
      <c r="N65" s="49">
        <f t="shared" si="30"/>
        <v>5996000</v>
      </c>
      <c r="O65" s="50">
        <f t="shared" si="30"/>
        <v>8169637</v>
      </c>
      <c r="P65" s="49">
        <f t="shared" si="30"/>
        <v>35729000</v>
      </c>
      <c r="Q65" s="50">
        <f t="shared" si="30"/>
        <v>35508999</v>
      </c>
      <c r="R65" s="34">
        <f t="shared" si="16"/>
        <v>-43.02005131616459</v>
      </c>
      <c r="S65" s="35">
        <f t="shared" si="17"/>
        <v>-11.129332039266698</v>
      </c>
      <c r="T65" s="34">
        <f t="shared" si="18"/>
        <v>94.436221388169372</v>
      </c>
      <c r="U65" s="35">
        <f t="shared" si="19"/>
        <v>93.854731194163975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12412000</v>
      </c>
      <c r="C8" s="36">
        <f t="shared" si="0"/>
        <v>1219000</v>
      </c>
      <c r="D8" s="36">
        <f t="shared" si="0"/>
        <v>0</v>
      </c>
      <c r="E8" s="36">
        <f t="shared" si="0"/>
        <v>13631000</v>
      </c>
      <c r="F8" s="37">
        <f t="shared" si="0"/>
        <v>13631000</v>
      </c>
      <c r="G8" s="38">
        <f t="shared" si="0"/>
        <v>13631000</v>
      </c>
      <c r="H8" s="37">
        <f t="shared" si="0"/>
        <v>2531000</v>
      </c>
      <c r="I8" s="38">
        <f t="shared" si="0"/>
        <v>0</v>
      </c>
      <c r="J8" s="37">
        <f t="shared" si="0"/>
        <v>3374000</v>
      </c>
      <c r="K8" s="38">
        <f t="shared" si="0"/>
        <v>0</v>
      </c>
      <c r="L8" s="37">
        <f t="shared" si="0"/>
        <v>3269000</v>
      </c>
      <c r="M8" s="38">
        <f t="shared" si="0"/>
        <v>0</v>
      </c>
      <c r="N8" s="37">
        <f t="shared" si="0"/>
        <v>2631000</v>
      </c>
      <c r="O8" s="38">
        <f t="shared" si="0"/>
        <v>0</v>
      </c>
      <c r="P8" s="37">
        <f t="shared" si="0"/>
        <v>11805000</v>
      </c>
      <c r="Q8" s="38">
        <f t="shared" si="0"/>
        <v>0</v>
      </c>
      <c r="R8" s="16">
        <f>IF(($L8       =0),0,((($N8       -$L8       )/$L8       )*100))</f>
        <v>-19.51667176506577</v>
      </c>
      <c r="S8" s="17">
        <f>IF(($M8       =0),0,((($O8       -$M8       )/$M8       )*100))</f>
        <v>0</v>
      </c>
      <c r="T8" s="16">
        <f>IF(($E8       =0),0,(($P8       /$E8       )*100))</f>
        <v>86.604064265277685</v>
      </c>
      <c r="U8" s="18">
        <f>IF(($E8       =0),0,(($Q8       /$E8       )*100))</f>
        <v>0</v>
      </c>
      <c r="V8" s="37">
        <f t="shared" ref="V8:W8" si="1">+V9+V28</f>
        <v>843000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2699000</v>
      </c>
      <c r="C9" s="39">
        <f t="shared" si="2"/>
        <v>619000</v>
      </c>
      <c r="D9" s="39">
        <f t="shared" si="2"/>
        <v>0</v>
      </c>
      <c r="E9" s="39">
        <f t="shared" si="2"/>
        <v>3318000</v>
      </c>
      <c r="F9" s="40">
        <f t="shared" si="2"/>
        <v>3318000</v>
      </c>
      <c r="G9" s="41">
        <f t="shared" si="2"/>
        <v>3318000</v>
      </c>
      <c r="H9" s="40">
        <f t="shared" si="2"/>
        <v>453000</v>
      </c>
      <c r="I9" s="41">
        <f t="shared" si="2"/>
        <v>0</v>
      </c>
      <c r="J9" s="40">
        <f t="shared" si="2"/>
        <v>1057000</v>
      </c>
      <c r="K9" s="41">
        <f t="shared" si="2"/>
        <v>0</v>
      </c>
      <c r="L9" s="40">
        <f t="shared" si="2"/>
        <v>811000</v>
      </c>
      <c r="M9" s="41">
        <f t="shared" si="2"/>
        <v>0</v>
      </c>
      <c r="N9" s="40">
        <f t="shared" si="2"/>
        <v>410000</v>
      </c>
      <c r="O9" s="41">
        <f t="shared" si="2"/>
        <v>0</v>
      </c>
      <c r="P9" s="40">
        <f t="shared" si="2"/>
        <v>2731000</v>
      </c>
      <c r="Q9" s="41">
        <f t="shared" si="2"/>
        <v>0</v>
      </c>
      <c r="R9" s="20">
        <f>IF(($L9       =0),0,((($N9       -$L9       )/$L9       )*100))</f>
        <v>-49.44512946979038</v>
      </c>
      <c r="S9" s="21">
        <f>IF(($M9       =0),0,((($O9       -$M9       )/$M9       )*100))</f>
        <v>0</v>
      </c>
      <c r="T9" s="20">
        <f>IF(($E9       =0),0,(($P9       /$E9       )*100))</f>
        <v>82.308619650391805</v>
      </c>
      <c r="U9" s="22">
        <f>IF(($E9       =0),0,(($Q9       /$E9       )*100))</f>
        <v>0</v>
      </c>
      <c r="V9" s="40">
        <f t="shared" ref="V9:W9" si="3">SUM(V10:V27)</f>
        <v>843000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2699000</v>
      </c>
      <c r="C16" s="42">
        <v>619000</v>
      </c>
      <c r="D16" s="42"/>
      <c r="E16" s="42">
        <f t="shared" si="4"/>
        <v>3318000</v>
      </c>
      <c r="F16" s="43">
        <v>3318000</v>
      </c>
      <c r="G16" s="44">
        <v>3318000</v>
      </c>
      <c r="H16" s="43">
        <v>453000</v>
      </c>
      <c r="I16" s="44"/>
      <c r="J16" s="43">
        <v>1057000</v>
      </c>
      <c r="K16" s="44"/>
      <c r="L16" s="43">
        <v>811000</v>
      </c>
      <c r="M16" s="44"/>
      <c r="N16" s="43">
        <v>410000</v>
      </c>
      <c r="O16" s="44"/>
      <c r="P16" s="43">
        <f t="shared" si="5"/>
        <v>2731000</v>
      </c>
      <c r="Q16" s="44">
        <f t="shared" si="6"/>
        <v>0</v>
      </c>
      <c r="R16" s="24">
        <f t="shared" si="7"/>
        <v>-49.44512946979038</v>
      </c>
      <c r="S16" s="25">
        <f t="shared" si="8"/>
        <v>0</v>
      </c>
      <c r="T16" s="24">
        <f t="shared" si="9"/>
        <v>82.308619650391805</v>
      </c>
      <c r="U16" s="26">
        <f t="shared" si="10"/>
        <v>0</v>
      </c>
      <c r="V16" s="43">
        <v>843000</v>
      </c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9713000</v>
      </c>
      <c r="C28" s="39">
        <f t="shared" si="11"/>
        <v>600000</v>
      </c>
      <c r="D28" s="39">
        <f t="shared" si="11"/>
        <v>0</v>
      </c>
      <c r="E28" s="39">
        <f t="shared" si="11"/>
        <v>10313000</v>
      </c>
      <c r="F28" s="40">
        <f t="shared" si="11"/>
        <v>10313000</v>
      </c>
      <c r="G28" s="41">
        <f t="shared" si="11"/>
        <v>10313000</v>
      </c>
      <c r="H28" s="40">
        <f t="shared" si="11"/>
        <v>2078000</v>
      </c>
      <c r="I28" s="41">
        <f t="shared" si="11"/>
        <v>0</v>
      </c>
      <c r="J28" s="40">
        <f t="shared" si="11"/>
        <v>2317000</v>
      </c>
      <c r="K28" s="41">
        <f t="shared" si="11"/>
        <v>0</v>
      </c>
      <c r="L28" s="40">
        <f t="shared" si="11"/>
        <v>2458000</v>
      </c>
      <c r="M28" s="41">
        <f t="shared" si="11"/>
        <v>0</v>
      </c>
      <c r="N28" s="40">
        <f t="shared" si="11"/>
        <v>2221000</v>
      </c>
      <c r="O28" s="41">
        <f t="shared" si="11"/>
        <v>0</v>
      </c>
      <c r="P28" s="40">
        <f t="shared" si="11"/>
        <v>9074000</v>
      </c>
      <c r="Q28" s="41">
        <f t="shared" si="11"/>
        <v>0</v>
      </c>
      <c r="R28" s="20">
        <f t="shared" si="7"/>
        <v>-9.6419853539462981</v>
      </c>
      <c r="S28" s="21">
        <f t="shared" si="8"/>
        <v>0</v>
      </c>
      <c r="T28" s="20">
        <f t="shared" si="9"/>
        <v>87.986037040628332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1600000</v>
      </c>
      <c r="I31" s="44"/>
      <c r="J31" s="43">
        <v>59000</v>
      </c>
      <c r="K31" s="44"/>
      <c r="L31" s="43">
        <v>108000</v>
      </c>
      <c r="M31" s="44"/>
      <c r="N31" s="43"/>
      <c r="O31" s="44"/>
      <c r="P31" s="43">
        <f t="shared" si="5"/>
        <v>1767000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76.826086956521749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1913000</v>
      </c>
      <c r="C33" s="42">
        <v>600000</v>
      </c>
      <c r="D33" s="42"/>
      <c r="E33" s="42">
        <f t="shared" si="4"/>
        <v>2513000</v>
      </c>
      <c r="F33" s="43">
        <v>2513000</v>
      </c>
      <c r="G33" s="44">
        <v>2513000</v>
      </c>
      <c r="H33" s="43">
        <v>478000</v>
      </c>
      <c r="I33" s="44"/>
      <c r="J33" s="43">
        <v>750000</v>
      </c>
      <c r="K33" s="44"/>
      <c r="L33" s="43">
        <v>406000</v>
      </c>
      <c r="M33" s="44"/>
      <c r="N33" s="43">
        <v>194000</v>
      </c>
      <c r="O33" s="44"/>
      <c r="P33" s="43">
        <f t="shared" si="5"/>
        <v>1828000</v>
      </c>
      <c r="Q33" s="44">
        <f t="shared" si="6"/>
        <v>0</v>
      </c>
      <c r="R33" s="24">
        <f t="shared" si="7"/>
        <v>-52.216748768472911</v>
      </c>
      <c r="S33" s="25">
        <f t="shared" si="8"/>
        <v>0</v>
      </c>
      <c r="T33" s="24">
        <f t="shared" si="9"/>
        <v>72.741742936729011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/>
      <c r="I36" s="44"/>
      <c r="J36" s="43">
        <v>1508000</v>
      </c>
      <c r="K36" s="44"/>
      <c r="L36" s="43">
        <v>1944000</v>
      </c>
      <c r="M36" s="44"/>
      <c r="N36" s="43">
        <v>2027000</v>
      </c>
      <c r="O36" s="44"/>
      <c r="P36" s="43">
        <f t="shared" si="5"/>
        <v>5479000</v>
      </c>
      <c r="Q36" s="44">
        <f t="shared" si="6"/>
        <v>0</v>
      </c>
      <c r="R36" s="24">
        <f t="shared" si="7"/>
        <v>4.2695473251028808</v>
      </c>
      <c r="S36" s="25">
        <f t="shared" si="8"/>
        <v>0</v>
      </c>
      <c r="T36" s="24">
        <f t="shared" si="9"/>
        <v>99.61818181818181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2488000</v>
      </c>
      <c r="C43" s="45">
        <f t="shared" si="20"/>
        <v>0</v>
      </c>
      <c r="D43" s="45">
        <f t="shared" si="20"/>
        <v>0</v>
      </c>
      <c r="E43" s="45">
        <f t="shared" si="20"/>
        <v>2488000</v>
      </c>
      <c r="F43" s="46">
        <f t="shared" si="20"/>
        <v>2488000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2488000</v>
      </c>
      <c r="C56" s="39">
        <f t="shared" si="24"/>
        <v>0</v>
      </c>
      <c r="D56" s="39">
        <f t="shared" si="24"/>
        <v>0</v>
      </c>
      <c r="E56" s="39">
        <f t="shared" si="24"/>
        <v>2488000</v>
      </c>
      <c r="F56" s="40">
        <f t="shared" si="24"/>
        <v>2488000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2488000</v>
      </c>
      <c r="C59" s="42"/>
      <c r="D59" s="42"/>
      <c r="E59" s="42">
        <f t="shared" si="13"/>
        <v>2488000</v>
      </c>
      <c r="F59" s="43">
        <v>2488000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14900000</v>
      </c>
      <c r="C61" s="39">
        <f t="shared" si="26"/>
        <v>1219000</v>
      </c>
      <c r="D61" s="39">
        <f t="shared" si="26"/>
        <v>0</v>
      </c>
      <c r="E61" s="39">
        <f t="shared" si="26"/>
        <v>16119000</v>
      </c>
      <c r="F61" s="40">
        <f t="shared" si="26"/>
        <v>16119000</v>
      </c>
      <c r="G61" s="41">
        <f t="shared" si="26"/>
        <v>13631000</v>
      </c>
      <c r="H61" s="40">
        <f t="shared" si="26"/>
        <v>2531000</v>
      </c>
      <c r="I61" s="41">
        <f t="shared" si="26"/>
        <v>0</v>
      </c>
      <c r="J61" s="40">
        <f t="shared" si="26"/>
        <v>3374000</v>
      </c>
      <c r="K61" s="41">
        <f t="shared" si="26"/>
        <v>0</v>
      </c>
      <c r="L61" s="40">
        <f t="shared" si="26"/>
        <v>3269000</v>
      </c>
      <c r="M61" s="41">
        <f t="shared" si="26"/>
        <v>0</v>
      </c>
      <c r="N61" s="40">
        <f t="shared" si="26"/>
        <v>2631000</v>
      </c>
      <c r="O61" s="41">
        <f t="shared" si="26"/>
        <v>0</v>
      </c>
      <c r="P61" s="40">
        <f t="shared" si="26"/>
        <v>11805000</v>
      </c>
      <c r="Q61" s="41">
        <f t="shared" si="26"/>
        <v>0</v>
      </c>
      <c r="R61" s="20">
        <f t="shared" si="16"/>
        <v>-19.51667176506577</v>
      </c>
      <c r="S61" s="21">
        <f t="shared" si="17"/>
        <v>0</v>
      </c>
      <c r="T61" s="20">
        <f t="shared" si="18"/>
        <v>73.236553136050617</v>
      </c>
      <c r="U61" s="22">
        <f t="shared" si="19"/>
        <v>0</v>
      </c>
      <c r="V61" s="40">
        <f t="shared" ref="V61:W61" si="27">+V8+V43</f>
        <v>843000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14900000</v>
      </c>
      <c r="C65" s="48">
        <f t="shared" si="30"/>
        <v>1219000</v>
      </c>
      <c r="D65" s="48">
        <f t="shared" si="30"/>
        <v>0</v>
      </c>
      <c r="E65" s="48">
        <f t="shared" si="30"/>
        <v>16119000</v>
      </c>
      <c r="F65" s="49">
        <f t="shared" si="30"/>
        <v>16119000</v>
      </c>
      <c r="G65" s="50">
        <f t="shared" si="30"/>
        <v>13631000</v>
      </c>
      <c r="H65" s="49">
        <f t="shared" si="30"/>
        <v>2531000</v>
      </c>
      <c r="I65" s="50">
        <f t="shared" si="30"/>
        <v>0</v>
      </c>
      <c r="J65" s="49">
        <f t="shared" si="30"/>
        <v>3374000</v>
      </c>
      <c r="K65" s="50">
        <f t="shared" si="30"/>
        <v>0</v>
      </c>
      <c r="L65" s="49">
        <f t="shared" si="30"/>
        <v>3269000</v>
      </c>
      <c r="M65" s="51">
        <f t="shared" si="30"/>
        <v>0</v>
      </c>
      <c r="N65" s="49">
        <f t="shared" si="30"/>
        <v>2631000</v>
      </c>
      <c r="O65" s="50">
        <f t="shared" si="30"/>
        <v>0</v>
      </c>
      <c r="P65" s="49">
        <f t="shared" si="30"/>
        <v>11805000</v>
      </c>
      <c r="Q65" s="50">
        <f t="shared" si="30"/>
        <v>0</v>
      </c>
      <c r="R65" s="34">
        <f t="shared" si="16"/>
        <v>-19.51667176506577</v>
      </c>
      <c r="S65" s="35">
        <f t="shared" si="17"/>
        <v>0</v>
      </c>
      <c r="T65" s="34">
        <f t="shared" si="18"/>
        <v>73.236553136050617</v>
      </c>
      <c r="U65" s="35">
        <f t="shared" si="19"/>
        <v>0</v>
      </c>
      <c r="V65" s="49">
        <f>+V61+V62</f>
        <v>843000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51651000</v>
      </c>
      <c r="C8" s="36">
        <f t="shared" si="0"/>
        <v>0</v>
      </c>
      <c r="D8" s="36">
        <f t="shared" si="0"/>
        <v>0</v>
      </c>
      <c r="E8" s="36">
        <f t="shared" si="0"/>
        <v>51651000</v>
      </c>
      <c r="F8" s="37">
        <f t="shared" si="0"/>
        <v>51651000</v>
      </c>
      <c r="G8" s="38">
        <f t="shared" si="0"/>
        <v>51651000</v>
      </c>
      <c r="H8" s="37">
        <f t="shared" si="0"/>
        <v>11823000</v>
      </c>
      <c r="I8" s="38">
        <f t="shared" si="0"/>
        <v>8356557</v>
      </c>
      <c r="J8" s="37">
        <f t="shared" si="0"/>
        <v>9477000</v>
      </c>
      <c r="K8" s="38">
        <f t="shared" si="0"/>
        <v>18520846</v>
      </c>
      <c r="L8" s="37">
        <f t="shared" si="0"/>
        <v>8609000</v>
      </c>
      <c r="M8" s="38">
        <f t="shared" si="0"/>
        <v>10698329</v>
      </c>
      <c r="N8" s="37">
        <f t="shared" si="0"/>
        <v>16268000</v>
      </c>
      <c r="O8" s="38">
        <f t="shared" si="0"/>
        <v>15270056</v>
      </c>
      <c r="P8" s="37">
        <f t="shared" si="0"/>
        <v>46177000</v>
      </c>
      <c r="Q8" s="38">
        <f t="shared" si="0"/>
        <v>52845788</v>
      </c>
      <c r="R8" s="16">
        <f>IF(($L8       =0),0,((($N8       -$L8       )/$L8       )*100))</f>
        <v>88.965036589615522</v>
      </c>
      <c r="S8" s="17">
        <f>IF(($M8       =0),0,((($O8       -$M8       )/$M8       )*100))</f>
        <v>42.733094112173973</v>
      </c>
      <c r="T8" s="16">
        <f>IF(($E8       =0),0,(($P8       /$E8       )*100))</f>
        <v>89.401947687363275</v>
      </c>
      <c r="U8" s="18">
        <f>IF(($E8       =0),0,(($Q8       /$E8       )*100))</f>
        <v>102.31319432344002</v>
      </c>
      <c r="V8" s="37">
        <f t="shared" ref="V8:W8" si="1">+V9+V28</f>
        <v>2635000</v>
      </c>
      <c r="W8" s="38">
        <f t="shared" si="1"/>
        <v>2635000</v>
      </c>
    </row>
    <row r="9" spans="1:23" ht="13" x14ac:dyDescent="0.3">
      <c r="A9" s="19" t="s">
        <v>35</v>
      </c>
      <c r="B9" s="39">
        <f t="shared" ref="B9:Q9" si="2">SUM(B10:B27)</f>
        <v>48515000</v>
      </c>
      <c r="C9" s="39">
        <f t="shared" si="2"/>
        <v>0</v>
      </c>
      <c r="D9" s="39">
        <f t="shared" si="2"/>
        <v>0</v>
      </c>
      <c r="E9" s="39">
        <f t="shared" si="2"/>
        <v>48515000</v>
      </c>
      <c r="F9" s="40">
        <f t="shared" si="2"/>
        <v>48515000</v>
      </c>
      <c r="G9" s="41">
        <f t="shared" si="2"/>
        <v>48515000</v>
      </c>
      <c r="H9" s="40">
        <f t="shared" si="2"/>
        <v>11250000</v>
      </c>
      <c r="I9" s="41">
        <f t="shared" si="2"/>
        <v>7783385</v>
      </c>
      <c r="J9" s="40">
        <f t="shared" si="2"/>
        <v>8690000</v>
      </c>
      <c r="K9" s="41">
        <f t="shared" si="2"/>
        <v>17744582</v>
      </c>
      <c r="L9" s="40">
        <f t="shared" si="2"/>
        <v>8039000</v>
      </c>
      <c r="M9" s="41">
        <f t="shared" si="2"/>
        <v>9842531</v>
      </c>
      <c r="N9" s="40">
        <f t="shared" si="2"/>
        <v>16268000</v>
      </c>
      <c r="O9" s="41">
        <f t="shared" si="2"/>
        <v>14339289</v>
      </c>
      <c r="P9" s="40">
        <f t="shared" si="2"/>
        <v>44247000</v>
      </c>
      <c r="Q9" s="41">
        <f t="shared" si="2"/>
        <v>49709787</v>
      </c>
      <c r="R9" s="20">
        <f>IF(($L9       =0),0,((($N9       -$L9       )/$L9       )*100))</f>
        <v>102.3634780445329</v>
      </c>
      <c r="S9" s="21">
        <f>IF(($M9       =0),0,((($O9       -$M9       )/$M9       )*100))</f>
        <v>45.687008758214731</v>
      </c>
      <c r="T9" s="20">
        <f>IF(($E9       =0),0,(($P9       /$E9       )*100))</f>
        <v>91.202720807997522</v>
      </c>
      <c r="U9" s="22">
        <f>IF(($E9       =0),0,(($Q9       /$E9       )*100))</f>
        <v>102.46271668556118</v>
      </c>
      <c r="V9" s="40">
        <f t="shared" ref="V9:W9" si="3">SUM(V10:V27)</f>
        <v>2635000</v>
      </c>
      <c r="W9" s="41">
        <f t="shared" si="3"/>
        <v>2635000</v>
      </c>
    </row>
    <row r="10" spans="1:23" ht="13" x14ac:dyDescent="0.3">
      <c r="A10" s="23" t="s">
        <v>36</v>
      </c>
      <c r="B10" s="42">
        <v>26469000</v>
      </c>
      <c r="C10" s="42"/>
      <c r="D10" s="42"/>
      <c r="E10" s="42">
        <f t="shared" ref="E10:E41" si="4">$B10      +$C10      +$D10</f>
        <v>26469000</v>
      </c>
      <c r="F10" s="43">
        <v>26469000</v>
      </c>
      <c r="G10" s="44">
        <v>26469000</v>
      </c>
      <c r="H10" s="43">
        <v>7428000</v>
      </c>
      <c r="I10" s="44">
        <v>6292385</v>
      </c>
      <c r="J10" s="43">
        <v>8690000</v>
      </c>
      <c r="K10" s="44">
        <v>8660344</v>
      </c>
      <c r="L10" s="43">
        <v>8039000</v>
      </c>
      <c r="M10" s="44">
        <v>3947922</v>
      </c>
      <c r="N10" s="43">
        <v>2312000</v>
      </c>
      <c r="O10" s="44">
        <v>7568349</v>
      </c>
      <c r="P10" s="43">
        <f t="shared" ref="P10:P41" si="5">$H10      +$J10      +$L10      +$N10</f>
        <v>26469000</v>
      </c>
      <c r="Q10" s="44">
        <f t="shared" ref="Q10:Q41" si="6">$I10      +$K10      +$M10      +$O10</f>
        <v>26469000</v>
      </c>
      <c r="R10" s="24">
        <f t="shared" ref="R10:R41" si="7">IF(($L10      =0),0,((($N10      -$L10      )/$L10      )*100))</f>
        <v>-71.240204005473316</v>
      </c>
      <c r="S10" s="25">
        <f t="shared" ref="S10:S41" si="8">IF(($M10      =0),0,((($O10      -$M10      )/$M10      )*100))</f>
        <v>91.704623343622288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14620000</v>
      </c>
      <c r="C13" s="42"/>
      <c r="D13" s="42"/>
      <c r="E13" s="42">
        <f t="shared" si="4"/>
        <v>14620000</v>
      </c>
      <c r="F13" s="43">
        <v>14620000</v>
      </c>
      <c r="G13" s="44">
        <v>14620000</v>
      </c>
      <c r="H13" s="43">
        <v>3822000</v>
      </c>
      <c r="I13" s="44"/>
      <c r="J13" s="43"/>
      <c r="K13" s="44">
        <v>8560515</v>
      </c>
      <c r="L13" s="43"/>
      <c r="M13" s="44">
        <v>3059486</v>
      </c>
      <c r="N13" s="43">
        <v>10798000</v>
      </c>
      <c r="O13" s="44">
        <v>3000000</v>
      </c>
      <c r="P13" s="43">
        <f t="shared" si="5"/>
        <v>14620000</v>
      </c>
      <c r="Q13" s="44">
        <f t="shared" si="6"/>
        <v>14620001</v>
      </c>
      <c r="R13" s="24">
        <f t="shared" si="7"/>
        <v>0</v>
      </c>
      <c r="S13" s="25">
        <f t="shared" si="8"/>
        <v>-1.9443135219445358</v>
      </c>
      <c r="T13" s="24">
        <f t="shared" si="9"/>
        <v>100</v>
      </c>
      <c r="U13" s="26">
        <f t="shared" si="10"/>
        <v>100.00000683994527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7426000</v>
      </c>
      <c r="C20" s="42"/>
      <c r="D20" s="42"/>
      <c r="E20" s="42">
        <f t="shared" si="4"/>
        <v>7426000</v>
      </c>
      <c r="F20" s="43">
        <v>7426000</v>
      </c>
      <c r="G20" s="44">
        <v>7426000</v>
      </c>
      <c r="H20" s="43"/>
      <c r="I20" s="44">
        <v>1491000</v>
      </c>
      <c r="J20" s="43"/>
      <c r="K20" s="44">
        <v>523723</v>
      </c>
      <c r="L20" s="43"/>
      <c r="M20" s="44">
        <v>2835123</v>
      </c>
      <c r="N20" s="43">
        <v>3158000</v>
      </c>
      <c r="O20" s="44">
        <v>3770940</v>
      </c>
      <c r="P20" s="43">
        <f t="shared" si="5"/>
        <v>3158000</v>
      </c>
      <c r="Q20" s="44">
        <f t="shared" si="6"/>
        <v>8620786</v>
      </c>
      <c r="R20" s="24">
        <f t="shared" si="7"/>
        <v>0</v>
      </c>
      <c r="S20" s="25">
        <f t="shared" si="8"/>
        <v>33.007985896908174</v>
      </c>
      <c r="T20" s="24">
        <f t="shared" si="9"/>
        <v>42.526259089684892</v>
      </c>
      <c r="U20" s="26">
        <f t="shared" si="10"/>
        <v>116.08922704012927</v>
      </c>
      <c r="V20" s="43">
        <v>2635000</v>
      </c>
      <c r="W20" s="44">
        <v>2635000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3136000</v>
      </c>
      <c r="C28" s="39">
        <f t="shared" si="11"/>
        <v>0</v>
      </c>
      <c r="D28" s="39">
        <f t="shared" si="11"/>
        <v>0</v>
      </c>
      <c r="E28" s="39">
        <f t="shared" si="11"/>
        <v>3136000</v>
      </c>
      <c r="F28" s="40">
        <f t="shared" si="11"/>
        <v>3136000</v>
      </c>
      <c r="G28" s="41">
        <f t="shared" si="11"/>
        <v>3136000</v>
      </c>
      <c r="H28" s="40">
        <f t="shared" si="11"/>
        <v>573000</v>
      </c>
      <c r="I28" s="41">
        <f t="shared" si="11"/>
        <v>573172</v>
      </c>
      <c r="J28" s="40">
        <f t="shared" si="11"/>
        <v>787000</v>
      </c>
      <c r="K28" s="41">
        <f t="shared" si="11"/>
        <v>776264</v>
      </c>
      <c r="L28" s="40">
        <f t="shared" si="11"/>
        <v>570000</v>
      </c>
      <c r="M28" s="41">
        <f t="shared" si="11"/>
        <v>855798</v>
      </c>
      <c r="N28" s="40">
        <f t="shared" si="11"/>
        <v>0</v>
      </c>
      <c r="O28" s="41">
        <f t="shared" si="11"/>
        <v>930767</v>
      </c>
      <c r="P28" s="40">
        <f t="shared" si="11"/>
        <v>1930000</v>
      </c>
      <c r="Q28" s="41">
        <f t="shared" si="11"/>
        <v>3136001</v>
      </c>
      <c r="R28" s="20">
        <f t="shared" si="7"/>
        <v>-100</v>
      </c>
      <c r="S28" s="21">
        <f t="shared" si="8"/>
        <v>8.7601279741247353</v>
      </c>
      <c r="T28" s="20">
        <f t="shared" si="9"/>
        <v>61.543367346938773</v>
      </c>
      <c r="U28" s="22">
        <f t="shared" si="10"/>
        <v>100.0000318877551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239000</v>
      </c>
      <c r="I31" s="44">
        <v>239172</v>
      </c>
      <c r="J31" s="43">
        <v>174000</v>
      </c>
      <c r="K31" s="44">
        <v>174264</v>
      </c>
      <c r="L31" s="43">
        <v>457000</v>
      </c>
      <c r="M31" s="44">
        <v>455798</v>
      </c>
      <c r="N31" s="43"/>
      <c r="O31" s="44">
        <v>930767</v>
      </c>
      <c r="P31" s="43">
        <f t="shared" si="5"/>
        <v>870000</v>
      </c>
      <c r="Q31" s="44">
        <f t="shared" si="6"/>
        <v>1800001</v>
      </c>
      <c r="R31" s="24">
        <f t="shared" si="7"/>
        <v>-100</v>
      </c>
      <c r="S31" s="25">
        <f t="shared" si="8"/>
        <v>104.20602986410647</v>
      </c>
      <c r="T31" s="24">
        <f t="shared" si="9"/>
        <v>48.333333333333336</v>
      </c>
      <c r="U31" s="26">
        <f t="shared" si="10"/>
        <v>100.00005555555556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1336000</v>
      </c>
      <c r="C33" s="42"/>
      <c r="D33" s="42"/>
      <c r="E33" s="42">
        <f t="shared" si="4"/>
        <v>1336000</v>
      </c>
      <c r="F33" s="43">
        <v>1336000</v>
      </c>
      <c r="G33" s="44">
        <v>1336000</v>
      </c>
      <c r="H33" s="43">
        <v>334000</v>
      </c>
      <c r="I33" s="44">
        <v>334000</v>
      </c>
      <c r="J33" s="43">
        <v>613000</v>
      </c>
      <c r="K33" s="44">
        <v>602000</v>
      </c>
      <c r="L33" s="43">
        <v>113000</v>
      </c>
      <c r="M33" s="44">
        <v>400000</v>
      </c>
      <c r="N33" s="43"/>
      <c r="O33" s="44"/>
      <c r="P33" s="43">
        <f t="shared" si="5"/>
        <v>1060000</v>
      </c>
      <c r="Q33" s="44">
        <f t="shared" si="6"/>
        <v>1336000</v>
      </c>
      <c r="R33" s="24">
        <f t="shared" si="7"/>
        <v>-100</v>
      </c>
      <c r="S33" s="25">
        <f t="shared" si="8"/>
        <v>-100</v>
      </c>
      <c r="T33" s="24">
        <f t="shared" si="9"/>
        <v>79.341317365269461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51651000</v>
      </c>
      <c r="C61" s="39">
        <f t="shared" si="26"/>
        <v>0</v>
      </c>
      <c r="D61" s="39">
        <f t="shared" si="26"/>
        <v>0</v>
      </c>
      <c r="E61" s="39">
        <f t="shared" si="26"/>
        <v>51651000</v>
      </c>
      <c r="F61" s="40">
        <f t="shared" si="26"/>
        <v>51651000</v>
      </c>
      <c r="G61" s="41">
        <f t="shared" si="26"/>
        <v>51651000</v>
      </c>
      <c r="H61" s="40">
        <f t="shared" si="26"/>
        <v>11823000</v>
      </c>
      <c r="I61" s="41">
        <f t="shared" si="26"/>
        <v>8356557</v>
      </c>
      <c r="J61" s="40">
        <f t="shared" si="26"/>
        <v>9477000</v>
      </c>
      <c r="K61" s="41">
        <f t="shared" si="26"/>
        <v>18520846</v>
      </c>
      <c r="L61" s="40">
        <f t="shared" si="26"/>
        <v>8609000</v>
      </c>
      <c r="M61" s="41">
        <f t="shared" si="26"/>
        <v>10698329</v>
      </c>
      <c r="N61" s="40">
        <f t="shared" si="26"/>
        <v>16268000</v>
      </c>
      <c r="O61" s="41">
        <f t="shared" si="26"/>
        <v>15270056</v>
      </c>
      <c r="P61" s="40">
        <f t="shared" si="26"/>
        <v>46177000</v>
      </c>
      <c r="Q61" s="41">
        <f t="shared" si="26"/>
        <v>52845788</v>
      </c>
      <c r="R61" s="20">
        <f t="shared" si="16"/>
        <v>88.965036589615522</v>
      </c>
      <c r="S61" s="21">
        <f t="shared" si="17"/>
        <v>42.733094112173973</v>
      </c>
      <c r="T61" s="20">
        <f t="shared" si="18"/>
        <v>89.401947687363275</v>
      </c>
      <c r="U61" s="22">
        <f t="shared" si="19"/>
        <v>102.31319432344002</v>
      </c>
      <c r="V61" s="40">
        <f t="shared" ref="V61:W61" si="27">+V8+V43</f>
        <v>2635000</v>
      </c>
      <c r="W61" s="41">
        <f t="shared" si="27"/>
        <v>2635000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51651000</v>
      </c>
      <c r="C65" s="48">
        <f t="shared" si="30"/>
        <v>0</v>
      </c>
      <c r="D65" s="48">
        <f t="shared" si="30"/>
        <v>0</v>
      </c>
      <c r="E65" s="48">
        <f t="shared" si="30"/>
        <v>51651000</v>
      </c>
      <c r="F65" s="49">
        <f t="shared" si="30"/>
        <v>51651000</v>
      </c>
      <c r="G65" s="50">
        <f t="shared" si="30"/>
        <v>51651000</v>
      </c>
      <c r="H65" s="49">
        <f t="shared" si="30"/>
        <v>11823000</v>
      </c>
      <c r="I65" s="50">
        <f t="shared" si="30"/>
        <v>8356557</v>
      </c>
      <c r="J65" s="49">
        <f t="shared" si="30"/>
        <v>9477000</v>
      </c>
      <c r="K65" s="50">
        <f t="shared" si="30"/>
        <v>18520846</v>
      </c>
      <c r="L65" s="49">
        <f t="shared" si="30"/>
        <v>8609000</v>
      </c>
      <c r="M65" s="51">
        <f t="shared" si="30"/>
        <v>10698329</v>
      </c>
      <c r="N65" s="49">
        <f t="shared" si="30"/>
        <v>16268000</v>
      </c>
      <c r="O65" s="50">
        <f t="shared" si="30"/>
        <v>15270056</v>
      </c>
      <c r="P65" s="49">
        <f t="shared" si="30"/>
        <v>46177000</v>
      </c>
      <c r="Q65" s="50">
        <f t="shared" si="30"/>
        <v>52845788</v>
      </c>
      <c r="R65" s="34">
        <f t="shared" si="16"/>
        <v>88.965036589615522</v>
      </c>
      <c r="S65" s="35">
        <f t="shared" si="17"/>
        <v>42.733094112173973</v>
      </c>
      <c r="T65" s="34">
        <f t="shared" si="18"/>
        <v>89.401947687363275</v>
      </c>
      <c r="U65" s="35">
        <f t="shared" si="19"/>
        <v>102.31319432344002</v>
      </c>
      <c r="V65" s="49">
        <f>+V61+V62</f>
        <v>2635000</v>
      </c>
      <c r="W65" s="50">
        <f>+W61+W62</f>
        <v>2635000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21549000</v>
      </c>
      <c r="C8" s="36">
        <f t="shared" si="0"/>
        <v>18250000</v>
      </c>
      <c r="D8" s="36">
        <f t="shared" si="0"/>
        <v>0</v>
      </c>
      <c r="E8" s="36">
        <f t="shared" si="0"/>
        <v>39799000</v>
      </c>
      <c r="F8" s="37">
        <f t="shared" si="0"/>
        <v>39799000</v>
      </c>
      <c r="G8" s="38">
        <f t="shared" si="0"/>
        <v>39799000</v>
      </c>
      <c r="H8" s="37">
        <f t="shared" si="0"/>
        <v>6099000</v>
      </c>
      <c r="I8" s="38">
        <f t="shared" si="0"/>
        <v>0</v>
      </c>
      <c r="J8" s="37">
        <f t="shared" si="0"/>
        <v>4570000</v>
      </c>
      <c r="K8" s="38">
        <f t="shared" si="0"/>
        <v>9474020</v>
      </c>
      <c r="L8" s="37">
        <f t="shared" si="0"/>
        <v>8902000</v>
      </c>
      <c r="M8" s="38">
        <f t="shared" si="0"/>
        <v>4503128</v>
      </c>
      <c r="N8" s="37">
        <f t="shared" si="0"/>
        <v>1716000</v>
      </c>
      <c r="O8" s="38">
        <f t="shared" si="0"/>
        <v>11680084</v>
      </c>
      <c r="P8" s="37">
        <f t="shared" si="0"/>
        <v>21287000</v>
      </c>
      <c r="Q8" s="38">
        <f t="shared" si="0"/>
        <v>25657232</v>
      </c>
      <c r="R8" s="16">
        <f>IF(($L8       =0),0,((($N8       -$L8       )/$L8       )*100))</f>
        <v>-80.723432936418789</v>
      </c>
      <c r="S8" s="17">
        <f>IF(($M8       =0),0,((($O8       -$M8       )/$M8       )*100))</f>
        <v>159.3771262997632</v>
      </c>
      <c r="T8" s="16">
        <f>IF(($E8       =0),0,(($P8       /$E8       )*100))</f>
        <v>53.486268499208521</v>
      </c>
      <c r="U8" s="18">
        <f>IF(($E8       =0),0,(($Q8       /$E8       )*100))</f>
        <v>64.467026809718845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14282000</v>
      </c>
      <c r="C9" s="39">
        <f t="shared" si="2"/>
        <v>17950000</v>
      </c>
      <c r="D9" s="39">
        <f t="shared" si="2"/>
        <v>0</v>
      </c>
      <c r="E9" s="39">
        <f t="shared" si="2"/>
        <v>32232000</v>
      </c>
      <c r="F9" s="40">
        <f t="shared" si="2"/>
        <v>32232000</v>
      </c>
      <c r="G9" s="41">
        <f t="shared" si="2"/>
        <v>32232000</v>
      </c>
      <c r="H9" s="40">
        <f t="shared" si="2"/>
        <v>5495000</v>
      </c>
      <c r="I9" s="41">
        <f t="shared" si="2"/>
        <v>0</v>
      </c>
      <c r="J9" s="40">
        <f t="shared" si="2"/>
        <v>3007000</v>
      </c>
      <c r="K9" s="41">
        <f t="shared" si="2"/>
        <v>6748036</v>
      </c>
      <c r="L9" s="40">
        <f t="shared" si="2"/>
        <v>7859000</v>
      </c>
      <c r="M9" s="41">
        <f t="shared" si="2"/>
        <v>3121503</v>
      </c>
      <c r="N9" s="40">
        <f t="shared" si="2"/>
        <v>634000</v>
      </c>
      <c r="O9" s="41">
        <f t="shared" si="2"/>
        <v>9095250</v>
      </c>
      <c r="P9" s="40">
        <f t="shared" si="2"/>
        <v>16995000</v>
      </c>
      <c r="Q9" s="41">
        <f t="shared" si="2"/>
        <v>18964789</v>
      </c>
      <c r="R9" s="20">
        <f>IF(($L9       =0),0,((($N9       -$L9       )/$L9       )*100))</f>
        <v>-91.932815879882938</v>
      </c>
      <c r="S9" s="21">
        <f>IF(($M9       =0),0,((($O9       -$M9       )/$M9       )*100))</f>
        <v>191.37405922723764</v>
      </c>
      <c r="T9" s="20">
        <f>IF(($E9       =0),0,(($P9       /$E9       )*100))</f>
        <v>52.727103499627702</v>
      </c>
      <c r="U9" s="22">
        <f>IF(($E9       =0),0,(($Q9       /$E9       )*100))</f>
        <v>58.838387316952101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13365000</v>
      </c>
      <c r="C10" s="42"/>
      <c r="D10" s="42"/>
      <c r="E10" s="42">
        <f t="shared" ref="E10:E41" si="4">$B10      +$C10      +$D10</f>
        <v>13365000</v>
      </c>
      <c r="F10" s="43">
        <v>13365000</v>
      </c>
      <c r="G10" s="44">
        <v>13365000</v>
      </c>
      <c r="H10" s="43">
        <v>5495000</v>
      </c>
      <c r="I10" s="44"/>
      <c r="J10" s="43">
        <v>3007000</v>
      </c>
      <c r="K10" s="44">
        <v>6748036</v>
      </c>
      <c r="L10" s="43">
        <v>4095000</v>
      </c>
      <c r="M10" s="44">
        <v>3121503</v>
      </c>
      <c r="N10" s="43">
        <v>634000</v>
      </c>
      <c r="O10" s="44">
        <v>731250</v>
      </c>
      <c r="P10" s="43">
        <f t="shared" ref="P10:P41" si="5">$H10      +$J10      +$L10      +$N10</f>
        <v>13231000</v>
      </c>
      <c r="Q10" s="44">
        <f t="shared" ref="Q10:Q41" si="6">$I10      +$K10      +$M10      +$O10</f>
        <v>10600789</v>
      </c>
      <c r="R10" s="24">
        <f t="shared" ref="R10:R41" si="7">IF(($L10      =0),0,((($N10      -$L10      )/$L10      )*100))</f>
        <v>-84.517704517704516</v>
      </c>
      <c r="S10" s="25">
        <f t="shared" ref="S10:S41" si="8">IF(($M10      =0),0,((($O10      -$M10      )/$M10      )*100))</f>
        <v>-76.57378512851021</v>
      </c>
      <c r="T10" s="24">
        <f t="shared" ref="T10:T41" si="9">IF(($E10      =0),0,(($P10      /$E10      )*100))</f>
        <v>98.99738121960344</v>
      </c>
      <c r="U10" s="26">
        <f t="shared" ref="U10:U41" si="10">IF(($E10      =0),0,(($Q10      /$E10      )*100))</f>
        <v>79.317538346427227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917000</v>
      </c>
      <c r="C13" s="42"/>
      <c r="D13" s="42"/>
      <c r="E13" s="42">
        <f t="shared" si="4"/>
        <v>917000</v>
      </c>
      <c r="F13" s="43">
        <v>917000</v>
      </c>
      <c r="G13" s="44">
        <v>917000</v>
      </c>
      <c r="H13" s="43"/>
      <c r="I13" s="44"/>
      <c r="J13" s="43"/>
      <c r="K13" s="44"/>
      <c r="L13" s="43">
        <v>917000</v>
      </c>
      <c r="M13" s="44"/>
      <c r="N13" s="43"/>
      <c r="O13" s="44">
        <v>3459840</v>
      </c>
      <c r="P13" s="43">
        <f t="shared" si="5"/>
        <v>917000</v>
      </c>
      <c r="Q13" s="44">
        <f t="shared" si="6"/>
        <v>3459840</v>
      </c>
      <c r="R13" s="24">
        <f t="shared" si="7"/>
        <v>-100</v>
      </c>
      <c r="S13" s="25">
        <f t="shared" si="8"/>
        <v>0</v>
      </c>
      <c r="T13" s="24">
        <f t="shared" si="9"/>
        <v>100</v>
      </c>
      <c r="U13" s="26">
        <f t="shared" si="10"/>
        <v>377.29989094874588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17950000</v>
      </c>
      <c r="D20" s="42"/>
      <c r="E20" s="42">
        <f t="shared" si="4"/>
        <v>17950000</v>
      </c>
      <c r="F20" s="43">
        <v>17950000</v>
      </c>
      <c r="G20" s="44">
        <v>17950000</v>
      </c>
      <c r="H20" s="43"/>
      <c r="I20" s="44"/>
      <c r="J20" s="43"/>
      <c r="K20" s="44"/>
      <c r="L20" s="43">
        <v>2847000</v>
      </c>
      <c r="M20" s="44"/>
      <c r="N20" s="43"/>
      <c r="O20" s="44">
        <v>4904160</v>
      </c>
      <c r="P20" s="43">
        <f t="shared" si="5"/>
        <v>2847000</v>
      </c>
      <c r="Q20" s="44">
        <f t="shared" si="6"/>
        <v>4904160</v>
      </c>
      <c r="R20" s="24">
        <f t="shared" si="7"/>
        <v>-100</v>
      </c>
      <c r="S20" s="25">
        <f t="shared" si="8"/>
        <v>0</v>
      </c>
      <c r="T20" s="24">
        <f t="shared" si="9"/>
        <v>15.860724233983287</v>
      </c>
      <c r="U20" s="26">
        <f t="shared" si="10"/>
        <v>27.321225626740947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7267000</v>
      </c>
      <c r="C28" s="39">
        <f t="shared" si="11"/>
        <v>300000</v>
      </c>
      <c r="D28" s="39">
        <f t="shared" si="11"/>
        <v>0</v>
      </c>
      <c r="E28" s="39">
        <f t="shared" si="11"/>
        <v>7567000</v>
      </c>
      <c r="F28" s="40">
        <f t="shared" si="11"/>
        <v>7567000</v>
      </c>
      <c r="G28" s="41">
        <f t="shared" si="11"/>
        <v>7567000</v>
      </c>
      <c r="H28" s="40">
        <f t="shared" si="11"/>
        <v>604000</v>
      </c>
      <c r="I28" s="41">
        <f t="shared" si="11"/>
        <v>0</v>
      </c>
      <c r="J28" s="40">
        <f t="shared" si="11"/>
        <v>1563000</v>
      </c>
      <c r="K28" s="41">
        <f t="shared" si="11"/>
        <v>2725984</v>
      </c>
      <c r="L28" s="40">
        <f t="shared" si="11"/>
        <v>1043000</v>
      </c>
      <c r="M28" s="41">
        <f t="shared" si="11"/>
        <v>1381625</v>
      </c>
      <c r="N28" s="40">
        <f t="shared" si="11"/>
        <v>1082000</v>
      </c>
      <c r="O28" s="41">
        <f t="shared" si="11"/>
        <v>2584834</v>
      </c>
      <c r="P28" s="40">
        <f t="shared" si="11"/>
        <v>4292000</v>
      </c>
      <c r="Q28" s="41">
        <f t="shared" si="11"/>
        <v>6692443</v>
      </c>
      <c r="R28" s="20">
        <f t="shared" si="7"/>
        <v>3.7392138063279003</v>
      </c>
      <c r="S28" s="21">
        <f t="shared" si="8"/>
        <v>87.086510449651684</v>
      </c>
      <c r="T28" s="20">
        <f t="shared" si="9"/>
        <v>56.719968283335533</v>
      </c>
      <c r="U28" s="22">
        <f t="shared" si="10"/>
        <v>88.442487115105067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287000</v>
      </c>
      <c r="I31" s="44"/>
      <c r="J31" s="43">
        <v>174000</v>
      </c>
      <c r="K31" s="44">
        <v>1740230</v>
      </c>
      <c r="L31" s="43">
        <v>50000</v>
      </c>
      <c r="M31" s="44">
        <v>74664</v>
      </c>
      <c r="N31" s="43"/>
      <c r="O31" s="44">
        <v>1259485</v>
      </c>
      <c r="P31" s="43">
        <f t="shared" si="5"/>
        <v>511000</v>
      </c>
      <c r="Q31" s="44">
        <f t="shared" si="6"/>
        <v>3074379</v>
      </c>
      <c r="R31" s="24">
        <f t="shared" si="7"/>
        <v>-100</v>
      </c>
      <c r="S31" s="25">
        <f t="shared" si="8"/>
        <v>1586.8705132326154</v>
      </c>
      <c r="T31" s="24">
        <f t="shared" si="9"/>
        <v>17.033333333333335</v>
      </c>
      <c r="U31" s="26">
        <f t="shared" si="10"/>
        <v>102.47930000000001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1267000</v>
      </c>
      <c r="C33" s="42">
        <v>300000</v>
      </c>
      <c r="D33" s="42"/>
      <c r="E33" s="42">
        <f t="shared" si="4"/>
        <v>1567000</v>
      </c>
      <c r="F33" s="43">
        <v>1567000</v>
      </c>
      <c r="G33" s="44">
        <v>1567000</v>
      </c>
      <c r="H33" s="43">
        <v>317000</v>
      </c>
      <c r="I33" s="44"/>
      <c r="J33" s="43">
        <v>744000</v>
      </c>
      <c r="K33" s="44">
        <v>985754</v>
      </c>
      <c r="L33" s="43">
        <v>318000</v>
      </c>
      <c r="M33" s="44">
        <v>492761</v>
      </c>
      <c r="N33" s="43"/>
      <c r="O33" s="44">
        <v>88486</v>
      </c>
      <c r="P33" s="43">
        <f t="shared" si="5"/>
        <v>1379000</v>
      </c>
      <c r="Q33" s="44">
        <f t="shared" si="6"/>
        <v>1567001</v>
      </c>
      <c r="R33" s="24">
        <f t="shared" si="7"/>
        <v>-100</v>
      </c>
      <c r="S33" s="25">
        <f t="shared" si="8"/>
        <v>-82.042815888432727</v>
      </c>
      <c r="T33" s="24">
        <f t="shared" si="9"/>
        <v>88.002552648372685</v>
      </c>
      <c r="U33" s="26">
        <f t="shared" si="10"/>
        <v>100.00006381620932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/>
      <c r="I36" s="44"/>
      <c r="J36" s="43">
        <v>645000</v>
      </c>
      <c r="K36" s="44"/>
      <c r="L36" s="43">
        <v>675000</v>
      </c>
      <c r="M36" s="44">
        <v>814200</v>
      </c>
      <c r="N36" s="43">
        <v>1082000</v>
      </c>
      <c r="O36" s="44">
        <v>1236863</v>
      </c>
      <c r="P36" s="43">
        <f t="shared" si="5"/>
        <v>2402000</v>
      </c>
      <c r="Q36" s="44">
        <f t="shared" si="6"/>
        <v>2051063</v>
      </c>
      <c r="R36" s="24">
        <f t="shared" si="7"/>
        <v>60.296296296296291</v>
      </c>
      <c r="S36" s="25">
        <f t="shared" si="8"/>
        <v>51.911446818963405</v>
      </c>
      <c r="T36" s="24">
        <f t="shared" si="9"/>
        <v>80.066666666666663</v>
      </c>
      <c r="U36" s="26">
        <f t="shared" si="10"/>
        <v>68.368766666666673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21549000</v>
      </c>
      <c r="C61" s="39">
        <f t="shared" si="26"/>
        <v>18250000</v>
      </c>
      <c r="D61" s="39">
        <f t="shared" si="26"/>
        <v>0</v>
      </c>
      <c r="E61" s="39">
        <f t="shared" si="26"/>
        <v>39799000</v>
      </c>
      <c r="F61" s="40">
        <f t="shared" si="26"/>
        <v>39799000</v>
      </c>
      <c r="G61" s="41">
        <f t="shared" si="26"/>
        <v>39799000</v>
      </c>
      <c r="H61" s="40">
        <f t="shared" si="26"/>
        <v>6099000</v>
      </c>
      <c r="I61" s="41">
        <f t="shared" si="26"/>
        <v>0</v>
      </c>
      <c r="J61" s="40">
        <f t="shared" si="26"/>
        <v>4570000</v>
      </c>
      <c r="K61" s="41">
        <f t="shared" si="26"/>
        <v>9474020</v>
      </c>
      <c r="L61" s="40">
        <f t="shared" si="26"/>
        <v>8902000</v>
      </c>
      <c r="M61" s="41">
        <f t="shared" si="26"/>
        <v>4503128</v>
      </c>
      <c r="N61" s="40">
        <f t="shared" si="26"/>
        <v>1716000</v>
      </c>
      <c r="O61" s="41">
        <f t="shared" si="26"/>
        <v>11680084</v>
      </c>
      <c r="P61" s="40">
        <f t="shared" si="26"/>
        <v>21287000</v>
      </c>
      <c r="Q61" s="41">
        <f t="shared" si="26"/>
        <v>25657232</v>
      </c>
      <c r="R61" s="20">
        <f t="shared" si="16"/>
        <v>-80.723432936418789</v>
      </c>
      <c r="S61" s="21">
        <f t="shared" si="17"/>
        <v>159.3771262997632</v>
      </c>
      <c r="T61" s="20">
        <f t="shared" si="18"/>
        <v>53.486268499208521</v>
      </c>
      <c r="U61" s="22">
        <f t="shared" si="19"/>
        <v>64.467026809718845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21549000</v>
      </c>
      <c r="C65" s="48">
        <f t="shared" si="30"/>
        <v>18250000</v>
      </c>
      <c r="D65" s="48">
        <f t="shared" si="30"/>
        <v>0</v>
      </c>
      <c r="E65" s="48">
        <f t="shared" si="30"/>
        <v>39799000</v>
      </c>
      <c r="F65" s="49">
        <f t="shared" si="30"/>
        <v>39799000</v>
      </c>
      <c r="G65" s="50">
        <f t="shared" si="30"/>
        <v>39799000</v>
      </c>
      <c r="H65" s="49">
        <f t="shared" si="30"/>
        <v>6099000</v>
      </c>
      <c r="I65" s="50">
        <f t="shared" si="30"/>
        <v>0</v>
      </c>
      <c r="J65" s="49">
        <f t="shared" si="30"/>
        <v>4570000</v>
      </c>
      <c r="K65" s="50">
        <f t="shared" si="30"/>
        <v>9474020</v>
      </c>
      <c r="L65" s="49">
        <f t="shared" si="30"/>
        <v>8902000</v>
      </c>
      <c r="M65" s="51">
        <f t="shared" si="30"/>
        <v>4503128</v>
      </c>
      <c r="N65" s="49">
        <f t="shared" si="30"/>
        <v>1716000</v>
      </c>
      <c r="O65" s="50">
        <f t="shared" si="30"/>
        <v>11680084</v>
      </c>
      <c r="P65" s="49">
        <f t="shared" si="30"/>
        <v>21287000</v>
      </c>
      <c r="Q65" s="50">
        <f t="shared" si="30"/>
        <v>25657232</v>
      </c>
      <c r="R65" s="34">
        <f t="shared" si="16"/>
        <v>-80.723432936418789</v>
      </c>
      <c r="S65" s="35">
        <f t="shared" si="17"/>
        <v>159.3771262997632</v>
      </c>
      <c r="T65" s="34">
        <f t="shared" si="18"/>
        <v>53.486268499208521</v>
      </c>
      <c r="U65" s="35">
        <f t="shared" si="19"/>
        <v>64.467026809718845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47358000</v>
      </c>
      <c r="C8" s="36">
        <f t="shared" si="0"/>
        <v>0</v>
      </c>
      <c r="D8" s="36">
        <f t="shared" si="0"/>
        <v>0</v>
      </c>
      <c r="E8" s="36">
        <f t="shared" si="0"/>
        <v>47358000</v>
      </c>
      <c r="F8" s="37">
        <f t="shared" si="0"/>
        <v>47358000</v>
      </c>
      <c r="G8" s="38">
        <f t="shared" si="0"/>
        <v>47358000</v>
      </c>
      <c r="H8" s="37">
        <f t="shared" si="0"/>
        <v>5661000</v>
      </c>
      <c r="I8" s="38">
        <f t="shared" si="0"/>
        <v>26483182</v>
      </c>
      <c r="J8" s="37">
        <f t="shared" si="0"/>
        <v>14112000</v>
      </c>
      <c r="K8" s="38">
        <f t="shared" si="0"/>
        <v>7620140</v>
      </c>
      <c r="L8" s="37">
        <f t="shared" si="0"/>
        <v>10716000</v>
      </c>
      <c r="M8" s="38">
        <f t="shared" si="0"/>
        <v>6438721</v>
      </c>
      <c r="N8" s="37">
        <f t="shared" si="0"/>
        <v>5452000</v>
      </c>
      <c r="O8" s="38">
        <f t="shared" si="0"/>
        <v>5740145</v>
      </c>
      <c r="P8" s="37">
        <f t="shared" si="0"/>
        <v>35941000</v>
      </c>
      <c r="Q8" s="38">
        <f t="shared" si="0"/>
        <v>46282188</v>
      </c>
      <c r="R8" s="16">
        <f>IF(($L8       =0),0,((($N8       -$L8       )/$L8       )*100))</f>
        <v>-49.122807017543856</v>
      </c>
      <c r="S8" s="17">
        <f>IF(($M8       =0),0,((($O8       -$M8       )/$M8       )*100))</f>
        <v>-10.84960817528823</v>
      </c>
      <c r="T8" s="16">
        <f>IF(($E8       =0),0,(($P8       /$E8       )*100))</f>
        <v>75.892140715401837</v>
      </c>
      <c r="U8" s="18">
        <f>IF(($E8       =0),0,(($Q8       /$E8       )*100))</f>
        <v>97.728341568478399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43313000</v>
      </c>
      <c r="C9" s="39">
        <f t="shared" si="2"/>
        <v>0</v>
      </c>
      <c r="D9" s="39">
        <f t="shared" si="2"/>
        <v>0</v>
      </c>
      <c r="E9" s="39">
        <f t="shared" si="2"/>
        <v>43313000</v>
      </c>
      <c r="F9" s="40">
        <f t="shared" si="2"/>
        <v>43313000</v>
      </c>
      <c r="G9" s="41">
        <f t="shared" si="2"/>
        <v>43313000</v>
      </c>
      <c r="H9" s="40">
        <f t="shared" si="2"/>
        <v>3895000</v>
      </c>
      <c r="I9" s="41">
        <f t="shared" si="2"/>
        <v>24262331</v>
      </c>
      <c r="J9" s="40">
        <f t="shared" si="2"/>
        <v>13233000</v>
      </c>
      <c r="K9" s="41">
        <f t="shared" si="2"/>
        <v>6851571</v>
      </c>
      <c r="L9" s="40">
        <f t="shared" si="2"/>
        <v>10566000</v>
      </c>
      <c r="M9" s="41">
        <f t="shared" si="2"/>
        <v>6129969</v>
      </c>
      <c r="N9" s="40">
        <f t="shared" si="2"/>
        <v>5452000</v>
      </c>
      <c r="O9" s="41">
        <f t="shared" si="2"/>
        <v>4993317</v>
      </c>
      <c r="P9" s="40">
        <f t="shared" si="2"/>
        <v>33146000</v>
      </c>
      <c r="Q9" s="41">
        <f t="shared" si="2"/>
        <v>42237188</v>
      </c>
      <c r="R9" s="20">
        <f>IF(($L9       =0),0,((($N9       -$L9       )/$L9       )*100))</f>
        <v>-48.400530001892868</v>
      </c>
      <c r="S9" s="21">
        <f>IF(($M9       =0),0,((($O9       -$M9       )/$M9       )*100))</f>
        <v>-18.542540753468735</v>
      </c>
      <c r="T9" s="20">
        <f>IF(($E9       =0),0,(($P9       /$E9       )*100))</f>
        <v>76.526677902708201</v>
      </c>
      <c r="U9" s="22">
        <f>IF(($E9       =0),0,(($Q9       /$E9       )*100))</f>
        <v>97.516191443677414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12982000</v>
      </c>
      <c r="C10" s="42"/>
      <c r="D10" s="42"/>
      <c r="E10" s="42">
        <f t="shared" ref="E10:E41" si="4">$B10      +$C10      +$D10</f>
        <v>12982000</v>
      </c>
      <c r="F10" s="43">
        <v>12982000</v>
      </c>
      <c r="G10" s="44">
        <v>12982000</v>
      </c>
      <c r="H10" s="43">
        <v>3895000</v>
      </c>
      <c r="I10" s="44">
        <v>3812319</v>
      </c>
      <c r="J10" s="43">
        <v>1023000</v>
      </c>
      <c r="K10" s="44">
        <v>1093938</v>
      </c>
      <c r="L10" s="43">
        <v>3895000</v>
      </c>
      <c r="M10" s="44">
        <v>1619530</v>
      </c>
      <c r="N10" s="43">
        <v>867000</v>
      </c>
      <c r="O10" s="44">
        <v>792128</v>
      </c>
      <c r="P10" s="43">
        <f t="shared" ref="P10:P41" si="5">$H10      +$J10      +$L10      +$N10</f>
        <v>9680000</v>
      </c>
      <c r="Q10" s="44">
        <f t="shared" ref="Q10:Q41" si="6">$I10      +$K10      +$M10      +$O10</f>
        <v>7317915</v>
      </c>
      <c r="R10" s="24">
        <f t="shared" ref="R10:R41" si="7">IF(($L10      =0),0,((($N10      -$L10      )/$L10      )*100))</f>
        <v>-77.740693196405658</v>
      </c>
      <c r="S10" s="25">
        <f t="shared" ref="S10:S41" si="8">IF(($M10      =0),0,((($O10      -$M10      )/$M10      )*100))</f>
        <v>-51.089019653850187</v>
      </c>
      <c r="T10" s="24">
        <f t="shared" ref="T10:T41" si="9">IF(($E10      =0),0,(($P10      /$E10      )*100))</f>
        <v>74.564782005854255</v>
      </c>
      <c r="U10" s="26">
        <f t="shared" ref="U10:U41" si="10">IF(($E10      =0),0,(($Q10      /$E10      )*100))</f>
        <v>56.369704205823446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14773000</v>
      </c>
      <c r="C13" s="42"/>
      <c r="D13" s="42"/>
      <c r="E13" s="42">
        <f t="shared" si="4"/>
        <v>14773000</v>
      </c>
      <c r="F13" s="43">
        <v>14773000</v>
      </c>
      <c r="G13" s="44">
        <v>14773000</v>
      </c>
      <c r="H13" s="43"/>
      <c r="I13" s="44"/>
      <c r="J13" s="43">
        <v>12210000</v>
      </c>
      <c r="K13" s="44"/>
      <c r="L13" s="43"/>
      <c r="M13" s="44"/>
      <c r="N13" s="43"/>
      <c r="O13" s="44"/>
      <c r="P13" s="43">
        <f t="shared" si="5"/>
        <v>12210000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82.650781831720039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15558000</v>
      </c>
      <c r="C20" s="42"/>
      <c r="D20" s="42"/>
      <c r="E20" s="42">
        <f t="shared" si="4"/>
        <v>15558000</v>
      </c>
      <c r="F20" s="43">
        <v>15558000</v>
      </c>
      <c r="G20" s="44">
        <v>15558000</v>
      </c>
      <c r="H20" s="43"/>
      <c r="I20" s="44">
        <v>20450012</v>
      </c>
      <c r="J20" s="43"/>
      <c r="K20" s="44">
        <v>5757633</v>
      </c>
      <c r="L20" s="43">
        <v>6671000</v>
      </c>
      <c r="M20" s="44">
        <v>4510439</v>
      </c>
      <c r="N20" s="43">
        <v>4585000</v>
      </c>
      <c r="O20" s="44">
        <v>4201189</v>
      </c>
      <c r="P20" s="43">
        <f t="shared" si="5"/>
        <v>11256000</v>
      </c>
      <c r="Q20" s="44">
        <f t="shared" si="6"/>
        <v>34919273</v>
      </c>
      <c r="R20" s="24">
        <f t="shared" si="7"/>
        <v>-31.269674711437567</v>
      </c>
      <c r="S20" s="25">
        <f t="shared" si="8"/>
        <v>-6.8563170901989805</v>
      </c>
      <c r="T20" s="24">
        <f t="shared" si="9"/>
        <v>72.348630929425369</v>
      </c>
      <c r="U20" s="26">
        <f t="shared" si="10"/>
        <v>224.44577066460988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4045000</v>
      </c>
      <c r="C28" s="39">
        <f t="shared" si="11"/>
        <v>0</v>
      </c>
      <c r="D28" s="39">
        <f t="shared" si="11"/>
        <v>0</v>
      </c>
      <c r="E28" s="39">
        <f t="shared" si="11"/>
        <v>4045000</v>
      </c>
      <c r="F28" s="40">
        <f t="shared" si="11"/>
        <v>4045000</v>
      </c>
      <c r="G28" s="41">
        <f t="shared" si="11"/>
        <v>4045000</v>
      </c>
      <c r="H28" s="40">
        <f t="shared" si="11"/>
        <v>1766000</v>
      </c>
      <c r="I28" s="41">
        <f t="shared" si="11"/>
        <v>2220851</v>
      </c>
      <c r="J28" s="40">
        <f t="shared" si="11"/>
        <v>879000</v>
      </c>
      <c r="K28" s="41">
        <f t="shared" si="11"/>
        <v>768569</v>
      </c>
      <c r="L28" s="40">
        <f t="shared" si="11"/>
        <v>150000</v>
      </c>
      <c r="M28" s="41">
        <f t="shared" si="11"/>
        <v>308752</v>
      </c>
      <c r="N28" s="40">
        <f t="shared" si="11"/>
        <v>0</v>
      </c>
      <c r="O28" s="41">
        <f t="shared" si="11"/>
        <v>746828</v>
      </c>
      <c r="P28" s="40">
        <f t="shared" si="11"/>
        <v>2795000</v>
      </c>
      <c r="Q28" s="41">
        <f t="shared" si="11"/>
        <v>4045000</v>
      </c>
      <c r="R28" s="20">
        <f t="shared" si="7"/>
        <v>-100</v>
      </c>
      <c r="S28" s="21">
        <f t="shared" si="8"/>
        <v>141.88604446286988</v>
      </c>
      <c r="T28" s="20">
        <f t="shared" si="9"/>
        <v>69.097651421508033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1354000</v>
      </c>
      <c r="I31" s="44">
        <v>1354745</v>
      </c>
      <c r="J31" s="43">
        <v>100000</v>
      </c>
      <c r="K31" s="44">
        <v>148842</v>
      </c>
      <c r="L31" s="43">
        <v>150000</v>
      </c>
      <c r="M31" s="44">
        <v>149586</v>
      </c>
      <c r="N31" s="43"/>
      <c r="O31" s="44">
        <v>746828</v>
      </c>
      <c r="P31" s="43">
        <f t="shared" si="5"/>
        <v>1604000</v>
      </c>
      <c r="Q31" s="44">
        <f t="shared" si="6"/>
        <v>2400001</v>
      </c>
      <c r="R31" s="24">
        <f t="shared" si="7"/>
        <v>-100</v>
      </c>
      <c r="S31" s="25">
        <f t="shared" si="8"/>
        <v>399.26330004144774</v>
      </c>
      <c r="T31" s="24">
        <f t="shared" si="9"/>
        <v>66.833333333333329</v>
      </c>
      <c r="U31" s="26">
        <f t="shared" si="10"/>
        <v>100.00004166666668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1645000</v>
      </c>
      <c r="C33" s="42"/>
      <c r="D33" s="42"/>
      <c r="E33" s="42">
        <f t="shared" si="4"/>
        <v>1645000</v>
      </c>
      <c r="F33" s="43">
        <v>1645000</v>
      </c>
      <c r="G33" s="44">
        <v>1645000</v>
      </c>
      <c r="H33" s="43">
        <v>412000</v>
      </c>
      <c r="I33" s="44">
        <v>866106</v>
      </c>
      <c r="J33" s="43">
        <v>779000</v>
      </c>
      <c r="K33" s="44">
        <v>619727</v>
      </c>
      <c r="L33" s="43"/>
      <c r="M33" s="44">
        <v>159166</v>
      </c>
      <c r="N33" s="43"/>
      <c r="O33" s="44"/>
      <c r="P33" s="43">
        <f t="shared" si="5"/>
        <v>1191000</v>
      </c>
      <c r="Q33" s="44">
        <f t="shared" si="6"/>
        <v>1644999</v>
      </c>
      <c r="R33" s="24">
        <f t="shared" si="7"/>
        <v>0</v>
      </c>
      <c r="S33" s="25">
        <f t="shared" si="8"/>
        <v>-100</v>
      </c>
      <c r="T33" s="24">
        <f t="shared" si="9"/>
        <v>72.401215805471125</v>
      </c>
      <c r="U33" s="26">
        <f t="shared" si="10"/>
        <v>99.999939209726435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47358000</v>
      </c>
      <c r="C61" s="39">
        <f t="shared" si="26"/>
        <v>0</v>
      </c>
      <c r="D61" s="39">
        <f t="shared" si="26"/>
        <v>0</v>
      </c>
      <c r="E61" s="39">
        <f t="shared" si="26"/>
        <v>47358000</v>
      </c>
      <c r="F61" s="40">
        <f t="shared" si="26"/>
        <v>47358000</v>
      </c>
      <c r="G61" s="41">
        <f t="shared" si="26"/>
        <v>47358000</v>
      </c>
      <c r="H61" s="40">
        <f t="shared" si="26"/>
        <v>5661000</v>
      </c>
      <c r="I61" s="41">
        <f t="shared" si="26"/>
        <v>26483182</v>
      </c>
      <c r="J61" s="40">
        <f t="shared" si="26"/>
        <v>14112000</v>
      </c>
      <c r="K61" s="41">
        <f t="shared" si="26"/>
        <v>7620140</v>
      </c>
      <c r="L61" s="40">
        <f t="shared" si="26"/>
        <v>10716000</v>
      </c>
      <c r="M61" s="41">
        <f t="shared" si="26"/>
        <v>6438721</v>
      </c>
      <c r="N61" s="40">
        <f t="shared" si="26"/>
        <v>5452000</v>
      </c>
      <c r="O61" s="41">
        <f t="shared" si="26"/>
        <v>5740145</v>
      </c>
      <c r="P61" s="40">
        <f t="shared" si="26"/>
        <v>35941000</v>
      </c>
      <c r="Q61" s="41">
        <f t="shared" si="26"/>
        <v>46282188</v>
      </c>
      <c r="R61" s="20">
        <f t="shared" si="16"/>
        <v>-49.122807017543856</v>
      </c>
      <c r="S61" s="21">
        <f t="shared" si="17"/>
        <v>-10.84960817528823</v>
      </c>
      <c r="T61" s="20">
        <f t="shared" si="18"/>
        <v>75.892140715401837</v>
      </c>
      <c r="U61" s="22">
        <f t="shared" si="19"/>
        <v>97.728341568478399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47358000</v>
      </c>
      <c r="C65" s="48">
        <f t="shared" si="30"/>
        <v>0</v>
      </c>
      <c r="D65" s="48">
        <f t="shared" si="30"/>
        <v>0</v>
      </c>
      <c r="E65" s="48">
        <f t="shared" si="30"/>
        <v>47358000</v>
      </c>
      <c r="F65" s="49">
        <f t="shared" si="30"/>
        <v>47358000</v>
      </c>
      <c r="G65" s="50">
        <f t="shared" si="30"/>
        <v>47358000</v>
      </c>
      <c r="H65" s="49">
        <f t="shared" si="30"/>
        <v>5661000</v>
      </c>
      <c r="I65" s="50">
        <f t="shared" si="30"/>
        <v>26483182</v>
      </c>
      <c r="J65" s="49">
        <f t="shared" si="30"/>
        <v>14112000</v>
      </c>
      <c r="K65" s="50">
        <f t="shared" si="30"/>
        <v>7620140</v>
      </c>
      <c r="L65" s="49">
        <f t="shared" si="30"/>
        <v>10716000</v>
      </c>
      <c r="M65" s="51">
        <f t="shared" si="30"/>
        <v>6438721</v>
      </c>
      <c r="N65" s="49">
        <f t="shared" si="30"/>
        <v>5452000</v>
      </c>
      <c r="O65" s="50">
        <f t="shared" si="30"/>
        <v>5740145</v>
      </c>
      <c r="P65" s="49">
        <f t="shared" si="30"/>
        <v>35941000</v>
      </c>
      <c r="Q65" s="50">
        <f t="shared" si="30"/>
        <v>46282188</v>
      </c>
      <c r="R65" s="34">
        <f t="shared" si="16"/>
        <v>-49.122807017543856</v>
      </c>
      <c r="S65" s="35">
        <f t="shared" si="17"/>
        <v>-10.84960817528823</v>
      </c>
      <c r="T65" s="34">
        <f t="shared" si="18"/>
        <v>75.892140715401837</v>
      </c>
      <c r="U65" s="35">
        <f t="shared" si="19"/>
        <v>97.728341568478399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398929000</v>
      </c>
      <c r="C8" s="36">
        <f t="shared" si="0"/>
        <v>-16198000</v>
      </c>
      <c r="D8" s="36">
        <f t="shared" si="0"/>
        <v>0</v>
      </c>
      <c r="E8" s="36">
        <f t="shared" si="0"/>
        <v>382731000</v>
      </c>
      <c r="F8" s="37">
        <f t="shared" si="0"/>
        <v>382731000</v>
      </c>
      <c r="G8" s="38">
        <f t="shared" si="0"/>
        <v>382731000</v>
      </c>
      <c r="H8" s="37">
        <f t="shared" si="0"/>
        <v>58439000</v>
      </c>
      <c r="I8" s="38">
        <f t="shared" si="0"/>
        <v>41981844</v>
      </c>
      <c r="J8" s="37">
        <f t="shared" si="0"/>
        <v>119579000</v>
      </c>
      <c r="K8" s="38">
        <f t="shared" si="0"/>
        <v>126691183</v>
      </c>
      <c r="L8" s="37">
        <f t="shared" si="0"/>
        <v>87053000</v>
      </c>
      <c r="M8" s="38">
        <f t="shared" si="0"/>
        <v>40513256</v>
      </c>
      <c r="N8" s="37">
        <f t="shared" si="0"/>
        <v>78912000</v>
      </c>
      <c r="O8" s="38">
        <f t="shared" si="0"/>
        <v>141583820</v>
      </c>
      <c r="P8" s="37">
        <f t="shared" si="0"/>
        <v>343983000</v>
      </c>
      <c r="Q8" s="38">
        <f t="shared" si="0"/>
        <v>350770103</v>
      </c>
      <c r="R8" s="16">
        <f>IF(($L8       =0),0,((($N8       -$L8       )/$L8       )*100))</f>
        <v>-9.3517742065178684</v>
      </c>
      <c r="S8" s="17">
        <f>IF(($M8       =0),0,((($O8       -$M8       )/$M8       )*100))</f>
        <v>249.47529272887869</v>
      </c>
      <c r="T8" s="16">
        <f>IF(($E8       =0),0,(($P8       /$E8       )*100))</f>
        <v>89.875918073006886</v>
      </c>
      <c r="U8" s="18">
        <f>IF(($E8       =0),0,(($Q8       /$E8       )*100))</f>
        <v>91.649253130788992</v>
      </c>
      <c r="V8" s="37">
        <f t="shared" ref="V8:W8" si="1">+V9+V28</f>
        <v>49273000</v>
      </c>
      <c r="W8" s="38">
        <f t="shared" si="1"/>
        <v>45864000</v>
      </c>
    </row>
    <row r="9" spans="1:23" ht="13" x14ac:dyDescent="0.3">
      <c r="A9" s="19" t="s">
        <v>35</v>
      </c>
      <c r="B9" s="39">
        <f t="shared" ref="B9:Q9" si="2">SUM(B10:B27)</f>
        <v>389937000</v>
      </c>
      <c r="C9" s="39">
        <f t="shared" si="2"/>
        <v>-16198000</v>
      </c>
      <c r="D9" s="39">
        <f t="shared" si="2"/>
        <v>0</v>
      </c>
      <c r="E9" s="39">
        <f t="shared" si="2"/>
        <v>373739000</v>
      </c>
      <c r="F9" s="40">
        <f t="shared" si="2"/>
        <v>373739000</v>
      </c>
      <c r="G9" s="41">
        <f t="shared" si="2"/>
        <v>373739000</v>
      </c>
      <c r="H9" s="40">
        <f t="shared" si="2"/>
        <v>57722000</v>
      </c>
      <c r="I9" s="41">
        <f t="shared" si="2"/>
        <v>41182900</v>
      </c>
      <c r="J9" s="40">
        <f t="shared" si="2"/>
        <v>115850000</v>
      </c>
      <c r="K9" s="41">
        <f t="shared" si="2"/>
        <v>121560893</v>
      </c>
      <c r="L9" s="40">
        <f t="shared" si="2"/>
        <v>86357000</v>
      </c>
      <c r="M9" s="41">
        <f t="shared" si="2"/>
        <v>39408160</v>
      </c>
      <c r="N9" s="40">
        <f t="shared" si="2"/>
        <v>78905000</v>
      </c>
      <c r="O9" s="41">
        <f t="shared" si="2"/>
        <v>139745062</v>
      </c>
      <c r="P9" s="40">
        <f t="shared" si="2"/>
        <v>338834000</v>
      </c>
      <c r="Q9" s="41">
        <f t="shared" si="2"/>
        <v>341897015</v>
      </c>
      <c r="R9" s="20">
        <f>IF(($L9       =0),0,((($N9       -$L9       )/$L9       )*100))</f>
        <v>-8.6292946721169113</v>
      </c>
      <c r="S9" s="21">
        <f>IF(($M9       =0),0,((($O9       -$M9       )/$M9       )*100))</f>
        <v>254.60945651864995</v>
      </c>
      <c r="T9" s="20">
        <f>IF(($E9       =0),0,(($P9       /$E9       )*100))</f>
        <v>90.660594693087958</v>
      </c>
      <c r="U9" s="22">
        <f>IF(($E9       =0),0,(($Q9       /$E9       )*100))</f>
        <v>91.480154599867831</v>
      </c>
      <c r="V9" s="40">
        <f t="shared" ref="V9:W9" si="3">SUM(V10:V27)</f>
        <v>49273000</v>
      </c>
      <c r="W9" s="41">
        <f t="shared" si="3"/>
        <v>45864000</v>
      </c>
    </row>
    <row r="10" spans="1:23" ht="13" x14ac:dyDescent="0.3">
      <c r="A10" s="23" t="s">
        <v>36</v>
      </c>
      <c r="B10" s="42">
        <v>231752000</v>
      </c>
      <c r="C10" s="42">
        <v>-1198000</v>
      </c>
      <c r="D10" s="42"/>
      <c r="E10" s="42">
        <f t="shared" ref="E10:E41" si="4">$B10      +$C10      +$D10</f>
        <v>230554000</v>
      </c>
      <c r="F10" s="43">
        <v>230554000</v>
      </c>
      <c r="G10" s="44">
        <v>230554000</v>
      </c>
      <c r="H10" s="43">
        <v>45733000</v>
      </c>
      <c r="I10" s="44">
        <v>26656174</v>
      </c>
      <c r="J10" s="43">
        <v>64294000</v>
      </c>
      <c r="K10" s="44">
        <v>69603026</v>
      </c>
      <c r="L10" s="43">
        <v>75245000</v>
      </c>
      <c r="M10" s="44">
        <v>2970412</v>
      </c>
      <c r="N10" s="43">
        <v>45282000</v>
      </c>
      <c r="O10" s="44">
        <v>102413652</v>
      </c>
      <c r="P10" s="43">
        <f t="shared" ref="P10:P41" si="5">$H10      +$J10      +$L10      +$N10</f>
        <v>230554000</v>
      </c>
      <c r="Q10" s="44">
        <f t="shared" ref="Q10:Q41" si="6">$I10      +$K10      +$M10      +$O10</f>
        <v>201643264</v>
      </c>
      <c r="R10" s="24">
        <f t="shared" ref="R10:R41" si="7">IF(($L10      =0),0,((($N10      -$L10      )/$L10      )*100))</f>
        <v>-39.820586085454188</v>
      </c>
      <c r="S10" s="25">
        <f t="shared" ref="S10:S41" si="8">IF(($M10      =0),0,((($O10      -$M10      )/$M10      )*100))</f>
        <v>3347.792831432138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87.460319057574367</v>
      </c>
      <c r="V10" s="43">
        <v>3133000</v>
      </c>
      <c r="W10" s="44">
        <v>3133000</v>
      </c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50000000</v>
      </c>
      <c r="C12" s="42"/>
      <c r="D12" s="42"/>
      <c r="E12" s="42">
        <f t="shared" si="4"/>
        <v>50000000</v>
      </c>
      <c r="F12" s="43">
        <v>50000000</v>
      </c>
      <c r="G12" s="44">
        <v>50000000</v>
      </c>
      <c r="H12" s="43">
        <v>783000</v>
      </c>
      <c r="I12" s="44">
        <v>900450</v>
      </c>
      <c r="J12" s="43">
        <v>26217000</v>
      </c>
      <c r="K12" s="44">
        <v>764748</v>
      </c>
      <c r="L12" s="43">
        <v>1870000</v>
      </c>
      <c r="M12" s="44">
        <v>2150819</v>
      </c>
      <c r="N12" s="43">
        <v>10844000</v>
      </c>
      <c r="O12" s="44">
        <v>749343</v>
      </c>
      <c r="P12" s="43">
        <f t="shared" si="5"/>
        <v>39714000</v>
      </c>
      <c r="Q12" s="44">
        <f t="shared" si="6"/>
        <v>4565360</v>
      </c>
      <c r="R12" s="24">
        <f t="shared" si="7"/>
        <v>479.89304812834223</v>
      </c>
      <c r="S12" s="25">
        <f t="shared" si="8"/>
        <v>-65.160108777168134</v>
      </c>
      <c r="T12" s="24">
        <f t="shared" si="9"/>
        <v>79.427999999999997</v>
      </c>
      <c r="U12" s="26">
        <f t="shared" si="10"/>
        <v>9.1307200000000002</v>
      </c>
      <c r="V12" s="43"/>
      <c r="W12" s="44"/>
    </row>
    <row r="13" spans="1:23" ht="13" x14ac:dyDescent="0.3">
      <c r="A13" s="23" t="s">
        <v>39</v>
      </c>
      <c r="B13" s="42">
        <v>4971000</v>
      </c>
      <c r="C13" s="42"/>
      <c r="D13" s="42"/>
      <c r="E13" s="42">
        <f t="shared" si="4"/>
        <v>4971000</v>
      </c>
      <c r="F13" s="43">
        <v>4971000</v>
      </c>
      <c r="G13" s="44">
        <v>4971000</v>
      </c>
      <c r="H13" s="43">
        <v>1119000</v>
      </c>
      <c r="I13" s="44">
        <v>800593</v>
      </c>
      <c r="J13" s="43"/>
      <c r="K13" s="44">
        <v>2677295</v>
      </c>
      <c r="L13" s="43">
        <v>3303000</v>
      </c>
      <c r="M13" s="44">
        <v>1275447</v>
      </c>
      <c r="N13" s="43">
        <v>549000</v>
      </c>
      <c r="O13" s="44">
        <v>273150</v>
      </c>
      <c r="P13" s="43">
        <f t="shared" si="5"/>
        <v>4971000</v>
      </c>
      <c r="Q13" s="44">
        <f t="shared" si="6"/>
        <v>5026485</v>
      </c>
      <c r="R13" s="24">
        <f t="shared" si="7"/>
        <v>-83.378746594005449</v>
      </c>
      <c r="S13" s="25">
        <f t="shared" si="8"/>
        <v>-78.583978793317172</v>
      </c>
      <c r="T13" s="24">
        <f t="shared" si="9"/>
        <v>100</v>
      </c>
      <c r="U13" s="26">
        <f t="shared" si="10"/>
        <v>101.11617380808691</v>
      </c>
      <c r="V13" s="43">
        <v>55000</v>
      </c>
      <c r="W13" s="44">
        <v>55000</v>
      </c>
    </row>
    <row r="14" spans="1:23" ht="13" x14ac:dyDescent="0.3">
      <c r="A14" s="23" t="s">
        <v>40</v>
      </c>
      <c r="B14" s="42">
        <v>20000000</v>
      </c>
      <c r="C14" s="42"/>
      <c r="D14" s="42"/>
      <c r="E14" s="42">
        <f t="shared" si="4"/>
        <v>20000000</v>
      </c>
      <c r="F14" s="43">
        <v>20000000</v>
      </c>
      <c r="G14" s="44">
        <v>20000000</v>
      </c>
      <c r="H14" s="43">
        <v>5000000</v>
      </c>
      <c r="I14" s="44">
        <v>2649248</v>
      </c>
      <c r="J14" s="43">
        <v>7022000</v>
      </c>
      <c r="K14" s="44">
        <v>10765606</v>
      </c>
      <c r="L14" s="43">
        <v>1370000</v>
      </c>
      <c r="M14" s="44">
        <v>1370001</v>
      </c>
      <c r="N14" s="43">
        <v>6097000</v>
      </c>
      <c r="O14" s="44">
        <v>5183139</v>
      </c>
      <c r="P14" s="43">
        <f t="shared" si="5"/>
        <v>19489000</v>
      </c>
      <c r="Q14" s="44">
        <f t="shared" si="6"/>
        <v>19967994</v>
      </c>
      <c r="R14" s="24">
        <f t="shared" si="7"/>
        <v>345.03649635036498</v>
      </c>
      <c r="S14" s="25">
        <f t="shared" si="8"/>
        <v>278.33103771457098</v>
      </c>
      <c r="T14" s="24">
        <f t="shared" si="9"/>
        <v>97.445000000000007</v>
      </c>
      <c r="U14" s="26">
        <f t="shared" si="10"/>
        <v>99.839969999999994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13214000</v>
      </c>
      <c r="C20" s="42"/>
      <c r="D20" s="42"/>
      <c r="E20" s="42">
        <f t="shared" si="4"/>
        <v>13214000</v>
      </c>
      <c r="F20" s="43">
        <v>13214000</v>
      </c>
      <c r="G20" s="44">
        <v>13214000</v>
      </c>
      <c r="H20" s="43"/>
      <c r="I20" s="44">
        <v>6704720</v>
      </c>
      <c r="J20" s="43">
        <v>2973000</v>
      </c>
      <c r="K20" s="44">
        <v>12393599</v>
      </c>
      <c r="L20" s="43"/>
      <c r="M20" s="44">
        <v>8426323</v>
      </c>
      <c r="N20" s="43">
        <v>1295000</v>
      </c>
      <c r="O20" s="44">
        <v>13816482</v>
      </c>
      <c r="P20" s="43">
        <f t="shared" si="5"/>
        <v>4268000</v>
      </c>
      <c r="Q20" s="44">
        <f t="shared" si="6"/>
        <v>41341124</v>
      </c>
      <c r="R20" s="24">
        <f t="shared" si="7"/>
        <v>0</v>
      </c>
      <c r="S20" s="25">
        <f t="shared" si="8"/>
        <v>63.968103287756719</v>
      </c>
      <c r="T20" s="24">
        <f t="shared" si="9"/>
        <v>32.299076736794305</v>
      </c>
      <c r="U20" s="26">
        <f t="shared" si="10"/>
        <v>312.85851369759348</v>
      </c>
      <c r="V20" s="43">
        <v>31578000</v>
      </c>
      <c r="W20" s="44">
        <v>28169000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70000000</v>
      </c>
      <c r="C23" s="42">
        <v>-15000000</v>
      </c>
      <c r="D23" s="42"/>
      <c r="E23" s="42">
        <f t="shared" si="4"/>
        <v>55000000</v>
      </c>
      <c r="F23" s="43">
        <v>55000000</v>
      </c>
      <c r="G23" s="44">
        <v>55000000</v>
      </c>
      <c r="H23" s="43">
        <v>5087000</v>
      </c>
      <c r="I23" s="44">
        <v>3471715</v>
      </c>
      <c r="J23" s="43">
        <v>15344000</v>
      </c>
      <c r="K23" s="44">
        <v>25356619</v>
      </c>
      <c r="L23" s="43">
        <v>4569000</v>
      </c>
      <c r="M23" s="44">
        <v>23215158</v>
      </c>
      <c r="N23" s="43">
        <v>14838000</v>
      </c>
      <c r="O23" s="44">
        <v>17309296</v>
      </c>
      <c r="P23" s="43">
        <f t="shared" si="5"/>
        <v>39838000</v>
      </c>
      <c r="Q23" s="44">
        <f t="shared" si="6"/>
        <v>69352788</v>
      </c>
      <c r="R23" s="24">
        <f t="shared" si="7"/>
        <v>224.7537754432042</v>
      </c>
      <c r="S23" s="25">
        <f t="shared" si="8"/>
        <v>-25.439680401916714</v>
      </c>
      <c r="T23" s="24">
        <f t="shared" si="9"/>
        <v>72.432727272727277</v>
      </c>
      <c r="U23" s="26">
        <f t="shared" si="10"/>
        <v>126.0959781818182</v>
      </c>
      <c r="V23" s="43">
        <v>14507000</v>
      </c>
      <c r="W23" s="44">
        <v>14507000</v>
      </c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8992000</v>
      </c>
      <c r="C28" s="39">
        <f t="shared" si="11"/>
        <v>0</v>
      </c>
      <c r="D28" s="39">
        <f t="shared" si="11"/>
        <v>0</v>
      </c>
      <c r="E28" s="39">
        <f t="shared" si="11"/>
        <v>8992000</v>
      </c>
      <c r="F28" s="40">
        <f t="shared" si="11"/>
        <v>8992000</v>
      </c>
      <c r="G28" s="41">
        <f t="shared" si="11"/>
        <v>8992000</v>
      </c>
      <c r="H28" s="40">
        <f t="shared" si="11"/>
        <v>717000</v>
      </c>
      <c r="I28" s="41">
        <f t="shared" si="11"/>
        <v>798944</v>
      </c>
      <c r="J28" s="40">
        <f t="shared" si="11"/>
        <v>3729000</v>
      </c>
      <c r="K28" s="41">
        <f t="shared" si="11"/>
        <v>5130290</v>
      </c>
      <c r="L28" s="40">
        <f t="shared" si="11"/>
        <v>696000</v>
      </c>
      <c r="M28" s="41">
        <f t="shared" si="11"/>
        <v>1105096</v>
      </c>
      <c r="N28" s="40">
        <f t="shared" si="11"/>
        <v>7000</v>
      </c>
      <c r="O28" s="41">
        <f t="shared" si="11"/>
        <v>1838758</v>
      </c>
      <c r="P28" s="40">
        <f t="shared" si="11"/>
        <v>5149000</v>
      </c>
      <c r="Q28" s="41">
        <f t="shared" si="11"/>
        <v>8873088</v>
      </c>
      <c r="R28" s="20">
        <f t="shared" si="7"/>
        <v>-98.994252873563212</v>
      </c>
      <c r="S28" s="21">
        <f t="shared" si="8"/>
        <v>66.388983400537143</v>
      </c>
      <c r="T28" s="20">
        <f t="shared" si="9"/>
        <v>57.262010676156585</v>
      </c>
      <c r="U28" s="22">
        <f t="shared" si="10"/>
        <v>98.677580071174376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180000</v>
      </c>
      <c r="I31" s="44">
        <v>263863</v>
      </c>
      <c r="J31" s="43"/>
      <c r="K31" s="44">
        <v>403983</v>
      </c>
      <c r="L31" s="43">
        <v>82000</v>
      </c>
      <c r="M31" s="44">
        <v>342022</v>
      </c>
      <c r="N31" s="43"/>
      <c r="O31" s="44">
        <v>890135</v>
      </c>
      <c r="P31" s="43">
        <f t="shared" si="5"/>
        <v>262000</v>
      </c>
      <c r="Q31" s="44">
        <f t="shared" si="6"/>
        <v>1900003</v>
      </c>
      <c r="R31" s="24">
        <f t="shared" si="7"/>
        <v>-100</v>
      </c>
      <c r="S31" s="25">
        <f t="shared" si="8"/>
        <v>160.25665015700744</v>
      </c>
      <c r="T31" s="24">
        <f t="shared" si="9"/>
        <v>13.789473684210526</v>
      </c>
      <c r="U31" s="26">
        <f t="shared" si="10"/>
        <v>100.00015789473684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2092000</v>
      </c>
      <c r="C33" s="42"/>
      <c r="D33" s="42"/>
      <c r="E33" s="42">
        <f t="shared" si="4"/>
        <v>2092000</v>
      </c>
      <c r="F33" s="43">
        <v>2092000</v>
      </c>
      <c r="G33" s="44">
        <v>2092000</v>
      </c>
      <c r="H33" s="43">
        <v>522000</v>
      </c>
      <c r="I33" s="44">
        <v>521467</v>
      </c>
      <c r="J33" s="43">
        <v>949000</v>
      </c>
      <c r="K33" s="44">
        <v>949417</v>
      </c>
      <c r="L33" s="43">
        <v>614000</v>
      </c>
      <c r="M33" s="44">
        <v>565507</v>
      </c>
      <c r="N33" s="43">
        <v>7000</v>
      </c>
      <c r="O33" s="44">
        <v>55527</v>
      </c>
      <c r="P33" s="43">
        <f t="shared" si="5"/>
        <v>2092000</v>
      </c>
      <c r="Q33" s="44">
        <f t="shared" si="6"/>
        <v>2091918</v>
      </c>
      <c r="R33" s="24">
        <f t="shared" si="7"/>
        <v>-98.859934853420199</v>
      </c>
      <c r="S33" s="25">
        <f t="shared" si="8"/>
        <v>-90.181023400240846</v>
      </c>
      <c r="T33" s="24">
        <f t="shared" si="9"/>
        <v>100</v>
      </c>
      <c r="U33" s="26">
        <f t="shared" si="10"/>
        <v>99.996080305927336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15000</v>
      </c>
      <c r="I36" s="44">
        <v>13614</v>
      </c>
      <c r="J36" s="43">
        <v>2780000</v>
      </c>
      <c r="K36" s="44">
        <v>3776890</v>
      </c>
      <c r="L36" s="43"/>
      <c r="M36" s="44">
        <v>197567</v>
      </c>
      <c r="N36" s="43"/>
      <c r="O36" s="44">
        <v>893096</v>
      </c>
      <c r="P36" s="43">
        <f t="shared" si="5"/>
        <v>2795000</v>
      </c>
      <c r="Q36" s="44">
        <f t="shared" si="6"/>
        <v>4881167</v>
      </c>
      <c r="R36" s="24">
        <f t="shared" si="7"/>
        <v>0</v>
      </c>
      <c r="S36" s="25">
        <f t="shared" si="8"/>
        <v>352.04715362383394</v>
      </c>
      <c r="T36" s="24">
        <f t="shared" si="9"/>
        <v>55.900000000000006</v>
      </c>
      <c r="U36" s="26">
        <f t="shared" si="10"/>
        <v>97.623339999999999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31098000</v>
      </c>
      <c r="C43" s="45">
        <f t="shared" si="20"/>
        <v>-14543000</v>
      </c>
      <c r="D43" s="45">
        <f t="shared" si="20"/>
        <v>0</v>
      </c>
      <c r="E43" s="45">
        <f t="shared" si="20"/>
        <v>16555000</v>
      </c>
      <c r="F43" s="46">
        <f t="shared" si="20"/>
        <v>30563000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12534000</v>
      </c>
      <c r="O43" s="47">
        <f t="shared" si="20"/>
        <v>0</v>
      </c>
      <c r="P43" s="46">
        <f t="shared" si="20"/>
        <v>12534000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75.711265478707332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31098000</v>
      </c>
      <c r="C44" s="39">
        <f t="shared" si="22"/>
        <v>-14543000</v>
      </c>
      <c r="D44" s="39">
        <f t="shared" si="22"/>
        <v>0</v>
      </c>
      <c r="E44" s="39">
        <f t="shared" si="22"/>
        <v>16555000</v>
      </c>
      <c r="F44" s="40">
        <f t="shared" si="22"/>
        <v>30563000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12534000</v>
      </c>
      <c r="O44" s="41">
        <f t="shared" si="22"/>
        <v>0</v>
      </c>
      <c r="P44" s="40">
        <f t="shared" si="22"/>
        <v>12534000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75.711265478707332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30098000</v>
      </c>
      <c r="C46" s="42">
        <v>-14008000</v>
      </c>
      <c r="D46" s="42"/>
      <c r="E46" s="42">
        <f t="shared" si="13"/>
        <v>16090000</v>
      </c>
      <c r="F46" s="43">
        <v>30098000</v>
      </c>
      <c r="G46" s="44"/>
      <c r="H46" s="43"/>
      <c r="I46" s="44"/>
      <c r="J46" s="43"/>
      <c r="K46" s="44"/>
      <c r="L46" s="43"/>
      <c r="M46" s="44"/>
      <c r="N46" s="43">
        <v>12534000</v>
      </c>
      <c r="O46" s="44"/>
      <c r="P46" s="43">
        <f t="shared" si="14"/>
        <v>12534000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77.899316345556244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>
        <v>-535000</v>
      </c>
      <c r="D47" s="42"/>
      <c r="E47" s="42">
        <f t="shared" si="13"/>
        <v>465000</v>
      </c>
      <c r="F47" s="43">
        <v>465000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430027000</v>
      </c>
      <c r="C61" s="39">
        <f t="shared" si="26"/>
        <v>-30741000</v>
      </c>
      <c r="D61" s="39">
        <f t="shared" si="26"/>
        <v>0</v>
      </c>
      <c r="E61" s="39">
        <f t="shared" si="26"/>
        <v>399286000</v>
      </c>
      <c r="F61" s="40">
        <f t="shared" si="26"/>
        <v>413294000</v>
      </c>
      <c r="G61" s="41">
        <f t="shared" si="26"/>
        <v>382731000</v>
      </c>
      <c r="H61" s="40">
        <f t="shared" si="26"/>
        <v>58439000</v>
      </c>
      <c r="I61" s="41">
        <f t="shared" si="26"/>
        <v>41981844</v>
      </c>
      <c r="J61" s="40">
        <f t="shared" si="26"/>
        <v>119579000</v>
      </c>
      <c r="K61" s="41">
        <f t="shared" si="26"/>
        <v>126691183</v>
      </c>
      <c r="L61" s="40">
        <f t="shared" si="26"/>
        <v>87053000</v>
      </c>
      <c r="M61" s="41">
        <f t="shared" si="26"/>
        <v>40513256</v>
      </c>
      <c r="N61" s="40">
        <f t="shared" si="26"/>
        <v>91446000</v>
      </c>
      <c r="O61" s="41">
        <f t="shared" si="26"/>
        <v>141583820</v>
      </c>
      <c r="P61" s="40">
        <f t="shared" si="26"/>
        <v>356517000</v>
      </c>
      <c r="Q61" s="41">
        <f t="shared" si="26"/>
        <v>350770103</v>
      </c>
      <c r="R61" s="20">
        <f t="shared" si="16"/>
        <v>5.0463510734839696</v>
      </c>
      <c r="S61" s="21">
        <f t="shared" si="17"/>
        <v>249.47529272887869</v>
      </c>
      <c r="T61" s="20">
        <f t="shared" si="18"/>
        <v>89.288630204915776</v>
      </c>
      <c r="U61" s="22">
        <f t="shared" si="19"/>
        <v>87.849336816216947</v>
      </c>
      <c r="V61" s="40">
        <f t="shared" ref="V61:W61" si="27">+V8+V43</f>
        <v>49273000</v>
      </c>
      <c r="W61" s="41">
        <f t="shared" si="27"/>
        <v>45864000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430027000</v>
      </c>
      <c r="C65" s="48">
        <f t="shared" si="30"/>
        <v>-30741000</v>
      </c>
      <c r="D65" s="48">
        <f t="shared" si="30"/>
        <v>0</v>
      </c>
      <c r="E65" s="48">
        <f t="shared" si="30"/>
        <v>399286000</v>
      </c>
      <c r="F65" s="49">
        <f t="shared" si="30"/>
        <v>413294000</v>
      </c>
      <c r="G65" s="50">
        <f t="shared" si="30"/>
        <v>382731000</v>
      </c>
      <c r="H65" s="49">
        <f t="shared" si="30"/>
        <v>58439000</v>
      </c>
      <c r="I65" s="50">
        <f t="shared" si="30"/>
        <v>41981844</v>
      </c>
      <c r="J65" s="49">
        <f t="shared" si="30"/>
        <v>119579000</v>
      </c>
      <c r="K65" s="50">
        <f t="shared" si="30"/>
        <v>126691183</v>
      </c>
      <c r="L65" s="49">
        <f t="shared" si="30"/>
        <v>87053000</v>
      </c>
      <c r="M65" s="51">
        <f t="shared" si="30"/>
        <v>40513256</v>
      </c>
      <c r="N65" s="49">
        <f t="shared" si="30"/>
        <v>91446000</v>
      </c>
      <c r="O65" s="50">
        <f t="shared" si="30"/>
        <v>141583820</v>
      </c>
      <c r="P65" s="49">
        <f t="shared" si="30"/>
        <v>356517000</v>
      </c>
      <c r="Q65" s="50">
        <f t="shared" si="30"/>
        <v>350770103</v>
      </c>
      <c r="R65" s="34">
        <f t="shared" si="16"/>
        <v>5.0463510734839696</v>
      </c>
      <c r="S65" s="35">
        <f t="shared" si="17"/>
        <v>249.47529272887869</v>
      </c>
      <c r="T65" s="34">
        <f t="shared" si="18"/>
        <v>89.288630204915776</v>
      </c>
      <c r="U65" s="35">
        <f t="shared" si="19"/>
        <v>87.849336816216947</v>
      </c>
      <c r="V65" s="49">
        <f>+V61+V62</f>
        <v>49273000</v>
      </c>
      <c r="W65" s="50">
        <f>+W61+W62</f>
        <v>45864000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34343000</v>
      </c>
      <c r="C8" s="36">
        <f t="shared" si="0"/>
        <v>-230000</v>
      </c>
      <c r="D8" s="36">
        <f t="shared" si="0"/>
        <v>0</v>
      </c>
      <c r="E8" s="36">
        <f t="shared" si="0"/>
        <v>34113000</v>
      </c>
      <c r="F8" s="37">
        <f t="shared" si="0"/>
        <v>34113000</v>
      </c>
      <c r="G8" s="38">
        <f t="shared" si="0"/>
        <v>34113000</v>
      </c>
      <c r="H8" s="37">
        <f t="shared" si="0"/>
        <v>8135000</v>
      </c>
      <c r="I8" s="38">
        <f t="shared" si="0"/>
        <v>9446414</v>
      </c>
      <c r="J8" s="37">
        <f t="shared" si="0"/>
        <v>7941000</v>
      </c>
      <c r="K8" s="38">
        <f t="shared" si="0"/>
        <v>16335962</v>
      </c>
      <c r="L8" s="37">
        <f t="shared" si="0"/>
        <v>5970000</v>
      </c>
      <c r="M8" s="38">
        <f t="shared" si="0"/>
        <v>5888136</v>
      </c>
      <c r="N8" s="37">
        <f t="shared" si="0"/>
        <v>5902000</v>
      </c>
      <c r="O8" s="38">
        <f t="shared" si="0"/>
        <v>6016467</v>
      </c>
      <c r="P8" s="37">
        <f t="shared" si="0"/>
        <v>27948000</v>
      </c>
      <c r="Q8" s="38">
        <f t="shared" si="0"/>
        <v>37686979</v>
      </c>
      <c r="R8" s="16">
        <f>IF(($L8       =0),0,((($N8       -$L8       )/$L8       )*100))</f>
        <v>-1.1390284757118929</v>
      </c>
      <c r="S8" s="17">
        <f>IF(($M8       =0),0,((($O8       -$M8       )/$M8       )*100))</f>
        <v>2.1794843053896855</v>
      </c>
      <c r="T8" s="16">
        <f>IF(($E8       =0),0,(($P8       /$E8       )*100))</f>
        <v>81.92771084337349</v>
      </c>
      <c r="U8" s="18">
        <f>IF(($E8       =0),0,(($Q8       /$E8       )*100))</f>
        <v>110.47688271333509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29802000</v>
      </c>
      <c r="C9" s="39">
        <f t="shared" si="2"/>
        <v>0</v>
      </c>
      <c r="D9" s="39">
        <f t="shared" si="2"/>
        <v>0</v>
      </c>
      <c r="E9" s="39">
        <f t="shared" si="2"/>
        <v>29802000</v>
      </c>
      <c r="F9" s="40">
        <f t="shared" si="2"/>
        <v>29802000</v>
      </c>
      <c r="G9" s="41">
        <f t="shared" si="2"/>
        <v>29802000</v>
      </c>
      <c r="H9" s="40">
        <f t="shared" si="2"/>
        <v>6442000</v>
      </c>
      <c r="I9" s="41">
        <f t="shared" si="2"/>
        <v>8415481</v>
      </c>
      <c r="J9" s="40">
        <f t="shared" si="2"/>
        <v>7650000</v>
      </c>
      <c r="K9" s="41">
        <f t="shared" si="2"/>
        <v>14402435</v>
      </c>
      <c r="L9" s="40">
        <f t="shared" si="2"/>
        <v>5448000</v>
      </c>
      <c r="M9" s="41">
        <f t="shared" si="2"/>
        <v>4626454</v>
      </c>
      <c r="N9" s="40">
        <f t="shared" si="2"/>
        <v>5902000</v>
      </c>
      <c r="O9" s="41">
        <f t="shared" si="2"/>
        <v>5931609</v>
      </c>
      <c r="P9" s="40">
        <f t="shared" si="2"/>
        <v>25442000</v>
      </c>
      <c r="Q9" s="41">
        <f t="shared" si="2"/>
        <v>33375979</v>
      </c>
      <c r="R9" s="20">
        <f>IF(($L9       =0),0,((($N9       -$L9       )/$L9       )*100))</f>
        <v>8.3333333333333321</v>
      </c>
      <c r="S9" s="21">
        <f>IF(($M9       =0),0,((($O9       -$M9       )/$M9       )*100))</f>
        <v>28.210698733846701</v>
      </c>
      <c r="T9" s="20">
        <f>IF(($E9       =0),0,(($P9       /$E9       )*100))</f>
        <v>85.370109388631633</v>
      </c>
      <c r="U9" s="22">
        <f>IF(($E9       =0),0,(($Q9       /$E9       )*100))</f>
        <v>111.99241326085499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18159000</v>
      </c>
      <c r="C10" s="42"/>
      <c r="D10" s="42"/>
      <c r="E10" s="42">
        <f t="shared" ref="E10:E41" si="4">$B10      +$C10      +$D10</f>
        <v>18159000</v>
      </c>
      <c r="F10" s="43">
        <v>18159000</v>
      </c>
      <c r="G10" s="44">
        <v>18159000</v>
      </c>
      <c r="H10" s="43">
        <v>4608000</v>
      </c>
      <c r="I10" s="44">
        <v>4101818</v>
      </c>
      <c r="J10" s="43">
        <v>4624000</v>
      </c>
      <c r="K10" s="44">
        <v>4025946</v>
      </c>
      <c r="L10" s="43">
        <v>5448000</v>
      </c>
      <c r="M10" s="44">
        <v>4099627</v>
      </c>
      <c r="N10" s="43">
        <v>3479000</v>
      </c>
      <c r="O10" s="44">
        <v>5931609</v>
      </c>
      <c r="P10" s="43">
        <f t="shared" ref="P10:P41" si="5">$H10      +$J10      +$L10      +$N10</f>
        <v>18159000</v>
      </c>
      <c r="Q10" s="44">
        <f t="shared" ref="Q10:Q41" si="6">$I10      +$K10      +$M10      +$O10</f>
        <v>18159000</v>
      </c>
      <c r="R10" s="24">
        <f t="shared" ref="R10:R41" si="7">IF(($L10      =0),0,((($N10      -$L10      )/$L10      )*100))</f>
        <v>-36.1417033773862</v>
      </c>
      <c r="S10" s="25">
        <f t="shared" ref="S10:S41" si="8">IF(($M10      =0),0,((($O10      -$M10      )/$M10      )*100))</f>
        <v>44.686553191302522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11643000</v>
      </c>
      <c r="C13" s="42"/>
      <c r="D13" s="42"/>
      <c r="E13" s="42">
        <f t="shared" si="4"/>
        <v>11643000</v>
      </c>
      <c r="F13" s="43">
        <v>11643000</v>
      </c>
      <c r="G13" s="44">
        <v>11643000</v>
      </c>
      <c r="H13" s="43">
        <v>1834000</v>
      </c>
      <c r="I13" s="44">
        <v>4313663</v>
      </c>
      <c r="J13" s="43">
        <v>3026000</v>
      </c>
      <c r="K13" s="44">
        <v>10376489</v>
      </c>
      <c r="L13" s="43"/>
      <c r="M13" s="44">
        <v>526827</v>
      </c>
      <c r="N13" s="43">
        <v>2423000</v>
      </c>
      <c r="O13" s="44"/>
      <c r="P13" s="43">
        <f t="shared" si="5"/>
        <v>7283000</v>
      </c>
      <c r="Q13" s="44">
        <f t="shared" si="6"/>
        <v>15216979</v>
      </c>
      <c r="R13" s="24">
        <f t="shared" si="7"/>
        <v>0</v>
      </c>
      <c r="S13" s="25">
        <f t="shared" si="8"/>
        <v>-100</v>
      </c>
      <c r="T13" s="24">
        <f t="shared" si="9"/>
        <v>62.552606716482003</v>
      </c>
      <c r="U13" s="26">
        <f t="shared" si="10"/>
        <v>130.69637550459504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4541000</v>
      </c>
      <c r="C28" s="39">
        <f t="shared" si="11"/>
        <v>-230000</v>
      </c>
      <c r="D28" s="39">
        <f t="shared" si="11"/>
        <v>0</v>
      </c>
      <c r="E28" s="39">
        <f t="shared" si="11"/>
        <v>4311000</v>
      </c>
      <c r="F28" s="40">
        <f t="shared" si="11"/>
        <v>4311000</v>
      </c>
      <c r="G28" s="41">
        <f t="shared" si="11"/>
        <v>4311000</v>
      </c>
      <c r="H28" s="40">
        <f t="shared" si="11"/>
        <v>1693000</v>
      </c>
      <c r="I28" s="41">
        <f t="shared" si="11"/>
        <v>1030933</v>
      </c>
      <c r="J28" s="40">
        <f t="shared" si="11"/>
        <v>291000</v>
      </c>
      <c r="K28" s="41">
        <f t="shared" si="11"/>
        <v>1933527</v>
      </c>
      <c r="L28" s="40">
        <f t="shared" si="11"/>
        <v>522000</v>
      </c>
      <c r="M28" s="41">
        <f t="shared" si="11"/>
        <v>1261682</v>
      </c>
      <c r="N28" s="40">
        <f t="shared" si="11"/>
        <v>0</v>
      </c>
      <c r="O28" s="41">
        <f t="shared" si="11"/>
        <v>84858</v>
      </c>
      <c r="P28" s="40">
        <f t="shared" si="11"/>
        <v>2506000</v>
      </c>
      <c r="Q28" s="41">
        <f t="shared" si="11"/>
        <v>4311000</v>
      </c>
      <c r="R28" s="20">
        <f t="shared" si="7"/>
        <v>-100</v>
      </c>
      <c r="S28" s="21">
        <f t="shared" si="8"/>
        <v>-93.274216482441702</v>
      </c>
      <c r="T28" s="20">
        <f t="shared" si="9"/>
        <v>58.130364184643938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152000</v>
      </c>
      <c r="I31" s="44">
        <v>229617</v>
      </c>
      <c r="J31" s="43">
        <v>291000</v>
      </c>
      <c r="K31" s="44">
        <v>1933527</v>
      </c>
      <c r="L31" s="43">
        <v>752000</v>
      </c>
      <c r="M31" s="44">
        <v>751998</v>
      </c>
      <c r="N31" s="43"/>
      <c r="O31" s="44">
        <v>84858</v>
      </c>
      <c r="P31" s="43">
        <f t="shared" si="5"/>
        <v>1195000</v>
      </c>
      <c r="Q31" s="44">
        <f t="shared" si="6"/>
        <v>3000000</v>
      </c>
      <c r="R31" s="24">
        <f t="shared" si="7"/>
        <v>-100</v>
      </c>
      <c r="S31" s="25">
        <f t="shared" si="8"/>
        <v>-88.715661477823076</v>
      </c>
      <c r="T31" s="24">
        <f t="shared" si="9"/>
        <v>39.833333333333329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1541000</v>
      </c>
      <c r="C33" s="42">
        <v>-230000</v>
      </c>
      <c r="D33" s="42"/>
      <c r="E33" s="42">
        <f t="shared" si="4"/>
        <v>1311000</v>
      </c>
      <c r="F33" s="43">
        <v>1311000</v>
      </c>
      <c r="G33" s="44">
        <v>1311000</v>
      </c>
      <c r="H33" s="43">
        <v>1541000</v>
      </c>
      <c r="I33" s="44">
        <v>801316</v>
      </c>
      <c r="J33" s="43"/>
      <c r="K33" s="44"/>
      <c r="L33" s="43">
        <v>-230000</v>
      </c>
      <c r="M33" s="44">
        <v>509684</v>
      </c>
      <c r="N33" s="43"/>
      <c r="O33" s="44"/>
      <c r="P33" s="43">
        <f t="shared" si="5"/>
        <v>1311000</v>
      </c>
      <c r="Q33" s="44">
        <f t="shared" si="6"/>
        <v>1311000</v>
      </c>
      <c r="R33" s="24">
        <f t="shared" si="7"/>
        <v>-100</v>
      </c>
      <c r="S33" s="25">
        <f t="shared" si="8"/>
        <v>-100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34343000</v>
      </c>
      <c r="C61" s="39">
        <f t="shared" si="26"/>
        <v>-230000</v>
      </c>
      <c r="D61" s="39">
        <f t="shared" si="26"/>
        <v>0</v>
      </c>
      <c r="E61" s="39">
        <f t="shared" si="26"/>
        <v>34113000</v>
      </c>
      <c r="F61" s="40">
        <f t="shared" si="26"/>
        <v>34113000</v>
      </c>
      <c r="G61" s="41">
        <f t="shared" si="26"/>
        <v>34113000</v>
      </c>
      <c r="H61" s="40">
        <f t="shared" si="26"/>
        <v>8135000</v>
      </c>
      <c r="I61" s="41">
        <f t="shared" si="26"/>
        <v>9446414</v>
      </c>
      <c r="J61" s="40">
        <f t="shared" si="26"/>
        <v>7941000</v>
      </c>
      <c r="K61" s="41">
        <f t="shared" si="26"/>
        <v>16335962</v>
      </c>
      <c r="L61" s="40">
        <f t="shared" si="26"/>
        <v>5970000</v>
      </c>
      <c r="M61" s="41">
        <f t="shared" si="26"/>
        <v>5888136</v>
      </c>
      <c r="N61" s="40">
        <f t="shared" si="26"/>
        <v>5902000</v>
      </c>
      <c r="O61" s="41">
        <f t="shared" si="26"/>
        <v>6016467</v>
      </c>
      <c r="P61" s="40">
        <f t="shared" si="26"/>
        <v>27948000</v>
      </c>
      <c r="Q61" s="41">
        <f t="shared" si="26"/>
        <v>37686979</v>
      </c>
      <c r="R61" s="20">
        <f t="shared" si="16"/>
        <v>-1.1390284757118929</v>
      </c>
      <c r="S61" s="21">
        <f t="shared" si="17"/>
        <v>2.1794843053896855</v>
      </c>
      <c r="T61" s="20">
        <f t="shared" si="18"/>
        <v>81.92771084337349</v>
      </c>
      <c r="U61" s="22">
        <f t="shared" si="19"/>
        <v>110.47688271333509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34343000</v>
      </c>
      <c r="C65" s="48">
        <f t="shared" si="30"/>
        <v>-230000</v>
      </c>
      <c r="D65" s="48">
        <f t="shared" si="30"/>
        <v>0</v>
      </c>
      <c r="E65" s="48">
        <f t="shared" si="30"/>
        <v>34113000</v>
      </c>
      <c r="F65" s="49">
        <f t="shared" si="30"/>
        <v>34113000</v>
      </c>
      <c r="G65" s="50">
        <f t="shared" si="30"/>
        <v>34113000</v>
      </c>
      <c r="H65" s="49">
        <f t="shared" si="30"/>
        <v>8135000</v>
      </c>
      <c r="I65" s="50">
        <f t="shared" si="30"/>
        <v>9446414</v>
      </c>
      <c r="J65" s="49">
        <f t="shared" si="30"/>
        <v>7941000</v>
      </c>
      <c r="K65" s="50">
        <f t="shared" si="30"/>
        <v>16335962</v>
      </c>
      <c r="L65" s="49">
        <f t="shared" si="30"/>
        <v>5970000</v>
      </c>
      <c r="M65" s="51">
        <f t="shared" si="30"/>
        <v>5888136</v>
      </c>
      <c r="N65" s="49">
        <f t="shared" si="30"/>
        <v>5902000</v>
      </c>
      <c r="O65" s="50">
        <f t="shared" si="30"/>
        <v>6016467</v>
      </c>
      <c r="P65" s="49">
        <f t="shared" si="30"/>
        <v>27948000</v>
      </c>
      <c r="Q65" s="50">
        <f t="shared" si="30"/>
        <v>37686979</v>
      </c>
      <c r="R65" s="34">
        <f t="shared" si="16"/>
        <v>-1.1390284757118929</v>
      </c>
      <c r="S65" s="35">
        <f t="shared" si="17"/>
        <v>2.1794843053896855</v>
      </c>
      <c r="T65" s="34">
        <f t="shared" si="18"/>
        <v>81.92771084337349</v>
      </c>
      <c r="U65" s="35">
        <f t="shared" si="19"/>
        <v>110.47688271333509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24284000</v>
      </c>
      <c r="C8" s="36">
        <f t="shared" si="0"/>
        <v>0</v>
      </c>
      <c r="D8" s="36">
        <f t="shared" si="0"/>
        <v>0</v>
      </c>
      <c r="E8" s="36">
        <f t="shared" si="0"/>
        <v>24284000</v>
      </c>
      <c r="F8" s="37">
        <f t="shared" si="0"/>
        <v>24284000</v>
      </c>
      <c r="G8" s="38">
        <f t="shared" si="0"/>
        <v>24284000</v>
      </c>
      <c r="H8" s="37">
        <f t="shared" si="0"/>
        <v>8050000</v>
      </c>
      <c r="I8" s="38">
        <f t="shared" si="0"/>
        <v>8072518</v>
      </c>
      <c r="J8" s="37">
        <f t="shared" si="0"/>
        <v>6891000</v>
      </c>
      <c r="K8" s="38">
        <f t="shared" si="0"/>
        <v>6927924</v>
      </c>
      <c r="L8" s="37">
        <f t="shared" si="0"/>
        <v>6938000</v>
      </c>
      <c r="M8" s="38">
        <f t="shared" si="0"/>
        <v>2871971</v>
      </c>
      <c r="N8" s="37">
        <f t="shared" si="0"/>
        <v>2229000</v>
      </c>
      <c r="O8" s="38">
        <f t="shared" si="0"/>
        <v>6411585</v>
      </c>
      <c r="P8" s="37">
        <f t="shared" si="0"/>
        <v>24108000</v>
      </c>
      <c r="Q8" s="38">
        <f t="shared" si="0"/>
        <v>24283998</v>
      </c>
      <c r="R8" s="16">
        <f>IF(($L8       =0),0,((($N8       -$L8       )/$L8       )*100))</f>
        <v>-67.872585759584894</v>
      </c>
      <c r="S8" s="17">
        <f>IF(($M8       =0),0,((($O8       -$M8       )/$M8       )*100))</f>
        <v>123.24685729765376</v>
      </c>
      <c r="T8" s="16">
        <f>IF(($E8       =0),0,(($P8       /$E8       )*100))</f>
        <v>99.275242958326473</v>
      </c>
      <c r="U8" s="18">
        <f>IF(($E8       =0),0,(($Q8       /$E8       )*100))</f>
        <v>99.99999176412453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20974000</v>
      </c>
      <c r="C9" s="39">
        <f t="shared" si="2"/>
        <v>0</v>
      </c>
      <c r="D9" s="39">
        <f t="shared" si="2"/>
        <v>0</v>
      </c>
      <c r="E9" s="39">
        <f t="shared" si="2"/>
        <v>20974000</v>
      </c>
      <c r="F9" s="40">
        <f t="shared" si="2"/>
        <v>20974000</v>
      </c>
      <c r="G9" s="41">
        <f t="shared" si="2"/>
        <v>20974000</v>
      </c>
      <c r="H9" s="40">
        <f t="shared" si="2"/>
        <v>6283000</v>
      </c>
      <c r="I9" s="41">
        <f t="shared" si="2"/>
        <v>6305695</v>
      </c>
      <c r="J9" s="40">
        <f t="shared" si="2"/>
        <v>6388000</v>
      </c>
      <c r="K9" s="41">
        <f t="shared" si="2"/>
        <v>6381202</v>
      </c>
      <c r="L9" s="40">
        <f t="shared" si="2"/>
        <v>6292000</v>
      </c>
      <c r="M9" s="41">
        <f t="shared" si="2"/>
        <v>2320814</v>
      </c>
      <c r="N9" s="40">
        <f t="shared" si="2"/>
        <v>2011000</v>
      </c>
      <c r="O9" s="41">
        <f t="shared" si="2"/>
        <v>5966287</v>
      </c>
      <c r="P9" s="40">
        <f t="shared" si="2"/>
        <v>20974000</v>
      </c>
      <c r="Q9" s="41">
        <f t="shared" si="2"/>
        <v>20973998</v>
      </c>
      <c r="R9" s="20">
        <f>IF(($L9       =0),0,((($N9       -$L9       )/$L9       )*100))</f>
        <v>-68.038779402415756</v>
      </c>
      <c r="S9" s="21">
        <f>IF(($M9       =0),0,((($O9       -$M9       )/$M9       )*100))</f>
        <v>157.07734441450285</v>
      </c>
      <c r="T9" s="20">
        <f>IF(($E9       =0),0,(($P9       /$E9       )*100))</f>
        <v>100</v>
      </c>
      <c r="U9" s="22">
        <f>IF(($E9       =0),0,(($Q9       /$E9       )*100))</f>
        <v>99.999990464384481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20974000</v>
      </c>
      <c r="C10" s="42"/>
      <c r="D10" s="42"/>
      <c r="E10" s="42">
        <f t="shared" ref="E10:E41" si="4">$B10      +$C10      +$D10</f>
        <v>20974000</v>
      </c>
      <c r="F10" s="43">
        <v>20974000</v>
      </c>
      <c r="G10" s="44">
        <v>20974000</v>
      </c>
      <c r="H10" s="43">
        <v>6283000</v>
      </c>
      <c r="I10" s="44">
        <v>6305695</v>
      </c>
      <c r="J10" s="43">
        <v>6388000</v>
      </c>
      <c r="K10" s="44">
        <v>6381202</v>
      </c>
      <c r="L10" s="43">
        <v>6292000</v>
      </c>
      <c r="M10" s="44">
        <v>2320814</v>
      </c>
      <c r="N10" s="43">
        <v>2011000</v>
      </c>
      <c r="O10" s="44">
        <v>5966287</v>
      </c>
      <c r="P10" s="43">
        <f t="shared" ref="P10:P41" si="5">$H10      +$J10      +$L10      +$N10</f>
        <v>20974000</v>
      </c>
      <c r="Q10" s="44">
        <f t="shared" ref="Q10:Q41" si="6">$I10      +$K10      +$M10      +$O10</f>
        <v>20973998</v>
      </c>
      <c r="R10" s="24">
        <f t="shared" ref="R10:R41" si="7">IF(($L10      =0),0,((($N10      -$L10      )/$L10      )*100))</f>
        <v>-68.038779402415756</v>
      </c>
      <c r="S10" s="25">
        <f t="shared" ref="S10:S41" si="8">IF(($M10      =0),0,((($O10      -$M10      )/$M10      )*100))</f>
        <v>157.07734441450285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99.999990464384481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3310000</v>
      </c>
      <c r="C28" s="39">
        <f t="shared" si="11"/>
        <v>0</v>
      </c>
      <c r="D28" s="39">
        <f t="shared" si="11"/>
        <v>0</v>
      </c>
      <c r="E28" s="39">
        <f t="shared" si="11"/>
        <v>3310000</v>
      </c>
      <c r="F28" s="40">
        <f t="shared" si="11"/>
        <v>3310000</v>
      </c>
      <c r="G28" s="41">
        <f t="shared" si="11"/>
        <v>3310000</v>
      </c>
      <c r="H28" s="40">
        <f t="shared" si="11"/>
        <v>1767000</v>
      </c>
      <c r="I28" s="41">
        <f t="shared" si="11"/>
        <v>1766823</v>
      </c>
      <c r="J28" s="40">
        <f t="shared" si="11"/>
        <v>503000</v>
      </c>
      <c r="K28" s="41">
        <f t="shared" si="11"/>
        <v>546722</v>
      </c>
      <c r="L28" s="40">
        <f t="shared" si="11"/>
        <v>646000</v>
      </c>
      <c r="M28" s="41">
        <f t="shared" si="11"/>
        <v>551157</v>
      </c>
      <c r="N28" s="40">
        <f t="shared" si="11"/>
        <v>218000</v>
      </c>
      <c r="O28" s="41">
        <f t="shared" si="11"/>
        <v>445298</v>
      </c>
      <c r="P28" s="40">
        <f t="shared" si="11"/>
        <v>3134000</v>
      </c>
      <c r="Q28" s="41">
        <f t="shared" si="11"/>
        <v>3310000</v>
      </c>
      <c r="R28" s="20">
        <f t="shared" si="7"/>
        <v>-66.253869969040252</v>
      </c>
      <c r="S28" s="21">
        <f t="shared" si="8"/>
        <v>-19.206687023842573</v>
      </c>
      <c r="T28" s="20">
        <f t="shared" si="9"/>
        <v>94.682779456193359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1509000</v>
      </c>
      <c r="I31" s="44">
        <v>1508374</v>
      </c>
      <c r="J31" s="43">
        <v>85000</v>
      </c>
      <c r="K31" s="44">
        <v>128529</v>
      </c>
      <c r="L31" s="43">
        <v>130000</v>
      </c>
      <c r="M31" s="44">
        <v>131488</v>
      </c>
      <c r="N31" s="43"/>
      <c r="O31" s="44">
        <v>131609</v>
      </c>
      <c r="P31" s="43">
        <f t="shared" si="5"/>
        <v>1724000</v>
      </c>
      <c r="Q31" s="44">
        <f t="shared" si="6"/>
        <v>1900000</v>
      </c>
      <c r="R31" s="24">
        <f t="shared" si="7"/>
        <v>-100</v>
      </c>
      <c r="S31" s="25">
        <f t="shared" si="8"/>
        <v>9.2023606716962761E-2</v>
      </c>
      <c r="T31" s="24">
        <f t="shared" si="9"/>
        <v>90.736842105263165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1410000</v>
      </c>
      <c r="C33" s="42"/>
      <c r="D33" s="42"/>
      <c r="E33" s="42">
        <f t="shared" si="4"/>
        <v>1410000</v>
      </c>
      <c r="F33" s="43">
        <v>1410000</v>
      </c>
      <c r="G33" s="44">
        <v>1410000</v>
      </c>
      <c r="H33" s="43">
        <v>258000</v>
      </c>
      <c r="I33" s="44">
        <v>258449</v>
      </c>
      <c r="J33" s="43">
        <v>418000</v>
      </c>
      <c r="K33" s="44">
        <v>418193</v>
      </c>
      <c r="L33" s="43">
        <v>516000</v>
      </c>
      <c r="M33" s="44">
        <v>419669</v>
      </c>
      <c r="N33" s="43">
        <v>218000</v>
      </c>
      <c r="O33" s="44">
        <v>313689</v>
      </c>
      <c r="P33" s="43">
        <f t="shared" si="5"/>
        <v>1410000</v>
      </c>
      <c r="Q33" s="44">
        <f t="shared" si="6"/>
        <v>1410000</v>
      </c>
      <c r="R33" s="24">
        <f t="shared" si="7"/>
        <v>-57.751937984496124</v>
      </c>
      <c r="S33" s="25">
        <f t="shared" si="8"/>
        <v>-25.253235287810156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3105000</v>
      </c>
      <c r="C43" s="45">
        <f t="shared" si="20"/>
        <v>-3105000</v>
      </c>
      <c r="D43" s="45">
        <f t="shared" si="20"/>
        <v>0</v>
      </c>
      <c r="E43" s="45">
        <f t="shared" si="20"/>
        <v>0</v>
      </c>
      <c r="F43" s="46">
        <f t="shared" si="20"/>
        <v>3105000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3105000</v>
      </c>
      <c r="C44" s="39">
        <f t="shared" si="22"/>
        <v>-3105000</v>
      </c>
      <c r="D44" s="39">
        <f t="shared" si="22"/>
        <v>0</v>
      </c>
      <c r="E44" s="39">
        <f t="shared" si="22"/>
        <v>0</v>
      </c>
      <c r="F44" s="40">
        <f t="shared" si="22"/>
        <v>3105000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3105000</v>
      </c>
      <c r="C46" s="42">
        <v>-3105000</v>
      </c>
      <c r="D46" s="42"/>
      <c r="E46" s="42">
        <f t="shared" si="13"/>
        <v>0</v>
      </c>
      <c r="F46" s="43">
        <v>3105000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27389000</v>
      </c>
      <c r="C61" s="39">
        <f t="shared" si="26"/>
        <v>-3105000</v>
      </c>
      <c r="D61" s="39">
        <f t="shared" si="26"/>
        <v>0</v>
      </c>
      <c r="E61" s="39">
        <f t="shared" si="26"/>
        <v>24284000</v>
      </c>
      <c r="F61" s="40">
        <f t="shared" si="26"/>
        <v>27389000</v>
      </c>
      <c r="G61" s="41">
        <f t="shared" si="26"/>
        <v>24284000</v>
      </c>
      <c r="H61" s="40">
        <f t="shared" si="26"/>
        <v>8050000</v>
      </c>
      <c r="I61" s="41">
        <f t="shared" si="26"/>
        <v>8072518</v>
      </c>
      <c r="J61" s="40">
        <f t="shared" si="26"/>
        <v>6891000</v>
      </c>
      <c r="K61" s="41">
        <f t="shared" si="26"/>
        <v>6927924</v>
      </c>
      <c r="L61" s="40">
        <f t="shared" si="26"/>
        <v>6938000</v>
      </c>
      <c r="M61" s="41">
        <f t="shared" si="26"/>
        <v>2871971</v>
      </c>
      <c r="N61" s="40">
        <f t="shared" si="26"/>
        <v>2229000</v>
      </c>
      <c r="O61" s="41">
        <f t="shared" si="26"/>
        <v>6411585</v>
      </c>
      <c r="P61" s="40">
        <f t="shared" si="26"/>
        <v>24108000</v>
      </c>
      <c r="Q61" s="41">
        <f t="shared" si="26"/>
        <v>24283998</v>
      </c>
      <c r="R61" s="20">
        <f t="shared" si="16"/>
        <v>-67.872585759584894</v>
      </c>
      <c r="S61" s="21">
        <f t="shared" si="17"/>
        <v>123.24685729765376</v>
      </c>
      <c r="T61" s="20">
        <f t="shared" si="18"/>
        <v>99.275242958326473</v>
      </c>
      <c r="U61" s="22">
        <f t="shared" si="19"/>
        <v>99.99999176412453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27389000</v>
      </c>
      <c r="C65" s="48">
        <f t="shared" si="30"/>
        <v>-3105000</v>
      </c>
      <c r="D65" s="48">
        <f t="shared" si="30"/>
        <v>0</v>
      </c>
      <c r="E65" s="48">
        <f t="shared" si="30"/>
        <v>24284000</v>
      </c>
      <c r="F65" s="49">
        <f t="shared" si="30"/>
        <v>27389000</v>
      </c>
      <c r="G65" s="50">
        <f t="shared" si="30"/>
        <v>24284000</v>
      </c>
      <c r="H65" s="49">
        <f t="shared" si="30"/>
        <v>8050000</v>
      </c>
      <c r="I65" s="50">
        <f t="shared" si="30"/>
        <v>8072518</v>
      </c>
      <c r="J65" s="49">
        <f t="shared" si="30"/>
        <v>6891000</v>
      </c>
      <c r="K65" s="50">
        <f t="shared" si="30"/>
        <v>6927924</v>
      </c>
      <c r="L65" s="49">
        <f t="shared" si="30"/>
        <v>6938000</v>
      </c>
      <c r="M65" s="51">
        <f t="shared" si="30"/>
        <v>2871971</v>
      </c>
      <c r="N65" s="49">
        <f t="shared" si="30"/>
        <v>2229000</v>
      </c>
      <c r="O65" s="50">
        <f t="shared" si="30"/>
        <v>6411585</v>
      </c>
      <c r="P65" s="49">
        <f t="shared" si="30"/>
        <v>24108000</v>
      </c>
      <c r="Q65" s="50">
        <f t="shared" si="30"/>
        <v>24283998</v>
      </c>
      <c r="R65" s="34">
        <f t="shared" si="16"/>
        <v>-67.872585759584894</v>
      </c>
      <c r="S65" s="35">
        <f t="shared" si="17"/>
        <v>123.24685729765376</v>
      </c>
      <c r="T65" s="34">
        <f t="shared" si="18"/>
        <v>99.275242958326473</v>
      </c>
      <c r="U65" s="35">
        <f t="shared" si="19"/>
        <v>99.99999176412453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62705000</v>
      </c>
      <c r="C8" s="36">
        <f t="shared" si="0"/>
        <v>1500000</v>
      </c>
      <c r="D8" s="36">
        <f t="shared" si="0"/>
        <v>0</v>
      </c>
      <c r="E8" s="36">
        <f t="shared" si="0"/>
        <v>64205000</v>
      </c>
      <c r="F8" s="37">
        <f t="shared" si="0"/>
        <v>64205000</v>
      </c>
      <c r="G8" s="38">
        <f t="shared" si="0"/>
        <v>64205000</v>
      </c>
      <c r="H8" s="37">
        <f t="shared" si="0"/>
        <v>18932000</v>
      </c>
      <c r="I8" s="38">
        <f t="shared" si="0"/>
        <v>-165009875</v>
      </c>
      <c r="J8" s="37">
        <f t="shared" si="0"/>
        <v>19759000</v>
      </c>
      <c r="K8" s="38">
        <f t="shared" si="0"/>
        <v>17021152</v>
      </c>
      <c r="L8" s="37">
        <f t="shared" si="0"/>
        <v>15581000</v>
      </c>
      <c r="M8" s="38">
        <f t="shared" si="0"/>
        <v>7018262</v>
      </c>
      <c r="N8" s="37">
        <f t="shared" si="0"/>
        <v>44000</v>
      </c>
      <c r="O8" s="38">
        <f t="shared" si="0"/>
        <v>949465</v>
      </c>
      <c r="P8" s="37">
        <f t="shared" si="0"/>
        <v>54316000</v>
      </c>
      <c r="Q8" s="38">
        <f t="shared" si="0"/>
        <v>-140020996</v>
      </c>
      <c r="R8" s="16">
        <f>IF(($L8       =0),0,((($N8       -$L8       )/$L8       )*100))</f>
        <v>-99.717604775046524</v>
      </c>
      <c r="S8" s="17">
        <f>IF(($M8       =0),0,((($O8       -$M8       )/$M8       )*100))</f>
        <v>-86.471508188209555</v>
      </c>
      <c r="T8" s="16">
        <f>IF(($E8       =0),0,(($P8       /$E8       )*100))</f>
        <v>84.597772759130905</v>
      </c>
      <c r="U8" s="18">
        <f>IF(($E8       =0),0,(($Q8       /$E8       )*100))</f>
        <v>-218.08425512031775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58248000</v>
      </c>
      <c r="C9" s="39">
        <f t="shared" si="2"/>
        <v>1500000</v>
      </c>
      <c r="D9" s="39">
        <f t="shared" si="2"/>
        <v>0</v>
      </c>
      <c r="E9" s="39">
        <f t="shared" si="2"/>
        <v>59748000</v>
      </c>
      <c r="F9" s="40">
        <f t="shared" si="2"/>
        <v>59748000</v>
      </c>
      <c r="G9" s="41">
        <f t="shared" si="2"/>
        <v>59748000</v>
      </c>
      <c r="H9" s="40">
        <f t="shared" si="2"/>
        <v>17567000</v>
      </c>
      <c r="I9" s="41">
        <f t="shared" si="2"/>
        <v>-148440248</v>
      </c>
      <c r="J9" s="40">
        <f t="shared" si="2"/>
        <v>17761000</v>
      </c>
      <c r="K9" s="41">
        <f t="shared" si="2"/>
        <v>15684623</v>
      </c>
      <c r="L9" s="40">
        <f t="shared" si="2"/>
        <v>15380000</v>
      </c>
      <c r="M9" s="41">
        <f t="shared" si="2"/>
        <v>6818261</v>
      </c>
      <c r="N9" s="40">
        <f t="shared" si="2"/>
        <v>44000</v>
      </c>
      <c r="O9" s="41">
        <f t="shared" si="2"/>
        <v>578364</v>
      </c>
      <c r="P9" s="40">
        <f t="shared" si="2"/>
        <v>50752000</v>
      </c>
      <c r="Q9" s="41">
        <f t="shared" si="2"/>
        <v>-125359000</v>
      </c>
      <c r="R9" s="20">
        <f>IF(($L9       =0),0,((($N9       -$L9       )/$L9       )*100))</f>
        <v>-99.713914174252267</v>
      </c>
      <c r="S9" s="21">
        <f>IF(($M9       =0),0,((($O9       -$M9       )/$M9       )*100))</f>
        <v>-91.517426510953442</v>
      </c>
      <c r="T9" s="20">
        <f>IF(($E9       =0),0,(($P9       /$E9       )*100))</f>
        <v>84.943429068755435</v>
      </c>
      <c r="U9" s="22">
        <f>IF(($E9       =0),0,(($Q9       /$E9       )*100))</f>
        <v>-209.81288076588336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42689000</v>
      </c>
      <c r="C10" s="42">
        <v>1500000</v>
      </c>
      <c r="D10" s="42"/>
      <c r="E10" s="42">
        <f t="shared" ref="E10:E41" si="4">$B10      +$C10      +$D10</f>
        <v>44189000</v>
      </c>
      <c r="F10" s="43">
        <v>44189000</v>
      </c>
      <c r="G10" s="44">
        <v>44189000</v>
      </c>
      <c r="H10" s="43">
        <v>14195000</v>
      </c>
      <c r="I10" s="44">
        <v>-128460243</v>
      </c>
      <c r="J10" s="43">
        <v>15408000</v>
      </c>
      <c r="K10" s="44">
        <v>12444362</v>
      </c>
      <c r="L10" s="43">
        <v>14586000</v>
      </c>
      <c r="M10" s="44">
        <v>5674701</v>
      </c>
      <c r="N10" s="43"/>
      <c r="O10" s="44">
        <v>381180</v>
      </c>
      <c r="P10" s="43">
        <f t="shared" ref="P10:P41" si="5">$H10      +$J10      +$L10      +$N10</f>
        <v>44189000</v>
      </c>
      <c r="Q10" s="44">
        <f t="shared" ref="Q10:Q41" si="6">$I10      +$K10      +$M10      +$O10</f>
        <v>-109960000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-93.282817896484772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-248.84020910181266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6701000</v>
      </c>
      <c r="C13" s="42"/>
      <c r="D13" s="42"/>
      <c r="E13" s="42">
        <f t="shared" si="4"/>
        <v>6701000</v>
      </c>
      <c r="F13" s="43">
        <v>6701000</v>
      </c>
      <c r="G13" s="44">
        <v>6701000</v>
      </c>
      <c r="H13" s="43">
        <v>3000000</v>
      </c>
      <c r="I13" s="44">
        <v>-19980005</v>
      </c>
      <c r="J13" s="43">
        <v>743000</v>
      </c>
      <c r="K13" s="44">
        <v>3240261</v>
      </c>
      <c r="L13" s="43">
        <v>794000</v>
      </c>
      <c r="M13" s="44">
        <v>1143560</v>
      </c>
      <c r="N13" s="43">
        <v>44000</v>
      </c>
      <c r="O13" s="44">
        <v>197184</v>
      </c>
      <c r="P13" s="43">
        <f t="shared" si="5"/>
        <v>4581000</v>
      </c>
      <c r="Q13" s="44">
        <f t="shared" si="6"/>
        <v>-15399000</v>
      </c>
      <c r="R13" s="24">
        <f t="shared" si="7"/>
        <v>-94.458438287153655</v>
      </c>
      <c r="S13" s="25">
        <f t="shared" si="8"/>
        <v>-82.757004442267998</v>
      </c>
      <c r="T13" s="24">
        <f t="shared" si="9"/>
        <v>68.362930905834958</v>
      </c>
      <c r="U13" s="26">
        <f t="shared" si="10"/>
        <v>-229.80152216087154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8858000</v>
      </c>
      <c r="C20" s="42"/>
      <c r="D20" s="42"/>
      <c r="E20" s="42">
        <f t="shared" si="4"/>
        <v>8858000</v>
      </c>
      <c r="F20" s="43">
        <v>8858000</v>
      </c>
      <c r="G20" s="44">
        <v>8858000</v>
      </c>
      <c r="H20" s="43">
        <v>372000</v>
      </c>
      <c r="I20" s="44"/>
      <c r="J20" s="43">
        <v>1610000</v>
      </c>
      <c r="K20" s="44"/>
      <c r="L20" s="43"/>
      <c r="M20" s="44"/>
      <c r="N20" s="43"/>
      <c r="O20" s="44"/>
      <c r="P20" s="43">
        <f t="shared" si="5"/>
        <v>1982000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22.375254007676677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4457000</v>
      </c>
      <c r="C28" s="39">
        <f t="shared" si="11"/>
        <v>0</v>
      </c>
      <c r="D28" s="39">
        <f t="shared" si="11"/>
        <v>0</v>
      </c>
      <c r="E28" s="39">
        <f t="shared" si="11"/>
        <v>4457000</v>
      </c>
      <c r="F28" s="40">
        <f t="shared" si="11"/>
        <v>4457000</v>
      </c>
      <c r="G28" s="41">
        <f t="shared" si="11"/>
        <v>4457000</v>
      </c>
      <c r="H28" s="40">
        <f t="shared" si="11"/>
        <v>1365000</v>
      </c>
      <c r="I28" s="41">
        <f t="shared" si="11"/>
        <v>-16569627</v>
      </c>
      <c r="J28" s="40">
        <f t="shared" si="11"/>
        <v>1998000</v>
      </c>
      <c r="K28" s="41">
        <f t="shared" si="11"/>
        <v>1336529</v>
      </c>
      <c r="L28" s="40">
        <f t="shared" si="11"/>
        <v>201000</v>
      </c>
      <c r="M28" s="41">
        <f t="shared" si="11"/>
        <v>200001</v>
      </c>
      <c r="N28" s="40">
        <f t="shared" si="11"/>
        <v>0</v>
      </c>
      <c r="O28" s="41">
        <f t="shared" si="11"/>
        <v>371101</v>
      </c>
      <c r="P28" s="40">
        <f t="shared" si="11"/>
        <v>3564000</v>
      </c>
      <c r="Q28" s="41">
        <f t="shared" si="11"/>
        <v>-14661996</v>
      </c>
      <c r="R28" s="20">
        <f t="shared" si="7"/>
        <v>-100</v>
      </c>
      <c r="S28" s="21">
        <f t="shared" si="8"/>
        <v>85.549572252138745</v>
      </c>
      <c r="T28" s="20">
        <f t="shared" si="9"/>
        <v>79.964101413506839</v>
      </c>
      <c r="U28" s="22">
        <f t="shared" si="10"/>
        <v>-328.96558223019969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701000</v>
      </c>
      <c r="I31" s="44">
        <v>-6749999</v>
      </c>
      <c r="J31" s="43">
        <v>530000</v>
      </c>
      <c r="K31" s="44">
        <v>528901</v>
      </c>
      <c r="L31" s="43">
        <v>201000</v>
      </c>
      <c r="M31" s="44">
        <v>200001</v>
      </c>
      <c r="N31" s="43"/>
      <c r="O31" s="44">
        <v>371101</v>
      </c>
      <c r="P31" s="43">
        <f t="shared" si="5"/>
        <v>1432000</v>
      </c>
      <c r="Q31" s="44">
        <f t="shared" si="6"/>
        <v>-5649996</v>
      </c>
      <c r="R31" s="24">
        <f t="shared" si="7"/>
        <v>-100</v>
      </c>
      <c r="S31" s="25">
        <f t="shared" si="8"/>
        <v>85.549572252138745</v>
      </c>
      <c r="T31" s="24">
        <f t="shared" si="9"/>
        <v>79.555555555555557</v>
      </c>
      <c r="U31" s="26">
        <f t="shared" si="10"/>
        <v>-313.88866666666667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2657000</v>
      </c>
      <c r="C33" s="42"/>
      <c r="D33" s="42"/>
      <c r="E33" s="42">
        <f t="shared" si="4"/>
        <v>2657000</v>
      </c>
      <c r="F33" s="43">
        <v>2657000</v>
      </c>
      <c r="G33" s="44">
        <v>2657000</v>
      </c>
      <c r="H33" s="43">
        <v>664000</v>
      </c>
      <c r="I33" s="44">
        <v>-9819628</v>
      </c>
      <c r="J33" s="43">
        <v>1468000</v>
      </c>
      <c r="K33" s="44">
        <v>807628</v>
      </c>
      <c r="L33" s="43"/>
      <c r="M33" s="44"/>
      <c r="N33" s="43"/>
      <c r="O33" s="44"/>
      <c r="P33" s="43">
        <f t="shared" si="5"/>
        <v>2132000</v>
      </c>
      <c r="Q33" s="44">
        <f t="shared" si="6"/>
        <v>-9012000</v>
      </c>
      <c r="R33" s="24">
        <f t="shared" si="7"/>
        <v>0</v>
      </c>
      <c r="S33" s="25">
        <f t="shared" si="8"/>
        <v>0</v>
      </c>
      <c r="T33" s="24">
        <f t="shared" si="9"/>
        <v>80.240873165223931</v>
      </c>
      <c r="U33" s="26">
        <f t="shared" si="10"/>
        <v>-339.17952578095594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10737000</v>
      </c>
      <c r="C43" s="45">
        <f t="shared" si="20"/>
        <v>13909000</v>
      </c>
      <c r="D43" s="45">
        <f t="shared" si="20"/>
        <v>0</v>
      </c>
      <c r="E43" s="45">
        <f t="shared" si="20"/>
        <v>24646000</v>
      </c>
      <c r="F43" s="46">
        <f t="shared" si="20"/>
        <v>10737000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6432000</v>
      </c>
      <c r="O43" s="47">
        <f t="shared" si="20"/>
        <v>0</v>
      </c>
      <c r="P43" s="46">
        <f t="shared" si="20"/>
        <v>6432000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26.097541183153457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10737000</v>
      </c>
      <c r="C44" s="39">
        <f t="shared" si="22"/>
        <v>13909000</v>
      </c>
      <c r="D44" s="39">
        <f t="shared" si="22"/>
        <v>0</v>
      </c>
      <c r="E44" s="39">
        <f t="shared" si="22"/>
        <v>24646000</v>
      </c>
      <c r="F44" s="40">
        <f t="shared" si="22"/>
        <v>10737000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6432000</v>
      </c>
      <c r="O44" s="41">
        <f t="shared" si="22"/>
        <v>0</v>
      </c>
      <c r="P44" s="40">
        <f t="shared" si="22"/>
        <v>6432000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26.097541183153457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10737000</v>
      </c>
      <c r="C46" s="42">
        <v>13909000</v>
      </c>
      <c r="D46" s="42"/>
      <c r="E46" s="42">
        <f t="shared" si="13"/>
        <v>24646000</v>
      </c>
      <c r="F46" s="43">
        <v>10737000</v>
      </c>
      <c r="G46" s="44"/>
      <c r="H46" s="43"/>
      <c r="I46" s="44"/>
      <c r="J46" s="43"/>
      <c r="K46" s="44"/>
      <c r="L46" s="43"/>
      <c r="M46" s="44"/>
      <c r="N46" s="43">
        <v>6432000</v>
      </c>
      <c r="O46" s="44"/>
      <c r="P46" s="43">
        <f t="shared" si="14"/>
        <v>6432000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26.097541183153457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73442000</v>
      </c>
      <c r="C61" s="39">
        <f t="shared" si="26"/>
        <v>15409000</v>
      </c>
      <c r="D61" s="39">
        <f t="shared" si="26"/>
        <v>0</v>
      </c>
      <c r="E61" s="39">
        <f t="shared" si="26"/>
        <v>88851000</v>
      </c>
      <c r="F61" s="40">
        <f t="shared" si="26"/>
        <v>74942000</v>
      </c>
      <c r="G61" s="41">
        <f t="shared" si="26"/>
        <v>64205000</v>
      </c>
      <c r="H61" s="40">
        <f t="shared" si="26"/>
        <v>18932000</v>
      </c>
      <c r="I61" s="41">
        <f t="shared" si="26"/>
        <v>-165009875</v>
      </c>
      <c r="J61" s="40">
        <f t="shared" si="26"/>
        <v>19759000</v>
      </c>
      <c r="K61" s="41">
        <f t="shared" si="26"/>
        <v>17021152</v>
      </c>
      <c r="L61" s="40">
        <f t="shared" si="26"/>
        <v>15581000</v>
      </c>
      <c r="M61" s="41">
        <f t="shared" si="26"/>
        <v>7018262</v>
      </c>
      <c r="N61" s="40">
        <f t="shared" si="26"/>
        <v>6476000</v>
      </c>
      <c r="O61" s="41">
        <f t="shared" si="26"/>
        <v>949465</v>
      </c>
      <c r="P61" s="40">
        <f t="shared" si="26"/>
        <v>60748000</v>
      </c>
      <c r="Q61" s="41">
        <f t="shared" si="26"/>
        <v>-140020996</v>
      </c>
      <c r="R61" s="20">
        <f t="shared" si="16"/>
        <v>-58.436557345484886</v>
      </c>
      <c r="S61" s="21">
        <f t="shared" si="17"/>
        <v>-86.471508188209555</v>
      </c>
      <c r="T61" s="20">
        <f t="shared" si="18"/>
        <v>68.370642986573031</v>
      </c>
      <c r="U61" s="22">
        <f t="shared" si="19"/>
        <v>-157.59079357576167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73442000</v>
      </c>
      <c r="C65" s="48">
        <f t="shared" si="30"/>
        <v>15409000</v>
      </c>
      <c r="D65" s="48">
        <f t="shared" si="30"/>
        <v>0</v>
      </c>
      <c r="E65" s="48">
        <f t="shared" si="30"/>
        <v>88851000</v>
      </c>
      <c r="F65" s="49">
        <f t="shared" si="30"/>
        <v>74942000</v>
      </c>
      <c r="G65" s="50">
        <f t="shared" si="30"/>
        <v>64205000</v>
      </c>
      <c r="H65" s="49">
        <f t="shared" si="30"/>
        <v>18932000</v>
      </c>
      <c r="I65" s="50">
        <f t="shared" si="30"/>
        <v>-165009875</v>
      </c>
      <c r="J65" s="49">
        <f t="shared" si="30"/>
        <v>19759000</v>
      </c>
      <c r="K65" s="50">
        <f t="shared" si="30"/>
        <v>17021152</v>
      </c>
      <c r="L65" s="49">
        <f t="shared" si="30"/>
        <v>15581000</v>
      </c>
      <c r="M65" s="51">
        <f t="shared" si="30"/>
        <v>7018262</v>
      </c>
      <c r="N65" s="49">
        <f t="shared" si="30"/>
        <v>6476000</v>
      </c>
      <c r="O65" s="50">
        <f t="shared" si="30"/>
        <v>949465</v>
      </c>
      <c r="P65" s="49">
        <f t="shared" si="30"/>
        <v>60748000</v>
      </c>
      <c r="Q65" s="50">
        <f t="shared" si="30"/>
        <v>-140020996</v>
      </c>
      <c r="R65" s="34">
        <f t="shared" si="16"/>
        <v>-58.436557345484886</v>
      </c>
      <c r="S65" s="35">
        <f t="shared" si="17"/>
        <v>-86.471508188209555</v>
      </c>
      <c r="T65" s="34">
        <f t="shared" si="18"/>
        <v>68.370642986573031</v>
      </c>
      <c r="U65" s="35">
        <f t="shared" si="19"/>
        <v>-157.59079357576167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60977000</v>
      </c>
      <c r="C8" s="36">
        <f t="shared" si="0"/>
        <v>0</v>
      </c>
      <c r="D8" s="36">
        <f t="shared" si="0"/>
        <v>0</v>
      </c>
      <c r="E8" s="36">
        <f t="shared" si="0"/>
        <v>60977000</v>
      </c>
      <c r="F8" s="37">
        <f t="shared" si="0"/>
        <v>60977000</v>
      </c>
      <c r="G8" s="38">
        <f t="shared" si="0"/>
        <v>60977000</v>
      </c>
      <c r="H8" s="37">
        <f t="shared" si="0"/>
        <v>2155000</v>
      </c>
      <c r="I8" s="38">
        <f t="shared" si="0"/>
        <v>13819665</v>
      </c>
      <c r="J8" s="37">
        <f t="shared" si="0"/>
        <v>20025000</v>
      </c>
      <c r="K8" s="38">
        <f t="shared" si="0"/>
        <v>20146781</v>
      </c>
      <c r="L8" s="37">
        <f t="shared" si="0"/>
        <v>26451000</v>
      </c>
      <c r="M8" s="38">
        <f t="shared" si="0"/>
        <v>22805855</v>
      </c>
      <c r="N8" s="37">
        <f t="shared" si="0"/>
        <v>275000</v>
      </c>
      <c r="O8" s="38">
        <f t="shared" si="0"/>
        <v>9067743</v>
      </c>
      <c r="P8" s="37">
        <f t="shared" si="0"/>
        <v>48906000</v>
      </c>
      <c r="Q8" s="38">
        <f t="shared" si="0"/>
        <v>65840044</v>
      </c>
      <c r="R8" s="16">
        <f>IF(($L8       =0),0,((($N8       -$L8       )/$L8       )*100))</f>
        <v>-98.960341764016476</v>
      </c>
      <c r="S8" s="17">
        <f>IF(($M8       =0),0,((($O8       -$M8       )/$M8       )*100))</f>
        <v>-60.239407818737774</v>
      </c>
      <c r="T8" s="16">
        <f>IF(($E8       =0),0,(($P8       /$E8       )*100))</f>
        <v>80.204011348541243</v>
      </c>
      <c r="U8" s="18">
        <f>IF(($E8       =0),0,(($Q8       /$E8       )*100))</f>
        <v>107.97521032520459</v>
      </c>
      <c r="V8" s="37">
        <f t="shared" ref="V8:W8" si="1">+V9+V28</f>
        <v>6141000</v>
      </c>
      <c r="W8" s="38">
        <f t="shared" si="1"/>
        <v>5643000</v>
      </c>
    </row>
    <row r="9" spans="1:23" ht="13" x14ac:dyDescent="0.3">
      <c r="A9" s="19" t="s">
        <v>35</v>
      </c>
      <c r="B9" s="39">
        <f t="shared" ref="B9:Q9" si="2">SUM(B10:B27)</f>
        <v>55670000</v>
      </c>
      <c r="C9" s="39">
        <f t="shared" si="2"/>
        <v>0</v>
      </c>
      <c r="D9" s="39">
        <f t="shared" si="2"/>
        <v>0</v>
      </c>
      <c r="E9" s="39">
        <f t="shared" si="2"/>
        <v>55670000</v>
      </c>
      <c r="F9" s="40">
        <f t="shared" si="2"/>
        <v>55670000</v>
      </c>
      <c r="G9" s="41">
        <f t="shared" si="2"/>
        <v>55670000</v>
      </c>
      <c r="H9" s="40">
        <f t="shared" si="2"/>
        <v>1614000</v>
      </c>
      <c r="I9" s="41">
        <f t="shared" si="2"/>
        <v>8798979</v>
      </c>
      <c r="J9" s="40">
        <f t="shared" si="2"/>
        <v>17344000</v>
      </c>
      <c r="K9" s="41">
        <f t="shared" si="2"/>
        <v>20968009</v>
      </c>
      <c r="L9" s="40">
        <f t="shared" si="2"/>
        <v>24861000</v>
      </c>
      <c r="M9" s="41">
        <f t="shared" si="2"/>
        <v>14267605</v>
      </c>
      <c r="N9" s="40">
        <f t="shared" si="2"/>
        <v>0</v>
      </c>
      <c r="O9" s="41">
        <f t="shared" si="2"/>
        <v>16383076</v>
      </c>
      <c r="P9" s="40">
        <f t="shared" si="2"/>
        <v>43819000</v>
      </c>
      <c r="Q9" s="41">
        <f t="shared" si="2"/>
        <v>60417669</v>
      </c>
      <c r="R9" s="20">
        <f>IF(($L9       =0),0,((($N9       -$L9       )/$L9       )*100))</f>
        <v>-100</v>
      </c>
      <c r="S9" s="21">
        <f>IF(($M9       =0),0,((($O9       -$M9       )/$M9       )*100))</f>
        <v>14.827092563888614</v>
      </c>
      <c r="T9" s="20">
        <f>IF(($E9       =0),0,(($P9       /$E9       )*100))</f>
        <v>78.712053170468835</v>
      </c>
      <c r="U9" s="22">
        <f>IF(($E9       =0),0,(($Q9       /$E9       )*100))</f>
        <v>108.52823603377044</v>
      </c>
      <c r="V9" s="40">
        <f t="shared" ref="V9:W9" si="3">SUM(V10:V27)</f>
        <v>5643000</v>
      </c>
      <c r="W9" s="41">
        <f t="shared" si="3"/>
        <v>5643000</v>
      </c>
    </row>
    <row r="10" spans="1:23" ht="13" x14ac:dyDescent="0.3">
      <c r="A10" s="23" t="s">
        <v>36</v>
      </c>
      <c r="B10" s="42">
        <v>43819000</v>
      </c>
      <c r="C10" s="42"/>
      <c r="D10" s="42"/>
      <c r="E10" s="42">
        <f t="shared" ref="E10:E41" si="4">$B10      +$C10      +$D10</f>
        <v>43819000</v>
      </c>
      <c r="F10" s="43">
        <v>43819000</v>
      </c>
      <c r="G10" s="44">
        <v>43819000</v>
      </c>
      <c r="H10" s="43">
        <v>1614000</v>
      </c>
      <c r="I10" s="44">
        <v>8798979</v>
      </c>
      <c r="J10" s="43">
        <v>17344000</v>
      </c>
      <c r="K10" s="44">
        <v>12773894</v>
      </c>
      <c r="L10" s="43">
        <v>24861000</v>
      </c>
      <c r="M10" s="44">
        <v>14267605</v>
      </c>
      <c r="N10" s="43"/>
      <c r="O10" s="44">
        <v>12827835</v>
      </c>
      <c r="P10" s="43">
        <f t="shared" ref="P10:P41" si="5">$H10      +$J10      +$L10      +$N10</f>
        <v>43819000</v>
      </c>
      <c r="Q10" s="44">
        <f t="shared" ref="Q10:Q41" si="6">$I10      +$K10      +$M10      +$O10</f>
        <v>48668313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-10.091182086972552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111.06669024852233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11851000</v>
      </c>
      <c r="C13" s="42"/>
      <c r="D13" s="42"/>
      <c r="E13" s="42">
        <f t="shared" si="4"/>
        <v>11851000</v>
      </c>
      <c r="F13" s="43">
        <v>11851000</v>
      </c>
      <c r="G13" s="44">
        <v>11851000</v>
      </c>
      <c r="H13" s="43"/>
      <c r="I13" s="44"/>
      <c r="J13" s="43"/>
      <c r="K13" s="44">
        <v>8194115</v>
      </c>
      <c r="L13" s="43"/>
      <c r="M13" s="44"/>
      <c r="N13" s="43"/>
      <c r="O13" s="44">
        <v>3555241</v>
      </c>
      <c r="P13" s="43">
        <f t="shared" si="5"/>
        <v>0</v>
      </c>
      <c r="Q13" s="44">
        <f t="shared" si="6"/>
        <v>11749356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99.142317104041851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5643000</v>
      </c>
      <c r="W20" s="44">
        <v>5643000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5307000</v>
      </c>
      <c r="C28" s="39">
        <f t="shared" si="11"/>
        <v>0</v>
      </c>
      <c r="D28" s="39">
        <f t="shared" si="11"/>
        <v>0</v>
      </c>
      <c r="E28" s="39">
        <f t="shared" si="11"/>
        <v>5307000</v>
      </c>
      <c r="F28" s="40">
        <f t="shared" si="11"/>
        <v>5307000</v>
      </c>
      <c r="G28" s="41">
        <f t="shared" si="11"/>
        <v>5307000</v>
      </c>
      <c r="H28" s="40">
        <f t="shared" si="11"/>
        <v>541000</v>
      </c>
      <c r="I28" s="41">
        <f t="shared" si="11"/>
        <v>5020686</v>
      </c>
      <c r="J28" s="40">
        <f t="shared" si="11"/>
        <v>2681000</v>
      </c>
      <c r="K28" s="41">
        <f t="shared" si="11"/>
        <v>-821228</v>
      </c>
      <c r="L28" s="40">
        <f t="shared" si="11"/>
        <v>1590000</v>
      </c>
      <c r="M28" s="41">
        <f t="shared" si="11"/>
        <v>8538250</v>
      </c>
      <c r="N28" s="40">
        <f t="shared" si="11"/>
        <v>275000</v>
      </c>
      <c r="O28" s="41">
        <f t="shared" si="11"/>
        <v>-7315333</v>
      </c>
      <c r="P28" s="40">
        <f t="shared" si="11"/>
        <v>5087000</v>
      </c>
      <c r="Q28" s="41">
        <f t="shared" si="11"/>
        <v>5422375</v>
      </c>
      <c r="R28" s="20">
        <f t="shared" si="7"/>
        <v>-82.704402515723274</v>
      </c>
      <c r="S28" s="21">
        <f t="shared" si="8"/>
        <v>-185.67719380435102</v>
      </c>
      <c r="T28" s="20">
        <f t="shared" si="9"/>
        <v>95.854531750518177</v>
      </c>
      <c r="U28" s="22">
        <f t="shared" si="10"/>
        <v>102.17401545129074</v>
      </c>
      <c r="V28" s="40">
        <f t="shared" ref="V28:W28" si="12">SUM(V29:V42)</f>
        <v>498000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89000</v>
      </c>
      <c r="I31" s="44">
        <v>209184</v>
      </c>
      <c r="J31" s="43">
        <v>2183000</v>
      </c>
      <c r="K31" s="44">
        <v>2183274</v>
      </c>
      <c r="L31" s="43">
        <v>1070000</v>
      </c>
      <c r="M31" s="44">
        <v>272406</v>
      </c>
      <c r="N31" s="43"/>
      <c r="O31" s="44">
        <v>950511</v>
      </c>
      <c r="P31" s="43">
        <f t="shared" si="5"/>
        <v>3342000</v>
      </c>
      <c r="Q31" s="44">
        <f t="shared" si="6"/>
        <v>3615375</v>
      </c>
      <c r="R31" s="24">
        <f t="shared" si="7"/>
        <v>-100</v>
      </c>
      <c r="S31" s="25">
        <f t="shared" si="8"/>
        <v>248.93174159159491</v>
      </c>
      <c r="T31" s="24">
        <f t="shared" si="9"/>
        <v>95.48571428571428</v>
      </c>
      <c r="U31" s="26">
        <f t="shared" si="10"/>
        <v>103.29642857142858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1807000</v>
      </c>
      <c r="C33" s="42"/>
      <c r="D33" s="42"/>
      <c r="E33" s="42">
        <f t="shared" si="4"/>
        <v>1807000</v>
      </c>
      <c r="F33" s="43">
        <v>1807000</v>
      </c>
      <c r="G33" s="44">
        <v>1807000</v>
      </c>
      <c r="H33" s="43">
        <v>452000</v>
      </c>
      <c r="I33" s="44">
        <v>4811502</v>
      </c>
      <c r="J33" s="43">
        <v>498000</v>
      </c>
      <c r="K33" s="44">
        <v>-3004502</v>
      </c>
      <c r="L33" s="43">
        <v>520000</v>
      </c>
      <c r="M33" s="44">
        <v>8265844</v>
      </c>
      <c r="N33" s="43">
        <v>275000</v>
      </c>
      <c r="O33" s="44">
        <v>-8265844</v>
      </c>
      <c r="P33" s="43">
        <f t="shared" si="5"/>
        <v>1745000</v>
      </c>
      <c r="Q33" s="44">
        <f t="shared" si="6"/>
        <v>1807000</v>
      </c>
      <c r="R33" s="24">
        <f t="shared" si="7"/>
        <v>-47.115384615384613</v>
      </c>
      <c r="S33" s="25">
        <f t="shared" si="8"/>
        <v>-200</v>
      </c>
      <c r="T33" s="24">
        <f t="shared" si="9"/>
        <v>96.568898727172098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>
        <v>498000</v>
      </c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10279000</v>
      </c>
      <c r="C43" s="45">
        <f t="shared" si="20"/>
        <v>7576000</v>
      </c>
      <c r="D43" s="45">
        <f t="shared" si="20"/>
        <v>0</v>
      </c>
      <c r="E43" s="45">
        <f t="shared" si="20"/>
        <v>17855000</v>
      </c>
      <c r="F43" s="46">
        <f t="shared" si="20"/>
        <v>10279000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3372000</v>
      </c>
      <c r="O43" s="47">
        <f t="shared" si="20"/>
        <v>0</v>
      </c>
      <c r="P43" s="46">
        <f t="shared" si="20"/>
        <v>3372000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18.885466255950714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10279000</v>
      </c>
      <c r="C44" s="39">
        <f t="shared" si="22"/>
        <v>7576000</v>
      </c>
      <c r="D44" s="39">
        <f t="shared" si="22"/>
        <v>0</v>
      </c>
      <c r="E44" s="39">
        <f t="shared" si="22"/>
        <v>17855000</v>
      </c>
      <c r="F44" s="40">
        <f t="shared" si="22"/>
        <v>10279000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3372000</v>
      </c>
      <c r="O44" s="41">
        <f t="shared" si="22"/>
        <v>0</v>
      </c>
      <c r="P44" s="40">
        <f t="shared" si="22"/>
        <v>3372000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18.885466255950714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10279000</v>
      </c>
      <c r="C46" s="42">
        <v>7576000</v>
      </c>
      <c r="D46" s="42"/>
      <c r="E46" s="42">
        <f t="shared" si="13"/>
        <v>17855000</v>
      </c>
      <c r="F46" s="43">
        <v>10279000</v>
      </c>
      <c r="G46" s="44"/>
      <c r="H46" s="43"/>
      <c r="I46" s="44"/>
      <c r="J46" s="43"/>
      <c r="K46" s="44"/>
      <c r="L46" s="43"/>
      <c r="M46" s="44"/>
      <c r="N46" s="43">
        <v>3372000</v>
      </c>
      <c r="O46" s="44"/>
      <c r="P46" s="43">
        <f t="shared" si="14"/>
        <v>3372000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18.885466255950714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71256000</v>
      </c>
      <c r="C61" s="39">
        <f t="shared" si="26"/>
        <v>7576000</v>
      </c>
      <c r="D61" s="39">
        <f t="shared" si="26"/>
        <v>0</v>
      </c>
      <c r="E61" s="39">
        <f t="shared" si="26"/>
        <v>78832000</v>
      </c>
      <c r="F61" s="40">
        <f t="shared" si="26"/>
        <v>71256000</v>
      </c>
      <c r="G61" s="41">
        <f t="shared" si="26"/>
        <v>60977000</v>
      </c>
      <c r="H61" s="40">
        <f t="shared" si="26"/>
        <v>2155000</v>
      </c>
      <c r="I61" s="41">
        <f t="shared" si="26"/>
        <v>13819665</v>
      </c>
      <c r="J61" s="40">
        <f t="shared" si="26"/>
        <v>20025000</v>
      </c>
      <c r="K61" s="41">
        <f t="shared" si="26"/>
        <v>20146781</v>
      </c>
      <c r="L61" s="40">
        <f t="shared" si="26"/>
        <v>26451000</v>
      </c>
      <c r="M61" s="41">
        <f t="shared" si="26"/>
        <v>22805855</v>
      </c>
      <c r="N61" s="40">
        <f t="shared" si="26"/>
        <v>3647000</v>
      </c>
      <c r="O61" s="41">
        <f t="shared" si="26"/>
        <v>9067743</v>
      </c>
      <c r="P61" s="40">
        <f t="shared" si="26"/>
        <v>52278000</v>
      </c>
      <c r="Q61" s="41">
        <f t="shared" si="26"/>
        <v>65840044</v>
      </c>
      <c r="R61" s="20">
        <f t="shared" si="16"/>
        <v>-86.21224150315679</v>
      </c>
      <c r="S61" s="21">
        <f t="shared" si="17"/>
        <v>-60.239407818737774</v>
      </c>
      <c r="T61" s="20">
        <f t="shared" si="18"/>
        <v>66.315709356606462</v>
      </c>
      <c r="U61" s="22">
        <f t="shared" si="19"/>
        <v>83.519438806576005</v>
      </c>
      <c r="V61" s="40">
        <f t="shared" ref="V61:W61" si="27">+V8+V43</f>
        <v>6141000</v>
      </c>
      <c r="W61" s="41">
        <f t="shared" si="27"/>
        <v>5643000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71256000</v>
      </c>
      <c r="C65" s="48">
        <f t="shared" si="30"/>
        <v>7576000</v>
      </c>
      <c r="D65" s="48">
        <f t="shared" si="30"/>
        <v>0</v>
      </c>
      <c r="E65" s="48">
        <f t="shared" si="30"/>
        <v>78832000</v>
      </c>
      <c r="F65" s="49">
        <f t="shared" si="30"/>
        <v>71256000</v>
      </c>
      <c r="G65" s="50">
        <f t="shared" si="30"/>
        <v>60977000</v>
      </c>
      <c r="H65" s="49">
        <f t="shared" si="30"/>
        <v>2155000</v>
      </c>
      <c r="I65" s="50">
        <f t="shared" si="30"/>
        <v>13819665</v>
      </c>
      <c r="J65" s="49">
        <f t="shared" si="30"/>
        <v>20025000</v>
      </c>
      <c r="K65" s="50">
        <f t="shared" si="30"/>
        <v>20146781</v>
      </c>
      <c r="L65" s="49">
        <f t="shared" si="30"/>
        <v>26451000</v>
      </c>
      <c r="M65" s="51">
        <f t="shared" si="30"/>
        <v>22805855</v>
      </c>
      <c r="N65" s="49">
        <f t="shared" si="30"/>
        <v>3647000</v>
      </c>
      <c r="O65" s="50">
        <f t="shared" si="30"/>
        <v>9067743</v>
      </c>
      <c r="P65" s="49">
        <f t="shared" si="30"/>
        <v>52278000</v>
      </c>
      <c r="Q65" s="50">
        <f t="shared" si="30"/>
        <v>65840044</v>
      </c>
      <c r="R65" s="34">
        <f t="shared" si="16"/>
        <v>-86.21224150315679</v>
      </c>
      <c r="S65" s="35">
        <f t="shared" si="17"/>
        <v>-60.239407818737774</v>
      </c>
      <c r="T65" s="34">
        <f t="shared" si="18"/>
        <v>66.315709356606462</v>
      </c>
      <c r="U65" s="35">
        <f t="shared" si="19"/>
        <v>83.519438806576005</v>
      </c>
      <c r="V65" s="49">
        <f>+V61+V62</f>
        <v>6141000</v>
      </c>
      <c r="W65" s="50">
        <f>+W61+W62</f>
        <v>5643000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108442000</v>
      </c>
      <c r="C8" s="36">
        <f t="shared" si="0"/>
        <v>46184000</v>
      </c>
      <c r="D8" s="36">
        <f t="shared" si="0"/>
        <v>0</v>
      </c>
      <c r="E8" s="36">
        <f t="shared" si="0"/>
        <v>154626000</v>
      </c>
      <c r="F8" s="37">
        <f t="shared" si="0"/>
        <v>154626000</v>
      </c>
      <c r="G8" s="38">
        <f t="shared" si="0"/>
        <v>154626000</v>
      </c>
      <c r="H8" s="37">
        <f t="shared" si="0"/>
        <v>23308000</v>
      </c>
      <c r="I8" s="38">
        <f t="shared" si="0"/>
        <v>24789982</v>
      </c>
      <c r="J8" s="37">
        <f t="shared" si="0"/>
        <v>27191000</v>
      </c>
      <c r="K8" s="38">
        <f t="shared" si="0"/>
        <v>36010898</v>
      </c>
      <c r="L8" s="37">
        <f t="shared" si="0"/>
        <v>26862000</v>
      </c>
      <c r="M8" s="38">
        <f t="shared" si="0"/>
        <v>7575136</v>
      </c>
      <c r="N8" s="37">
        <f t="shared" si="0"/>
        <v>24146000</v>
      </c>
      <c r="O8" s="38">
        <f t="shared" si="0"/>
        <v>27235480</v>
      </c>
      <c r="P8" s="37">
        <f t="shared" si="0"/>
        <v>101507000</v>
      </c>
      <c r="Q8" s="38">
        <f t="shared" si="0"/>
        <v>95611496</v>
      </c>
      <c r="R8" s="16">
        <f>IF(($L8       =0),0,((($N8       -$L8       )/$L8       )*100))</f>
        <v>-10.110937383664655</v>
      </c>
      <c r="S8" s="17">
        <f>IF(($M8       =0),0,((($O8       -$M8       )/$M8       )*100))</f>
        <v>259.53783536031563</v>
      </c>
      <c r="T8" s="16">
        <f>IF(($E8       =0),0,(($P8       /$E8       )*100))</f>
        <v>65.646786439537991</v>
      </c>
      <c r="U8" s="18">
        <f>IF(($E8       =0),0,(($Q8       /$E8       )*100))</f>
        <v>61.834035673172686</v>
      </c>
      <c r="V8" s="37">
        <f t="shared" ref="V8:W8" si="1">+V9+V28</f>
        <v>4666000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99971000</v>
      </c>
      <c r="C9" s="39">
        <f t="shared" si="2"/>
        <v>46184000</v>
      </c>
      <c r="D9" s="39">
        <f t="shared" si="2"/>
        <v>0</v>
      </c>
      <c r="E9" s="39">
        <f t="shared" si="2"/>
        <v>146155000</v>
      </c>
      <c r="F9" s="40">
        <f t="shared" si="2"/>
        <v>146155000</v>
      </c>
      <c r="G9" s="41">
        <f t="shared" si="2"/>
        <v>146155000</v>
      </c>
      <c r="H9" s="40">
        <f t="shared" si="2"/>
        <v>21577000</v>
      </c>
      <c r="I9" s="41">
        <f t="shared" si="2"/>
        <v>22394276</v>
      </c>
      <c r="J9" s="40">
        <f t="shared" si="2"/>
        <v>25383000</v>
      </c>
      <c r="K9" s="41">
        <f t="shared" si="2"/>
        <v>32123615</v>
      </c>
      <c r="L9" s="40">
        <f t="shared" si="2"/>
        <v>24513000</v>
      </c>
      <c r="M9" s="41">
        <f t="shared" si="2"/>
        <v>6135242</v>
      </c>
      <c r="N9" s="40">
        <f t="shared" si="2"/>
        <v>23351000</v>
      </c>
      <c r="O9" s="41">
        <f t="shared" si="2"/>
        <v>26372910</v>
      </c>
      <c r="P9" s="40">
        <f t="shared" si="2"/>
        <v>94824000</v>
      </c>
      <c r="Q9" s="41">
        <f t="shared" si="2"/>
        <v>87026043</v>
      </c>
      <c r="R9" s="20">
        <f>IF(($L9       =0),0,((($N9       -$L9       )/$L9       )*100))</f>
        <v>-4.7403418594215312</v>
      </c>
      <c r="S9" s="21">
        <f>IF(($M9       =0),0,((($O9       -$M9       )/$M9       )*100))</f>
        <v>329.85932747233113</v>
      </c>
      <c r="T9" s="20">
        <f>IF(($E9       =0),0,(($P9       /$E9       )*100))</f>
        <v>64.879066744209908</v>
      </c>
      <c r="U9" s="22">
        <f>IF(($E9       =0),0,(($Q9       /$E9       )*100))</f>
        <v>59.543664602647873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82415000</v>
      </c>
      <c r="C10" s="42"/>
      <c r="D10" s="42"/>
      <c r="E10" s="42">
        <f t="shared" ref="E10:E41" si="4">$B10      +$C10      +$D10</f>
        <v>82415000</v>
      </c>
      <c r="F10" s="43">
        <v>82415000</v>
      </c>
      <c r="G10" s="44">
        <v>82415000</v>
      </c>
      <c r="H10" s="43">
        <v>21577000</v>
      </c>
      <c r="I10" s="44">
        <v>22394276</v>
      </c>
      <c r="J10" s="43">
        <v>25383000</v>
      </c>
      <c r="K10" s="44">
        <v>27393324</v>
      </c>
      <c r="L10" s="43">
        <v>24513000</v>
      </c>
      <c r="M10" s="44">
        <v>10464852</v>
      </c>
      <c r="N10" s="43">
        <v>10942000</v>
      </c>
      <c r="O10" s="44">
        <v>19920786</v>
      </c>
      <c r="P10" s="43">
        <f t="shared" ref="P10:P41" si="5">$H10      +$J10      +$L10      +$N10</f>
        <v>82415000</v>
      </c>
      <c r="Q10" s="44">
        <f t="shared" ref="Q10:Q41" si="6">$I10      +$K10      +$M10      +$O10</f>
        <v>80173238</v>
      </c>
      <c r="R10" s="24">
        <f t="shared" ref="R10:R41" si="7">IF(($L10      =0),0,((($N10      -$L10      )/$L10      )*100))</f>
        <v>-55.362460735120145</v>
      </c>
      <c r="S10" s="25">
        <f t="shared" ref="S10:S41" si="8">IF(($M10      =0),0,((($O10      -$M10      )/$M10      )*100))</f>
        <v>90.358984532222721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97.27991021051993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15556000</v>
      </c>
      <c r="C13" s="42">
        <v>-4556000</v>
      </c>
      <c r="D13" s="42"/>
      <c r="E13" s="42">
        <f t="shared" si="4"/>
        <v>11000000</v>
      </c>
      <c r="F13" s="43">
        <v>11000000</v>
      </c>
      <c r="G13" s="44">
        <v>11000000</v>
      </c>
      <c r="H13" s="43"/>
      <c r="I13" s="44"/>
      <c r="J13" s="43"/>
      <c r="K13" s="44">
        <v>4730291</v>
      </c>
      <c r="L13" s="43"/>
      <c r="M13" s="44">
        <v>-4329610</v>
      </c>
      <c r="N13" s="43">
        <v>10411000</v>
      </c>
      <c r="O13" s="44">
        <v>-400681</v>
      </c>
      <c r="P13" s="43">
        <f t="shared" si="5"/>
        <v>10411000</v>
      </c>
      <c r="Q13" s="44">
        <f t="shared" si="6"/>
        <v>0</v>
      </c>
      <c r="R13" s="24">
        <f t="shared" si="7"/>
        <v>0</v>
      </c>
      <c r="S13" s="25">
        <f t="shared" si="8"/>
        <v>-90.745563688184376</v>
      </c>
      <c r="T13" s="24">
        <f t="shared" si="9"/>
        <v>94.645454545454541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2000000</v>
      </c>
      <c r="C14" s="42"/>
      <c r="D14" s="42"/>
      <c r="E14" s="42">
        <f t="shared" si="4"/>
        <v>2000000</v>
      </c>
      <c r="F14" s="43">
        <v>2000000</v>
      </c>
      <c r="G14" s="44">
        <v>2000000</v>
      </c>
      <c r="H14" s="43"/>
      <c r="I14" s="44"/>
      <c r="J14" s="43"/>
      <c r="K14" s="44"/>
      <c r="L14" s="43"/>
      <c r="M14" s="44"/>
      <c r="N14" s="43">
        <v>1998000</v>
      </c>
      <c r="O14" s="44">
        <v>1998437</v>
      </c>
      <c r="P14" s="43">
        <f t="shared" si="5"/>
        <v>1998000</v>
      </c>
      <c r="Q14" s="44">
        <f t="shared" si="6"/>
        <v>1998437</v>
      </c>
      <c r="R14" s="24">
        <f t="shared" si="7"/>
        <v>0</v>
      </c>
      <c r="S14" s="25">
        <f t="shared" si="8"/>
        <v>0</v>
      </c>
      <c r="T14" s="24">
        <f t="shared" si="9"/>
        <v>99.9</v>
      </c>
      <c r="U14" s="26">
        <f t="shared" si="10"/>
        <v>99.921850000000006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50740000</v>
      </c>
      <c r="D20" s="42"/>
      <c r="E20" s="42">
        <f t="shared" si="4"/>
        <v>50740000</v>
      </c>
      <c r="F20" s="43">
        <v>50740000</v>
      </c>
      <c r="G20" s="44">
        <v>50740000</v>
      </c>
      <c r="H20" s="43"/>
      <c r="I20" s="44"/>
      <c r="J20" s="43"/>
      <c r="K20" s="44"/>
      <c r="L20" s="43"/>
      <c r="M20" s="44"/>
      <c r="N20" s="43"/>
      <c r="O20" s="44">
        <v>4854368</v>
      </c>
      <c r="P20" s="43">
        <f t="shared" si="5"/>
        <v>0</v>
      </c>
      <c r="Q20" s="44">
        <f t="shared" si="6"/>
        <v>4854368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9.5671422940480877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8471000</v>
      </c>
      <c r="C28" s="39">
        <f t="shared" si="11"/>
        <v>0</v>
      </c>
      <c r="D28" s="39">
        <f t="shared" si="11"/>
        <v>0</v>
      </c>
      <c r="E28" s="39">
        <f t="shared" si="11"/>
        <v>8471000</v>
      </c>
      <c r="F28" s="40">
        <f t="shared" si="11"/>
        <v>8471000</v>
      </c>
      <c r="G28" s="41">
        <f t="shared" si="11"/>
        <v>8471000</v>
      </c>
      <c r="H28" s="40">
        <f t="shared" si="11"/>
        <v>1731000</v>
      </c>
      <c r="I28" s="41">
        <f t="shared" si="11"/>
        <v>2395706</v>
      </c>
      <c r="J28" s="40">
        <f t="shared" si="11"/>
        <v>1808000</v>
      </c>
      <c r="K28" s="41">
        <f t="shared" si="11"/>
        <v>3887283</v>
      </c>
      <c r="L28" s="40">
        <f t="shared" si="11"/>
        <v>2349000</v>
      </c>
      <c r="M28" s="41">
        <f t="shared" si="11"/>
        <v>1439894</v>
      </c>
      <c r="N28" s="40">
        <f t="shared" si="11"/>
        <v>795000</v>
      </c>
      <c r="O28" s="41">
        <f t="shared" si="11"/>
        <v>862570</v>
      </c>
      <c r="P28" s="40">
        <f t="shared" si="11"/>
        <v>6683000</v>
      </c>
      <c r="Q28" s="41">
        <f t="shared" si="11"/>
        <v>8585453</v>
      </c>
      <c r="R28" s="20">
        <f t="shared" si="7"/>
        <v>-66.155810983397188</v>
      </c>
      <c r="S28" s="21">
        <f t="shared" si="8"/>
        <v>-40.094895874279636</v>
      </c>
      <c r="T28" s="20">
        <f t="shared" si="9"/>
        <v>78.89269271632628</v>
      </c>
      <c r="U28" s="22">
        <f t="shared" si="10"/>
        <v>101.35111557077086</v>
      </c>
      <c r="V28" s="40">
        <f t="shared" ref="V28:W28" si="12">SUM(V29:V42)</f>
        <v>4666000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239000</v>
      </c>
      <c r="I31" s="44">
        <v>234210</v>
      </c>
      <c r="J31" s="43">
        <v>220000</v>
      </c>
      <c r="K31" s="44">
        <v>209226</v>
      </c>
      <c r="L31" s="43">
        <v>1181000</v>
      </c>
      <c r="M31" s="44">
        <v>1272699</v>
      </c>
      <c r="N31" s="43"/>
      <c r="O31" s="44">
        <v>324296</v>
      </c>
      <c r="P31" s="43">
        <f t="shared" si="5"/>
        <v>1640000</v>
      </c>
      <c r="Q31" s="44">
        <f t="shared" si="6"/>
        <v>2040431</v>
      </c>
      <c r="R31" s="24">
        <f t="shared" si="7"/>
        <v>-100</v>
      </c>
      <c r="S31" s="25">
        <f t="shared" si="8"/>
        <v>-74.519033958540078</v>
      </c>
      <c r="T31" s="24">
        <f t="shared" si="9"/>
        <v>82</v>
      </c>
      <c r="U31" s="26">
        <f t="shared" si="10"/>
        <v>102.02154999999999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2471000</v>
      </c>
      <c r="C33" s="42"/>
      <c r="D33" s="42"/>
      <c r="E33" s="42">
        <f t="shared" si="4"/>
        <v>2471000</v>
      </c>
      <c r="F33" s="43">
        <v>2471000</v>
      </c>
      <c r="G33" s="44">
        <v>2471000</v>
      </c>
      <c r="H33" s="43">
        <v>617000</v>
      </c>
      <c r="I33" s="44">
        <v>1285241</v>
      </c>
      <c r="J33" s="43">
        <v>463000</v>
      </c>
      <c r="K33" s="44">
        <v>2360623</v>
      </c>
      <c r="L33" s="43"/>
      <c r="M33" s="44">
        <v>-780870</v>
      </c>
      <c r="N33" s="43"/>
      <c r="O33" s="44">
        <v>-413422</v>
      </c>
      <c r="P33" s="43">
        <f t="shared" si="5"/>
        <v>1080000</v>
      </c>
      <c r="Q33" s="44">
        <f t="shared" si="6"/>
        <v>2451572</v>
      </c>
      <c r="R33" s="24">
        <f t="shared" si="7"/>
        <v>0</v>
      </c>
      <c r="S33" s="25">
        <f t="shared" si="8"/>
        <v>-47.056232151318397</v>
      </c>
      <c r="T33" s="24">
        <f t="shared" si="9"/>
        <v>43.70700121408337</v>
      </c>
      <c r="U33" s="26">
        <f t="shared" si="10"/>
        <v>99.21375961149333</v>
      </c>
      <c r="V33" s="43"/>
      <c r="W33" s="44"/>
    </row>
    <row r="34" spans="1:23" ht="13" x14ac:dyDescent="0.3">
      <c r="A34" s="23" t="s">
        <v>60</v>
      </c>
      <c r="B34" s="42">
        <v>4000000</v>
      </c>
      <c r="C34" s="42"/>
      <c r="D34" s="42"/>
      <c r="E34" s="42">
        <f t="shared" si="4"/>
        <v>4000000</v>
      </c>
      <c r="F34" s="43">
        <v>4000000</v>
      </c>
      <c r="G34" s="44">
        <v>4000000</v>
      </c>
      <c r="H34" s="43">
        <v>875000</v>
      </c>
      <c r="I34" s="44">
        <v>876255</v>
      </c>
      <c r="J34" s="43">
        <v>1125000</v>
      </c>
      <c r="K34" s="44">
        <v>1317434</v>
      </c>
      <c r="L34" s="43">
        <v>1168000</v>
      </c>
      <c r="M34" s="44">
        <v>948065</v>
      </c>
      <c r="N34" s="43">
        <v>795000</v>
      </c>
      <c r="O34" s="44">
        <v>951696</v>
      </c>
      <c r="P34" s="43">
        <f t="shared" si="5"/>
        <v>3963000</v>
      </c>
      <c r="Q34" s="44">
        <f t="shared" si="6"/>
        <v>4093450</v>
      </c>
      <c r="R34" s="24">
        <f t="shared" si="7"/>
        <v>-31.934931506849317</v>
      </c>
      <c r="S34" s="25">
        <f t="shared" si="8"/>
        <v>0.38299061773190657</v>
      </c>
      <c r="T34" s="24">
        <f t="shared" si="9"/>
        <v>99.075000000000003</v>
      </c>
      <c r="U34" s="26">
        <f t="shared" si="10"/>
        <v>102.33624999999999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4666000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19480000</v>
      </c>
      <c r="C43" s="45">
        <f t="shared" si="20"/>
        <v>-11656000</v>
      </c>
      <c r="D43" s="45">
        <f t="shared" si="20"/>
        <v>0</v>
      </c>
      <c r="E43" s="45">
        <f t="shared" si="20"/>
        <v>7824000</v>
      </c>
      <c r="F43" s="46">
        <f t="shared" si="20"/>
        <v>19076000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191000</v>
      </c>
      <c r="O43" s="47">
        <f t="shared" si="20"/>
        <v>0</v>
      </c>
      <c r="P43" s="46">
        <f t="shared" si="20"/>
        <v>191000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2.4412065439672803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19480000</v>
      </c>
      <c r="C44" s="39">
        <f t="shared" si="22"/>
        <v>-11656000</v>
      </c>
      <c r="D44" s="39">
        <f t="shared" si="22"/>
        <v>0</v>
      </c>
      <c r="E44" s="39">
        <f t="shared" si="22"/>
        <v>7824000</v>
      </c>
      <c r="F44" s="40">
        <f t="shared" si="22"/>
        <v>19076000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191000</v>
      </c>
      <c r="O44" s="41">
        <f t="shared" si="22"/>
        <v>0</v>
      </c>
      <c r="P44" s="40">
        <f t="shared" si="22"/>
        <v>191000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2.4412065439672803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17480000</v>
      </c>
      <c r="C46" s="42">
        <v>-11252000</v>
      </c>
      <c r="D46" s="42"/>
      <c r="E46" s="42">
        <f t="shared" si="13"/>
        <v>6228000</v>
      </c>
      <c r="F46" s="43">
        <v>17480000</v>
      </c>
      <c r="G46" s="44"/>
      <c r="H46" s="43"/>
      <c r="I46" s="44"/>
      <c r="J46" s="43"/>
      <c r="K46" s="44"/>
      <c r="L46" s="43"/>
      <c r="M46" s="44"/>
      <c r="N46" s="43">
        <v>191000</v>
      </c>
      <c r="O46" s="44"/>
      <c r="P46" s="43">
        <f t="shared" si="14"/>
        <v>191000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3.0667951188182401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>
        <v>-404000</v>
      </c>
      <c r="D47" s="42"/>
      <c r="E47" s="42">
        <f t="shared" si="13"/>
        <v>1596000</v>
      </c>
      <c r="F47" s="43">
        <v>1596000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127922000</v>
      </c>
      <c r="C61" s="39">
        <f t="shared" si="26"/>
        <v>34528000</v>
      </c>
      <c r="D61" s="39">
        <f t="shared" si="26"/>
        <v>0</v>
      </c>
      <c r="E61" s="39">
        <f t="shared" si="26"/>
        <v>162450000</v>
      </c>
      <c r="F61" s="40">
        <f t="shared" si="26"/>
        <v>173702000</v>
      </c>
      <c r="G61" s="41">
        <f t="shared" si="26"/>
        <v>154626000</v>
      </c>
      <c r="H61" s="40">
        <f t="shared" si="26"/>
        <v>23308000</v>
      </c>
      <c r="I61" s="41">
        <f t="shared" si="26"/>
        <v>24789982</v>
      </c>
      <c r="J61" s="40">
        <f t="shared" si="26"/>
        <v>27191000</v>
      </c>
      <c r="K61" s="41">
        <f t="shared" si="26"/>
        <v>36010898</v>
      </c>
      <c r="L61" s="40">
        <f t="shared" si="26"/>
        <v>26862000</v>
      </c>
      <c r="M61" s="41">
        <f t="shared" si="26"/>
        <v>7575136</v>
      </c>
      <c r="N61" s="40">
        <f t="shared" si="26"/>
        <v>24337000</v>
      </c>
      <c r="O61" s="41">
        <f t="shared" si="26"/>
        <v>27235480</v>
      </c>
      <c r="P61" s="40">
        <f t="shared" si="26"/>
        <v>101698000</v>
      </c>
      <c r="Q61" s="41">
        <f t="shared" si="26"/>
        <v>95611496</v>
      </c>
      <c r="R61" s="20">
        <f t="shared" si="16"/>
        <v>-9.3998957635321272</v>
      </c>
      <c r="S61" s="21">
        <f t="shared" si="17"/>
        <v>259.53783536031563</v>
      </c>
      <c r="T61" s="20">
        <f t="shared" si="18"/>
        <v>62.60264696829794</v>
      </c>
      <c r="U61" s="22">
        <f t="shared" si="19"/>
        <v>58.855953216374267</v>
      </c>
      <c r="V61" s="40">
        <f t="shared" ref="V61:W61" si="27">+V8+V43</f>
        <v>4666000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127922000</v>
      </c>
      <c r="C65" s="48">
        <f t="shared" si="30"/>
        <v>34528000</v>
      </c>
      <c r="D65" s="48">
        <f t="shared" si="30"/>
        <v>0</v>
      </c>
      <c r="E65" s="48">
        <f t="shared" si="30"/>
        <v>162450000</v>
      </c>
      <c r="F65" s="49">
        <f t="shared" si="30"/>
        <v>173702000</v>
      </c>
      <c r="G65" s="50">
        <f t="shared" si="30"/>
        <v>154626000</v>
      </c>
      <c r="H65" s="49">
        <f t="shared" si="30"/>
        <v>23308000</v>
      </c>
      <c r="I65" s="50">
        <f t="shared" si="30"/>
        <v>24789982</v>
      </c>
      <c r="J65" s="49">
        <f t="shared" si="30"/>
        <v>27191000</v>
      </c>
      <c r="K65" s="50">
        <f t="shared" si="30"/>
        <v>36010898</v>
      </c>
      <c r="L65" s="49">
        <f t="shared" si="30"/>
        <v>26862000</v>
      </c>
      <c r="M65" s="51">
        <f t="shared" si="30"/>
        <v>7575136</v>
      </c>
      <c r="N65" s="49">
        <f t="shared" si="30"/>
        <v>24337000</v>
      </c>
      <c r="O65" s="50">
        <f t="shared" si="30"/>
        <v>27235480</v>
      </c>
      <c r="P65" s="49">
        <f t="shared" si="30"/>
        <v>101698000</v>
      </c>
      <c r="Q65" s="50">
        <f t="shared" si="30"/>
        <v>95611496</v>
      </c>
      <c r="R65" s="34">
        <f t="shared" si="16"/>
        <v>-9.3998957635321272</v>
      </c>
      <c r="S65" s="35">
        <f t="shared" si="17"/>
        <v>259.53783536031563</v>
      </c>
      <c r="T65" s="34">
        <f t="shared" si="18"/>
        <v>62.60264696829794</v>
      </c>
      <c r="U65" s="35">
        <f t="shared" si="19"/>
        <v>58.855953216374267</v>
      </c>
      <c r="V65" s="49">
        <f>+V61+V62</f>
        <v>4666000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40682000</v>
      </c>
      <c r="C8" s="36">
        <f t="shared" si="0"/>
        <v>0</v>
      </c>
      <c r="D8" s="36">
        <f t="shared" si="0"/>
        <v>0</v>
      </c>
      <c r="E8" s="36">
        <f t="shared" si="0"/>
        <v>40682000</v>
      </c>
      <c r="F8" s="37">
        <f t="shared" si="0"/>
        <v>40682000</v>
      </c>
      <c r="G8" s="38">
        <f t="shared" si="0"/>
        <v>40682000</v>
      </c>
      <c r="H8" s="37">
        <f t="shared" si="0"/>
        <v>4780000</v>
      </c>
      <c r="I8" s="38">
        <f t="shared" si="0"/>
        <v>0</v>
      </c>
      <c r="J8" s="37">
        <f t="shared" si="0"/>
        <v>6510000</v>
      </c>
      <c r="K8" s="38">
        <f t="shared" si="0"/>
        <v>0</v>
      </c>
      <c r="L8" s="37">
        <f t="shared" si="0"/>
        <v>13919000</v>
      </c>
      <c r="M8" s="38">
        <f t="shared" si="0"/>
        <v>0</v>
      </c>
      <c r="N8" s="37">
        <f t="shared" si="0"/>
        <v>7889000</v>
      </c>
      <c r="O8" s="38">
        <f t="shared" si="0"/>
        <v>6419329</v>
      </c>
      <c r="P8" s="37">
        <f t="shared" si="0"/>
        <v>33098000</v>
      </c>
      <c r="Q8" s="38">
        <f t="shared" si="0"/>
        <v>6419329</v>
      </c>
      <c r="R8" s="16">
        <f>IF(($L8       =0),0,((($N8       -$L8       )/$L8       )*100))</f>
        <v>-43.322077735469499</v>
      </c>
      <c r="S8" s="17">
        <f>IF(($M8       =0),0,((($O8       -$M8       )/$M8       )*100))</f>
        <v>0</v>
      </c>
      <c r="T8" s="16">
        <f>IF(($E8       =0),0,(($P8       /$E8       )*100))</f>
        <v>81.357848680005901</v>
      </c>
      <c r="U8" s="18">
        <f>IF(($E8       =0),0,(($Q8       /$E8       )*100))</f>
        <v>15.779285679170149</v>
      </c>
      <c r="V8" s="37">
        <f t="shared" ref="V8:W8" si="1">+V9+V28</f>
        <v>6400000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33121000</v>
      </c>
      <c r="C9" s="39">
        <f t="shared" si="2"/>
        <v>0</v>
      </c>
      <c r="D9" s="39">
        <f t="shared" si="2"/>
        <v>0</v>
      </c>
      <c r="E9" s="39">
        <f t="shared" si="2"/>
        <v>33121000</v>
      </c>
      <c r="F9" s="40">
        <f t="shared" si="2"/>
        <v>33121000</v>
      </c>
      <c r="G9" s="41">
        <f t="shared" si="2"/>
        <v>33121000</v>
      </c>
      <c r="H9" s="40">
        <f t="shared" si="2"/>
        <v>4022000</v>
      </c>
      <c r="I9" s="41">
        <f t="shared" si="2"/>
        <v>0</v>
      </c>
      <c r="J9" s="40">
        <f t="shared" si="2"/>
        <v>4448000</v>
      </c>
      <c r="K9" s="41">
        <f t="shared" si="2"/>
        <v>0</v>
      </c>
      <c r="L9" s="40">
        <f t="shared" si="2"/>
        <v>10817000</v>
      </c>
      <c r="M9" s="41">
        <f t="shared" si="2"/>
        <v>0</v>
      </c>
      <c r="N9" s="40">
        <f t="shared" si="2"/>
        <v>6615000</v>
      </c>
      <c r="O9" s="41">
        <f t="shared" si="2"/>
        <v>6419329</v>
      </c>
      <c r="P9" s="40">
        <f t="shared" si="2"/>
        <v>25902000</v>
      </c>
      <c r="Q9" s="41">
        <f t="shared" si="2"/>
        <v>6419329</v>
      </c>
      <c r="R9" s="20">
        <f>IF(($L9       =0),0,((($N9       -$L9       )/$L9       )*100))</f>
        <v>-38.846260515854674</v>
      </c>
      <c r="S9" s="21">
        <f>IF(($M9       =0),0,((($O9       -$M9       )/$M9       )*100))</f>
        <v>0</v>
      </c>
      <c r="T9" s="20">
        <f>IF(($E9       =0),0,(($P9       /$E9       )*100))</f>
        <v>78.204160502400285</v>
      </c>
      <c r="U9" s="22">
        <f>IF(($E9       =0),0,(($Q9       /$E9       )*100))</f>
        <v>19.381446816219317</v>
      </c>
      <c r="V9" s="40">
        <f t="shared" ref="V9:W9" si="3">SUM(V10:V27)</f>
        <v>6400000</v>
      </c>
      <c r="W9" s="41">
        <f t="shared" si="3"/>
        <v>0</v>
      </c>
    </row>
    <row r="10" spans="1:23" ht="13" x14ac:dyDescent="0.3">
      <c r="A10" s="23" t="s">
        <v>36</v>
      </c>
      <c r="B10" s="42">
        <v>17155000</v>
      </c>
      <c r="C10" s="42"/>
      <c r="D10" s="42"/>
      <c r="E10" s="42">
        <f t="shared" ref="E10:E41" si="4">$B10      +$C10      +$D10</f>
        <v>17155000</v>
      </c>
      <c r="F10" s="43">
        <v>17155000</v>
      </c>
      <c r="G10" s="44">
        <v>17155000</v>
      </c>
      <c r="H10" s="43">
        <v>3576000</v>
      </c>
      <c r="I10" s="44"/>
      <c r="J10" s="43">
        <v>4448000</v>
      </c>
      <c r="K10" s="44"/>
      <c r="L10" s="43">
        <v>6863000</v>
      </c>
      <c r="M10" s="44"/>
      <c r="N10" s="43">
        <v>2268000</v>
      </c>
      <c r="O10" s="44"/>
      <c r="P10" s="43">
        <f t="shared" ref="P10:P41" si="5">$H10      +$J10      +$L10      +$N10</f>
        <v>17155000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-66.953227451551797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9559000</v>
      </c>
      <c r="C13" s="42"/>
      <c r="D13" s="42"/>
      <c r="E13" s="42">
        <f t="shared" si="4"/>
        <v>9559000</v>
      </c>
      <c r="F13" s="43">
        <v>9559000</v>
      </c>
      <c r="G13" s="44">
        <v>9559000</v>
      </c>
      <c r="H13" s="43">
        <v>446000</v>
      </c>
      <c r="I13" s="44"/>
      <c r="J13" s="43"/>
      <c r="K13" s="44"/>
      <c r="L13" s="43">
        <v>2876000</v>
      </c>
      <c r="M13" s="44"/>
      <c r="N13" s="43"/>
      <c r="O13" s="44"/>
      <c r="P13" s="43">
        <f t="shared" si="5"/>
        <v>3322000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34.752589182968933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6407000</v>
      </c>
      <c r="C20" s="42"/>
      <c r="D20" s="42"/>
      <c r="E20" s="42">
        <f t="shared" si="4"/>
        <v>6407000</v>
      </c>
      <c r="F20" s="43">
        <v>6407000</v>
      </c>
      <c r="G20" s="44">
        <v>6407000</v>
      </c>
      <c r="H20" s="43"/>
      <c r="I20" s="44"/>
      <c r="J20" s="43"/>
      <c r="K20" s="44"/>
      <c r="L20" s="43">
        <v>1078000</v>
      </c>
      <c r="M20" s="44"/>
      <c r="N20" s="43">
        <v>4347000</v>
      </c>
      <c r="O20" s="44">
        <v>6419329</v>
      </c>
      <c r="P20" s="43">
        <f t="shared" si="5"/>
        <v>5425000</v>
      </c>
      <c r="Q20" s="44">
        <f t="shared" si="6"/>
        <v>6419329</v>
      </c>
      <c r="R20" s="24">
        <f t="shared" si="7"/>
        <v>303.24675324675326</v>
      </c>
      <c r="S20" s="25">
        <f t="shared" si="8"/>
        <v>0</v>
      </c>
      <c r="T20" s="24">
        <f t="shared" si="9"/>
        <v>84.673013891056655</v>
      </c>
      <c r="U20" s="26">
        <f t="shared" si="10"/>
        <v>100.19243015451849</v>
      </c>
      <c r="V20" s="43">
        <v>6400000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7561000</v>
      </c>
      <c r="C28" s="39">
        <f t="shared" si="11"/>
        <v>0</v>
      </c>
      <c r="D28" s="39">
        <f t="shared" si="11"/>
        <v>0</v>
      </c>
      <c r="E28" s="39">
        <f t="shared" si="11"/>
        <v>7561000</v>
      </c>
      <c r="F28" s="40">
        <f t="shared" si="11"/>
        <v>7561000</v>
      </c>
      <c r="G28" s="41">
        <f t="shared" si="11"/>
        <v>7561000</v>
      </c>
      <c r="H28" s="40">
        <f t="shared" si="11"/>
        <v>758000</v>
      </c>
      <c r="I28" s="41">
        <f t="shared" si="11"/>
        <v>0</v>
      </c>
      <c r="J28" s="40">
        <f t="shared" si="11"/>
        <v>2062000</v>
      </c>
      <c r="K28" s="41">
        <f t="shared" si="11"/>
        <v>0</v>
      </c>
      <c r="L28" s="40">
        <f t="shared" si="11"/>
        <v>3102000</v>
      </c>
      <c r="M28" s="41">
        <f t="shared" si="11"/>
        <v>0</v>
      </c>
      <c r="N28" s="40">
        <f t="shared" si="11"/>
        <v>1274000</v>
      </c>
      <c r="O28" s="41">
        <f t="shared" si="11"/>
        <v>0</v>
      </c>
      <c r="P28" s="40">
        <f t="shared" si="11"/>
        <v>7196000</v>
      </c>
      <c r="Q28" s="41">
        <f t="shared" si="11"/>
        <v>0</v>
      </c>
      <c r="R28" s="20">
        <f t="shared" si="7"/>
        <v>-58.929722759509993</v>
      </c>
      <c r="S28" s="21">
        <f t="shared" si="8"/>
        <v>0</v>
      </c>
      <c r="T28" s="20">
        <f t="shared" si="9"/>
        <v>95.172596217431561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539000</v>
      </c>
      <c r="I31" s="44"/>
      <c r="J31" s="43">
        <v>632000</v>
      </c>
      <c r="K31" s="44"/>
      <c r="L31" s="43">
        <v>464000</v>
      </c>
      <c r="M31" s="44"/>
      <c r="N31" s="43"/>
      <c r="O31" s="44"/>
      <c r="P31" s="43">
        <f t="shared" si="5"/>
        <v>1635000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81.75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1561000</v>
      </c>
      <c r="C33" s="42"/>
      <c r="D33" s="42"/>
      <c r="E33" s="42">
        <f t="shared" si="4"/>
        <v>1561000</v>
      </c>
      <c r="F33" s="43">
        <v>1561000</v>
      </c>
      <c r="G33" s="44">
        <v>1561000</v>
      </c>
      <c r="H33" s="43">
        <v>219000</v>
      </c>
      <c r="I33" s="44"/>
      <c r="J33" s="43">
        <v>539000</v>
      </c>
      <c r="K33" s="44"/>
      <c r="L33" s="43">
        <v>390000</v>
      </c>
      <c r="M33" s="44"/>
      <c r="N33" s="43">
        <v>413000</v>
      </c>
      <c r="O33" s="44"/>
      <c r="P33" s="43">
        <f t="shared" si="5"/>
        <v>1561000</v>
      </c>
      <c r="Q33" s="44">
        <f t="shared" si="6"/>
        <v>0</v>
      </c>
      <c r="R33" s="24">
        <f t="shared" si="7"/>
        <v>5.8974358974358969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891000</v>
      </c>
      <c r="K36" s="44"/>
      <c r="L36" s="43">
        <v>2248000</v>
      </c>
      <c r="M36" s="44"/>
      <c r="N36" s="43">
        <v>861000</v>
      </c>
      <c r="O36" s="44"/>
      <c r="P36" s="43">
        <f t="shared" si="5"/>
        <v>4000000</v>
      </c>
      <c r="Q36" s="44">
        <f t="shared" si="6"/>
        <v>0</v>
      </c>
      <c r="R36" s="24">
        <f t="shared" si="7"/>
        <v>-61.69928825622776</v>
      </c>
      <c r="S36" s="25">
        <f t="shared" si="8"/>
        <v>0</v>
      </c>
      <c r="T36" s="24">
        <f t="shared" si="9"/>
        <v>100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40682000</v>
      </c>
      <c r="C61" s="39">
        <f t="shared" si="26"/>
        <v>0</v>
      </c>
      <c r="D61" s="39">
        <f t="shared" si="26"/>
        <v>0</v>
      </c>
      <c r="E61" s="39">
        <f t="shared" si="26"/>
        <v>40682000</v>
      </c>
      <c r="F61" s="40">
        <f t="shared" si="26"/>
        <v>40682000</v>
      </c>
      <c r="G61" s="41">
        <f t="shared" si="26"/>
        <v>40682000</v>
      </c>
      <c r="H61" s="40">
        <f t="shared" si="26"/>
        <v>4780000</v>
      </c>
      <c r="I61" s="41">
        <f t="shared" si="26"/>
        <v>0</v>
      </c>
      <c r="J61" s="40">
        <f t="shared" si="26"/>
        <v>6510000</v>
      </c>
      <c r="K61" s="41">
        <f t="shared" si="26"/>
        <v>0</v>
      </c>
      <c r="L61" s="40">
        <f t="shared" si="26"/>
        <v>13919000</v>
      </c>
      <c r="M61" s="41">
        <f t="shared" si="26"/>
        <v>0</v>
      </c>
      <c r="N61" s="40">
        <f t="shared" si="26"/>
        <v>7889000</v>
      </c>
      <c r="O61" s="41">
        <f t="shared" si="26"/>
        <v>6419329</v>
      </c>
      <c r="P61" s="40">
        <f t="shared" si="26"/>
        <v>33098000</v>
      </c>
      <c r="Q61" s="41">
        <f t="shared" si="26"/>
        <v>6419329</v>
      </c>
      <c r="R61" s="20">
        <f t="shared" si="16"/>
        <v>-43.322077735469499</v>
      </c>
      <c r="S61" s="21">
        <f t="shared" si="17"/>
        <v>0</v>
      </c>
      <c r="T61" s="20">
        <f t="shared" si="18"/>
        <v>81.357848680005901</v>
      </c>
      <c r="U61" s="22">
        <f t="shared" si="19"/>
        <v>15.779285679170149</v>
      </c>
      <c r="V61" s="40">
        <f t="shared" ref="V61:W61" si="27">+V8+V43</f>
        <v>6400000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40682000</v>
      </c>
      <c r="C65" s="48">
        <f t="shared" si="30"/>
        <v>0</v>
      </c>
      <c r="D65" s="48">
        <f t="shared" si="30"/>
        <v>0</v>
      </c>
      <c r="E65" s="48">
        <f t="shared" si="30"/>
        <v>40682000</v>
      </c>
      <c r="F65" s="49">
        <f t="shared" si="30"/>
        <v>40682000</v>
      </c>
      <c r="G65" s="50">
        <f t="shared" si="30"/>
        <v>40682000</v>
      </c>
      <c r="H65" s="49">
        <f t="shared" si="30"/>
        <v>4780000</v>
      </c>
      <c r="I65" s="50">
        <f t="shared" si="30"/>
        <v>0</v>
      </c>
      <c r="J65" s="49">
        <f t="shared" si="30"/>
        <v>6510000</v>
      </c>
      <c r="K65" s="50">
        <f t="shared" si="30"/>
        <v>0</v>
      </c>
      <c r="L65" s="49">
        <f t="shared" si="30"/>
        <v>13919000</v>
      </c>
      <c r="M65" s="51">
        <f t="shared" si="30"/>
        <v>0</v>
      </c>
      <c r="N65" s="49">
        <f t="shared" si="30"/>
        <v>7889000</v>
      </c>
      <c r="O65" s="50">
        <f t="shared" si="30"/>
        <v>6419329</v>
      </c>
      <c r="P65" s="49">
        <f t="shared" si="30"/>
        <v>33098000</v>
      </c>
      <c r="Q65" s="50">
        <f t="shared" si="30"/>
        <v>6419329</v>
      </c>
      <c r="R65" s="34">
        <f t="shared" si="16"/>
        <v>-43.322077735469499</v>
      </c>
      <c r="S65" s="35">
        <f t="shared" si="17"/>
        <v>0</v>
      </c>
      <c r="T65" s="34">
        <f t="shared" si="18"/>
        <v>81.357848680005901</v>
      </c>
      <c r="U65" s="35">
        <f t="shared" si="19"/>
        <v>15.779285679170149</v>
      </c>
      <c r="V65" s="49">
        <f>+V61+V62</f>
        <v>6400000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5267000</v>
      </c>
      <c r="C8" s="36">
        <f t="shared" si="0"/>
        <v>0</v>
      </c>
      <c r="D8" s="36">
        <f t="shared" si="0"/>
        <v>0</v>
      </c>
      <c r="E8" s="36">
        <f t="shared" si="0"/>
        <v>5267000</v>
      </c>
      <c r="F8" s="37">
        <f t="shared" si="0"/>
        <v>5267000</v>
      </c>
      <c r="G8" s="38">
        <f t="shared" si="0"/>
        <v>5267000</v>
      </c>
      <c r="H8" s="37">
        <f t="shared" si="0"/>
        <v>1040000</v>
      </c>
      <c r="I8" s="38">
        <f t="shared" si="0"/>
        <v>472451</v>
      </c>
      <c r="J8" s="37">
        <f t="shared" si="0"/>
        <v>1730000</v>
      </c>
      <c r="K8" s="38">
        <f t="shared" si="0"/>
        <v>2126188</v>
      </c>
      <c r="L8" s="37">
        <f t="shared" si="0"/>
        <v>373000</v>
      </c>
      <c r="M8" s="38">
        <f t="shared" si="0"/>
        <v>572935</v>
      </c>
      <c r="N8" s="37">
        <f t="shared" si="0"/>
        <v>300000</v>
      </c>
      <c r="O8" s="38">
        <f t="shared" si="0"/>
        <v>892529</v>
      </c>
      <c r="P8" s="37">
        <f t="shared" si="0"/>
        <v>3443000</v>
      </c>
      <c r="Q8" s="38">
        <f t="shared" si="0"/>
        <v>4064103</v>
      </c>
      <c r="R8" s="16">
        <f>IF(($L8       =0),0,((($N8       -$L8       )/$L8       )*100))</f>
        <v>-19.571045576407506</v>
      </c>
      <c r="S8" s="17">
        <f>IF(($M8       =0),0,((($O8       -$M8       )/$M8       )*100))</f>
        <v>55.781894979360658</v>
      </c>
      <c r="T8" s="16">
        <f>IF(($E8       =0),0,(($P8       /$E8       )*100))</f>
        <v>65.369280425289531</v>
      </c>
      <c r="U8" s="18">
        <f>IF(($E8       =0),0,(($Q8       /$E8       )*100))</f>
        <v>77.161629010822097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3018000</v>
      </c>
      <c r="C9" s="39">
        <f t="shared" si="2"/>
        <v>0</v>
      </c>
      <c r="D9" s="39">
        <f t="shared" si="2"/>
        <v>0</v>
      </c>
      <c r="E9" s="39">
        <f t="shared" si="2"/>
        <v>3018000</v>
      </c>
      <c r="F9" s="40">
        <f t="shared" si="2"/>
        <v>3018000</v>
      </c>
      <c r="G9" s="41">
        <f t="shared" si="2"/>
        <v>3018000</v>
      </c>
      <c r="H9" s="40">
        <f t="shared" si="2"/>
        <v>310000</v>
      </c>
      <c r="I9" s="41">
        <f t="shared" si="2"/>
        <v>25514</v>
      </c>
      <c r="J9" s="40">
        <f t="shared" si="2"/>
        <v>1194000</v>
      </c>
      <c r="K9" s="41">
        <f t="shared" si="2"/>
        <v>1168819</v>
      </c>
      <c r="L9" s="40">
        <f t="shared" si="2"/>
        <v>26000</v>
      </c>
      <c r="M9" s="41">
        <f t="shared" si="2"/>
        <v>266112</v>
      </c>
      <c r="N9" s="40">
        <f t="shared" si="2"/>
        <v>0</v>
      </c>
      <c r="O9" s="41">
        <f t="shared" si="2"/>
        <v>416537</v>
      </c>
      <c r="P9" s="40">
        <f t="shared" si="2"/>
        <v>1530000</v>
      </c>
      <c r="Q9" s="41">
        <f t="shared" si="2"/>
        <v>1876982</v>
      </c>
      <c r="R9" s="20">
        <f>IF(($L9       =0),0,((($N9       -$L9       )/$L9       )*100))</f>
        <v>-100</v>
      </c>
      <c r="S9" s="21">
        <f>IF(($M9       =0),0,((($O9       -$M9       )/$M9       )*100))</f>
        <v>56.526951058201057</v>
      </c>
      <c r="T9" s="20">
        <f>IF(($E9       =0),0,(($P9       /$E9       )*100))</f>
        <v>50.695825049701796</v>
      </c>
      <c r="U9" s="22">
        <f>IF(($E9       =0),0,(($Q9       /$E9       )*100))</f>
        <v>62.192909211398273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3018000</v>
      </c>
      <c r="C16" s="42"/>
      <c r="D16" s="42"/>
      <c r="E16" s="42">
        <f t="shared" si="4"/>
        <v>3018000</v>
      </c>
      <c r="F16" s="43">
        <v>3018000</v>
      </c>
      <c r="G16" s="44">
        <v>3018000</v>
      </c>
      <c r="H16" s="43">
        <v>310000</v>
      </c>
      <c r="I16" s="44">
        <v>25514</v>
      </c>
      <c r="J16" s="43">
        <v>1194000</v>
      </c>
      <c r="K16" s="44">
        <v>1168819</v>
      </c>
      <c r="L16" s="43">
        <v>26000</v>
      </c>
      <c r="M16" s="44">
        <v>266112</v>
      </c>
      <c r="N16" s="43"/>
      <c r="O16" s="44">
        <v>416537</v>
      </c>
      <c r="P16" s="43">
        <f t="shared" si="5"/>
        <v>1530000</v>
      </c>
      <c r="Q16" s="44">
        <f t="shared" si="6"/>
        <v>1876982</v>
      </c>
      <c r="R16" s="24">
        <f t="shared" si="7"/>
        <v>-100</v>
      </c>
      <c r="S16" s="25">
        <f t="shared" si="8"/>
        <v>56.526951058201057</v>
      </c>
      <c r="T16" s="24">
        <f t="shared" si="9"/>
        <v>50.695825049701796</v>
      </c>
      <c r="U16" s="26">
        <f t="shared" si="10"/>
        <v>62.192909211398273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2249000</v>
      </c>
      <c r="C28" s="39">
        <f t="shared" si="11"/>
        <v>0</v>
      </c>
      <c r="D28" s="39">
        <f t="shared" si="11"/>
        <v>0</v>
      </c>
      <c r="E28" s="39">
        <f t="shared" si="11"/>
        <v>2249000</v>
      </c>
      <c r="F28" s="40">
        <f t="shared" si="11"/>
        <v>2249000</v>
      </c>
      <c r="G28" s="41">
        <f t="shared" si="11"/>
        <v>2249000</v>
      </c>
      <c r="H28" s="40">
        <f t="shared" si="11"/>
        <v>730000</v>
      </c>
      <c r="I28" s="41">
        <f t="shared" si="11"/>
        <v>446937</v>
      </c>
      <c r="J28" s="40">
        <f t="shared" si="11"/>
        <v>536000</v>
      </c>
      <c r="K28" s="41">
        <f t="shared" si="11"/>
        <v>957369</v>
      </c>
      <c r="L28" s="40">
        <f t="shared" si="11"/>
        <v>347000</v>
      </c>
      <c r="M28" s="41">
        <f t="shared" si="11"/>
        <v>306823</v>
      </c>
      <c r="N28" s="40">
        <f t="shared" si="11"/>
        <v>300000</v>
      </c>
      <c r="O28" s="41">
        <f t="shared" si="11"/>
        <v>475992</v>
      </c>
      <c r="P28" s="40">
        <f t="shared" si="11"/>
        <v>1913000</v>
      </c>
      <c r="Q28" s="41">
        <f t="shared" si="11"/>
        <v>2187121</v>
      </c>
      <c r="R28" s="20">
        <f t="shared" si="7"/>
        <v>-13.544668587896252</v>
      </c>
      <c r="S28" s="21">
        <f t="shared" si="8"/>
        <v>55.135697128311769</v>
      </c>
      <c r="T28" s="20">
        <f t="shared" si="9"/>
        <v>85.060026678523798</v>
      </c>
      <c r="U28" s="22">
        <f t="shared" si="10"/>
        <v>97.248599377501108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417000</v>
      </c>
      <c r="I31" s="44">
        <v>144164</v>
      </c>
      <c r="J31" s="43">
        <v>287000</v>
      </c>
      <c r="K31" s="44">
        <v>560142</v>
      </c>
      <c r="L31" s="43">
        <v>98000</v>
      </c>
      <c r="M31" s="44">
        <v>90346</v>
      </c>
      <c r="N31" s="43"/>
      <c r="O31" s="44">
        <v>203408</v>
      </c>
      <c r="P31" s="43">
        <f t="shared" si="5"/>
        <v>802000</v>
      </c>
      <c r="Q31" s="44">
        <f t="shared" si="6"/>
        <v>998060</v>
      </c>
      <c r="R31" s="24">
        <f t="shared" si="7"/>
        <v>-100</v>
      </c>
      <c r="S31" s="25">
        <f t="shared" si="8"/>
        <v>125.14333783454718</v>
      </c>
      <c r="T31" s="24">
        <f t="shared" si="9"/>
        <v>80.2</v>
      </c>
      <c r="U31" s="26">
        <f t="shared" si="10"/>
        <v>99.805999999999997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1249000</v>
      </c>
      <c r="C33" s="42"/>
      <c r="D33" s="42"/>
      <c r="E33" s="42">
        <f t="shared" si="4"/>
        <v>1249000</v>
      </c>
      <c r="F33" s="43">
        <v>1249000</v>
      </c>
      <c r="G33" s="44">
        <v>1249000</v>
      </c>
      <c r="H33" s="43">
        <v>313000</v>
      </c>
      <c r="I33" s="44">
        <v>302773</v>
      </c>
      <c r="J33" s="43">
        <v>249000</v>
      </c>
      <c r="K33" s="44">
        <v>397227</v>
      </c>
      <c r="L33" s="43">
        <v>249000</v>
      </c>
      <c r="M33" s="44">
        <v>216477</v>
      </c>
      <c r="N33" s="43">
        <v>300000</v>
      </c>
      <c r="O33" s="44">
        <v>272584</v>
      </c>
      <c r="P33" s="43">
        <f t="shared" si="5"/>
        <v>1111000</v>
      </c>
      <c r="Q33" s="44">
        <f t="shared" si="6"/>
        <v>1189061</v>
      </c>
      <c r="R33" s="24">
        <f t="shared" si="7"/>
        <v>20.481927710843372</v>
      </c>
      <c r="S33" s="25">
        <f t="shared" si="8"/>
        <v>25.918226878606042</v>
      </c>
      <c r="T33" s="24">
        <f t="shared" si="9"/>
        <v>88.951160928742993</v>
      </c>
      <c r="U33" s="26">
        <f t="shared" si="10"/>
        <v>95.201040832666123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2403000</v>
      </c>
      <c r="C43" s="45">
        <f t="shared" si="20"/>
        <v>0</v>
      </c>
      <c r="D43" s="45">
        <f t="shared" si="20"/>
        <v>0</v>
      </c>
      <c r="E43" s="45">
        <f t="shared" si="20"/>
        <v>2403000</v>
      </c>
      <c r="F43" s="46">
        <f t="shared" si="20"/>
        <v>2403000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2403000</v>
      </c>
      <c r="C56" s="39">
        <f t="shared" si="24"/>
        <v>0</v>
      </c>
      <c r="D56" s="39">
        <f t="shared" si="24"/>
        <v>0</v>
      </c>
      <c r="E56" s="39">
        <f t="shared" si="24"/>
        <v>2403000</v>
      </c>
      <c r="F56" s="40">
        <f t="shared" si="24"/>
        <v>2403000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2403000</v>
      </c>
      <c r="C59" s="42"/>
      <c r="D59" s="42"/>
      <c r="E59" s="42">
        <f t="shared" si="13"/>
        <v>2403000</v>
      </c>
      <c r="F59" s="43">
        <v>2403000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7670000</v>
      </c>
      <c r="C61" s="39">
        <f t="shared" si="26"/>
        <v>0</v>
      </c>
      <c r="D61" s="39">
        <f t="shared" si="26"/>
        <v>0</v>
      </c>
      <c r="E61" s="39">
        <f t="shared" si="26"/>
        <v>7670000</v>
      </c>
      <c r="F61" s="40">
        <f t="shared" si="26"/>
        <v>7670000</v>
      </c>
      <c r="G61" s="41">
        <f t="shared" si="26"/>
        <v>5267000</v>
      </c>
      <c r="H61" s="40">
        <f t="shared" si="26"/>
        <v>1040000</v>
      </c>
      <c r="I61" s="41">
        <f t="shared" si="26"/>
        <v>472451</v>
      </c>
      <c r="J61" s="40">
        <f t="shared" si="26"/>
        <v>1730000</v>
      </c>
      <c r="K61" s="41">
        <f t="shared" si="26"/>
        <v>2126188</v>
      </c>
      <c r="L61" s="40">
        <f t="shared" si="26"/>
        <v>373000</v>
      </c>
      <c r="M61" s="41">
        <f t="shared" si="26"/>
        <v>572935</v>
      </c>
      <c r="N61" s="40">
        <f t="shared" si="26"/>
        <v>300000</v>
      </c>
      <c r="O61" s="41">
        <f t="shared" si="26"/>
        <v>892529</v>
      </c>
      <c r="P61" s="40">
        <f t="shared" si="26"/>
        <v>3443000</v>
      </c>
      <c r="Q61" s="41">
        <f t="shared" si="26"/>
        <v>4064103</v>
      </c>
      <c r="R61" s="20">
        <f t="shared" si="16"/>
        <v>-19.571045576407506</v>
      </c>
      <c r="S61" s="21">
        <f t="shared" si="17"/>
        <v>55.781894979360658</v>
      </c>
      <c r="T61" s="20">
        <f t="shared" si="18"/>
        <v>44.889178617992172</v>
      </c>
      <c r="U61" s="22">
        <f t="shared" si="19"/>
        <v>52.987001303780964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7670000</v>
      </c>
      <c r="C65" s="48">
        <f t="shared" si="30"/>
        <v>0</v>
      </c>
      <c r="D65" s="48">
        <f t="shared" si="30"/>
        <v>0</v>
      </c>
      <c r="E65" s="48">
        <f t="shared" si="30"/>
        <v>7670000</v>
      </c>
      <c r="F65" s="49">
        <f t="shared" si="30"/>
        <v>7670000</v>
      </c>
      <c r="G65" s="50">
        <f t="shared" si="30"/>
        <v>5267000</v>
      </c>
      <c r="H65" s="49">
        <f t="shared" si="30"/>
        <v>1040000</v>
      </c>
      <c r="I65" s="50">
        <f t="shared" si="30"/>
        <v>472451</v>
      </c>
      <c r="J65" s="49">
        <f t="shared" si="30"/>
        <v>1730000</v>
      </c>
      <c r="K65" s="50">
        <f t="shared" si="30"/>
        <v>2126188</v>
      </c>
      <c r="L65" s="49">
        <f t="shared" si="30"/>
        <v>373000</v>
      </c>
      <c r="M65" s="51">
        <f t="shared" si="30"/>
        <v>572935</v>
      </c>
      <c r="N65" s="49">
        <f t="shared" si="30"/>
        <v>300000</v>
      </c>
      <c r="O65" s="50">
        <f t="shared" si="30"/>
        <v>892529</v>
      </c>
      <c r="P65" s="49">
        <f t="shared" si="30"/>
        <v>3443000</v>
      </c>
      <c r="Q65" s="50">
        <f t="shared" si="30"/>
        <v>4064103</v>
      </c>
      <c r="R65" s="34">
        <f t="shared" si="16"/>
        <v>-19.571045576407506</v>
      </c>
      <c r="S65" s="35">
        <f t="shared" si="17"/>
        <v>55.781894979360658</v>
      </c>
      <c r="T65" s="34">
        <f t="shared" si="18"/>
        <v>44.889178617992172</v>
      </c>
      <c r="U65" s="35">
        <f t="shared" si="19"/>
        <v>52.987001303780964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65880000</v>
      </c>
      <c r="C8" s="36">
        <f t="shared" si="0"/>
        <v>5100000</v>
      </c>
      <c r="D8" s="36">
        <f t="shared" si="0"/>
        <v>0</v>
      </c>
      <c r="E8" s="36">
        <f t="shared" si="0"/>
        <v>70980000</v>
      </c>
      <c r="F8" s="37">
        <f t="shared" si="0"/>
        <v>70980000</v>
      </c>
      <c r="G8" s="38">
        <f t="shared" si="0"/>
        <v>70980000</v>
      </c>
      <c r="H8" s="37">
        <f t="shared" si="0"/>
        <v>10337000</v>
      </c>
      <c r="I8" s="38">
        <f t="shared" si="0"/>
        <v>11455924</v>
      </c>
      <c r="J8" s="37">
        <f t="shared" si="0"/>
        <v>21584000</v>
      </c>
      <c r="K8" s="38">
        <f t="shared" si="0"/>
        <v>18544003</v>
      </c>
      <c r="L8" s="37">
        <f t="shared" si="0"/>
        <v>13668000</v>
      </c>
      <c r="M8" s="38">
        <f t="shared" si="0"/>
        <v>7094699</v>
      </c>
      <c r="N8" s="37">
        <f t="shared" si="0"/>
        <v>14080000</v>
      </c>
      <c r="O8" s="38">
        <f t="shared" si="0"/>
        <v>33215872</v>
      </c>
      <c r="P8" s="37">
        <f t="shared" si="0"/>
        <v>59669000</v>
      </c>
      <c r="Q8" s="38">
        <f t="shared" si="0"/>
        <v>70310498</v>
      </c>
      <c r="R8" s="16">
        <f>IF(($L8       =0),0,((($N8       -$L8       )/$L8       )*100))</f>
        <v>3.0143400643839624</v>
      </c>
      <c r="S8" s="17">
        <f>IF(($M8       =0),0,((($O8       -$M8       )/$M8       )*100))</f>
        <v>368.17873457351749</v>
      </c>
      <c r="T8" s="16">
        <f>IF(($E8       =0),0,(($P8       /$E8       )*100))</f>
        <v>84.064525218371372</v>
      </c>
      <c r="U8" s="18">
        <f>IF(($E8       =0),0,(($Q8       /$E8       )*100))</f>
        <v>99.056773739081422</v>
      </c>
      <c r="V8" s="37">
        <f t="shared" ref="V8:W8" si="1">+V9+V28</f>
        <v>2670000</v>
      </c>
      <c r="W8" s="38">
        <f t="shared" si="1"/>
        <v>2670000</v>
      </c>
    </row>
    <row r="9" spans="1:23" ht="13" x14ac:dyDescent="0.3">
      <c r="A9" s="19" t="s">
        <v>35</v>
      </c>
      <c r="B9" s="39">
        <f t="shared" ref="B9:Q9" si="2">SUM(B10:B27)</f>
        <v>62602000</v>
      </c>
      <c r="C9" s="39">
        <f t="shared" si="2"/>
        <v>0</v>
      </c>
      <c r="D9" s="39">
        <f t="shared" si="2"/>
        <v>0</v>
      </c>
      <c r="E9" s="39">
        <f t="shared" si="2"/>
        <v>62602000</v>
      </c>
      <c r="F9" s="40">
        <f t="shared" si="2"/>
        <v>62602000</v>
      </c>
      <c r="G9" s="41">
        <f t="shared" si="2"/>
        <v>62602000</v>
      </c>
      <c r="H9" s="40">
        <f t="shared" si="2"/>
        <v>9761000</v>
      </c>
      <c r="I9" s="41">
        <f t="shared" si="2"/>
        <v>10725507</v>
      </c>
      <c r="J9" s="40">
        <f t="shared" si="2"/>
        <v>20356000</v>
      </c>
      <c r="K9" s="41">
        <f t="shared" si="2"/>
        <v>17192989</v>
      </c>
      <c r="L9" s="40">
        <f t="shared" si="2"/>
        <v>13668000</v>
      </c>
      <c r="M9" s="41">
        <f t="shared" si="2"/>
        <v>6671753</v>
      </c>
      <c r="N9" s="40">
        <f t="shared" si="2"/>
        <v>10807000</v>
      </c>
      <c r="O9" s="41">
        <f t="shared" si="2"/>
        <v>29168403</v>
      </c>
      <c r="P9" s="40">
        <f t="shared" si="2"/>
        <v>54592000</v>
      </c>
      <c r="Q9" s="41">
        <f t="shared" si="2"/>
        <v>63758652</v>
      </c>
      <c r="R9" s="20">
        <f>IF(($L9       =0),0,((($N9       -$L9       )/$L9       )*100))</f>
        <v>-20.932104184957563</v>
      </c>
      <c r="S9" s="21">
        <f>IF(($M9       =0),0,((($O9       -$M9       )/$M9       )*100))</f>
        <v>337.19248899052468</v>
      </c>
      <c r="T9" s="20">
        <f>IF(($E9       =0),0,(($P9       /$E9       )*100))</f>
        <v>87.204881633174665</v>
      </c>
      <c r="U9" s="22">
        <f>IF(($E9       =0),0,(($Q9       /$E9       )*100))</f>
        <v>101.847627871314</v>
      </c>
      <c r="V9" s="40">
        <f t="shared" ref="V9:W9" si="3">SUM(V10:V27)</f>
        <v>2670000</v>
      </c>
      <c r="W9" s="41">
        <f t="shared" si="3"/>
        <v>2670000</v>
      </c>
    </row>
    <row r="10" spans="1:23" ht="13" x14ac:dyDescent="0.3">
      <c r="A10" s="23" t="s">
        <v>36</v>
      </c>
      <c r="B10" s="42">
        <v>46128000</v>
      </c>
      <c r="C10" s="42"/>
      <c r="D10" s="42"/>
      <c r="E10" s="42">
        <f t="shared" ref="E10:E41" si="4">$B10      +$C10      +$D10</f>
        <v>46128000</v>
      </c>
      <c r="F10" s="43">
        <v>46128000</v>
      </c>
      <c r="G10" s="44">
        <v>46128000</v>
      </c>
      <c r="H10" s="43">
        <v>9761000</v>
      </c>
      <c r="I10" s="44">
        <v>7183347</v>
      </c>
      <c r="J10" s="43">
        <v>11314000</v>
      </c>
      <c r="K10" s="44">
        <v>11509239</v>
      </c>
      <c r="L10" s="43">
        <v>13668000</v>
      </c>
      <c r="M10" s="44">
        <v>6671753</v>
      </c>
      <c r="N10" s="43">
        <v>10807000</v>
      </c>
      <c r="O10" s="44">
        <v>19983265</v>
      </c>
      <c r="P10" s="43">
        <f t="shared" ref="P10:P41" si="5">$H10      +$J10      +$L10      +$N10</f>
        <v>45550000</v>
      </c>
      <c r="Q10" s="44">
        <f t="shared" ref="Q10:Q41" si="6">$I10      +$K10      +$M10      +$O10</f>
        <v>45347604</v>
      </c>
      <c r="R10" s="24">
        <f t="shared" ref="R10:R41" si="7">IF(($L10      =0),0,((($N10      -$L10      )/$L10      )*100))</f>
        <v>-20.932104184957563</v>
      </c>
      <c r="S10" s="25">
        <f t="shared" ref="S10:S41" si="8">IF(($M10      =0),0,((($O10      -$M10      )/$M10      )*100))</f>
        <v>199.52045586819537</v>
      </c>
      <c r="T10" s="24">
        <f t="shared" ref="T10:T41" si="9">IF(($E10      =0),0,(($P10      /$E10      )*100))</f>
        <v>98.746964967048214</v>
      </c>
      <c r="U10" s="26">
        <f t="shared" ref="U10:U41" si="10">IF(($E10      =0),0,(($Q10      /$E10      )*100))</f>
        <v>98.308194588969826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16474000</v>
      </c>
      <c r="C13" s="42"/>
      <c r="D13" s="42"/>
      <c r="E13" s="42">
        <f t="shared" si="4"/>
        <v>16474000</v>
      </c>
      <c r="F13" s="43">
        <v>16474000</v>
      </c>
      <c r="G13" s="44">
        <v>16474000</v>
      </c>
      <c r="H13" s="43"/>
      <c r="I13" s="44">
        <v>3542160</v>
      </c>
      <c r="J13" s="43">
        <v>9042000</v>
      </c>
      <c r="K13" s="44">
        <v>5683750</v>
      </c>
      <c r="L13" s="43"/>
      <c r="M13" s="44"/>
      <c r="N13" s="43"/>
      <c r="O13" s="44">
        <v>9185138</v>
      </c>
      <c r="P13" s="43">
        <f t="shared" si="5"/>
        <v>9042000</v>
      </c>
      <c r="Q13" s="44">
        <f t="shared" si="6"/>
        <v>18411048</v>
      </c>
      <c r="R13" s="24">
        <f t="shared" si="7"/>
        <v>0</v>
      </c>
      <c r="S13" s="25">
        <f t="shared" si="8"/>
        <v>0</v>
      </c>
      <c r="T13" s="24">
        <f t="shared" si="9"/>
        <v>54.886487798955926</v>
      </c>
      <c r="U13" s="26">
        <f t="shared" si="10"/>
        <v>111.75821294160495</v>
      </c>
      <c r="V13" s="43">
        <v>2670000</v>
      </c>
      <c r="W13" s="44">
        <v>2670000</v>
      </c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3278000</v>
      </c>
      <c r="C28" s="39">
        <f t="shared" si="11"/>
        <v>5100000</v>
      </c>
      <c r="D28" s="39">
        <f t="shared" si="11"/>
        <v>0</v>
      </c>
      <c r="E28" s="39">
        <f t="shared" si="11"/>
        <v>8378000</v>
      </c>
      <c r="F28" s="40">
        <f t="shared" si="11"/>
        <v>8378000</v>
      </c>
      <c r="G28" s="41">
        <f t="shared" si="11"/>
        <v>8378000</v>
      </c>
      <c r="H28" s="40">
        <f t="shared" si="11"/>
        <v>576000</v>
      </c>
      <c r="I28" s="41">
        <f t="shared" si="11"/>
        <v>730417</v>
      </c>
      <c r="J28" s="40">
        <f t="shared" si="11"/>
        <v>1228000</v>
      </c>
      <c r="K28" s="41">
        <f t="shared" si="11"/>
        <v>1351014</v>
      </c>
      <c r="L28" s="40">
        <f t="shared" si="11"/>
        <v>0</v>
      </c>
      <c r="M28" s="41">
        <f t="shared" si="11"/>
        <v>422946</v>
      </c>
      <c r="N28" s="40">
        <f t="shared" si="11"/>
        <v>3273000</v>
      </c>
      <c r="O28" s="41">
        <f t="shared" si="11"/>
        <v>4047469</v>
      </c>
      <c r="P28" s="40">
        <f t="shared" si="11"/>
        <v>5077000</v>
      </c>
      <c r="Q28" s="41">
        <f t="shared" si="11"/>
        <v>6551846</v>
      </c>
      <c r="R28" s="20">
        <f t="shared" si="7"/>
        <v>0</v>
      </c>
      <c r="S28" s="21">
        <f t="shared" si="8"/>
        <v>856.97062982035527</v>
      </c>
      <c r="T28" s="20">
        <f t="shared" si="9"/>
        <v>60.599188350441636</v>
      </c>
      <c r="U28" s="22">
        <f t="shared" si="10"/>
        <v>78.202984005729292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206000</v>
      </c>
      <c r="I31" s="44">
        <v>205557</v>
      </c>
      <c r="J31" s="43">
        <v>549000</v>
      </c>
      <c r="K31" s="44">
        <v>549234</v>
      </c>
      <c r="L31" s="43"/>
      <c r="M31" s="44">
        <v>271582</v>
      </c>
      <c r="N31" s="43"/>
      <c r="O31" s="44">
        <v>773628</v>
      </c>
      <c r="P31" s="43">
        <f t="shared" si="5"/>
        <v>755000</v>
      </c>
      <c r="Q31" s="44">
        <f t="shared" si="6"/>
        <v>1800001</v>
      </c>
      <c r="R31" s="24">
        <f t="shared" si="7"/>
        <v>0</v>
      </c>
      <c r="S31" s="25">
        <f t="shared" si="8"/>
        <v>184.85982134309342</v>
      </c>
      <c r="T31" s="24">
        <f t="shared" si="9"/>
        <v>41.944444444444443</v>
      </c>
      <c r="U31" s="26">
        <f t="shared" si="10"/>
        <v>100.00005555555556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1478000</v>
      </c>
      <c r="C33" s="42"/>
      <c r="D33" s="42"/>
      <c r="E33" s="42">
        <f t="shared" si="4"/>
        <v>1478000</v>
      </c>
      <c r="F33" s="43">
        <v>1478000</v>
      </c>
      <c r="G33" s="44">
        <v>1478000</v>
      </c>
      <c r="H33" s="43">
        <v>370000</v>
      </c>
      <c r="I33" s="44">
        <v>524860</v>
      </c>
      <c r="J33" s="43">
        <v>679000</v>
      </c>
      <c r="K33" s="44">
        <v>801780</v>
      </c>
      <c r="L33" s="43"/>
      <c r="M33" s="44">
        <v>151364</v>
      </c>
      <c r="N33" s="43"/>
      <c r="O33" s="44"/>
      <c r="P33" s="43">
        <f t="shared" si="5"/>
        <v>1049000</v>
      </c>
      <c r="Q33" s="44">
        <f t="shared" si="6"/>
        <v>1478004</v>
      </c>
      <c r="R33" s="24">
        <f t="shared" si="7"/>
        <v>0</v>
      </c>
      <c r="S33" s="25">
        <f t="shared" si="8"/>
        <v>-100</v>
      </c>
      <c r="T33" s="24">
        <f t="shared" si="9"/>
        <v>70.97428958051421</v>
      </c>
      <c r="U33" s="26">
        <f t="shared" si="10"/>
        <v>100.0002706359946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5100000</v>
      </c>
      <c r="D37" s="42"/>
      <c r="E37" s="42">
        <f t="shared" si="4"/>
        <v>5100000</v>
      </c>
      <c r="F37" s="43">
        <v>5100000</v>
      </c>
      <c r="G37" s="44">
        <v>5100000</v>
      </c>
      <c r="H37" s="43"/>
      <c r="I37" s="44"/>
      <c r="J37" s="43"/>
      <c r="K37" s="44"/>
      <c r="L37" s="43"/>
      <c r="M37" s="44"/>
      <c r="N37" s="43">
        <v>3273000</v>
      </c>
      <c r="O37" s="44">
        <v>3273841</v>
      </c>
      <c r="P37" s="43">
        <f t="shared" si="5"/>
        <v>3273000</v>
      </c>
      <c r="Q37" s="44">
        <f t="shared" si="6"/>
        <v>3273841</v>
      </c>
      <c r="R37" s="24">
        <f t="shared" si="7"/>
        <v>0</v>
      </c>
      <c r="S37" s="25">
        <f t="shared" si="8"/>
        <v>0</v>
      </c>
      <c r="T37" s="24">
        <f t="shared" si="9"/>
        <v>64.17647058823529</v>
      </c>
      <c r="U37" s="26">
        <f t="shared" si="10"/>
        <v>64.192960784313726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65880000</v>
      </c>
      <c r="C61" s="39">
        <f t="shared" si="26"/>
        <v>5100000</v>
      </c>
      <c r="D61" s="39">
        <f t="shared" si="26"/>
        <v>0</v>
      </c>
      <c r="E61" s="39">
        <f t="shared" si="26"/>
        <v>70980000</v>
      </c>
      <c r="F61" s="40">
        <f t="shared" si="26"/>
        <v>70980000</v>
      </c>
      <c r="G61" s="41">
        <f t="shared" si="26"/>
        <v>70980000</v>
      </c>
      <c r="H61" s="40">
        <f t="shared" si="26"/>
        <v>10337000</v>
      </c>
      <c r="I61" s="41">
        <f t="shared" si="26"/>
        <v>11455924</v>
      </c>
      <c r="J61" s="40">
        <f t="shared" si="26"/>
        <v>21584000</v>
      </c>
      <c r="K61" s="41">
        <f t="shared" si="26"/>
        <v>18544003</v>
      </c>
      <c r="L61" s="40">
        <f t="shared" si="26"/>
        <v>13668000</v>
      </c>
      <c r="M61" s="41">
        <f t="shared" si="26"/>
        <v>7094699</v>
      </c>
      <c r="N61" s="40">
        <f t="shared" si="26"/>
        <v>14080000</v>
      </c>
      <c r="O61" s="41">
        <f t="shared" si="26"/>
        <v>33215872</v>
      </c>
      <c r="P61" s="40">
        <f t="shared" si="26"/>
        <v>59669000</v>
      </c>
      <c r="Q61" s="41">
        <f t="shared" si="26"/>
        <v>70310498</v>
      </c>
      <c r="R61" s="20">
        <f t="shared" si="16"/>
        <v>3.0143400643839624</v>
      </c>
      <c r="S61" s="21">
        <f t="shared" si="17"/>
        <v>368.17873457351749</v>
      </c>
      <c r="T61" s="20">
        <f t="shared" si="18"/>
        <v>84.064525218371372</v>
      </c>
      <c r="U61" s="22">
        <f t="shared" si="19"/>
        <v>99.056773739081422</v>
      </c>
      <c r="V61" s="40">
        <f t="shared" ref="V61:W61" si="27">+V8+V43</f>
        <v>2670000</v>
      </c>
      <c r="W61" s="41">
        <f t="shared" si="27"/>
        <v>2670000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65880000</v>
      </c>
      <c r="C65" s="48">
        <f t="shared" si="30"/>
        <v>5100000</v>
      </c>
      <c r="D65" s="48">
        <f t="shared" si="30"/>
        <v>0</v>
      </c>
      <c r="E65" s="48">
        <f t="shared" si="30"/>
        <v>70980000</v>
      </c>
      <c r="F65" s="49">
        <f t="shared" si="30"/>
        <v>70980000</v>
      </c>
      <c r="G65" s="50">
        <f t="shared" si="30"/>
        <v>70980000</v>
      </c>
      <c r="H65" s="49">
        <f t="shared" si="30"/>
        <v>10337000</v>
      </c>
      <c r="I65" s="50">
        <f t="shared" si="30"/>
        <v>11455924</v>
      </c>
      <c r="J65" s="49">
        <f t="shared" si="30"/>
        <v>21584000</v>
      </c>
      <c r="K65" s="50">
        <f t="shared" si="30"/>
        <v>18544003</v>
      </c>
      <c r="L65" s="49">
        <f t="shared" si="30"/>
        <v>13668000</v>
      </c>
      <c r="M65" s="51">
        <f t="shared" si="30"/>
        <v>7094699</v>
      </c>
      <c r="N65" s="49">
        <f t="shared" si="30"/>
        <v>14080000</v>
      </c>
      <c r="O65" s="50">
        <f t="shared" si="30"/>
        <v>33215872</v>
      </c>
      <c r="P65" s="49">
        <f t="shared" si="30"/>
        <v>59669000</v>
      </c>
      <c r="Q65" s="50">
        <f t="shared" si="30"/>
        <v>70310498</v>
      </c>
      <c r="R65" s="34">
        <f t="shared" si="16"/>
        <v>3.0143400643839624</v>
      </c>
      <c r="S65" s="35">
        <f t="shared" si="17"/>
        <v>368.17873457351749</v>
      </c>
      <c r="T65" s="34">
        <f t="shared" si="18"/>
        <v>84.064525218371372</v>
      </c>
      <c r="U65" s="35">
        <f t="shared" si="19"/>
        <v>99.056773739081422</v>
      </c>
      <c r="V65" s="49">
        <f>+V61+V62</f>
        <v>2670000</v>
      </c>
      <c r="W65" s="50">
        <f>+W61+W62</f>
        <v>2670000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73247000</v>
      </c>
      <c r="C8" s="36">
        <f t="shared" si="0"/>
        <v>3203000</v>
      </c>
      <c r="D8" s="36">
        <f t="shared" si="0"/>
        <v>0</v>
      </c>
      <c r="E8" s="36">
        <f t="shared" si="0"/>
        <v>76450000</v>
      </c>
      <c r="F8" s="37">
        <f t="shared" si="0"/>
        <v>76450000</v>
      </c>
      <c r="G8" s="38">
        <f t="shared" si="0"/>
        <v>76450000</v>
      </c>
      <c r="H8" s="37">
        <f t="shared" si="0"/>
        <v>15894000</v>
      </c>
      <c r="I8" s="38">
        <f t="shared" si="0"/>
        <v>18330659</v>
      </c>
      <c r="J8" s="37">
        <f t="shared" si="0"/>
        <v>23401000</v>
      </c>
      <c r="K8" s="38">
        <f t="shared" si="0"/>
        <v>27886453</v>
      </c>
      <c r="L8" s="37">
        <f t="shared" si="0"/>
        <v>26433000</v>
      </c>
      <c r="M8" s="38">
        <f t="shared" si="0"/>
        <v>12003422</v>
      </c>
      <c r="N8" s="37">
        <f t="shared" si="0"/>
        <v>6986000</v>
      </c>
      <c r="O8" s="38">
        <f t="shared" si="0"/>
        <v>19225957</v>
      </c>
      <c r="P8" s="37">
        <f t="shared" si="0"/>
        <v>72714000</v>
      </c>
      <c r="Q8" s="38">
        <f t="shared" si="0"/>
        <v>77446491</v>
      </c>
      <c r="R8" s="16">
        <f>IF(($L8       =0),0,((($N8       -$L8       )/$L8       )*100))</f>
        <v>-73.570915143948852</v>
      </c>
      <c r="S8" s="17">
        <f>IF(($M8       =0),0,((($O8       -$M8       )/$M8       )*100))</f>
        <v>60.170633007820605</v>
      </c>
      <c r="T8" s="16">
        <f>IF(($E8       =0),0,(($P8       /$E8       )*100))</f>
        <v>95.113145846958801</v>
      </c>
      <c r="U8" s="18">
        <f>IF(($E8       =0),0,(($Q8       /$E8       )*100))</f>
        <v>101.30345454545456</v>
      </c>
      <c r="V8" s="37">
        <f t="shared" ref="V8:W8" si="1">+V9+V28</f>
        <v>5490000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68160000</v>
      </c>
      <c r="C9" s="39">
        <f t="shared" si="2"/>
        <v>0</v>
      </c>
      <c r="D9" s="39">
        <f t="shared" si="2"/>
        <v>0</v>
      </c>
      <c r="E9" s="39">
        <f t="shared" si="2"/>
        <v>68160000</v>
      </c>
      <c r="F9" s="40">
        <f t="shared" si="2"/>
        <v>68160000</v>
      </c>
      <c r="G9" s="41">
        <f t="shared" si="2"/>
        <v>68160000</v>
      </c>
      <c r="H9" s="40">
        <f t="shared" si="2"/>
        <v>14850000</v>
      </c>
      <c r="I9" s="41">
        <f t="shared" si="2"/>
        <v>17590235</v>
      </c>
      <c r="J9" s="40">
        <f t="shared" si="2"/>
        <v>21548000</v>
      </c>
      <c r="K9" s="41">
        <f t="shared" si="2"/>
        <v>26769805</v>
      </c>
      <c r="L9" s="40">
        <f t="shared" si="2"/>
        <v>26367000</v>
      </c>
      <c r="M9" s="41">
        <f t="shared" si="2"/>
        <v>10458499</v>
      </c>
      <c r="N9" s="40">
        <f t="shared" si="2"/>
        <v>4527000</v>
      </c>
      <c r="O9" s="41">
        <f t="shared" si="2"/>
        <v>14658999</v>
      </c>
      <c r="P9" s="40">
        <f t="shared" si="2"/>
        <v>67292000</v>
      </c>
      <c r="Q9" s="41">
        <f t="shared" si="2"/>
        <v>69477538</v>
      </c>
      <c r="R9" s="20">
        <f>IF(($L9       =0),0,((($N9       -$L9       )/$L9       )*100))</f>
        <v>-82.830811241324383</v>
      </c>
      <c r="S9" s="21">
        <f>IF(($M9       =0),0,((($O9       -$M9       )/$M9       )*100))</f>
        <v>40.163507210738366</v>
      </c>
      <c r="T9" s="20">
        <f>IF(($E9       =0),0,(($P9       /$E9       )*100))</f>
        <v>98.72652582159624</v>
      </c>
      <c r="U9" s="22">
        <f>IF(($E9       =0),0,(($Q9       /$E9       )*100))</f>
        <v>101.93300762910798</v>
      </c>
      <c r="V9" s="40">
        <f t="shared" ref="V9:W9" si="3">SUM(V10:V27)</f>
        <v>5490000</v>
      </c>
      <c r="W9" s="41">
        <f t="shared" si="3"/>
        <v>0</v>
      </c>
    </row>
    <row r="10" spans="1:23" ht="13" x14ac:dyDescent="0.3">
      <c r="A10" s="23" t="s">
        <v>36</v>
      </c>
      <c r="B10" s="42">
        <v>43516000</v>
      </c>
      <c r="C10" s="42"/>
      <c r="D10" s="42"/>
      <c r="E10" s="42">
        <f t="shared" ref="E10:E41" si="4">$B10      +$C10      +$D10</f>
        <v>43516000</v>
      </c>
      <c r="F10" s="43">
        <v>43516000</v>
      </c>
      <c r="G10" s="44">
        <v>43516000</v>
      </c>
      <c r="H10" s="43">
        <v>13778000</v>
      </c>
      <c r="I10" s="44">
        <v>14772509</v>
      </c>
      <c r="J10" s="43">
        <v>15258000</v>
      </c>
      <c r="K10" s="44">
        <v>13844705</v>
      </c>
      <c r="L10" s="43">
        <v>13055000</v>
      </c>
      <c r="M10" s="44">
        <v>5470246</v>
      </c>
      <c r="N10" s="43">
        <v>1425000</v>
      </c>
      <c r="O10" s="44">
        <v>4994922</v>
      </c>
      <c r="P10" s="43">
        <f t="shared" ref="P10:P41" si="5">$H10      +$J10      +$L10      +$N10</f>
        <v>43516000</v>
      </c>
      <c r="Q10" s="44">
        <f t="shared" ref="Q10:Q41" si="6">$I10      +$K10      +$M10      +$O10</f>
        <v>39082382</v>
      </c>
      <c r="R10" s="24">
        <f t="shared" ref="R10:R41" si="7">IF(($L10      =0),0,((($N10      -$L10      )/$L10      )*100))</f>
        <v>-89.08464189965531</v>
      </c>
      <c r="S10" s="25">
        <f t="shared" ref="S10:S41" si="8">IF(($M10      =0),0,((($O10      -$M10      )/$M10      )*100))</f>
        <v>-8.6892618723179904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89.811522198731495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18629000</v>
      </c>
      <c r="C13" s="42"/>
      <c r="D13" s="42"/>
      <c r="E13" s="42">
        <f t="shared" si="4"/>
        <v>18629000</v>
      </c>
      <c r="F13" s="43">
        <v>18629000</v>
      </c>
      <c r="G13" s="44">
        <v>18629000</v>
      </c>
      <c r="H13" s="43">
        <v>1072000</v>
      </c>
      <c r="I13" s="44">
        <v>730477</v>
      </c>
      <c r="J13" s="43">
        <v>5733000</v>
      </c>
      <c r="K13" s="44">
        <v>8921883</v>
      </c>
      <c r="L13" s="43">
        <v>11824000</v>
      </c>
      <c r="M13" s="44">
        <v>4635253</v>
      </c>
      <c r="N13" s="43"/>
      <c r="O13" s="44">
        <v>5388790</v>
      </c>
      <c r="P13" s="43">
        <f t="shared" si="5"/>
        <v>18629000</v>
      </c>
      <c r="Q13" s="44">
        <f t="shared" si="6"/>
        <v>19676403</v>
      </c>
      <c r="R13" s="24">
        <f t="shared" si="7"/>
        <v>-100</v>
      </c>
      <c r="S13" s="25">
        <f t="shared" si="8"/>
        <v>16.256653088838949</v>
      </c>
      <c r="T13" s="24">
        <f t="shared" si="9"/>
        <v>100</v>
      </c>
      <c r="U13" s="26">
        <f t="shared" si="10"/>
        <v>105.62243276611734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6015000</v>
      </c>
      <c r="C20" s="42"/>
      <c r="D20" s="42"/>
      <c r="E20" s="42">
        <f t="shared" si="4"/>
        <v>6015000</v>
      </c>
      <c r="F20" s="43">
        <v>6015000</v>
      </c>
      <c r="G20" s="44">
        <v>6015000</v>
      </c>
      <c r="H20" s="43"/>
      <c r="I20" s="44">
        <v>2087249</v>
      </c>
      <c r="J20" s="43">
        <v>557000</v>
      </c>
      <c r="K20" s="44">
        <v>4003217</v>
      </c>
      <c r="L20" s="43">
        <v>1488000</v>
      </c>
      <c r="M20" s="44">
        <v>353000</v>
      </c>
      <c r="N20" s="43">
        <v>3102000</v>
      </c>
      <c r="O20" s="44">
        <v>4275287</v>
      </c>
      <c r="P20" s="43">
        <f t="shared" si="5"/>
        <v>5147000</v>
      </c>
      <c r="Q20" s="44">
        <f t="shared" si="6"/>
        <v>10718753</v>
      </c>
      <c r="R20" s="24">
        <f t="shared" si="7"/>
        <v>108.46774193548387</v>
      </c>
      <c r="S20" s="25">
        <f t="shared" si="8"/>
        <v>1111.129461756374</v>
      </c>
      <c r="T20" s="24">
        <f t="shared" si="9"/>
        <v>85.569409808811301</v>
      </c>
      <c r="U20" s="26">
        <f t="shared" si="10"/>
        <v>178.20038237738987</v>
      </c>
      <c r="V20" s="43">
        <v>5490000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5087000</v>
      </c>
      <c r="C28" s="39">
        <f t="shared" si="11"/>
        <v>3203000</v>
      </c>
      <c r="D28" s="39">
        <f t="shared" si="11"/>
        <v>0</v>
      </c>
      <c r="E28" s="39">
        <f t="shared" si="11"/>
        <v>8290000</v>
      </c>
      <c r="F28" s="40">
        <f t="shared" si="11"/>
        <v>8290000</v>
      </c>
      <c r="G28" s="41">
        <f t="shared" si="11"/>
        <v>8290000</v>
      </c>
      <c r="H28" s="40">
        <f t="shared" si="11"/>
        <v>1044000</v>
      </c>
      <c r="I28" s="41">
        <f t="shared" si="11"/>
        <v>740424</v>
      </c>
      <c r="J28" s="40">
        <f t="shared" si="11"/>
        <v>1853000</v>
      </c>
      <c r="K28" s="41">
        <f t="shared" si="11"/>
        <v>1116648</v>
      </c>
      <c r="L28" s="40">
        <f t="shared" si="11"/>
        <v>66000</v>
      </c>
      <c r="M28" s="41">
        <f t="shared" si="11"/>
        <v>1544923</v>
      </c>
      <c r="N28" s="40">
        <f t="shared" si="11"/>
        <v>2459000</v>
      </c>
      <c r="O28" s="41">
        <f t="shared" si="11"/>
        <v>4566958</v>
      </c>
      <c r="P28" s="40">
        <f t="shared" si="11"/>
        <v>5422000</v>
      </c>
      <c r="Q28" s="41">
        <f t="shared" si="11"/>
        <v>7968953</v>
      </c>
      <c r="R28" s="20">
        <f t="shared" si="7"/>
        <v>3625.757575757576</v>
      </c>
      <c r="S28" s="21">
        <f t="shared" si="8"/>
        <v>195.61071975755425</v>
      </c>
      <c r="T28" s="20">
        <f t="shared" si="9"/>
        <v>65.404101326899877</v>
      </c>
      <c r="U28" s="22">
        <f t="shared" si="10"/>
        <v>96.127297949336551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223000</v>
      </c>
      <c r="I31" s="44">
        <v>28000</v>
      </c>
      <c r="J31" s="43">
        <v>20000</v>
      </c>
      <c r="K31" s="44">
        <v>20000</v>
      </c>
      <c r="L31" s="43">
        <v>66000</v>
      </c>
      <c r="M31" s="44">
        <v>1071171</v>
      </c>
      <c r="N31" s="43"/>
      <c r="O31" s="44">
        <v>34000</v>
      </c>
      <c r="P31" s="43">
        <f t="shared" si="5"/>
        <v>309000</v>
      </c>
      <c r="Q31" s="44">
        <f t="shared" si="6"/>
        <v>1153171</v>
      </c>
      <c r="R31" s="24">
        <f t="shared" si="7"/>
        <v>-100</v>
      </c>
      <c r="S31" s="25">
        <f t="shared" si="8"/>
        <v>-96.825903613895449</v>
      </c>
      <c r="T31" s="24">
        <f t="shared" si="9"/>
        <v>17.166666666666668</v>
      </c>
      <c r="U31" s="26">
        <f t="shared" si="10"/>
        <v>64.065055555555546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3287000</v>
      </c>
      <c r="C33" s="42"/>
      <c r="D33" s="42"/>
      <c r="E33" s="42">
        <f t="shared" si="4"/>
        <v>3287000</v>
      </c>
      <c r="F33" s="43">
        <v>3287000</v>
      </c>
      <c r="G33" s="44">
        <v>3287000</v>
      </c>
      <c r="H33" s="43">
        <v>821000</v>
      </c>
      <c r="I33" s="44">
        <v>712424</v>
      </c>
      <c r="J33" s="43">
        <v>1833000</v>
      </c>
      <c r="K33" s="44">
        <v>1096648</v>
      </c>
      <c r="L33" s="43"/>
      <c r="M33" s="44">
        <v>473752</v>
      </c>
      <c r="N33" s="43"/>
      <c r="O33" s="44">
        <v>1845456</v>
      </c>
      <c r="P33" s="43">
        <f t="shared" si="5"/>
        <v>2654000</v>
      </c>
      <c r="Q33" s="44">
        <f t="shared" si="6"/>
        <v>4128280</v>
      </c>
      <c r="R33" s="24">
        <f t="shared" si="7"/>
        <v>0</v>
      </c>
      <c r="S33" s="25">
        <f t="shared" si="8"/>
        <v>289.54051909015686</v>
      </c>
      <c r="T33" s="24">
        <f t="shared" si="9"/>
        <v>80.742318223303926</v>
      </c>
      <c r="U33" s="26">
        <f t="shared" si="10"/>
        <v>125.59415880742317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3203000</v>
      </c>
      <c r="D37" s="42"/>
      <c r="E37" s="42">
        <f t="shared" si="4"/>
        <v>3203000</v>
      </c>
      <c r="F37" s="43">
        <v>3203000</v>
      </c>
      <c r="G37" s="44">
        <v>3203000</v>
      </c>
      <c r="H37" s="43"/>
      <c r="I37" s="44"/>
      <c r="J37" s="43"/>
      <c r="K37" s="44"/>
      <c r="L37" s="43"/>
      <c r="M37" s="44"/>
      <c r="N37" s="43">
        <v>2459000</v>
      </c>
      <c r="O37" s="44">
        <v>2687502</v>
      </c>
      <c r="P37" s="43">
        <f t="shared" si="5"/>
        <v>2459000</v>
      </c>
      <c r="Q37" s="44">
        <f t="shared" si="6"/>
        <v>2687502</v>
      </c>
      <c r="R37" s="24">
        <f t="shared" si="7"/>
        <v>0</v>
      </c>
      <c r="S37" s="25">
        <f t="shared" si="8"/>
        <v>0</v>
      </c>
      <c r="T37" s="24">
        <f t="shared" si="9"/>
        <v>76.771776459569153</v>
      </c>
      <c r="U37" s="26">
        <f t="shared" si="10"/>
        <v>83.905775835154543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3831000</v>
      </c>
      <c r="C43" s="45">
        <f t="shared" si="20"/>
        <v>99000</v>
      </c>
      <c r="D43" s="45">
        <f t="shared" si="20"/>
        <v>0</v>
      </c>
      <c r="E43" s="45">
        <f t="shared" si="20"/>
        <v>3930000</v>
      </c>
      <c r="F43" s="46">
        <f t="shared" si="20"/>
        <v>3831000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3831000</v>
      </c>
      <c r="C44" s="39">
        <f t="shared" si="22"/>
        <v>99000</v>
      </c>
      <c r="D44" s="39">
        <f t="shared" si="22"/>
        <v>0</v>
      </c>
      <c r="E44" s="39">
        <f t="shared" si="22"/>
        <v>3930000</v>
      </c>
      <c r="F44" s="40">
        <f t="shared" si="22"/>
        <v>3831000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3831000</v>
      </c>
      <c r="C46" s="42">
        <v>99000</v>
      </c>
      <c r="D46" s="42"/>
      <c r="E46" s="42">
        <f t="shared" si="13"/>
        <v>3930000</v>
      </c>
      <c r="F46" s="43">
        <v>3831000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77078000</v>
      </c>
      <c r="C61" s="39">
        <f t="shared" si="26"/>
        <v>3302000</v>
      </c>
      <c r="D61" s="39">
        <f t="shared" si="26"/>
        <v>0</v>
      </c>
      <c r="E61" s="39">
        <f t="shared" si="26"/>
        <v>80380000</v>
      </c>
      <c r="F61" s="40">
        <f t="shared" si="26"/>
        <v>80281000</v>
      </c>
      <c r="G61" s="41">
        <f t="shared" si="26"/>
        <v>76450000</v>
      </c>
      <c r="H61" s="40">
        <f t="shared" si="26"/>
        <v>15894000</v>
      </c>
      <c r="I61" s="41">
        <f t="shared" si="26"/>
        <v>18330659</v>
      </c>
      <c r="J61" s="40">
        <f t="shared" si="26"/>
        <v>23401000</v>
      </c>
      <c r="K61" s="41">
        <f t="shared" si="26"/>
        <v>27886453</v>
      </c>
      <c r="L61" s="40">
        <f t="shared" si="26"/>
        <v>26433000</v>
      </c>
      <c r="M61" s="41">
        <f t="shared" si="26"/>
        <v>12003422</v>
      </c>
      <c r="N61" s="40">
        <f t="shared" si="26"/>
        <v>6986000</v>
      </c>
      <c r="O61" s="41">
        <f t="shared" si="26"/>
        <v>19225957</v>
      </c>
      <c r="P61" s="40">
        <f t="shared" si="26"/>
        <v>72714000</v>
      </c>
      <c r="Q61" s="41">
        <f t="shared" si="26"/>
        <v>77446491</v>
      </c>
      <c r="R61" s="20">
        <f t="shared" si="16"/>
        <v>-73.570915143948852</v>
      </c>
      <c r="S61" s="21">
        <f t="shared" si="17"/>
        <v>60.170633007820605</v>
      </c>
      <c r="T61" s="20">
        <f t="shared" si="18"/>
        <v>90.462801691963179</v>
      </c>
      <c r="U61" s="22">
        <f t="shared" si="19"/>
        <v>96.350449116695685</v>
      </c>
      <c r="V61" s="40">
        <f t="shared" ref="V61:W61" si="27">+V8+V43</f>
        <v>5490000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77078000</v>
      </c>
      <c r="C65" s="48">
        <f t="shared" si="30"/>
        <v>3302000</v>
      </c>
      <c r="D65" s="48">
        <f t="shared" si="30"/>
        <v>0</v>
      </c>
      <c r="E65" s="48">
        <f t="shared" si="30"/>
        <v>80380000</v>
      </c>
      <c r="F65" s="49">
        <f t="shared" si="30"/>
        <v>80281000</v>
      </c>
      <c r="G65" s="50">
        <f t="shared" si="30"/>
        <v>76450000</v>
      </c>
      <c r="H65" s="49">
        <f t="shared" si="30"/>
        <v>15894000</v>
      </c>
      <c r="I65" s="50">
        <f t="shared" si="30"/>
        <v>18330659</v>
      </c>
      <c r="J65" s="49">
        <f t="shared" si="30"/>
        <v>23401000</v>
      </c>
      <c r="K65" s="50">
        <f t="shared" si="30"/>
        <v>27886453</v>
      </c>
      <c r="L65" s="49">
        <f t="shared" si="30"/>
        <v>26433000</v>
      </c>
      <c r="M65" s="51">
        <f t="shared" si="30"/>
        <v>12003422</v>
      </c>
      <c r="N65" s="49">
        <f t="shared" si="30"/>
        <v>6986000</v>
      </c>
      <c r="O65" s="50">
        <f t="shared" si="30"/>
        <v>19225957</v>
      </c>
      <c r="P65" s="49">
        <f t="shared" si="30"/>
        <v>72714000</v>
      </c>
      <c r="Q65" s="50">
        <f t="shared" si="30"/>
        <v>77446491</v>
      </c>
      <c r="R65" s="34">
        <f t="shared" si="16"/>
        <v>-73.570915143948852</v>
      </c>
      <c r="S65" s="35">
        <f t="shared" si="17"/>
        <v>60.170633007820605</v>
      </c>
      <c r="T65" s="34">
        <f t="shared" si="18"/>
        <v>90.462801691963179</v>
      </c>
      <c r="U65" s="35">
        <f t="shared" si="19"/>
        <v>96.350449116695685</v>
      </c>
      <c r="V65" s="49">
        <f>+V61+V62</f>
        <v>5490000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62906000</v>
      </c>
      <c r="C8" s="36">
        <f t="shared" si="0"/>
        <v>6400000</v>
      </c>
      <c r="D8" s="36">
        <f t="shared" si="0"/>
        <v>0</v>
      </c>
      <c r="E8" s="36">
        <f t="shared" si="0"/>
        <v>69306000</v>
      </c>
      <c r="F8" s="37">
        <f t="shared" si="0"/>
        <v>69306000</v>
      </c>
      <c r="G8" s="38">
        <f t="shared" si="0"/>
        <v>69306000</v>
      </c>
      <c r="H8" s="37">
        <f t="shared" si="0"/>
        <v>18657000</v>
      </c>
      <c r="I8" s="38">
        <f t="shared" si="0"/>
        <v>21915985</v>
      </c>
      <c r="J8" s="37">
        <f t="shared" si="0"/>
        <v>13643000</v>
      </c>
      <c r="K8" s="38">
        <f t="shared" si="0"/>
        <v>16011887</v>
      </c>
      <c r="L8" s="37">
        <f t="shared" si="0"/>
        <v>13344000</v>
      </c>
      <c r="M8" s="38">
        <f t="shared" si="0"/>
        <v>10882479</v>
      </c>
      <c r="N8" s="37">
        <f t="shared" si="0"/>
        <v>20395000</v>
      </c>
      <c r="O8" s="38">
        <f t="shared" si="0"/>
        <v>17873643</v>
      </c>
      <c r="P8" s="37">
        <f t="shared" si="0"/>
        <v>66039000</v>
      </c>
      <c r="Q8" s="38">
        <f t="shared" si="0"/>
        <v>66683994</v>
      </c>
      <c r="R8" s="16">
        <f>IF(($L8       =0),0,((($N8       -$L8       )/$L8       )*100))</f>
        <v>52.840227817745799</v>
      </c>
      <c r="S8" s="17">
        <f>IF(($M8       =0),0,((($O8       -$M8       )/$M8       )*100))</f>
        <v>64.242384478757103</v>
      </c>
      <c r="T8" s="16">
        <f>IF(($E8       =0),0,(($P8       /$E8       )*100))</f>
        <v>95.286122413643838</v>
      </c>
      <c r="U8" s="18">
        <f>IF(($E8       =0),0,(($Q8       /$E8       )*100))</f>
        <v>96.216769110899492</v>
      </c>
      <c r="V8" s="37">
        <f t="shared" ref="V8:W8" si="1">+V9+V28</f>
        <v>1559000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58291000</v>
      </c>
      <c r="C9" s="39">
        <f t="shared" si="2"/>
        <v>0</v>
      </c>
      <c r="D9" s="39">
        <f t="shared" si="2"/>
        <v>0</v>
      </c>
      <c r="E9" s="39">
        <f t="shared" si="2"/>
        <v>58291000</v>
      </c>
      <c r="F9" s="40">
        <f t="shared" si="2"/>
        <v>58291000</v>
      </c>
      <c r="G9" s="41">
        <f t="shared" si="2"/>
        <v>58291000</v>
      </c>
      <c r="H9" s="40">
        <f t="shared" si="2"/>
        <v>18012000</v>
      </c>
      <c r="I9" s="41">
        <f t="shared" si="2"/>
        <v>21338956</v>
      </c>
      <c r="J9" s="40">
        <f t="shared" si="2"/>
        <v>12808000</v>
      </c>
      <c r="K9" s="41">
        <f t="shared" si="2"/>
        <v>14941064</v>
      </c>
      <c r="L9" s="40">
        <f t="shared" si="2"/>
        <v>13344000</v>
      </c>
      <c r="M9" s="41">
        <f t="shared" si="2"/>
        <v>8801571</v>
      </c>
      <c r="N9" s="40">
        <f t="shared" si="2"/>
        <v>14124000</v>
      </c>
      <c r="O9" s="41">
        <f t="shared" si="2"/>
        <v>16944234</v>
      </c>
      <c r="P9" s="40">
        <f t="shared" si="2"/>
        <v>58288000</v>
      </c>
      <c r="Q9" s="41">
        <f t="shared" si="2"/>
        <v>62025825</v>
      </c>
      <c r="R9" s="20">
        <f>IF(($L9       =0),0,((($N9       -$L9       )/$L9       )*100))</f>
        <v>5.8453237410071939</v>
      </c>
      <c r="S9" s="21">
        <f>IF(($M9       =0),0,((($O9       -$M9       )/$M9       )*100))</f>
        <v>92.513745557469235</v>
      </c>
      <c r="T9" s="20">
        <f>IF(($E9       =0),0,(($P9       /$E9       )*100))</f>
        <v>99.994853407901729</v>
      </c>
      <c r="U9" s="22">
        <f>IF(($E9       =0),0,(($Q9       /$E9       )*100))</f>
        <v>106.40720694446829</v>
      </c>
      <c r="V9" s="40">
        <f t="shared" ref="V9:W9" si="3">SUM(V10:V27)</f>
        <v>1559000</v>
      </c>
      <c r="W9" s="41">
        <f t="shared" si="3"/>
        <v>0</v>
      </c>
    </row>
    <row r="10" spans="1:23" ht="13" x14ac:dyDescent="0.3">
      <c r="A10" s="23" t="s">
        <v>36</v>
      </c>
      <c r="B10" s="42">
        <v>44480000</v>
      </c>
      <c r="C10" s="42"/>
      <c r="D10" s="42"/>
      <c r="E10" s="42">
        <f t="shared" ref="E10:E41" si="4">$B10      +$C10      +$D10</f>
        <v>44480000</v>
      </c>
      <c r="F10" s="43">
        <v>44480000</v>
      </c>
      <c r="G10" s="44">
        <v>44480000</v>
      </c>
      <c r="H10" s="43">
        <v>13460000</v>
      </c>
      <c r="I10" s="44">
        <v>14559850</v>
      </c>
      <c r="J10" s="43">
        <v>9331000</v>
      </c>
      <c r="K10" s="44">
        <v>11464040</v>
      </c>
      <c r="L10" s="43">
        <v>13344000</v>
      </c>
      <c r="M10" s="44">
        <v>3510204</v>
      </c>
      <c r="N10" s="43">
        <v>8345000</v>
      </c>
      <c r="O10" s="44">
        <v>16451960</v>
      </c>
      <c r="P10" s="43">
        <f t="shared" ref="P10:P41" si="5">$H10      +$J10      +$L10      +$N10</f>
        <v>44480000</v>
      </c>
      <c r="Q10" s="44">
        <f t="shared" ref="Q10:Q41" si="6">$I10      +$K10      +$M10      +$O10</f>
        <v>45986054</v>
      </c>
      <c r="R10" s="24">
        <f t="shared" ref="R10:R41" si="7">IF(($L10      =0),0,((($N10      -$L10      )/$L10      )*100))</f>
        <v>-37.462529976019184</v>
      </c>
      <c r="S10" s="25">
        <f t="shared" ref="S10:S41" si="8">IF(($M10      =0),0,((($O10      -$M10      )/$M10      )*100))</f>
        <v>368.68956903929234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103.38591276978417</v>
      </c>
      <c r="V10" s="43">
        <v>1559000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13811000</v>
      </c>
      <c r="C13" s="42"/>
      <c r="D13" s="42"/>
      <c r="E13" s="42">
        <f t="shared" si="4"/>
        <v>13811000</v>
      </c>
      <c r="F13" s="43">
        <v>13811000</v>
      </c>
      <c r="G13" s="44">
        <v>13811000</v>
      </c>
      <c r="H13" s="43">
        <v>4552000</v>
      </c>
      <c r="I13" s="44">
        <v>6779106</v>
      </c>
      <c r="J13" s="43">
        <v>3477000</v>
      </c>
      <c r="K13" s="44">
        <v>3477024</v>
      </c>
      <c r="L13" s="43"/>
      <c r="M13" s="44">
        <v>5291367</v>
      </c>
      <c r="N13" s="43">
        <v>5779000</v>
      </c>
      <c r="O13" s="44">
        <v>492274</v>
      </c>
      <c r="P13" s="43">
        <f t="shared" si="5"/>
        <v>13808000</v>
      </c>
      <c r="Q13" s="44">
        <f t="shared" si="6"/>
        <v>16039771</v>
      </c>
      <c r="R13" s="24">
        <f t="shared" si="7"/>
        <v>0</v>
      </c>
      <c r="S13" s="25">
        <f t="shared" si="8"/>
        <v>-90.696657404409862</v>
      </c>
      <c r="T13" s="24">
        <f t="shared" si="9"/>
        <v>99.978278184056194</v>
      </c>
      <c r="U13" s="26">
        <f t="shared" si="10"/>
        <v>116.13765114763595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4615000</v>
      </c>
      <c r="C28" s="39">
        <f t="shared" si="11"/>
        <v>6400000</v>
      </c>
      <c r="D28" s="39">
        <f t="shared" si="11"/>
        <v>0</v>
      </c>
      <c r="E28" s="39">
        <f t="shared" si="11"/>
        <v>11015000</v>
      </c>
      <c r="F28" s="40">
        <f t="shared" si="11"/>
        <v>11015000</v>
      </c>
      <c r="G28" s="41">
        <f t="shared" si="11"/>
        <v>11015000</v>
      </c>
      <c r="H28" s="40">
        <f t="shared" si="11"/>
        <v>645000</v>
      </c>
      <c r="I28" s="41">
        <f t="shared" si="11"/>
        <v>577029</v>
      </c>
      <c r="J28" s="40">
        <f t="shared" si="11"/>
        <v>835000</v>
      </c>
      <c r="K28" s="41">
        <f t="shared" si="11"/>
        <v>1070823</v>
      </c>
      <c r="L28" s="40">
        <f t="shared" si="11"/>
        <v>0</v>
      </c>
      <c r="M28" s="41">
        <f t="shared" si="11"/>
        <v>2080908</v>
      </c>
      <c r="N28" s="40">
        <f t="shared" si="11"/>
        <v>6271000</v>
      </c>
      <c r="O28" s="41">
        <f t="shared" si="11"/>
        <v>929409</v>
      </c>
      <c r="P28" s="40">
        <f t="shared" si="11"/>
        <v>7751000</v>
      </c>
      <c r="Q28" s="41">
        <f t="shared" si="11"/>
        <v>4658169</v>
      </c>
      <c r="R28" s="20">
        <f t="shared" si="7"/>
        <v>0</v>
      </c>
      <c r="S28" s="21">
        <f t="shared" si="8"/>
        <v>-55.336372391283042</v>
      </c>
      <c r="T28" s="20">
        <f t="shared" si="9"/>
        <v>70.367680435769415</v>
      </c>
      <c r="U28" s="22">
        <f t="shared" si="10"/>
        <v>42.289323649568772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117000</v>
      </c>
      <c r="I31" s="44">
        <v>117342</v>
      </c>
      <c r="J31" s="43">
        <v>631000</v>
      </c>
      <c r="K31" s="44">
        <v>629936</v>
      </c>
      <c r="L31" s="43"/>
      <c r="M31" s="44">
        <v>1286066</v>
      </c>
      <c r="N31" s="43"/>
      <c r="O31" s="44">
        <v>466654</v>
      </c>
      <c r="P31" s="43">
        <f t="shared" si="5"/>
        <v>748000</v>
      </c>
      <c r="Q31" s="44">
        <f t="shared" si="6"/>
        <v>2499998</v>
      </c>
      <c r="R31" s="24">
        <f t="shared" si="7"/>
        <v>0</v>
      </c>
      <c r="S31" s="25">
        <f t="shared" si="8"/>
        <v>-63.714614957552719</v>
      </c>
      <c r="T31" s="24">
        <f t="shared" si="9"/>
        <v>29.92</v>
      </c>
      <c r="U31" s="26">
        <f t="shared" si="10"/>
        <v>99.999920000000003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2115000</v>
      </c>
      <c r="C33" s="42"/>
      <c r="D33" s="42"/>
      <c r="E33" s="42">
        <f t="shared" si="4"/>
        <v>2115000</v>
      </c>
      <c r="F33" s="43">
        <v>2115000</v>
      </c>
      <c r="G33" s="44">
        <v>2115000</v>
      </c>
      <c r="H33" s="43">
        <v>528000</v>
      </c>
      <c r="I33" s="44">
        <v>416517</v>
      </c>
      <c r="J33" s="43">
        <v>204000</v>
      </c>
      <c r="K33" s="44">
        <v>440887</v>
      </c>
      <c r="L33" s="43"/>
      <c r="M33" s="44">
        <v>794842</v>
      </c>
      <c r="N33" s="43"/>
      <c r="O33" s="44">
        <v>462755</v>
      </c>
      <c r="P33" s="43">
        <f t="shared" si="5"/>
        <v>732000</v>
      </c>
      <c r="Q33" s="44">
        <f t="shared" si="6"/>
        <v>2115001</v>
      </c>
      <c r="R33" s="24">
        <f t="shared" si="7"/>
        <v>0</v>
      </c>
      <c r="S33" s="25">
        <f t="shared" si="8"/>
        <v>-41.780253182393487</v>
      </c>
      <c r="T33" s="24">
        <f t="shared" si="9"/>
        <v>34.609929078014183</v>
      </c>
      <c r="U33" s="26">
        <f t="shared" si="10"/>
        <v>100.00004728132387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6400000</v>
      </c>
      <c r="D37" s="42"/>
      <c r="E37" s="42">
        <f t="shared" si="4"/>
        <v>6400000</v>
      </c>
      <c r="F37" s="43">
        <v>6400000</v>
      </c>
      <c r="G37" s="44">
        <v>6400000</v>
      </c>
      <c r="H37" s="43"/>
      <c r="I37" s="44">
        <v>43170</v>
      </c>
      <c r="J37" s="43"/>
      <c r="K37" s="44"/>
      <c r="L37" s="43"/>
      <c r="M37" s="44"/>
      <c r="N37" s="43">
        <v>6271000</v>
      </c>
      <c r="O37" s="44"/>
      <c r="P37" s="43">
        <f t="shared" si="5"/>
        <v>6271000</v>
      </c>
      <c r="Q37" s="44">
        <f t="shared" si="6"/>
        <v>43170</v>
      </c>
      <c r="R37" s="24">
        <f t="shared" si="7"/>
        <v>0</v>
      </c>
      <c r="S37" s="25">
        <f t="shared" si="8"/>
        <v>0</v>
      </c>
      <c r="T37" s="24">
        <f t="shared" si="9"/>
        <v>97.984375</v>
      </c>
      <c r="U37" s="26">
        <f t="shared" si="10"/>
        <v>0.67453124999999992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929000</v>
      </c>
      <c r="C43" s="45">
        <f t="shared" si="20"/>
        <v>1217000</v>
      </c>
      <c r="D43" s="45">
        <f t="shared" si="20"/>
        <v>0</v>
      </c>
      <c r="E43" s="45">
        <f t="shared" si="20"/>
        <v>2146000</v>
      </c>
      <c r="F43" s="46">
        <f t="shared" si="20"/>
        <v>929000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1549000</v>
      </c>
      <c r="O43" s="47">
        <f t="shared" si="20"/>
        <v>0</v>
      </c>
      <c r="P43" s="46">
        <f t="shared" si="20"/>
        <v>1549000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72.180801491146312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929000</v>
      </c>
      <c r="C44" s="39">
        <f t="shared" si="22"/>
        <v>1217000</v>
      </c>
      <c r="D44" s="39">
        <f t="shared" si="22"/>
        <v>0</v>
      </c>
      <c r="E44" s="39">
        <f t="shared" si="22"/>
        <v>2146000</v>
      </c>
      <c r="F44" s="40">
        <f t="shared" si="22"/>
        <v>929000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1549000</v>
      </c>
      <c r="O44" s="41">
        <f t="shared" si="22"/>
        <v>0</v>
      </c>
      <c r="P44" s="40">
        <f t="shared" si="22"/>
        <v>1549000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72.180801491146312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929000</v>
      </c>
      <c r="C46" s="42">
        <v>1217000</v>
      </c>
      <c r="D46" s="42"/>
      <c r="E46" s="42">
        <f t="shared" si="13"/>
        <v>2146000</v>
      </c>
      <c r="F46" s="43">
        <v>929000</v>
      </c>
      <c r="G46" s="44"/>
      <c r="H46" s="43"/>
      <c r="I46" s="44"/>
      <c r="J46" s="43"/>
      <c r="K46" s="44"/>
      <c r="L46" s="43"/>
      <c r="M46" s="44"/>
      <c r="N46" s="43">
        <v>1549000</v>
      </c>
      <c r="O46" s="44"/>
      <c r="P46" s="43">
        <f t="shared" si="14"/>
        <v>1549000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72.180801491146312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63835000</v>
      </c>
      <c r="C61" s="39">
        <f t="shared" si="26"/>
        <v>7617000</v>
      </c>
      <c r="D61" s="39">
        <f t="shared" si="26"/>
        <v>0</v>
      </c>
      <c r="E61" s="39">
        <f t="shared" si="26"/>
        <v>71452000</v>
      </c>
      <c r="F61" s="40">
        <f t="shared" si="26"/>
        <v>70235000</v>
      </c>
      <c r="G61" s="41">
        <f t="shared" si="26"/>
        <v>69306000</v>
      </c>
      <c r="H61" s="40">
        <f t="shared" si="26"/>
        <v>18657000</v>
      </c>
      <c r="I61" s="41">
        <f t="shared" si="26"/>
        <v>21915985</v>
      </c>
      <c r="J61" s="40">
        <f t="shared" si="26"/>
        <v>13643000</v>
      </c>
      <c r="K61" s="41">
        <f t="shared" si="26"/>
        <v>16011887</v>
      </c>
      <c r="L61" s="40">
        <f t="shared" si="26"/>
        <v>13344000</v>
      </c>
      <c r="M61" s="41">
        <f t="shared" si="26"/>
        <v>10882479</v>
      </c>
      <c r="N61" s="40">
        <f t="shared" si="26"/>
        <v>21944000</v>
      </c>
      <c r="O61" s="41">
        <f t="shared" si="26"/>
        <v>17873643</v>
      </c>
      <c r="P61" s="40">
        <f t="shared" si="26"/>
        <v>67588000</v>
      </c>
      <c r="Q61" s="41">
        <f t="shared" si="26"/>
        <v>66683994</v>
      </c>
      <c r="R61" s="20">
        <f t="shared" si="16"/>
        <v>64.448441247002393</v>
      </c>
      <c r="S61" s="21">
        <f t="shared" si="17"/>
        <v>64.242384478757103</v>
      </c>
      <c r="T61" s="20">
        <f t="shared" si="18"/>
        <v>94.592173767004411</v>
      </c>
      <c r="U61" s="22">
        <f t="shared" si="19"/>
        <v>93.326980350445055</v>
      </c>
      <c r="V61" s="40">
        <f t="shared" ref="V61:W61" si="27">+V8+V43</f>
        <v>1559000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63835000</v>
      </c>
      <c r="C65" s="48">
        <f t="shared" si="30"/>
        <v>7617000</v>
      </c>
      <c r="D65" s="48">
        <f t="shared" si="30"/>
        <v>0</v>
      </c>
      <c r="E65" s="48">
        <f t="shared" si="30"/>
        <v>71452000</v>
      </c>
      <c r="F65" s="49">
        <f t="shared" si="30"/>
        <v>70235000</v>
      </c>
      <c r="G65" s="50">
        <f t="shared" si="30"/>
        <v>69306000</v>
      </c>
      <c r="H65" s="49">
        <f t="shared" si="30"/>
        <v>18657000</v>
      </c>
      <c r="I65" s="50">
        <f t="shared" si="30"/>
        <v>21915985</v>
      </c>
      <c r="J65" s="49">
        <f t="shared" si="30"/>
        <v>13643000</v>
      </c>
      <c r="K65" s="50">
        <f t="shared" si="30"/>
        <v>16011887</v>
      </c>
      <c r="L65" s="49">
        <f t="shared" si="30"/>
        <v>13344000</v>
      </c>
      <c r="M65" s="51">
        <f t="shared" si="30"/>
        <v>10882479</v>
      </c>
      <c r="N65" s="49">
        <f t="shared" si="30"/>
        <v>21944000</v>
      </c>
      <c r="O65" s="50">
        <f t="shared" si="30"/>
        <v>17873643</v>
      </c>
      <c r="P65" s="49">
        <f t="shared" si="30"/>
        <v>67588000</v>
      </c>
      <c r="Q65" s="50">
        <f t="shared" si="30"/>
        <v>66683994</v>
      </c>
      <c r="R65" s="34">
        <f t="shared" si="16"/>
        <v>64.448441247002393</v>
      </c>
      <c r="S65" s="35">
        <f t="shared" si="17"/>
        <v>64.242384478757103</v>
      </c>
      <c r="T65" s="34">
        <f t="shared" si="18"/>
        <v>94.592173767004411</v>
      </c>
      <c r="U65" s="35">
        <f t="shared" si="19"/>
        <v>93.326980350445055</v>
      </c>
      <c r="V65" s="49">
        <f>+V61+V62</f>
        <v>1559000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254723000</v>
      </c>
      <c r="C8" s="36">
        <f t="shared" si="0"/>
        <v>15493000</v>
      </c>
      <c r="D8" s="36">
        <f t="shared" si="0"/>
        <v>0</v>
      </c>
      <c r="E8" s="36">
        <f t="shared" si="0"/>
        <v>270216000</v>
      </c>
      <c r="F8" s="37">
        <f t="shared" si="0"/>
        <v>270216000</v>
      </c>
      <c r="G8" s="38">
        <f t="shared" si="0"/>
        <v>270216000</v>
      </c>
      <c r="H8" s="37">
        <f t="shared" si="0"/>
        <v>65918000</v>
      </c>
      <c r="I8" s="38">
        <f t="shared" si="0"/>
        <v>56655691</v>
      </c>
      <c r="J8" s="37">
        <f t="shared" si="0"/>
        <v>70796000</v>
      </c>
      <c r="K8" s="38">
        <f t="shared" si="0"/>
        <v>99426181</v>
      </c>
      <c r="L8" s="37">
        <f t="shared" si="0"/>
        <v>41077000</v>
      </c>
      <c r="M8" s="38">
        <f t="shared" si="0"/>
        <v>38932682</v>
      </c>
      <c r="N8" s="37">
        <f t="shared" si="0"/>
        <v>34152000</v>
      </c>
      <c r="O8" s="38">
        <f t="shared" si="0"/>
        <v>41663183</v>
      </c>
      <c r="P8" s="37">
        <f t="shared" si="0"/>
        <v>211943000</v>
      </c>
      <c r="Q8" s="38">
        <f t="shared" si="0"/>
        <v>236677737</v>
      </c>
      <c r="R8" s="16">
        <f>IF(($L8       =0),0,((($N8       -$L8       )/$L8       )*100))</f>
        <v>-16.858582661830219</v>
      </c>
      <c r="S8" s="17">
        <f>IF(($M8       =0),0,((($O8       -$M8       )/$M8       )*100))</f>
        <v>7.0133904466175752</v>
      </c>
      <c r="T8" s="16">
        <f>IF(($E8       =0),0,(($P8       /$E8       )*100))</f>
        <v>78.434659679663682</v>
      </c>
      <c r="U8" s="18">
        <f>IF(($E8       =0),0,(($Q8       /$E8       )*100))</f>
        <v>87.588350430766496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251027000</v>
      </c>
      <c r="C9" s="39">
        <f t="shared" si="2"/>
        <v>9993000</v>
      </c>
      <c r="D9" s="39">
        <f t="shared" si="2"/>
        <v>0</v>
      </c>
      <c r="E9" s="39">
        <f t="shared" si="2"/>
        <v>261020000</v>
      </c>
      <c r="F9" s="40">
        <f t="shared" si="2"/>
        <v>261020000</v>
      </c>
      <c r="G9" s="41">
        <f t="shared" si="2"/>
        <v>261020000</v>
      </c>
      <c r="H9" s="40">
        <f t="shared" si="2"/>
        <v>65406000</v>
      </c>
      <c r="I9" s="41">
        <f t="shared" si="2"/>
        <v>55919871</v>
      </c>
      <c r="J9" s="40">
        <f t="shared" si="2"/>
        <v>70078000</v>
      </c>
      <c r="K9" s="41">
        <f t="shared" si="2"/>
        <v>98659010</v>
      </c>
      <c r="L9" s="40">
        <f t="shared" si="2"/>
        <v>40598000</v>
      </c>
      <c r="M9" s="41">
        <f t="shared" si="2"/>
        <v>37877000</v>
      </c>
      <c r="N9" s="40">
        <f t="shared" si="2"/>
        <v>31681000</v>
      </c>
      <c r="O9" s="41">
        <f t="shared" si="2"/>
        <v>41093774</v>
      </c>
      <c r="P9" s="40">
        <f t="shared" si="2"/>
        <v>207763000</v>
      </c>
      <c r="Q9" s="41">
        <f t="shared" si="2"/>
        <v>233549655</v>
      </c>
      <c r="R9" s="20">
        <f>IF(($L9       =0),0,((($N9       -$L9       )/$L9       )*100))</f>
        <v>-21.964136164343071</v>
      </c>
      <c r="S9" s="21">
        <f>IF(($M9       =0),0,((($O9       -$M9       )/$M9       )*100))</f>
        <v>8.4926842146949326</v>
      </c>
      <c r="T9" s="20">
        <f>IF(($E9       =0),0,(($P9       /$E9       )*100))</f>
        <v>79.59658263734579</v>
      </c>
      <c r="U9" s="22">
        <f>IF(($E9       =0),0,(($Q9       /$E9       )*100))</f>
        <v>89.475770055934419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131792000</v>
      </c>
      <c r="C10" s="42">
        <v>-663000</v>
      </c>
      <c r="D10" s="42"/>
      <c r="E10" s="42">
        <f t="shared" ref="E10:E41" si="4">$B10      +$C10      +$D10</f>
        <v>131129000</v>
      </c>
      <c r="F10" s="43">
        <v>131129000</v>
      </c>
      <c r="G10" s="44">
        <v>131129000</v>
      </c>
      <c r="H10" s="43">
        <v>34543000</v>
      </c>
      <c r="I10" s="44">
        <v>34781323</v>
      </c>
      <c r="J10" s="43">
        <v>38565000</v>
      </c>
      <c r="K10" s="44">
        <v>37081009</v>
      </c>
      <c r="L10" s="43">
        <v>38739000</v>
      </c>
      <c r="M10" s="44">
        <v>19313408</v>
      </c>
      <c r="N10" s="43">
        <v>19282000</v>
      </c>
      <c r="O10" s="44">
        <v>23470915</v>
      </c>
      <c r="P10" s="43">
        <f t="shared" ref="P10:P41" si="5">$H10      +$J10      +$L10      +$N10</f>
        <v>131129000</v>
      </c>
      <c r="Q10" s="44">
        <f t="shared" ref="Q10:Q41" si="6">$I10      +$K10      +$M10      +$O10</f>
        <v>114646655</v>
      </c>
      <c r="R10" s="24">
        <f t="shared" ref="R10:R41" si="7">IF(($L10      =0),0,((($N10      -$L10      )/$L10      )*100))</f>
        <v>-50.225870569710111</v>
      </c>
      <c r="S10" s="25">
        <f t="shared" ref="S10:S41" si="8">IF(($M10      =0),0,((($O10      -$M10      )/$M10      )*100))</f>
        <v>21.526532241228477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87.430434915236148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22344000</v>
      </c>
      <c r="C13" s="42">
        <v>-4344000</v>
      </c>
      <c r="D13" s="42"/>
      <c r="E13" s="42">
        <f t="shared" si="4"/>
        <v>18000000</v>
      </c>
      <c r="F13" s="43">
        <v>18000000</v>
      </c>
      <c r="G13" s="44">
        <v>18000000</v>
      </c>
      <c r="H13" s="43"/>
      <c r="I13" s="44"/>
      <c r="J13" s="43"/>
      <c r="K13" s="44">
        <v>2506871</v>
      </c>
      <c r="L13" s="43"/>
      <c r="M13" s="44">
        <v>8688395</v>
      </c>
      <c r="N13" s="43"/>
      <c r="O13" s="44">
        <v>6804734</v>
      </c>
      <c r="P13" s="43">
        <f t="shared" si="5"/>
        <v>0</v>
      </c>
      <c r="Q13" s="44">
        <f t="shared" si="6"/>
        <v>18000000</v>
      </c>
      <c r="R13" s="24">
        <f t="shared" si="7"/>
        <v>0</v>
      </c>
      <c r="S13" s="25">
        <f t="shared" si="8"/>
        <v>-21.680195248949893</v>
      </c>
      <c r="T13" s="24">
        <f t="shared" si="9"/>
        <v>0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>
        <v>20000000</v>
      </c>
      <c r="C14" s="42"/>
      <c r="D14" s="42"/>
      <c r="E14" s="42">
        <f t="shared" si="4"/>
        <v>20000000</v>
      </c>
      <c r="F14" s="43">
        <v>20000000</v>
      </c>
      <c r="G14" s="44">
        <v>20000000</v>
      </c>
      <c r="H14" s="43">
        <v>5269000</v>
      </c>
      <c r="I14" s="44"/>
      <c r="J14" s="43">
        <v>4419000</v>
      </c>
      <c r="K14" s="44">
        <v>8304800</v>
      </c>
      <c r="L14" s="43">
        <v>1859000</v>
      </c>
      <c r="M14" s="44">
        <v>3320270</v>
      </c>
      <c r="N14" s="43">
        <v>8453000</v>
      </c>
      <c r="O14" s="44">
        <v>6968030</v>
      </c>
      <c r="P14" s="43">
        <f t="shared" si="5"/>
        <v>20000000</v>
      </c>
      <c r="Q14" s="44">
        <f t="shared" si="6"/>
        <v>18593100</v>
      </c>
      <c r="R14" s="24">
        <f t="shared" si="7"/>
        <v>354.70683162990855</v>
      </c>
      <c r="S14" s="25">
        <f t="shared" si="8"/>
        <v>109.86335448623154</v>
      </c>
      <c r="T14" s="24">
        <f t="shared" si="9"/>
        <v>100</v>
      </c>
      <c r="U14" s="26">
        <f t="shared" si="10"/>
        <v>92.965500000000006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6891000</v>
      </c>
      <c r="C20" s="42"/>
      <c r="D20" s="42"/>
      <c r="E20" s="42">
        <f t="shared" si="4"/>
        <v>6891000</v>
      </c>
      <c r="F20" s="43">
        <v>6891000</v>
      </c>
      <c r="G20" s="44">
        <v>6891000</v>
      </c>
      <c r="H20" s="43">
        <v>594000</v>
      </c>
      <c r="I20" s="44"/>
      <c r="J20" s="43">
        <v>2094000</v>
      </c>
      <c r="K20" s="44">
        <v>6740605</v>
      </c>
      <c r="L20" s="43"/>
      <c r="M20" s="44">
        <v>2251206</v>
      </c>
      <c r="N20" s="43"/>
      <c r="O20" s="44">
        <v>2209578</v>
      </c>
      <c r="P20" s="43">
        <f t="shared" si="5"/>
        <v>2688000</v>
      </c>
      <c r="Q20" s="44">
        <f t="shared" si="6"/>
        <v>11201389</v>
      </c>
      <c r="R20" s="24">
        <f t="shared" si="7"/>
        <v>0</v>
      </c>
      <c r="S20" s="25">
        <f t="shared" si="8"/>
        <v>-1.8491421931178222</v>
      </c>
      <c r="T20" s="24">
        <f t="shared" si="9"/>
        <v>39.007400957771004</v>
      </c>
      <c r="U20" s="26">
        <f t="shared" si="10"/>
        <v>162.55099405021042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70000000</v>
      </c>
      <c r="C23" s="42">
        <v>15000000</v>
      </c>
      <c r="D23" s="42"/>
      <c r="E23" s="42">
        <f t="shared" si="4"/>
        <v>85000000</v>
      </c>
      <c r="F23" s="43">
        <v>85000000</v>
      </c>
      <c r="G23" s="44">
        <v>85000000</v>
      </c>
      <c r="H23" s="43">
        <v>25000000</v>
      </c>
      <c r="I23" s="44">
        <v>21138548</v>
      </c>
      <c r="J23" s="43">
        <v>25000000</v>
      </c>
      <c r="K23" s="44">
        <v>44025725</v>
      </c>
      <c r="L23" s="43"/>
      <c r="M23" s="44">
        <v>4303721</v>
      </c>
      <c r="N23" s="43">
        <v>3946000</v>
      </c>
      <c r="O23" s="44">
        <v>1640517</v>
      </c>
      <c r="P23" s="43">
        <f t="shared" si="5"/>
        <v>53946000</v>
      </c>
      <c r="Q23" s="44">
        <f t="shared" si="6"/>
        <v>71108511</v>
      </c>
      <c r="R23" s="24">
        <f t="shared" si="7"/>
        <v>0</v>
      </c>
      <c r="S23" s="25">
        <f t="shared" si="8"/>
        <v>-61.881427722661385</v>
      </c>
      <c r="T23" s="24">
        <f t="shared" si="9"/>
        <v>63.465882352941172</v>
      </c>
      <c r="U23" s="26">
        <f t="shared" si="10"/>
        <v>83.657071764705876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3696000</v>
      </c>
      <c r="C28" s="39">
        <f t="shared" si="11"/>
        <v>5500000</v>
      </c>
      <c r="D28" s="39">
        <f t="shared" si="11"/>
        <v>0</v>
      </c>
      <c r="E28" s="39">
        <f t="shared" si="11"/>
        <v>9196000</v>
      </c>
      <c r="F28" s="40">
        <f t="shared" si="11"/>
        <v>9196000</v>
      </c>
      <c r="G28" s="41">
        <f t="shared" si="11"/>
        <v>9196000</v>
      </c>
      <c r="H28" s="40">
        <f t="shared" si="11"/>
        <v>512000</v>
      </c>
      <c r="I28" s="41">
        <f t="shared" si="11"/>
        <v>735820</v>
      </c>
      <c r="J28" s="40">
        <f t="shared" si="11"/>
        <v>718000</v>
      </c>
      <c r="K28" s="41">
        <f t="shared" si="11"/>
        <v>767171</v>
      </c>
      <c r="L28" s="40">
        <f t="shared" si="11"/>
        <v>479000</v>
      </c>
      <c r="M28" s="41">
        <f t="shared" si="11"/>
        <v>1055682</v>
      </c>
      <c r="N28" s="40">
        <f t="shared" si="11"/>
        <v>2471000</v>
      </c>
      <c r="O28" s="41">
        <f t="shared" si="11"/>
        <v>569409</v>
      </c>
      <c r="P28" s="40">
        <f t="shared" si="11"/>
        <v>4180000</v>
      </c>
      <c r="Q28" s="41">
        <f t="shared" si="11"/>
        <v>3128082</v>
      </c>
      <c r="R28" s="20">
        <f t="shared" si="7"/>
        <v>415.86638830897698</v>
      </c>
      <c r="S28" s="21">
        <f t="shared" si="8"/>
        <v>-46.062450624335739</v>
      </c>
      <c r="T28" s="20">
        <f t="shared" si="9"/>
        <v>45.454545454545453</v>
      </c>
      <c r="U28" s="22">
        <f t="shared" si="10"/>
        <v>34.0156807307525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39000</v>
      </c>
      <c r="I31" s="44">
        <v>176321</v>
      </c>
      <c r="J31" s="43">
        <v>127000</v>
      </c>
      <c r="K31" s="44">
        <v>207664</v>
      </c>
      <c r="L31" s="43"/>
      <c r="M31" s="44">
        <v>382052</v>
      </c>
      <c r="N31" s="43"/>
      <c r="O31" s="44">
        <v>466046</v>
      </c>
      <c r="P31" s="43">
        <f t="shared" si="5"/>
        <v>166000</v>
      </c>
      <c r="Q31" s="44">
        <f t="shared" si="6"/>
        <v>1232083</v>
      </c>
      <c r="R31" s="24">
        <f t="shared" si="7"/>
        <v>0</v>
      </c>
      <c r="S31" s="25">
        <f t="shared" si="8"/>
        <v>21.984965397380464</v>
      </c>
      <c r="T31" s="24">
        <f t="shared" si="9"/>
        <v>9.2222222222222214</v>
      </c>
      <c r="U31" s="26">
        <f t="shared" si="10"/>
        <v>68.44905555555556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1896000</v>
      </c>
      <c r="C33" s="42"/>
      <c r="D33" s="42"/>
      <c r="E33" s="42">
        <f t="shared" si="4"/>
        <v>1896000</v>
      </c>
      <c r="F33" s="43">
        <v>1896000</v>
      </c>
      <c r="G33" s="44">
        <v>1896000</v>
      </c>
      <c r="H33" s="43">
        <v>473000</v>
      </c>
      <c r="I33" s="44">
        <v>559499</v>
      </c>
      <c r="J33" s="43">
        <v>591000</v>
      </c>
      <c r="K33" s="44">
        <v>559507</v>
      </c>
      <c r="L33" s="43">
        <v>479000</v>
      </c>
      <c r="M33" s="44">
        <v>673630</v>
      </c>
      <c r="N33" s="43">
        <v>220000</v>
      </c>
      <c r="O33" s="44">
        <v>103363</v>
      </c>
      <c r="P33" s="43">
        <f t="shared" si="5"/>
        <v>1763000</v>
      </c>
      <c r="Q33" s="44">
        <f t="shared" si="6"/>
        <v>1895999</v>
      </c>
      <c r="R33" s="24">
        <f t="shared" si="7"/>
        <v>-54.070981210855948</v>
      </c>
      <c r="S33" s="25">
        <f t="shared" si="8"/>
        <v>-84.655819960512446</v>
      </c>
      <c r="T33" s="24">
        <f t="shared" si="9"/>
        <v>92.985232067510552</v>
      </c>
      <c r="U33" s="26">
        <f t="shared" si="10"/>
        <v>99.999947257383965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5500000</v>
      </c>
      <c r="D37" s="42"/>
      <c r="E37" s="42">
        <f t="shared" si="4"/>
        <v>5500000</v>
      </c>
      <c r="F37" s="43">
        <v>5500000</v>
      </c>
      <c r="G37" s="44">
        <v>5500000</v>
      </c>
      <c r="H37" s="43"/>
      <c r="I37" s="44"/>
      <c r="J37" s="43"/>
      <c r="K37" s="44"/>
      <c r="L37" s="43"/>
      <c r="M37" s="44"/>
      <c r="N37" s="43">
        <v>2251000</v>
      </c>
      <c r="O37" s="44"/>
      <c r="P37" s="43">
        <f t="shared" si="5"/>
        <v>2251000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40.927272727272729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1369000</v>
      </c>
      <c r="C43" s="45">
        <f t="shared" si="20"/>
        <v>731000</v>
      </c>
      <c r="D43" s="45">
        <f t="shared" si="20"/>
        <v>0</v>
      </c>
      <c r="E43" s="45">
        <f t="shared" si="20"/>
        <v>2100000</v>
      </c>
      <c r="F43" s="46">
        <f t="shared" si="20"/>
        <v>1469000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1369000</v>
      </c>
      <c r="C44" s="39">
        <f t="shared" si="22"/>
        <v>731000</v>
      </c>
      <c r="D44" s="39">
        <f t="shared" si="22"/>
        <v>0</v>
      </c>
      <c r="E44" s="39">
        <f t="shared" si="22"/>
        <v>2100000</v>
      </c>
      <c r="F44" s="40">
        <f t="shared" si="22"/>
        <v>1469000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1269000</v>
      </c>
      <c r="C46" s="42">
        <v>631000</v>
      </c>
      <c r="D46" s="42"/>
      <c r="E46" s="42">
        <f t="shared" si="13"/>
        <v>1900000</v>
      </c>
      <c r="F46" s="43">
        <v>1269000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>
        <v>100000</v>
      </c>
      <c r="D47" s="42"/>
      <c r="E47" s="42">
        <f t="shared" si="13"/>
        <v>200000</v>
      </c>
      <c r="F47" s="43">
        <v>200000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256092000</v>
      </c>
      <c r="C61" s="39">
        <f t="shared" si="26"/>
        <v>16224000</v>
      </c>
      <c r="D61" s="39">
        <f t="shared" si="26"/>
        <v>0</v>
      </c>
      <c r="E61" s="39">
        <f t="shared" si="26"/>
        <v>272316000</v>
      </c>
      <c r="F61" s="40">
        <f t="shared" si="26"/>
        <v>271685000</v>
      </c>
      <c r="G61" s="41">
        <f t="shared" si="26"/>
        <v>270216000</v>
      </c>
      <c r="H61" s="40">
        <f t="shared" si="26"/>
        <v>65918000</v>
      </c>
      <c r="I61" s="41">
        <f t="shared" si="26"/>
        <v>56655691</v>
      </c>
      <c r="J61" s="40">
        <f t="shared" si="26"/>
        <v>70796000</v>
      </c>
      <c r="K61" s="41">
        <f t="shared" si="26"/>
        <v>99426181</v>
      </c>
      <c r="L61" s="40">
        <f t="shared" si="26"/>
        <v>41077000</v>
      </c>
      <c r="M61" s="41">
        <f t="shared" si="26"/>
        <v>38932682</v>
      </c>
      <c r="N61" s="40">
        <f t="shared" si="26"/>
        <v>34152000</v>
      </c>
      <c r="O61" s="41">
        <f t="shared" si="26"/>
        <v>41663183</v>
      </c>
      <c r="P61" s="40">
        <f t="shared" si="26"/>
        <v>211943000</v>
      </c>
      <c r="Q61" s="41">
        <f t="shared" si="26"/>
        <v>236677737</v>
      </c>
      <c r="R61" s="20">
        <f t="shared" si="16"/>
        <v>-16.858582661830219</v>
      </c>
      <c r="S61" s="21">
        <f t="shared" si="17"/>
        <v>7.0133904466175752</v>
      </c>
      <c r="T61" s="20">
        <f t="shared" si="18"/>
        <v>77.829800672747837</v>
      </c>
      <c r="U61" s="22">
        <f t="shared" si="19"/>
        <v>86.912901555545758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256092000</v>
      </c>
      <c r="C65" s="48">
        <f t="shared" si="30"/>
        <v>16224000</v>
      </c>
      <c r="D65" s="48">
        <f t="shared" si="30"/>
        <v>0</v>
      </c>
      <c r="E65" s="48">
        <f t="shared" si="30"/>
        <v>272316000</v>
      </c>
      <c r="F65" s="49">
        <f t="shared" si="30"/>
        <v>271685000</v>
      </c>
      <c r="G65" s="50">
        <f t="shared" si="30"/>
        <v>270216000</v>
      </c>
      <c r="H65" s="49">
        <f t="shared" si="30"/>
        <v>65918000</v>
      </c>
      <c r="I65" s="50">
        <f t="shared" si="30"/>
        <v>56655691</v>
      </c>
      <c r="J65" s="49">
        <f t="shared" si="30"/>
        <v>70796000</v>
      </c>
      <c r="K65" s="50">
        <f t="shared" si="30"/>
        <v>99426181</v>
      </c>
      <c r="L65" s="49">
        <f t="shared" si="30"/>
        <v>41077000</v>
      </c>
      <c r="M65" s="51">
        <f t="shared" si="30"/>
        <v>38932682</v>
      </c>
      <c r="N65" s="49">
        <f t="shared" si="30"/>
        <v>34152000</v>
      </c>
      <c r="O65" s="50">
        <f t="shared" si="30"/>
        <v>41663183</v>
      </c>
      <c r="P65" s="49">
        <f t="shared" si="30"/>
        <v>211943000</v>
      </c>
      <c r="Q65" s="50">
        <f t="shared" si="30"/>
        <v>236677737</v>
      </c>
      <c r="R65" s="34">
        <f t="shared" si="16"/>
        <v>-16.858582661830219</v>
      </c>
      <c r="S65" s="35">
        <f t="shared" si="17"/>
        <v>7.0133904466175752</v>
      </c>
      <c r="T65" s="34">
        <f t="shared" si="18"/>
        <v>77.829800672747837</v>
      </c>
      <c r="U65" s="35">
        <f t="shared" si="19"/>
        <v>86.912901555545758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36189000</v>
      </c>
      <c r="C8" s="36">
        <f t="shared" si="0"/>
        <v>7000000</v>
      </c>
      <c r="D8" s="36">
        <f t="shared" si="0"/>
        <v>0</v>
      </c>
      <c r="E8" s="36">
        <f t="shared" si="0"/>
        <v>43189000</v>
      </c>
      <c r="F8" s="37">
        <f t="shared" si="0"/>
        <v>43189000</v>
      </c>
      <c r="G8" s="38">
        <f t="shared" si="0"/>
        <v>43189000</v>
      </c>
      <c r="H8" s="37">
        <f t="shared" si="0"/>
        <v>9889000</v>
      </c>
      <c r="I8" s="38">
        <f t="shared" si="0"/>
        <v>7652357</v>
      </c>
      <c r="J8" s="37">
        <f t="shared" si="0"/>
        <v>16018000</v>
      </c>
      <c r="K8" s="38">
        <f t="shared" si="0"/>
        <v>9610924</v>
      </c>
      <c r="L8" s="37">
        <f t="shared" si="0"/>
        <v>971000</v>
      </c>
      <c r="M8" s="38">
        <f t="shared" si="0"/>
        <v>8800250</v>
      </c>
      <c r="N8" s="37">
        <f t="shared" si="0"/>
        <v>8653000</v>
      </c>
      <c r="O8" s="38">
        <f t="shared" si="0"/>
        <v>7946238</v>
      </c>
      <c r="P8" s="37">
        <f t="shared" si="0"/>
        <v>35531000</v>
      </c>
      <c r="Q8" s="38">
        <f t="shared" si="0"/>
        <v>34009769</v>
      </c>
      <c r="R8" s="16">
        <f>IF(($L8       =0),0,((($N8       -$L8       )/$L8       )*100))</f>
        <v>791.14315139031919</v>
      </c>
      <c r="S8" s="17">
        <f>IF(($M8       =0),0,((($O8       -$M8       )/$M8       )*100))</f>
        <v>-9.704406124825999</v>
      </c>
      <c r="T8" s="16">
        <f>IF(($E8       =0),0,(($P8       /$E8       )*100))</f>
        <v>82.268633216791315</v>
      </c>
      <c r="U8" s="18">
        <f>IF(($E8       =0),0,(($Q8       /$E8       )*100))</f>
        <v>78.746368288221532</v>
      </c>
      <c r="V8" s="37">
        <f t="shared" ref="V8:W8" si="1">+V9+V28</f>
        <v>17013000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31858000</v>
      </c>
      <c r="C9" s="39">
        <f t="shared" si="2"/>
        <v>7000000</v>
      </c>
      <c r="D9" s="39">
        <f t="shared" si="2"/>
        <v>0</v>
      </c>
      <c r="E9" s="39">
        <f t="shared" si="2"/>
        <v>38858000</v>
      </c>
      <c r="F9" s="40">
        <f t="shared" si="2"/>
        <v>38858000</v>
      </c>
      <c r="G9" s="41">
        <f t="shared" si="2"/>
        <v>38858000</v>
      </c>
      <c r="H9" s="40">
        <f t="shared" si="2"/>
        <v>9067000</v>
      </c>
      <c r="I9" s="41">
        <f t="shared" si="2"/>
        <v>7162289</v>
      </c>
      <c r="J9" s="40">
        <f t="shared" si="2"/>
        <v>15140000</v>
      </c>
      <c r="K9" s="41">
        <f t="shared" si="2"/>
        <v>8800379</v>
      </c>
      <c r="L9" s="40">
        <f t="shared" si="2"/>
        <v>455000</v>
      </c>
      <c r="M9" s="41">
        <f t="shared" si="2"/>
        <v>8115764</v>
      </c>
      <c r="N9" s="40">
        <f t="shared" si="2"/>
        <v>8522000</v>
      </c>
      <c r="O9" s="41">
        <f t="shared" si="2"/>
        <v>6931335</v>
      </c>
      <c r="P9" s="40">
        <f t="shared" si="2"/>
        <v>33184000</v>
      </c>
      <c r="Q9" s="41">
        <f t="shared" si="2"/>
        <v>31009767</v>
      </c>
      <c r="R9" s="20">
        <f>IF(($L9       =0),0,((($N9       -$L9       )/$L9       )*100))</f>
        <v>1772.967032967033</v>
      </c>
      <c r="S9" s="21">
        <f>IF(($M9       =0),0,((($O9       -$M9       )/$M9       )*100))</f>
        <v>-14.594177455135462</v>
      </c>
      <c r="T9" s="20">
        <f>IF(($E9       =0),0,(($P9       /$E9       )*100))</f>
        <v>85.398116218024597</v>
      </c>
      <c r="U9" s="22">
        <f>IF(($E9       =0),0,(($Q9       /$E9       )*100))</f>
        <v>79.802787070873435</v>
      </c>
      <c r="V9" s="40">
        <f t="shared" ref="V9:W9" si="3">SUM(V10:V27)</f>
        <v>17013000</v>
      </c>
      <c r="W9" s="41">
        <f t="shared" si="3"/>
        <v>0</v>
      </c>
    </row>
    <row r="10" spans="1:23" ht="13" x14ac:dyDescent="0.3">
      <c r="A10" s="23" t="s">
        <v>36</v>
      </c>
      <c r="B10" s="42">
        <v>10160000</v>
      </c>
      <c r="C10" s="42"/>
      <c r="D10" s="42"/>
      <c r="E10" s="42">
        <f t="shared" ref="E10:E41" si="4">$B10      +$C10      +$D10</f>
        <v>10160000</v>
      </c>
      <c r="F10" s="43">
        <v>10160000</v>
      </c>
      <c r="G10" s="44">
        <v>10160000</v>
      </c>
      <c r="H10" s="43">
        <v>2085000</v>
      </c>
      <c r="I10" s="44">
        <v>1946978</v>
      </c>
      <c r="J10" s="43">
        <v>4780000</v>
      </c>
      <c r="K10" s="44">
        <v>6272430</v>
      </c>
      <c r="L10" s="43"/>
      <c r="M10" s="44">
        <v>1260514</v>
      </c>
      <c r="N10" s="43">
        <v>324000</v>
      </c>
      <c r="O10" s="44"/>
      <c r="P10" s="43">
        <f t="shared" ref="P10:P41" si="5">$H10      +$J10      +$L10      +$N10</f>
        <v>7189000</v>
      </c>
      <c r="Q10" s="44">
        <f t="shared" ref="Q10:Q41" si="6">$I10      +$K10      +$M10      +$O10</f>
        <v>9479922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70.75787401574803</v>
      </c>
      <c r="U10" s="26">
        <f t="shared" ref="U10:U41" si="10">IF(($E10      =0),0,(($Q10      /$E10      )*100))</f>
        <v>93.306318897637794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15518000</v>
      </c>
      <c r="C13" s="42">
        <v>7000000</v>
      </c>
      <c r="D13" s="42"/>
      <c r="E13" s="42">
        <f t="shared" si="4"/>
        <v>22518000</v>
      </c>
      <c r="F13" s="43">
        <v>22518000</v>
      </c>
      <c r="G13" s="44">
        <v>22518000</v>
      </c>
      <c r="H13" s="43">
        <v>6260000</v>
      </c>
      <c r="I13" s="44">
        <v>5215311</v>
      </c>
      <c r="J13" s="43">
        <v>7740000</v>
      </c>
      <c r="K13" s="44">
        <v>2527949</v>
      </c>
      <c r="L13" s="43"/>
      <c r="M13" s="44">
        <v>6855250</v>
      </c>
      <c r="N13" s="43">
        <v>7000000</v>
      </c>
      <c r="O13" s="44">
        <v>6451095</v>
      </c>
      <c r="P13" s="43">
        <f t="shared" si="5"/>
        <v>21000000</v>
      </c>
      <c r="Q13" s="44">
        <f t="shared" si="6"/>
        <v>21049605</v>
      </c>
      <c r="R13" s="24">
        <f t="shared" si="7"/>
        <v>0</v>
      </c>
      <c r="S13" s="25">
        <f t="shared" si="8"/>
        <v>-5.8955545020239963</v>
      </c>
      <c r="T13" s="24">
        <f t="shared" si="9"/>
        <v>93.258726352251529</v>
      </c>
      <c r="U13" s="26">
        <f t="shared" si="10"/>
        <v>93.479016786570739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6180000</v>
      </c>
      <c r="C20" s="42"/>
      <c r="D20" s="42"/>
      <c r="E20" s="42">
        <f t="shared" si="4"/>
        <v>6180000</v>
      </c>
      <c r="F20" s="43">
        <v>6180000</v>
      </c>
      <c r="G20" s="44">
        <v>6180000</v>
      </c>
      <c r="H20" s="43">
        <v>722000</v>
      </c>
      <c r="I20" s="44"/>
      <c r="J20" s="43">
        <v>2620000</v>
      </c>
      <c r="K20" s="44"/>
      <c r="L20" s="43">
        <v>455000</v>
      </c>
      <c r="M20" s="44"/>
      <c r="N20" s="43">
        <v>1198000</v>
      </c>
      <c r="O20" s="44">
        <v>480240</v>
      </c>
      <c r="P20" s="43">
        <f t="shared" si="5"/>
        <v>4995000</v>
      </c>
      <c r="Q20" s="44">
        <f t="shared" si="6"/>
        <v>480240</v>
      </c>
      <c r="R20" s="24">
        <f t="shared" si="7"/>
        <v>163.2967032967033</v>
      </c>
      <c r="S20" s="25">
        <f t="shared" si="8"/>
        <v>0</v>
      </c>
      <c r="T20" s="24">
        <f t="shared" si="9"/>
        <v>80.825242718446603</v>
      </c>
      <c r="U20" s="26">
        <f t="shared" si="10"/>
        <v>7.7708737864077673</v>
      </c>
      <c r="V20" s="43">
        <v>17013000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4331000</v>
      </c>
      <c r="C28" s="39">
        <f t="shared" si="11"/>
        <v>0</v>
      </c>
      <c r="D28" s="39">
        <f t="shared" si="11"/>
        <v>0</v>
      </c>
      <c r="E28" s="39">
        <f t="shared" si="11"/>
        <v>4331000</v>
      </c>
      <c r="F28" s="40">
        <f t="shared" si="11"/>
        <v>4331000</v>
      </c>
      <c r="G28" s="41">
        <f t="shared" si="11"/>
        <v>4331000</v>
      </c>
      <c r="H28" s="40">
        <f t="shared" si="11"/>
        <v>822000</v>
      </c>
      <c r="I28" s="41">
        <f t="shared" si="11"/>
        <v>490068</v>
      </c>
      <c r="J28" s="40">
        <f t="shared" si="11"/>
        <v>878000</v>
      </c>
      <c r="K28" s="41">
        <f t="shared" si="11"/>
        <v>810545</v>
      </c>
      <c r="L28" s="40">
        <f t="shared" si="11"/>
        <v>516000</v>
      </c>
      <c r="M28" s="41">
        <f t="shared" si="11"/>
        <v>684486</v>
      </c>
      <c r="N28" s="40">
        <f t="shared" si="11"/>
        <v>131000</v>
      </c>
      <c r="O28" s="41">
        <f t="shared" si="11"/>
        <v>1014903</v>
      </c>
      <c r="P28" s="40">
        <f t="shared" si="11"/>
        <v>2347000</v>
      </c>
      <c r="Q28" s="41">
        <f t="shared" si="11"/>
        <v>3000002</v>
      </c>
      <c r="R28" s="20">
        <f t="shared" si="7"/>
        <v>-74.612403100775197</v>
      </c>
      <c r="S28" s="21">
        <f t="shared" si="8"/>
        <v>48.272280221947561</v>
      </c>
      <c r="T28" s="20">
        <f t="shared" si="9"/>
        <v>54.190718078965595</v>
      </c>
      <c r="U28" s="22">
        <f t="shared" si="10"/>
        <v>69.268113599630567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489000</v>
      </c>
      <c r="I31" s="44">
        <v>490068</v>
      </c>
      <c r="J31" s="43">
        <v>306000</v>
      </c>
      <c r="K31" s="44">
        <v>810545</v>
      </c>
      <c r="L31" s="43">
        <v>486000</v>
      </c>
      <c r="M31" s="44">
        <v>684486</v>
      </c>
      <c r="N31" s="43"/>
      <c r="O31" s="44">
        <v>1014903</v>
      </c>
      <c r="P31" s="43">
        <f t="shared" si="5"/>
        <v>1281000</v>
      </c>
      <c r="Q31" s="44">
        <f t="shared" si="6"/>
        <v>3000002</v>
      </c>
      <c r="R31" s="24">
        <f t="shared" si="7"/>
        <v>-100</v>
      </c>
      <c r="S31" s="25">
        <f t="shared" si="8"/>
        <v>48.272280221947561</v>
      </c>
      <c r="T31" s="24">
        <f t="shared" si="9"/>
        <v>42.699999999999996</v>
      </c>
      <c r="U31" s="26">
        <f t="shared" si="10"/>
        <v>100.00006666666667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1331000</v>
      </c>
      <c r="C33" s="42"/>
      <c r="D33" s="42"/>
      <c r="E33" s="42">
        <f t="shared" si="4"/>
        <v>1331000</v>
      </c>
      <c r="F33" s="43">
        <v>1331000</v>
      </c>
      <c r="G33" s="44">
        <v>1331000</v>
      </c>
      <c r="H33" s="43">
        <v>333000</v>
      </c>
      <c r="I33" s="44"/>
      <c r="J33" s="43">
        <v>572000</v>
      </c>
      <c r="K33" s="44"/>
      <c r="L33" s="43">
        <v>30000</v>
      </c>
      <c r="M33" s="44"/>
      <c r="N33" s="43">
        <v>131000</v>
      </c>
      <c r="O33" s="44"/>
      <c r="P33" s="43">
        <f t="shared" si="5"/>
        <v>1066000</v>
      </c>
      <c r="Q33" s="44">
        <f t="shared" si="6"/>
        <v>0</v>
      </c>
      <c r="R33" s="24">
        <f t="shared" si="7"/>
        <v>336.66666666666669</v>
      </c>
      <c r="S33" s="25">
        <f t="shared" si="8"/>
        <v>0</v>
      </c>
      <c r="T33" s="24">
        <f t="shared" si="9"/>
        <v>80.090157776108185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4881000</v>
      </c>
      <c r="C43" s="45">
        <f t="shared" si="20"/>
        <v>-2723000</v>
      </c>
      <c r="D43" s="45">
        <f t="shared" si="20"/>
        <v>0</v>
      </c>
      <c r="E43" s="45">
        <f t="shared" si="20"/>
        <v>2158000</v>
      </c>
      <c r="F43" s="46">
        <f t="shared" si="20"/>
        <v>4881000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4881000</v>
      </c>
      <c r="C44" s="39">
        <f t="shared" si="22"/>
        <v>-2723000</v>
      </c>
      <c r="D44" s="39">
        <f t="shared" si="22"/>
        <v>0</v>
      </c>
      <c r="E44" s="39">
        <f t="shared" si="22"/>
        <v>2158000</v>
      </c>
      <c r="F44" s="40">
        <f t="shared" si="22"/>
        <v>4881000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4881000</v>
      </c>
      <c r="C46" s="42">
        <v>-2723000</v>
      </c>
      <c r="D46" s="42"/>
      <c r="E46" s="42">
        <f t="shared" si="13"/>
        <v>2158000</v>
      </c>
      <c r="F46" s="43">
        <v>4881000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41070000</v>
      </c>
      <c r="C61" s="39">
        <f t="shared" si="26"/>
        <v>4277000</v>
      </c>
      <c r="D61" s="39">
        <f t="shared" si="26"/>
        <v>0</v>
      </c>
      <c r="E61" s="39">
        <f t="shared" si="26"/>
        <v>45347000</v>
      </c>
      <c r="F61" s="40">
        <f t="shared" si="26"/>
        <v>48070000</v>
      </c>
      <c r="G61" s="41">
        <f t="shared" si="26"/>
        <v>43189000</v>
      </c>
      <c r="H61" s="40">
        <f t="shared" si="26"/>
        <v>9889000</v>
      </c>
      <c r="I61" s="41">
        <f t="shared" si="26"/>
        <v>7652357</v>
      </c>
      <c r="J61" s="40">
        <f t="shared" si="26"/>
        <v>16018000</v>
      </c>
      <c r="K61" s="41">
        <f t="shared" si="26"/>
        <v>9610924</v>
      </c>
      <c r="L61" s="40">
        <f t="shared" si="26"/>
        <v>971000</v>
      </c>
      <c r="M61" s="41">
        <f t="shared" si="26"/>
        <v>8800250</v>
      </c>
      <c r="N61" s="40">
        <f t="shared" si="26"/>
        <v>8653000</v>
      </c>
      <c r="O61" s="41">
        <f t="shared" si="26"/>
        <v>7946238</v>
      </c>
      <c r="P61" s="40">
        <f t="shared" si="26"/>
        <v>35531000</v>
      </c>
      <c r="Q61" s="41">
        <f t="shared" si="26"/>
        <v>34009769</v>
      </c>
      <c r="R61" s="20">
        <f t="shared" si="16"/>
        <v>791.14315139031919</v>
      </c>
      <c r="S61" s="21">
        <f t="shared" si="17"/>
        <v>-9.704406124825999</v>
      </c>
      <c r="T61" s="20">
        <f t="shared" si="18"/>
        <v>78.353584581118923</v>
      </c>
      <c r="U61" s="22">
        <f t="shared" si="19"/>
        <v>74.998939290360994</v>
      </c>
      <c r="V61" s="40">
        <f t="shared" ref="V61:W61" si="27">+V8+V43</f>
        <v>17013000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41070000</v>
      </c>
      <c r="C65" s="48">
        <f t="shared" si="30"/>
        <v>4277000</v>
      </c>
      <c r="D65" s="48">
        <f t="shared" si="30"/>
        <v>0</v>
      </c>
      <c r="E65" s="48">
        <f t="shared" si="30"/>
        <v>45347000</v>
      </c>
      <c r="F65" s="49">
        <f t="shared" si="30"/>
        <v>48070000</v>
      </c>
      <c r="G65" s="50">
        <f t="shared" si="30"/>
        <v>43189000</v>
      </c>
      <c r="H65" s="49">
        <f t="shared" si="30"/>
        <v>9889000</v>
      </c>
      <c r="I65" s="50">
        <f t="shared" si="30"/>
        <v>7652357</v>
      </c>
      <c r="J65" s="49">
        <f t="shared" si="30"/>
        <v>16018000</v>
      </c>
      <c r="K65" s="50">
        <f t="shared" si="30"/>
        <v>9610924</v>
      </c>
      <c r="L65" s="49">
        <f t="shared" si="30"/>
        <v>971000</v>
      </c>
      <c r="M65" s="51">
        <f t="shared" si="30"/>
        <v>8800250</v>
      </c>
      <c r="N65" s="49">
        <f t="shared" si="30"/>
        <v>8653000</v>
      </c>
      <c r="O65" s="50">
        <f t="shared" si="30"/>
        <v>7946238</v>
      </c>
      <c r="P65" s="49">
        <f t="shared" si="30"/>
        <v>35531000</v>
      </c>
      <c r="Q65" s="50">
        <f t="shared" si="30"/>
        <v>34009769</v>
      </c>
      <c r="R65" s="34">
        <f t="shared" si="16"/>
        <v>791.14315139031919</v>
      </c>
      <c r="S65" s="35">
        <f t="shared" si="17"/>
        <v>-9.704406124825999</v>
      </c>
      <c r="T65" s="34">
        <f t="shared" si="18"/>
        <v>78.353584581118923</v>
      </c>
      <c r="U65" s="35">
        <f t="shared" si="19"/>
        <v>74.998939290360994</v>
      </c>
      <c r="V65" s="49">
        <f>+V61+V62</f>
        <v>17013000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28591000</v>
      </c>
      <c r="C8" s="36">
        <f t="shared" si="0"/>
        <v>11250000</v>
      </c>
      <c r="D8" s="36">
        <f t="shared" si="0"/>
        <v>0</v>
      </c>
      <c r="E8" s="36">
        <f t="shared" si="0"/>
        <v>39841000</v>
      </c>
      <c r="F8" s="37">
        <f t="shared" si="0"/>
        <v>39841000</v>
      </c>
      <c r="G8" s="38">
        <f t="shared" si="0"/>
        <v>39841000</v>
      </c>
      <c r="H8" s="37">
        <f t="shared" si="0"/>
        <v>3075000</v>
      </c>
      <c r="I8" s="38">
        <f t="shared" si="0"/>
        <v>2730790</v>
      </c>
      <c r="J8" s="37">
        <f t="shared" si="0"/>
        <v>10019000</v>
      </c>
      <c r="K8" s="38">
        <f t="shared" si="0"/>
        <v>10393078</v>
      </c>
      <c r="L8" s="37">
        <f t="shared" si="0"/>
        <v>8637000</v>
      </c>
      <c r="M8" s="38">
        <f t="shared" si="0"/>
        <v>353975</v>
      </c>
      <c r="N8" s="37">
        <f t="shared" si="0"/>
        <v>6099000</v>
      </c>
      <c r="O8" s="38">
        <f t="shared" si="0"/>
        <v>-13303787</v>
      </c>
      <c r="P8" s="37">
        <f t="shared" si="0"/>
        <v>27830000</v>
      </c>
      <c r="Q8" s="38">
        <f t="shared" si="0"/>
        <v>174056</v>
      </c>
      <c r="R8" s="16">
        <f>IF(($L8       =0),0,((($N8       -$L8       )/$L8       )*100))</f>
        <v>-29.385203195554009</v>
      </c>
      <c r="S8" s="17">
        <f>IF(($M8       =0),0,((($O8       -$M8       )/$M8       )*100))</f>
        <v>-3858.397344445229</v>
      </c>
      <c r="T8" s="16">
        <f>IF(($E8       =0),0,(($P8       /$E8       )*100))</f>
        <v>69.852664340754501</v>
      </c>
      <c r="U8" s="18">
        <f>IF(($E8       =0),0,(($Q8       /$E8       )*100))</f>
        <v>0.43687658442308175</v>
      </c>
      <c r="V8" s="37">
        <f t="shared" ref="V8:W8" si="1">+V9+V28</f>
        <v>1636000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24921000</v>
      </c>
      <c r="C9" s="39">
        <f t="shared" si="2"/>
        <v>11250000</v>
      </c>
      <c r="D9" s="39">
        <f t="shared" si="2"/>
        <v>0</v>
      </c>
      <c r="E9" s="39">
        <f t="shared" si="2"/>
        <v>36171000</v>
      </c>
      <c r="F9" s="40">
        <f t="shared" si="2"/>
        <v>36171000</v>
      </c>
      <c r="G9" s="41">
        <f t="shared" si="2"/>
        <v>36171000</v>
      </c>
      <c r="H9" s="40">
        <f t="shared" si="2"/>
        <v>2673000</v>
      </c>
      <c r="I9" s="41">
        <f t="shared" si="2"/>
        <v>2633215</v>
      </c>
      <c r="J9" s="40">
        <f t="shared" si="2"/>
        <v>9033000</v>
      </c>
      <c r="K9" s="41">
        <f t="shared" si="2"/>
        <v>9325848</v>
      </c>
      <c r="L9" s="40">
        <f t="shared" si="2"/>
        <v>7630000</v>
      </c>
      <c r="M9" s="41">
        <f t="shared" si="2"/>
        <v>220314</v>
      </c>
      <c r="N9" s="40">
        <f t="shared" si="2"/>
        <v>5585000</v>
      </c>
      <c r="O9" s="41">
        <f t="shared" si="2"/>
        <v>-13949572</v>
      </c>
      <c r="P9" s="40">
        <f t="shared" si="2"/>
        <v>24921000</v>
      </c>
      <c r="Q9" s="41">
        <f t="shared" si="2"/>
        <v>-1770195</v>
      </c>
      <c r="R9" s="20">
        <f>IF(($L9       =0),0,((($N9       -$L9       )/$L9       )*100))</f>
        <v>-26.802096985583223</v>
      </c>
      <c r="S9" s="21">
        <f>IF(($M9       =0),0,((($O9       -$M9       )/$M9       )*100))</f>
        <v>-6431.6775148197576</v>
      </c>
      <c r="T9" s="20">
        <f>IF(($E9       =0),0,(($P9       /$E9       )*100))</f>
        <v>68.897735755162984</v>
      </c>
      <c r="U9" s="22">
        <f>IF(($E9       =0),0,(($Q9       /$E9       )*100))</f>
        <v>-4.8939620137679354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24921000</v>
      </c>
      <c r="C10" s="42"/>
      <c r="D10" s="42"/>
      <c r="E10" s="42">
        <f t="shared" ref="E10:E41" si="4">$B10      +$C10      +$D10</f>
        <v>24921000</v>
      </c>
      <c r="F10" s="43">
        <v>24921000</v>
      </c>
      <c r="G10" s="44">
        <v>24921000</v>
      </c>
      <c r="H10" s="43">
        <v>2673000</v>
      </c>
      <c r="I10" s="44">
        <v>2633215</v>
      </c>
      <c r="J10" s="43">
        <v>9033000</v>
      </c>
      <c r="K10" s="44">
        <v>9325848</v>
      </c>
      <c r="L10" s="43">
        <v>7630000</v>
      </c>
      <c r="M10" s="44">
        <v>220314</v>
      </c>
      <c r="N10" s="43">
        <v>5585000</v>
      </c>
      <c r="O10" s="44">
        <v>-13949572</v>
      </c>
      <c r="P10" s="43">
        <f t="shared" ref="P10:P41" si="5">$H10      +$J10      +$L10      +$N10</f>
        <v>24921000</v>
      </c>
      <c r="Q10" s="44">
        <f t="shared" ref="Q10:Q41" si="6">$I10      +$K10      +$M10      +$O10</f>
        <v>-1770195</v>
      </c>
      <c r="R10" s="24">
        <f t="shared" ref="R10:R41" si="7">IF(($L10      =0),0,((($N10      -$L10      )/$L10      )*100))</f>
        <v>-26.802096985583223</v>
      </c>
      <c r="S10" s="25">
        <f t="shared" ref="S10:S41" si="8">IF(($M10      =0),0,((($O10      -$M10      )/$M10      )*100))</f>
        <v>-6431.6775148197576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-7.1032261947754902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11250000</v>
      </c>
      <c r="D20" s="42"/>
      <c r="E20" s="42">
        <f t="shared" si="4"/>
        <v>11250000</v>
      </c>
      <c r="F20" s="43">
        <v>11250000</v>
      </c>
      <c r="G20" s="44">
        <v>11250000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3670000</v>
      </c>
      <c r="C28" s="39">
        <f t="shared" si="11"/>
        <v>0</v>
      </c>
      <c r="D28" s="39">
        <f t="shared" si="11"/>
        <v>0</v>
      </c>
      <c r="E28" s="39">
        <f t="shared" si="11"/>
        <v>3670000</v>
      </c>
      <c r="F28" s="40">
        <f t="shared" si="11"/>
        <v>3670000</v>
      </c>
      <c r="G28" s="41">
        <f t="shared" si="11"/>
        <v>3670000</v>
      </c>
      <c r="H28" s="40">
        <f t="shared" si="11"/>
        <v>402000</v>
      </c>
      <c r="I28" s="41">
        <f t="shared" si="11"/>
        <v>97575</v>
      </c>
      <c r="J28" s="40">
        <f t="shared" si="11"/>
        <v>986000</v>
      </c>
      <c r="K28" s="41">
        <f t="shared" si="11"/>
        <v>1067230</v>
      </c>
      <c r="L28" s="40">
        <f t="shared" si="11"/>
        <v>1007000</v>
      </c>
      <c r="M28" s="41">
        <f t="shared" si="11"/>
        <v>133661</v>
      </c>
      <c r="N28" s="40">
        <f t="shared" si="11"/>
        <v>514000</v>
      </c>
      <c r="O28" s="41">
        <f t="shared" si="11"/>
        <v>645785</v>
      </c>
      <c r="P28" s="40">
        <f t="shared" si="11"/>
        <v>2909000</v>
      </c>
      <c r="Q28" s="41">
        <f t="shared" si="11"/>
        <v>1944251</v>
      </c>
      <c r="R28" s="20">
        <f t="shared" si="7"/>
        <v>-48.957298907646475</v>
      </c>
      <c r="S28" s="21">
        <f t="shared" si="8"/>
        <v>383.15140542117746</v>
      </c>
      <c r="T28" s="20">
        <f t="shared" si="9"/>
        <v>79.264305177111709</v>
      </c>
      <c r="U28" s="22">
        <f t="shared" si="10"/>
        <v>52.97686648501363</v>
      </c>
      <c r="V28" s="40">
        <f t="shared" ref="V28:W28" si="12">SUM(V29:V42)</f>
        <v>1636000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72000</v>
      </c>
      <c r="I31" s="44">
        <v>97575</v>
      </c>
      <c r="J31" s="43">
        <v>662000</v>
      </c>
      <c r="K31" s="44">
        <v>1067230</v>
      </c>
      <c r="L31" s="43">
        <v>405000</v>
      </c>
      <c r="M31" s="44">
        <v>133661</v>
      </c>
      <c r="N31" s="43"/>
      <c r="O31" s="44">
        <v>630285</v>
      </c>
      <c r="P31" s="43">
        <f t="shared" si="5"/>
        <v>1139000</v>
      </c>
      <c r="Q31" s="44">
        <f t="shared" si="6"/>
        <v>1928751</v>
      </c>
      <c r="R31" s="24">
        <f t="shared" si="7"/>
        <v>-100</v>
      </c>
      <c r="S31" s="25">
        <f t="shared" si="8"/>
        <v>371.5549038238529</v>
      </c>
      <c r="T31" s="24">
        <f t="shared" si="9"/>
        <v>59.94736842105263</v>
      </c>
      <c r="U31" s="26">
        <f t="shared" si="10"/>
        <v>101.51321052631579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1770000</v>
      </c>
      <c r="C33" s="42"/>
      <c r="D33" s="42"/>
      <c r="E33" s="42">
        <f t="shared" si="4"/>
        <v>1770000</v>
      </c>
      <c r="F33" s="43">
        <v>1770000</v>
      </c>
      <c r="G33" s="44">
        <v>1770000</v>
      </c>
      <c r="H33" s="43">
        <v>330000</v>
      </c>
      <c r="I33" s="44"/>
      <c r="J33" s="43">
        <v>324000</v>
      </c>
      <c r="K33" s="44"/>
      <c r="L33" s="43">
        <v>602000</v>
      </c>
      <c r="M33" s="44"/>
      <c r="N33" s="43">
        <v>514000</v>
      </c>
      <c r="O33" s="44">
        <v>15500</v>
      </c>
      <c r="P33" s="43">
        <f t="shared" si="5"/>
        <v>1770000</v>
      </c>
      <c r="Q33" s="44">
        <f t="shared" si="6"/>
        <v>15500</v>
      </c>
      <c r="R33" s="24">
        <f t="shared" si="7"/>
        <v>-14.61794019933555</v>
      </c>
      <c r="S33" s="25">
        <f t="shared" si="8"/>
        <v>0</v>
      </c>
      <c r="T33" s="24">
        <f t="shared" si="9"/>
        <v>100</v>
      </c>
      <c r="U33" s="26">
        <f t="shared" si="10"/>
        <v>0.87570621468926557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1636000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1942000</v>
      </c>
      <c r="C43" s="45">
        <f t="shared" si="20"/>
        <v>-601000</v>
      </c>
      <c r="D43" s="45">
        <f t="shared" si="20"/>
        <v>0</v>
      </c>
      <c r="E43" s="45">
        <f t="shared" si="20"/>
        <v>1341000</v>
      </c>
      <c r="F43" s="46">
        <f t="shared" si="20"/>
        <v>1942000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1942000</v>
      </c>
      <c r="C44" s="39">
        <f t="shared" si="22"/>
        <v>-601000</v>
      </c>
      <c r="D44" s="39">
        <f t="shared" si="22"/>
        <v>0</v>
      </c>
      <c r="E44" s="39">
        <f t="shared" si="22"/>
        <v>1341000</v>
      </c>
      <c r="F44" s="40">
        <f t="shared" si="22"/>
        <v>1942000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1942000</v>
      </c>
      <c r="C46" s="42">
        <v>-601000</v>
      </c>
      <c r="D46" s="42"/>
      <c r="E46" s="42">
        <f t="shared" si="13"/>
        <v>1341000</v>
      </c>
      <c r="F46" s="43">
        <v>1942000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30533000</v>
      </c>
      <c r="C61" s="39">
        <f t="shared" si="26"/>
        <v>10649000</v>
      </c>
      <c r="D61" s="39">
        <f t="shared" si="26"/>
        <v>0</v>
      </c>
      <c r="E61" s="39">
        <f t="shared" si="26"/>
        <v>41182000</v>
      </c>
      <c r="F61" s="40">
        <f t="shared" si="26"/>
        <v>41783000</v>
      </c>
      <c r="G61" s="41">
        <f t="shared" si="26"/>
        <v>39841000</v>
      </c>
      <c r="H61" s="40">
        <f t="shared" si="26"/>
        <v>3075000</v>
      </c>
      <c r="I61" s="41">
        <f t="shared" si="26"/>
        <v>2730790</v>
      </c>
      <c r="J61" s="40">
        <f t="shared" si="26"/>
        <v>10019000</v>
      </c>
      <c r="K61" s="41">
        <f t="shared" si="26"/>
        <v>10393078</v>
      </c>
      <c r="L61" s="40">
        <f t="shared" si="26"/>
        <v>8637000</v>
      </c>
      <c r="M61" s="41">
        <f t="shared" si="26"/>
        <v>353975</v>
      </c>
      <c r="N61" s="40">
        <f t="shared" si="26"/>
        <v>6099000</v>
      </c>
      <c r="O61" s="41">
        <f t="shared" si="26"/>
        <v>-13303787</v>
      </c>
      <c r="P61" s="40">
        <f t="shared" si="26"/>
        <v>27830000</v>
      </c>
      <c r="Q61" s="41">
        <f t="shared" si="26"/>
        <v>174056</v>
      </c>
      <c r="R61" s="20">
        <f t="shared" si="16"/>
        <v>-29.385203195554009</v>
      </c>
      <c r="S61" s="21">
        <f t="shared" si="17"/>
        <v>-3858.397344445229</v>
      </c>
      <c r="T61" s="20">
        <f t="shared" si="18"/>
        <v>67.578068087999611</v>
      </c>
      <c r="U61" s="22">
        <f t="shared" si="19"/>
        <v>0.42265067262396194</v>
      </c>
      <c r="V61" s="40">
        <f t="shared" ref="V61:W61" si="27">+V8+V43</f>
        <v>1636000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30533000</v>
      </c>
      <c r="C65" s="48">
        <f t="shared" si="30"/>
        <v>10649000</v>
      </c>
      <c r="D65" s="48">
        <f t="shared" si="30"/>
        <v>0</v>
      </c>
      <c r="E65" s="48">
        <f t="shared" si="30"/>
        <v>41182000</v>
      </c>
      <c r="F65" s="49">
        <f t="shared" si="30"/>
        <v>41783000</v>
      </c>
      <c r="G65" s="50">
        <f t="shared" si="30"/>
        <v>39841000</v>
      </c>
      <c r="H65" s="49">
        <f t="shared" si="30"/>
        <v>3075000</v>
      </c>
      <c r="I65" s="50">
        <f t="shared" si="30"/>
        <v>2730790</v>
      </c>
      <c r="J65" s="49">
        <f t="shared" si="30"/>
        <v>10019000</v>
      </c>
      <c r="K65" s="50">
        <f t="shared" si="30"/>
        <v>10393078</v>
      </c>
      <c r="L65" s="49">
        <f t="shared" si="30"/>
        <v>8637000</v>
      </c>
      <c r="M65" s="51">
        <f t="shared" si="30"/>
        <v>353975</v>
      </c>
      <c r="N65" s="49">
        <f t="shared" si="30"/>
        <v>6099000</v>
      </c>
      <c r="O65" s="50">
        <f t="shared" si="30"/>
        <v>-13303787</v>
      </c>
      <c r="P65" s="49">
        <f t="shared" si="30"/>
        <v>27830000</v>
      </c>
      <c r="Q65" s="50">
        <f t="shared" si="30"/>
        <v>174056</v>
      </c>
      <c r="R65" s="34">
        <f t="shared" si="16"/>
        <v>-29.385203195554009</v>
      </c>
      <c r="S65" s="35">
        <f t="shared" si="17"/>
        <v>-3858.397344445229</v>
      </c>
      <c r="T65" s="34">
        <f t="shared" si="18"/>
        <v>67.578068087999611</v>
      </c>
      <c r="U65" s="35">
        <f t="shared" si="19"/>
        <v>0.42265067262396194</v>
      </c>
      <c r="V65" s="49">
        <f>+V61+V62</f>
        <v>1636000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32742000</v>
      </c>
      <c r="C8" s="36">
        <f t="shared" si="0"/>
        <v>6800000</v>
      </c>
      <c r="D8" s="36">
        <f t="shared" si="0"/>
        <v>0</v>
      </c>
      <c r="E8" s="36">
        <f t="shared" si="0"/>
        <v>39542000</v>
      </c>
      <c r="F8" s="37">
        <f t="shared" si="0"/>
        <v>39542000</v>
      </c>
      <c r="G8" s="38">
        <f t="shared" si="0"/>
        <v>39542000</v>
      </c>
      <c r="H8" s="37">
        <f t="shared" si="0"/>
        <v>9632000</v>
      </c>
      <c r="I8" s="38">
        <f t="shared" si="0"/>
        <v>19914921</v>
      </c>
      <c r="J8" s="37">
        <f t="shared" si="0"/>
        <v>4595000</v>
      </c>
      <c r="K8" s="38">
        <f t="shared" si="0"/>
        <v>6094431</v>
      </c>
      <c r="L8" s="37">
        <f t="shared" si="0"/>
        <v>7311000</v>
      </c>
      <c r="M8" s="38">
        <f t="shared" si="0"/>
        <v>7134290</v>
      </c>
      <c r="N8" s="37">
        <f t="shared" si="0"/>
        <v>3252000</v>
      </c>
      <c r="O8" s="38">
        <f t="shared" si="0"/>
        <v>4212308</v>
      </c>
      <c r="P8" s="37">
        <f t="shared" si="0"/>
        <v>24790000</v>
      </c>
      <c r="Q8" s="38">
        <f t="shared" si="0"/>
        <v>37355950</v>
      </c>
      <c r="R8" s="16">
        <f>IF(($L8       =0),0,((($N8       -$L8       )/$L8       )*100))</f>
        <v>-55.519080837094791</v>
      </c>
      <c r="S8" s="17">
        <f>IF(($M8       =0),0,((($O8       -$M8       )/$M8       )*100))</f>
        <v>-40.956871671883256</v>
      </c>
      <c r="T8" s="16">
        <f>IF(($E8       =0),0,(($P8       /$E8       )*100))</f>
        <v>62.692832937130142</v>
      </c>
      <c r="U8" s="18">
        <f>IF(($E8       =0),0,(($Q8       /$E8       )*100))</f>
        <v>94.471574528349606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28260000</v>
      </c>
      <c r="C9" s="39">
        <f t="shared" si="2"/>
        <v>0</v>
      </c>
      <c r="D9" s="39">
        <f t="shared" si="2"/>
        <v>0</v>
      </c>
      <c r="E9" s="39">
        <f t="shared" si="2"/>
        <v>28260000</v>
      </c>
      <c r="F9" s="40">
        <f t="shared" si="2"/>
        <v>28260000</v>
      </c>
      <c r="G9" s="41">
        <f t="shared" si="2"/>
        <v>28260000</v>
      </c>
      <c r="H9" s="40">
        <f t="shared" si="2"/>
        <v>7414000</v>
      </c>
      <c r="I9" s="41">
        <f t="shared" si="2"/>
        <v>16641171</v>
      </c>
      <c r="J9" s="40">
        <f t="shared" si="2"/>
        <v>4027000</v>
      </c>
      <c r="K9" s="41">
        <f t="shared" si="2"/>
        <v>7739490</v>
      </c>
      <c r="L9" s="40">
        <f t="shared" si="2"/>
        <v>6500000</v>
      </c>
      <c r="M9" s="41">
        <f t="shared" si="2"/>
        <v>5345204</v>
      </c>
      <c r="N9" s="40">
        <f t="shared" si="2"/>
        <v>0</v>
      </c>
      <c r="O9" s="41">
        <f t="shared" si="2"/>
        <v>3148083</v>
      </c>
      <c r="P9" s="40">
        <f t="shared" si="2"/>
        <v>17941000</v>
      </c>
      <c r="Q9" s="41">
        <f t="shared" si="2"/>
        <v>32873948</v>
      </c>
      <c r="R9" s="20">
        <f>IF(($L9       =0),0,((($N9       -$L9       )/$L9       )*100))</f>
        <v>-100</v>
      </c>
      <c r="S9" s="21">
        <f>IF(($M9       =0),0,((($O9       -$M9       )/$M9       )*100))</f>
        <v>-41.104530341592202</v>
      </c>
      <c r="T9" s="20">
        <f>IF(($E9       =0),0,(($P9       /$E9       )*100))</f>
        <v>63.485491861288033</v>
      </c>
      <c r="U9" s="22">
        <f>IF(($E9       =0),0,(($Q9       /$E9       )*100))</f>
        <v>116.32677990092002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20507000</v>
      </c>
      <c r="C10" s="42"/>
      <c r="D10" s="42"/>
      <c r="E10" s="42">
        <f t="shared" ref="E10:E41" si="4">$B10      +$C10      +$D10</f>
        <v>20507000</v>
      </c>
      <c r="F10" s="43">
        <v>20507000</v>
      </c>
      <c r="G10" s="44">
        <v>20507000</v>
      </c>
      <c r="H10" s="43">
        <v>7414000</v>
      </c>
      <c r="I10" s="44">
        <v>8927223</v>
      </c>
      <c r="J10" s="43">
        <v>4027000</v>
      </c>
      <c r="K10" s="44">
        <v>6250751</v>
      </c>
      <c r="L10" s="43">
        <v>6500000</v>
      </c>
      <c r="M10" s="44">
        <v>5345204</v>
      </c>
      <c r="N10" s="43"/>
      <c r="O10" s="44">
        <v>-16178</v>
      </c>
      <c r="P10" s="43">
        <f t="shared" ref="P10:P41" si="5">$H10      +$J10      +$L10      +$N10</f>
        <v>17941000</v>
      </c>
      <c r="Q10" s="44">
        <f t="shared" ref="Q10:Q41" si="6">$I10      +$K10      +$M10      +$O10</f>
        <v>20507000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-100.30266384594488</v>
      </c>
      <c r="T10" s="24">
        <f t="shared" ref="T10:T41" si="9">IF(($E10      =0),0,(($P10      /$E10      )*100))</f>
        <v>87.487199492856092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7753000</v>
      </c>
      <c r="C13" s="42"/>
      <c r="D13" s="42"/>
      <c r="E13" s="42">
        <f t="shared" si="4"/>
        <v>7753000</v>
      </c>
      <c r="F13" s="43">
        <v>7753000</v>
      </c>
      <c r="G13" s="44">
        <v>7753000</v>
      </c>
      <c r="H13" s="43"/>
      <c r="I13" s="44">
        <v>7713948</v>
      </c>
      <c r="J13" s="43"/>
      <c r="K13" s="44">
        <v>1488739</v>
      </c>
      <c r="L13" s="43"/>
      <c r="M13" s="44"/>
      <c r="N13" s="43"/>
      <c r="O13" s="44">
        <v>3164261</v>
      </c>
      <c r="P13" s="43">
        <f t="shared" si="5"/>
        <v>0</v>
      </c>
      <c r="Q13" s="44">
        <f t="shared" si="6"/>
        <v>12366948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159.51177608667612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4482000</v>
      </c>
      <c r="C28" s="39">
        <f t="shared" si="11"/>
        <v>6800000</v>
      </c>
      <c r="D28" s="39">
        <f t="shared" si="11"/>
        <v>0</v>
      </c>
      <c r="E28" s="39">
        <f t="shared" si="11"/>
        <v>11282000</v>
      </c>
      <c r="F28" s="40">
        <f t="shared" si="11"/>
        <v>11282000</v>
      </c>
      <c r="G28" s="41">
        <f t="shared" si="11"/>
        <v>11282000</v>
      </c>
      <c r="H28" s="40">
        <f t="shared" si="11"/>
        <v>2218000</v>
      </c>
      <c r="I28" s="41">
        <f t="shared" si="11"/>
        <v>3273750</v>
      </c>
      <c r="J28" s="40">
        <f t="shared" si="11"/>
        <v>568000</v>
      </c>
      <c r="K28" s="41">
        <f t="shared" si="11"/>
        <v>-1645059</v>
      </c>
      <c r="L28" s="40">
        <f t="shared" si="11"/>
        <v>811000</v>
      </c>
      <c r="M28" s="41">
        <f t="shared" si="11"/>
        <v>1789086</v>
      </c>
      <c r="N28" s="40">
        <f t="shared" si="11"/>
        <v>3252000</v>
      </c>
      <c r="O28" s="41">
        <f t="shared" si="11"/>
        <v>1064225</v>
      </c>
      <c r="P28" s="40">
        <f t="shared" si="11"/>
        <v>6849000</v>
      </c>
      <c r="Q28" s="41">
        <f t="shared" si="11"/>
        <v>4482002</v>
      </c>
      <c r="R28" s="20">
        <f t="shared" si="7"/>
        <v>300.98643649815045</v>
      </c>
      <c r="S28" s="21">
        <f t="shared" si="8"/>
        <v>-40.515715845968273</v>
      </c>
      <c r="T28" s="20">
        <f t="shared" si="9"/>
        <v>60.707321396915439</v>
      </c>
      <c r="U28" s="22">
        <f t="shared" si="10"/>
        <v>39.727016486438579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1847000</v>
      </c>
      <c r="I31" s="44">
        <v>1846802</v>
      </c>
      <c r="J31" s="43">
        <v>108000</v>
      </c>
      <c r="K31" s="44">
        <v>433581</v>
      </c>
      <c r="L31" s="43">
        <v>470000</v>
      </c>
      <c r="M31" s="44">
        <v>470359</v>
      </c>
      <c r="N31" s="43"/>
      <c r="O31" s="44">
        <v>249260</v>
      </c>
      <c r="P31" s="43">
        <f t="shared" si="5"/>
        <v>2425000</v>
      </c>
      <c r="Q31" s="44">
        <f t="shared" si="6"/>
        <v>3000002</v>
      </c>
      <c r="R31" s="24">
        <f t="shared" si="7"/>
        <v>-100</v>
      </c>
      <c r="S31" s="25">
        <f t="shared" si="8"/>
        <v>-47.006435509897756</v>
      </c>
      <c r="T31" s="24">
        <f t="shared" si="9"/>
        <v>80.833333333333329</v>
      </c>
      <c r="U31" s="26">
        <f t="shared" si="10"/>
        <v>100.00006666666667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1482000</v>
      </c>
      <c r="C33" s="42"/>
      <c r="D33" s="42"/>
      <c r="E33" s="42">
        <f t="shared" si="4"/>
        <v>1482000</v>
      </c>
      <c r="F33" s="43">
        <v>1482000</v>
      </c>
      <c r="G33" s="44">
        <v>1482000</v>
      </c>
      <c r="H33" s="43">
        <v>371000</v>
      </c>
      <c r="I33" s="44">
        <v>1426948</v>
      </c>
      <c r="J33" s="43">
        <v>460000</v>
      </c>
      <c r="K33" s="44">
        <v>-2078640</v>
      </c>
      <c r="L33" s="43">
        <v>341000</v>
      </c>
      <c r="M33" s="44">
        <v>1318727</v>
      </c>
      <c r="N33" s="43">
        <v>199000</v>
      </c>
      <c r="O33" s="44">
        <v>814965</v>
      </c>
      <c r="P33" s="43">
        <f t="shared" si="5"/>
        <v>1371000</v>
      </c>
      <c r="Q33" s="44">
        <f t="shared" si="6"/>
        <v>1482000</v>
      </c>
      <c r="R33" s="24">
        <f t="shared" si="7"/>
        <v>-41.642228739002931</v>
      </c>
      <c r="S33" s="25">
        <f t="shared" si="8"/>
        <v>-38.200628333233489</v>
      </c>
      <c r="T33" s="24">
        <f t="shared" si="9"/>
        <v>92.510121457489873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6800000</v>
      </c>
      <c r="D37" s="42"/>
      <c r="E37" s="42">
        <f t="shared" si="4"/>
        <v>6800000</v>
      </c>
      <c r="F37" s="43">
        <v>6800000</v>
      </c>
      <c r="G37" s="44">
        <v>6800000</v>
      </c>
      <c r="H37" s="43"/>
      <c r="I37" s="44"/>
      <c r="J37" s="43"/>
      <c r="K37" s="44"/>
      <c r="L37" s="43"/>
      <c r="M37" s="44"/>
      <c r="N37" s="43">
        <v>3053000</v>
      </c>
      <c r="O37" s="44"/>
      <c r="P37" s="43">
        <f t="shared" si="5"/>
        <v>3053000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44.897058823529413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7830000</v>
      </c>
      <c r="C43" s="45">
        <f t="shared" si="20"/>
        <v>2882000</v>
      </c>
      <c r="D43" s="45">
        <f t="shared" si="20"/>
        <v>0</v>
      </c>
      <c r="E43" s="45">
        <f t="shared" si="20"/>
        <v>10712000</v>
      </c>
      <c r="F43" s="46">
        <f t="shared" si="20"/>
        <v>7830000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1561000</v>
      </c>
      <c r="O43" s="47">
        <f t="shared" si="20"/>
        <v>0</v>
      </c>
      <c r="P43" s="46">
        <f t="shared" si="20"/>
        <v>1561000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14.57244212098581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7830000</v>
      </c>
      <c r="C44" s="39">
        <f t="shared" si="22"/>
        <v>2882000</v>
      </c>
      <c r="D44" s="39">
        <f t="shared" si="22"/>
        <v>0</v>
      </c>
      <c r="E44" s="39">
        <f t="shared" si="22"/>
        <v>10712000</v>
      </c>
      <c r="F44" s="40">
        <f t="shared" si="22"/>
        <v>7830000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1561000</v>
      </c>
      <c r="O44" s="41">
        <f t="shared" si="22"/>
        <v>0</v>
      </c>
      <c r="P44" s="40">
        <f t="shared" si="22"/>
        <v>1561000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14.57244212098581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7830000</v>
      </c>
      <c r="C46" s="42">
        <v>2882000</v>
      </c>
      <c r="D46" s="42"/>
      <c r="E46" s="42">
        <f t="shared" si="13"/>
        <v>10712000</v>
      </c>
      <c r="F46" s="43">
        <v>7830000</v>
      </c>
      <c r="G46" s="44"/>
      <c r="H46" s="43"/>
      <c r="I46" s="44"/>
      <c r="J46" s="43"/>
      <c r="K46" s="44"/>
      <c r="L46" s="43"/>
      <c r="M46" s="44"/>
      <c r="N46" s="43">
        <v>1561000</v>
      </c>
      <c r="O46" s="44"/>
      <c r="P46" s="43">
        <f t="shared" si="14"/>
        <v>1561000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14.57244212098581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40572000</v>
      </c>
      <c r="C61" s="39">
        <f t="shared" si="26"/>
        <v>9682000</v>
      </c>
      <c r="D61" s="39">
        <f t="shared" si="26"/>
        <v>0</v>
      </c>
      <c r="E61" s="39">
        <f t="shared" si="26"/>
        <v>50254000</v>
      </c>
      <c r="F61" s="40">
        <f t="shared" si="26"/>
        <v>47372000</v>
      </c>
      <c r="G61" s="41">
        <f t="shared" si="26"/>
        <v>39542000</v>
      </c>
      <c r="H61" s="40">
        <f t="shared" si="26"/>
        <v>9632000</v>
      </c>
      <c r="I61" s="41">
        <f t="shared" si="26"/>
        <v>19914921</v>
      </c>
      <c r="J61" s="40">
        <f t="shared" si="26"/>
        <v>4595000</v>
      </c>
      <c r="K61" s="41">
        <f t="shared" si="26"/>
        <v>6094431</v>
      </c>
      <c r="L61" s="40">
        <f t="shared" si="26"/>
        <v>7311000</v>
      </c>
      <c r="M61" s="41">
        <f t="shared" si="26"/>
        <v>7134290</v>
      </c>
      <c r="N61" s="40">
        <f t="shared" si="26"/>
        <v>4813000</v>
      </c>
      <c r="O61" s="41">
        <f t="shared" si="26"/>
        <v>4212308</v>
      </c>
      <c r="P61" s="40">
        <f t="shared" si="26"/>
        <v>26351000</v>
      </c>
      <c r="Q61" s="41">
        <f t="shared" si="26"/>
        <v>37355950</v>
      </c>
      <c r="R61" s="20">
        <f t="shared" si="16"/>
        <v>-34.167692518123374</v>
      </c>
      <c r="S61" s="21">
        <f t="shared" si="17"/>
        <v>-40.956871671883256</v>
      </c>
      <c r="T61" s="20">
        <f t="shared" si="18"/>
        <v>52.435627014764997</v>
      </c>
      <c r="U61" s="22">
        <f t="shared" si="19"/>
        <v>74.334281848211091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40572000</v>
      </c>
      <c r="C65" s="48">
        <f t="shared" si="30"/>
        <v>9682000</v>
      </c>
      <c r="D65" s="48">
        <f t="shared" si="30"/>
        <v>0</v>
      </c>
      <c r="E65" s="48">
        <f t="shared" si="30"/>
        <v>50254000</v>
      </c>
      <c r="F65" s="49">
        <f t="shared" si="30"/>
        <v>47372000</v>
      </c>
      <c r="G65" s="50">
        <f t="shared" si="30"/>
        <v>39542000</v>
      </c>
      <c r="H65" s="49">
        <f t="shared" si="30"/>
        <v>9632000</v>
      </c>
      <c r="I65" s="50">
        <f t="shared" si="30"/>
        <v>19914921</v>
      </c>
      <c r="J65" s="49">
        <f t="shared" si="30"/>
        <v>4595000</v>
      </c>
      <c r="K65" s="50">
        <f t="shared" si="30"/>
        <v>6094431</v>
      </c>
      <c r="L65" s="49">
        <f t="shared" si="30"/>
        <v>7311000</v>
      </c>
      <c r="M65" s="51">
        <f t="shared" si="30"/>
        <v>7134290</v>
      </c>
      <c r="N65" s="49">
        <f t="shared" si="30"/>
        <v>4813000</v>
      </c>
      <c r="O65" s="50">
        <f t="shared" si="30"/>
        <v>4212308</v>
      </c>
      <c r="P65" s="49">
        <f t="shared" si="30"/>
        <v>26351000</v>
      </c>
      <c r="Q65" s="50">
        <f t="shared" si="30"/>
        <v>37355950</v>
      </c>
      <c r="R65" s="34">
        <f t="shared" si="16"/>
        <v>-34.167692518123374</v>
      </c>
      <c r="S65" s="35">
        <f t="shared" si="17"/>
        <v>-40.956871671883256</v>
      </c>
      <c r="T65" s="34">
        <f t="shared" si="18"/>
        <v>52.435627014764997</v>
      </c>
      <c r="U65" s="35">
        <f t="shared" si="19"/>
        <v>74.334281848211091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50160000</v>
      </c>
      <c r="C8" s="36">
        <f t="shared" si="0"/>
        <v>-898000</v>
      </c>
      <c r="D8" s="36">
        <f t="shared" si="0"/>
        <v>0</v>
      </c>
      <c r="E8" s="36">
        <f t="shared" si="0"/>
        <v>49262000</v>
      </c>
      <c r="F8" s="37">
        <f t="shared" si="0"/>
        <v>49262000</v>
      </c>
      <c r="G8" s="38">
        <f t="shared" si="0"/>
        <v>49262000</v>
      </c>
      <c r="H8" s="37">
        <f t="shared" si="0"/>
        <v>9450000</v>
      </c>
      <c r="I8" s="38">
        <f t="shared" si="0"/>
        <v>10782953</v>
      </c>
      <c r="J8" s="37">
        <f t="shared" si="0"/>
        <v>12604000</v>
      </c>
      <c r="K8" s="38">
        <f t="shared" si="0"/>
        <v>14130262</v>
      </c>
      <c r="L8" s="37">
        <f t="shared" si="0"/>
        <v>12788000</v>
      </c>
      <c r="M8" s="38">
        <f t="shared" si="0"/>
        <v>8301863</v>
      </c>
      <c r="N8" s="37">
        <f t="shared" si="0"/>
        <v>12013000</v>
      </c>
      <c r="O8" s="38">
        <f t="shared" si="0"/>
        <v>16046923</v>
      </c>
      <c r="P8" s="37">
        <f t="shared" si="0"/>
        <v>46855000</v>
      </c>
      <c r="Q8" s="38">
        <f t="shared" si="0"/>
        <v>49262001</v>
      </c>
      <c r="R8" s="16">
        <f>IF(($L8       =0),0,((($N8       -$L8       )/$L8       )*100))</f>
        <v>-6.060369096027526</v>
      </c>
      <c r="S8" s="17">
        <f>IF(($M8       =0),0,((($O8       -$M8       )/$M8       )*100))</f>
        <v>93.293035551176885</v>
      </c>
      <c r="T8" s="16">
        <f>IF(($E8       =0),0,(($P8       /$E8       )*100))</f>
        <v>95.113880881815589</v>
      </c>
      <c r="U8" s="18">
        <f>IF(($E8       =0),0,(($Q8       /$E8       )*100))</f>
        <v>100.00000202996225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45170000</v>
      </c>
      <c r="C9" s="39">
        <f t="shared" si="2"/>
        <v>-898000</v>
      </c>
      <c r="D9" s="39">
        <f t="shared" si="2"/>
        <v>0</v>
      </c>
      <c r="E9" s="39">
        <f t="shared" si="2"/>
        <v>44272000</v>
      </c>
      <c r="F9" s="40">
        <f t="shared" si="2"/>
        <v>44272000</v>
      </c>
      <c r="G9" s="41">
        <f t="shared" si="2"/>
        <v>44272000</v>
      </c>
      <c r="H9" s="40">
        <f t="shared" si="2"/>
        <v>6900000</v>
      </c>
      <c r="I9" s="41">
        <f t="shared" si="2"/>
        <v>8039793</v>
      </c>
      <c r="J9" s="40">
        <f t="shared" si="2"/>
        <v>11183000</v>
      </c>
      <c r="K9" s="41">
        <f t="shared" si="2"/>
        <v>12709804</v>
      </c>
      <c r="L9" s="40">
        <f t="shared" si="2"/>
        <v>12175000</v>
      </c>
      <c r="M9" s="41">
        <f t="shared" si="2"/>
        <v>7648017</v>
      </c>
      <c r="N9" s="40">
        <f t="shared" si="2"/>
        <v>12013000</v>
      </c>
      <c r="O9" s="41">
        <f t="shared" si="2"/>
        <v>15874387</v>
      </c>
      <c r="P9" s="40">
        <f t="shared" si="2"/>
        <v>42271000</v>
      </c>
      <c r="Q9" s="41">
        <f t="shared" si="2"/>
        <v>44272001</v>
      </c>
      <c r="R9" s="20">
        <f>IF(($L9       =0),0,((($N9       -$L9       )/$L9       )*100))</f>
        <v>-1.3305954825462014</v>
      </c>
      <c r="S9" s="21">
        <f>IF(($M9       =0),0,((($O9       -$M9       )/$M9       )*100))</f>
        <v>107.56213015739897</v>
      </c>
      <c r="T9" s="20">
        <f>IF(($E9       =0),0,(($P9       /$E9       )*100))</f>
        <v>95.480213227322011</v>
      </c>
      <c r="U9" s="22">
        <f>IF(($E9       =0),0,(($Q9       /$E9       )*100))</f>
        <v>100.000002258764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40696000</v>
      </c>
      <c r="C10" s="42"/>
      <c r="D10" s="42"/>
      <c r="E10" s="42">
        <f t="shared" ref="E10:E41" si="4">$B10      +$C10      +$D10</f>
        <v>40696000</v>
      </c>
      <c r="F10" s="43">
        <v>40696000</v>
      </c>
      <c r="G10" s="44">
        <v>40696000</v>
      </c>
      <c r="H10" s="43">
        <v>6900000</v>
      </c>
      <c r="I10" s="44">
        <v>8039793</v>
      </c>
      <c r="J10" s="43">
        <v>10291000</v>
      </c>
      <c r="K10" s="44">
        <v>10625741</v>
      </c>
      <c r="L10" s="43">
        <v>12126000</v>
      </c>
      <c r="M10" s="44">
        <v>7648017</v>
      </c>
      <c r="N10" s="43">
        <v>10754000</v>
      </c>
      <c r="O10" s="44">
        <v>14382450</v>
      </c>
      <c r="P10" s="43">
        <f t="shared" ref="P10:P41" si="5">$H10      +$J10      +$L10      +$N10</f>
        <v>40071000</v>
      </c>
      <c r="Q10" s="44">
        <f t="shared" ref="Q10:Q41" si="6">$I10      +$K10      +$M10      +$O10</f>
        <v>40696001</v>
      </c>
      <c r="R10" s="24">
        <f t="shared" ref="R10:R41" si="7">IF(($L10      =0),0,((($N10      -$L10      )/$L10      )*100))</f>
        <v>-11.314530760349662</v>
      </c>
      <c r="S10" s="25">
        <f t="shared" ref="S10:S41" si="8">IF(($M10      =0),0,((($O10      -$M10      )/$M10      )*100))</f>
        <v>88.054629062670756</v>
      </c>
      <c r="T10" s="24">
        <f t="shared" ref="T10:T41" si="9">IF(($E10      =0),0,(($P10      /$E10      )*100))</f>
        <v>98.464222528012584</v>
      </c>
      <c r="U10" s="26">
        <f t="shared" ref="U10:U41" si="10">IF(($E10      =0),0,(($Q10      /$E10      )*100))</f>
        <v>100.00000245724397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4474000</v>
      </c>
      <c r="C13" s="42">
        <v>-898000</v>
      </c>
      <c r="D13" s="42"/>
      <c r="E13" s="42">
        <f t="shared" si="4"/>
        <v>3576000</v>
      </c>
      <c r="F13" s="43">
        <v>3576000</v>
      </c>
      <c r="G13" s="44">
        <v>3576000</v>
      </c>
      <c r="H13" s="43"/>
      <c r="I13" s="44"/>
      <c r="J13" s="43">
        <v>892000</v>
      </c>
      <c r="K13" s="44">
        <v>2084063</v>
      </c>
      <c r="L13" s="43">
        <v>49000</v>
      </c>
      <c r="M13" s="44"/>
      <c r="N13" s="43">
        <v>1259000</v>
      </c>
      <c r="O13" s="44">
        <v>1491937</v>
      </c>
      <c r="P13" s="43">
        <f t="shared" si="5"/>
        <v>2200000</v>
      </c>
      <c r="Q13" s="44">
        <f t="shared" si="6"/>
        <v>3576000</v>
      </c>
      <c r="R13" s="24">
        <f t="shared" si="7"/>
        <v>2469.3877551020405</v>
      </c>
      <c r="S13" s="25">
        <f t="shared" si="8"/>
        <v>0</v>
      </c>
      <c r="T13" s="24">
        <f t="shared" si="9"/>
        <v>61.521252796420576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4990000</v>
      </c>
      <c r="C28" s="39">
        <f t="shared" si="11"/>
        <v>0</v>
      </c>
      <c r="D28" s="39">
        <f t="shared" si="11"/>
        <v>0</v>
      </c>
      <c r="E28" s="39">
        <f t="shared" si="11"/>
        <v>4990000</v>
      </c>
      <c r="F28" s="40">
        <f t="shared" si="11"/>
        <v>4990000</v>
      </c>
      <c r="G28" s="41">
        <f t="shared" si="11"/>
        <v>4990000</v>
      </c>
      <c r="H28" s="40">
        <f t="shared" si="11"/>
        <v>2550000</v>
      </c>
      <c r="I28" s="41">
        <f t="shared" si="11"/>
        <v>2743160</v>
      </c>
      <c r="J28" s="40">
        <f t="shared" si="11"/>
        <v>1421000</v>
      </c>
      <c r="K28" s="41">
        <f t="shared" si="11"/>
        <v>1420458</v>
      </c>
      <c r="L28" s="40">
        <f t="shared" si="11"/>
        <v>613000</v>
      </c>
      <c r="M28" s="41">
        <f t="shared" si="11"/>
        <v>653846</v>
      </c>
      <c r="N28" s="40">
        <f t="shared" si="11"/>
        <v>0</v>
      </c>
      <c r="O28" s="41">
        <f t="shared" si="11"/>
        <v>172536</v>
      </c>
      <c r="P28" s="40">
        <f t="shared" si="11"/>
        <v>4584000</v>
      </c>
      <c r="Q28" s="41">
        <f t="shared" si="11"/>
        <v>4990000</v>
      </c>
      <c r="R28" s="20">
        <f t="shared" si="7"/>
        <v>-100</v>
      </c>
      <c r="S28" s="21">
        <f t="shared" si="8"/>
        <v>-73.612134967561175</v>
      </c>
      <c r="T28" s="20">
        <f t="shared" si="9"/>
        <v>91.863727454909821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2053000</v>
      </c>
      <c r="I31" s="44">
        <v>2048256</v>
      </c>
      <c r="J31" s="43">
        <v>623000</v>
      </c>
      <c r="K31" s="44">
        <v>622975</v>
      </c>
      <c r="L31" s="43">
        <v>116000</v>
      </c>
      <c r="M31" s="44">
        <v>156234</v>
      </c>
      <c r="N31" s="43"/>
      <c r="O31" s="44">
        <v>172536</v>
      </c>
      <c r="P31" s="43">
        <f t="shared" si="5"/>
        <v>2792000</v>
      </c>
      <c r="Q31" s="44">
        <f t="shared" si="6"/>
        <v>3000001</v>
      </c>
      <c r="R31" s="24">
        <f t="shared" si="7"/>
        <v>-100</v>
      </c>
      <c r="S31" s="25">
        <f t="shared" si="8"/>
        <v>10.434348477284074</v>
      </c>
      <c r="T31" s="24">
        <f t="shared" si="9"/>
        <v>93.066666666666663</v>
      </c>
      <c r="U31" s="26">
        <f t="shared" si="10"/>
        <v>100.00003333333333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1990000</v>
      </c>
      <c r="C33" s="42"/>
      <c r="D33" s="42"/>
      <c r="E33" s="42">
        <f t="shared" si="4"/>
        <v>1990000</v>
      </c>
      <c r="F33" s="43">
        <v>1990000</v>
      </c>
      <c r="G33" s="44">
        <v>1990000</v>
      </c>
      <c r="H33" s="43">
        <v>497000</v>
      </c>
      <c r="I33" s="44">
        <v>694904</v>
      </c>
      <c r="J33" s="43">
        <v>798000</v>
      </c>
      <c r="K33" s="44">
        <v>797483</v>
      </c>
      <c r="L33" s="43">
        <v>497000</v>
      </c>
      <c r="M33" s="44">
        <v>497612</v>
      </c>
      <c r="N33" s="43"/>
      <c r="O33" s="44"/>
      <c r="P33" s="43">
        <f t="shared" si="5"/>
        <v>1792000</v>
      </c>
      <c r="Q33" s="44">
        <f t="shared" si="6"/>
        <v>1989999</v>
      </c>
      <c r="R33" s="24">
        <f t="shared" si="7"/>
        <v>-100</v>
      </c>
      <c r="S33" s="25">
        <f t="shared" si="8"/>
        <v>-100</v>
      </c>
      <c r="T33" s="24">
        <f t="shared" si="9"/>
        <v>90.050251256281413</v>
      </c>
      <c r="U33" s="26">
        <f t="shared" si="10"/>
        <v>99.999949748743717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900000</v>
      </c>
      <c r="C43" s="45">
        <f t="shared" si="20"/>
        <v>-900000</v>
      </c>
      <c r="D43" s="45">
        <f t="shared" si="20"/>
        <v>0</v>
      </c>
      <c r="E43" s="45">
        <f t="shared" si="20"/>
        <v>0</v>
      </c>
      <c r="F43" s="46">
        <f t="shared" si="20"/>
        <v>900000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20000</v>
      </c>
      <c r="O43" s="47">
        <f t="shared" si="20"/>
        <v>0</v>
      </c>
      <c r="P43" s="46">
        <f t="shared" si="20"/>
        <v>20000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900000</v>
      </c>
      <c r="C44" s="39">
        <f t="shared" si="22"/>
        <v>-900000</v>
      </c>
      <c r="D44" s="39">
        <f t="shared" si="22"/>
        <v>0</v>
      </c>
      <c r="E44" s="39">
        <f t="shared" si="22"/>
        <v>0</v>
      </c>
      <c r="F44" s="40">
        <f t="shared" si="22"/>
        <v>900000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20000</v>
      </c>
      <c r="O44" s="41">
        <f t="shared" si="22"/>
        <v>0</v>
      </c>
      <c r="P44" s="40">
        <f t="shared" si="22"/>
        <v>20000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900000</v>
      </c>
      <c r="C46" s="42">
        <v>-900000</v>
      </c>
      <c r="D46" s="42"/>
      <c r="E46" s="42">
        <f t="shared" si="13"/>
        <v>0</v>
      </c>
      <c r="F46" s="43">
        <v>900000</v>
      </c>
      <c r="G46" s="44"/>
      <c r="H46" s="43"/>
      <c r="I46" s="44"/>
      <c r="J46" s="43"/>
      <c r="K46" s="44"/>
      <c r="L46" s="43"/>
      <c r="M46" s="44"/>
      <c r="N46" s="43">
        <v>20000</v>
      </c>
      <c r="O46" s="44"/>
      <c r="P46" s="43">
        <f t="shared" si="14"/>
        <v>20000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51060000</v>
      </c>
      <c r="C61" s="39">
        <f t="shared" si="26"/>
        <v>-1798000</v>
      </c>
      <c r="D61" s="39">
        <f t="shared" si="26"/>
        <v>0</v>
      </c>
      <c r="E61" s="39">
        <f t="shared" si="26"/>
        <v>49262000</v>
      </c>
      <c r="F61" s="40">
        <f t="shared" si="26"/>
        <v>50162000</v>
      </c>
      <c r="G61" s="41">
        <f t="shared" si="26"/>
        <v>49262000</v>
      </c>
      <c r="H61" s="40">
        <f t="shared" si="26"/>
        <v>9450000</v>
      </c>
      <c r="I61" s="41">
        <f t="shared" si="26"/>
        <v>10782953</v>
      </c>
      <c r="J61" s="40">
        <f t="shared" si="26"/>
        <v>12604000</v>
      </c>
      <c r="K61" s="41">
        <f t="shared" si="26"/>
        <v>14130262</v>
      </c>
      <c r="L61" s="40">
        <f t="shared" si="26"/>
        <v>12788000</v>
      </c>
      <c r="M61" s="41">
        <f t="shared" si="26"/>
        <v>8301863</v>
      </c>
      <c r="N61" s="40">
        <f t="shared" si="26"/>
        <v>12033000</v>
      </c>
      <c r="O61" s="41">
        <f t="shared" si="26"/>
        <v>16046923</v>
      </c>
      <c r="P61" s="40">
        <f t="shared" si="26"/>
        <v>46875000</v>
      </c>
      <c r="Q61" s="41">
        <f t="shared" si="26"/>
        <v>49262001</v>
      </c>
      <c r="R61" s="20">
        <f t="shared" si="16"/>
        <v>-5.9039724741945578</v>
      </c>
      <c r="S61" s="21">
        <f t="shared" si="17"/>
        <v>93.293035551176885</v>
      </c>
      <c r="T61" s="20">
        <f t="shared" si="18"/>
        <v>95.154480126669654</v>
      </c>
      <c r="U61" s="22">
        <f t="shared" si="19"/>
        <v>100.00000202996225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51060000</v>
      </c>
      <c r="C65" s="48">
        <f t="shared" si="30"/>
        <v>-1798000</v>
      </c>
      <c r="D65" s="48">
        <f t="shared" si="30"/>
        <v>0</v>
      </c>
      <c r="E65" s="48">
        <f t="shared" si="30"/>
        <v>49262000</v>
      </c>
      <c r="F65" s="49">
        <f t="shared" si="30"/>
        <v>50162000</v>
      </c>
      <c r="G65" s="50">
        <f t="shared" si="30"/>
        <v>49262000</v>
      </c>
      <c r="H65" s="49">
        <f t="shared" si="30"/>
        <v>9450000</v>
      </c>
      <c r="I65" s="50">
        <f t="shared" si="30"/>
        <v>10782953</v>
      </c>
      <c r="J65" s="49">
        <f t="shared" si="30"/>
        <v>12604000</v>
      </c>
      <c r="K65" s="50">
        <f t="shared" si="30"/>
        <v>14130262</v>
      </c>
      <c r="L65" s="49">
        <f t="shared" si="30"/>
        <v>12788000</v>
      </c>
      <c r="M65" s="51">
        <f t="shared" si="30"/>
        <v>8301863</v>
      </c>
      <c r="N65" s="49">
        <f t="shared" si="30"/>
        <v>12033000</v>
      </c>
      <c r="O65" s="50">
        <f t="shared" si="30"/>
        <v>16046923</v>
      </c>
      <c r="P65" s="49">
        <f t="shared" si="30"/>
        <v>46875000</v>
      </c>
      <c r="Q65" s="50">
        <f t="shared" si="30"/>
        <v>49262001</v>
      </c>
      <c r="R65" s="34">
        <f t="shared" si="16"/>
        <v>-5.9039724741945578</v>
      </c>
      <c r="S65" s="35">
        <f t="shared" si="17"/>
        <v>93.293035551176885</v>
      </c>
      <c r="T65" s="34">
        <f t="shared" si="18"/>
        <v>95.154480126669654</v>
      </c>
      <c r="U65" s="35">
        <f t="shared" si="19"/>
        <v>100.00000202996225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53523000</v>
      </c>
      <c r="C8" s="36">
        <f t="shared" si="0"/>
        <v>5400000</v>
      </c>
      <c r="D8" s="36">
        <f t="shared" si="0"/>
        <v>0</v>
      </c>
      <c r="E8" s="36">
        <f t="shared" si="0"/>
        <v>58923000</v>
      </c>
      <c r="F8" s="37">
        <f t="shared" si="0"/>
        <v>58923000</v>
      </c>
      <c r="G8" s="38">
        <f t="shared" si="0"/>
        <v>58923000</v>
      </c>
      <c r="H8" s="37">
        <f t="shared" si="0"/>
        <v>18093000</v>
      </c>
      <c r="I8" s="38">
        <f t="shared" si="0"/>
        <v>20535163</v>
      </c>
      <c r="J8" s="37">
        <f t="shared" si="0"/>
        <v>9826000</v>
      </c>
      <c r="K8" s="38">
        <f t="shared" si="0"/>
        <v>7300685</v>
      </c>
      <c r="L8" s="37">
        <f t="shared" si="0"/>
        <v>15268000</v>
      </c>
      <c r="M8" s="38">
        <f t="shared" si="0"/>
        <v>9176230</v>
      </c>
      <c r="N8" s="37">
        <f t="shared" si="0"/>
        <v>8612000</v>
      </c>
      <c r="O8" s="38">
        <f t="shared" si="0"/>
        <v>21359274</v>
      </c>
      <c r="P8" s="37">
        <f t="shared" si="0"/>
        <v>51799000</v>
      </c>
      <c r="Q8" s="38">
        <f t="shared" si="0"/>
        <v>58371352</v>
      </c>
      <c r="R8" s="16">
        <f>IF(($L8       =0),0,((($N8       -$L8       )/$L8       )*100))</f>
        <v>-43.594445899921404</v>
      </c>
      <c r="S8" s="17">
        <f>IF(($M8       =0),0,((($O8       -$M8       )/$M8       )*100))</f>
        <v>132.76742191510021</v>
      </c>
      <c r="T8" s="16">
        <f>IF(($E8       =0),0,(($P8       /$E8       )*100))</f>
        <v>87.909644790658987</v>
      </c>
      <c r="U8" s="18">
        <f>IF(($E8       =0),0,(($Q8       /$E8       )*100))</f>
        <v>99.063781545406712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48730000</v>
      </c>
      <c r="C9" s="39">
        <f t="shared" si="2"/>
        <v>0</v>
      </c>
      <c r="D9" s="39">
        <f t="shared" si="2"/>
        <v>0</v>
      </c>
      <c r="E9" s="39">
        <f t="shared" si="2"/>
        <v>48730000</v>
      </c>
      <c r="F9" s="40">
        <f t="shared" si="2"/>
        <v>48730000</v>
      </c>
      <c r="G9" s="41">
        <f t="shared" si="2"/>
        <v>48730000</v>
      </c>
      <c r="H9" s="40">
        <f t="shared" si="2"/>
        <v>16417000</v>
      </c>
      <c r="I9" s="41">
        <f t="shared" si="2"/>
        <v>19308082</v>
      </c>
      <c r="J9" s="40">
        <f t="shared" si="2"/>
        <v>9826000</v>
      </c>
      <c r="K9" s="41">
        <f t="shared" si="2"/>
        <v>7300685</v>
      </c>
      <c r="L9" s="40">
        <f t="shared" si="2"/>
        <v>15164000</v>
      </c>
      <c r="M9" s="41">
        <f t="shared" si="2"/>
        <v>5966686</v>
      </c>
      <c r="N9" s="40">
        <f t="shared" si="2"/>
        <v>4005000</v>
      </c>
      <c r="O9" s="41">
        <f t="shared" si="2"/>
        <v>13823837</v>
      </c>
      <c r="P9" s="40">
        <f t="shared" si="2"/>
        <v>45412000</v>
      </c>
      <c r="Q9" s="41">
        <f t="shared" si="2"/>
        <v>46399290</v>
      </c>
      <c r="R9" s="20">
        <f>IF(($L9       =0),0,((($N9       -$L9       )/$L9       )*100))</f>
        <v>-73.588762859403857</v>
      </c>
      <c r="S9" s="21">
        <f>IF(($M9       =0),0,((($O9       -$M9       )/$M9       )*100))</f>
        <v>131.68366828755526</v>
      </c>
      <c r="T9" s="20">
        <f>IF(($E9       =0),0,(($P9       /$E9       )*100))</f>
        <v>93.191052739585473</v>
      </c>
      <c r="U9" s="22">
        <f>IF(($E9       =0),0,(($Q9       /$E9       )*100))</f>
        <v>95.217094192489228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43212000</v>
      </c>
      <c r="C10" s="42"/>
      <c r="D10" s="42"/>
      <c r="E10" s="42">
        <f t="shared" ref="E10:E41" si="4">$B10      +$C10      +$D10</f>
        <v>43212000</v>
      </c>
      <c r="F10" s="43">
        <v>43212000</v>
      </c>
      <c r="G10" s="44">
        <v>43212000</v>
      </c>
      <c r="H10" s="43">
        <v>16417000</v>
      </c>
      <c r="I10" s="44">
        <v>19308082</v>
      </c>
      <c r="J10" s="43">
        <v>9826000</v>
      </c>
      <c r="K10" s="44">
        <v>7300685</v>
      </c>
      <c r="L10" s="43">
        <v>12964000</v>
      </c>
      <c r="M10" s="44">
        <v>3766686</v>
      </c>
      <c r="N10" s="43">
        <v>4005000</v>
      </c>
      <c r="O10" s="44">
        <v>10393823</v>
      </c>
      <c r="P10" s="43">
        <f t="shared" ref="P10:P41" si="5">$H10      +$J10      +$L10      +$N10</f>
        <v>43212000</v>
      </c>
      <c r="Q10" s="44">
        <f t="shared" ref="Q10:Q41" si="6">$I10      +$K10      +$M10      +$O10</f>
        <v>40769276</v>
      </c>
      <c r="R10" s="24">
        <f t="shared" ref="R10:R41" si="7">IF(($L10      =0),0,((($N10      -$L10      )/$L10      )*100))</f>
        <v>-69.106757173711813</v>
      </c>
      <c r="S10" s="25">
        <f t="shared" ref="S10:S41" si="8">IF(($M10      =0),0,((($O10      -$M10      )/$M10      )*100))</f>
        <v>175.94078720657893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94.347116541701382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5518000</v>
      </c>
      <c r="C13" s="42"/>
      <c r="D13" s="42"/>
      <c r="E13" s="42">
        <f t="shared" si="4"/>
        <v>5518000</v>
      </c>
      <c r="F13" s="43">
        <v>5518000</v>
      </c>
      <c r="G13" s="44">
        <v>5518000</v>
      </c>
      <c r="H13" s="43"/>
      <c r="I13" s="44"/>
      <c r="J13" s="43"/>
      <c r="K13" s="44"/>
      <c r="L13" s="43">
        <v>2200000</v>
      </c>
      <c r="M13" s="44">
        <v>2200000</v>
      </c>
      <c r="N13" s="43"/>
      <c r="O13" s="44">
        <v>3430014</v>
      </c>
      <c r="P13" s="43">
        <f t="shared" si="5"/>
        <v>2200000</v>
      </c>
      <c r="Q13" s="44">
        <f t="shared" si="6"/>
        <v>5630014</v>
      </c>
      <c r="R13" s="24">
        <f t="shared" si="7"/>
        <v>-100</v>
      </c>
      <c r="S13" s="25">
        <f t="shared" si="8"/>
        <v>55.909727272727274</v>
      </c>
      <c r="T13" s="24">
        <f t="shared" si="9"/>
        <v>39.869517941283071</v>
      </c>
      <c r="U13" s="26">
        <f t="shared" si="10"/>
        <v>102.02997462848857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4793000</v>
      </c>
      <c r="C28" s="39">
        <f t="shared" si="11"/>
        <v>5400000</v>
      </c>
      <c r="D28" s="39">
        <f t="shared" si="11"/>
        <v>0</v>
      </c>
      <c r="E28" s="39">
        <f t="shared" si="11"/>
        <v>10193000</v>
      </c>
      <c r="F28" s="40">
        <f t="shared" si="11"/>
        <v>10193000</v>
      </c>
      <c r="G28" s="41">
        <f t="shared" si="11"/>
        <v>10193000</v>
      </c>
      <c r="H28" s="40">
        <f t="shared" si="11"/>
        <v>1676000</v>
      </c>
      <c r="I28" s="41">
        <f t="shared" si="11"/>
        <v>1227081</v>
      </c>
      <c r="J28" s="40">
        <f t="shared" si="11"/>
        <v>0</v>
      </c>
      <c r="K28" s="41">
        <f t="shared" si="11"/>
        <v>0</v>
      </c>
      <c r="L28" s="40">
        <f t="shared" si="11"/>
        <v>104000</v>
      </c>
      <c r="M28" s="41">
        <f t="shared" si="11"/>
        <v>3209544</v>
      </c>
      <c r="N28" s="40">
        <f t="shared" si="11"/>
        <v>4607000</v>
      </c>
      <c r="O28" s="41">
        <f t="shared" si="11"/>
        <v>7535437</v>
      </c>
      <c r="P28" s="40">
        <f t="shared" si="11"/>
        <v>6387000</v>
      </c>
      <c r="Q28" s="41">
        <f t="shared" si="11"/>
        <v>11972062</v>
      </c>
      <c r="R28" s="20">
        <f t="shared" si="7"/>
        <v>4329.8076923076924</v>
      </c>
      <c r="S28" s="21">
        <f t="shared" si="8"/>
        <v>134.78216843264963</v>
      </c>
      <c r="T28" s="20">
        <f t="shared" si="9"/>
        <v>62.660649465319338</v>
      </c>
      <c r="U28" s="22">
        <f t="shared" si="10"/>
        <v>117.45376238595114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1227000</v>
      </c>
      <c r="I31" s="44">
        <v>1227081</v>
      </c>
      <c r="J31" s="43"/>
      <c r="K31" s="44"/>
      <c r="L31" s="43">
        <v>104000</v>
      </c>
      <c r="M31" s="44">
        <v>808884</v>
      </c>
      <c r="N31" s="43"/>
      <c r="O31" s="44">
        <v>384280</v>
      </c>
      <c r="P31" s="43">
        <f t="shared" si="5"/>
        <v>1331000</v>
      </c>
      <c r="Q31" s="44">
        <f t="shared" si="6"/>
        <v>2420245</v>
      </c>
      <c r="R31" s="24">
        <f t="shared" si="7"/>
        <v>-100</v>
      </c>
      <c r="S31" s="25">
        <f t="shared" si="8"/>
        <v>-52.49257001003852</v>
      </c>
      <c r="T31" s="24">
        <f t="shared" si="9"/>
        <v>44.366666666666667</v>
      </c>
      <c r="U31" s="26">
        <f t="shared" si="10"/>
        <v>80.674833333333325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1793000</v>
      </c>
      <c r="C33" s="42"/>
      <c r="D33" s="42"/>
      <c r="E33" s="42">
        <f t="shared" si="4"/>
        <v>1793000</v>
      </c>
      <c r="F33" s="43">
        <v>1793000</v>
      </c>
      <c r="G33" s="44">
        <v>1793000</v>
      </c>
      <c r="H33" s="43">
        <v>449000</v>
      </c>
      <c r="I33" s="44"/>
      <c r="J33" s="43"/>
      <c r="K33" s="44"/>
      <c r="L33" s="43"/>
      <c r="M33" s="44">
        <v>2400660</v>
      </c>
      <c r="N33" s="43"/>
      <c r="O33" s="44">
        <v>2456404</v>
      </c>
      <c r="P33" s="43">
        <f t="shared" si="5"/>
        <v>449000</v>
      </c>
      <c r="Q33" s="44">
        <f t="shared" si="6"/>
        <v>4857064</v>
      </c>
      <c r="R33" s="24">
        <f t="shared" si="7"/>
        <v>0</v>
      </c>
      <c r="S33" s="25">
        <f t="shared" si="8"/>
        <v>2.322028108936709</v>
      </c>
      <c r="T33" s="24">
        <f t="shared" si="9"/>
        <v>25.041829336307863</v>
      </c>
      <c r="U33" s="26">
        <f t="shared" si="10"/>
        <v>270.89035136642497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5400000</v>
      </c>
      <c r="D37" s="42"/>
      <c r="E37" s="42">
        <f t="shared" si="4"/>
        <v>5400000</v>
      </c>
      <c r="F37" s="43">
        <v>5400000</v>
      </c>
      <c r="G37" s="44">
        <v>5400000</v>
      </c>
      <c r="H37" s="43"/>
      <c r="I37" s="44"/>
      <c r="J37" s="43"/>
      <c r="K37" s="44"/>
      <c r="L37" s="43"/>
      <c r="M37" s="44"/>
      <c r="N37" s="43">
        <v>4607000</v>
      </c>
      <c r="O37" s="44">
        <v>4694753</v>
      </c>
      <c r="P37" s="43">
        <f t="shared" si="5"/>
        <v>4607000</v>
      </c>
      <c r="Q37" s="44">
        <f t="shared" si="6"/>
        <v>4694753</v>
      </c>
      <c r="R37" s="24">
        <f t="shared" si="7"/>
        <v>0</v>
      </c>
      <c r="S37" s="25">
        <f t="shared" si="8"/>
        <v>0</v>
      </c>
      <c r="T37" s="24">
        <f t="shared" si="9"/>
        <v>85.31481481481481</v>
      </c>
      <c r="U37" s="26">
        <f t="shared" si="10"/>
        <v>86.939870370370372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1366000</v>
      </c>
      <c r="C43" s="45">
        <f t="shared" si="20"/>
        <v>-114000</v>
      </c>
      <c r="D43" s="45">
        <f t="shared" si="20"/>
        <v>0</v>
      </c>
      <c r="E43" s="45">
        <f t="shared" si="20"/>
        <v>1252000</v>
      </c>
      <c r="F43" s="46">
        <f t="shared" si="20"/>
        <v>1366000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1366000</v>
      </c>
      <c r="C44" s="39">
        <f t="shared" si="22"/>
        <v>-114000</v>
      </c>
      <c r="D44" s="39">
        <f t="shared" si="22"/>
        <v>0</v>
      </c>
      <c r="E44" s="39">
        <f t="shared" si="22"/>
        <v>1252000</v>
      </c>
      <c r="F44" s="40">
        <f t="shared" si="22"/>
        <v>1366000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1366000</v>
      </c>
      <c r="C46" s="42">
        <v>-114000</v>
      </c>
      <c r="D46" s="42"/>
      <c r="E46" s="42">
        <f t="shared" si="13"/>
        <v>1252000</v>
      </c>
      <c r="F46" s="43">
        <v>1366000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54889000</v>
      </c>
      <c r="C61" s="39">
        <f t="shared" si="26"/>
        <v>5286000</v>
      </c>
      <c r="D61" s="39">
        <f t="shared" si="26"/>
        <v>0</v>
      </c>
      <c r="E61" s="39">
        <f t="shared" si="26"/>
        <v>60175000</v>
      </c>
      <c r="F61" s="40">
        <f t="shared" si="26"/>
        <v>60289000</v>
      </c>
      <c r="G61" s="41">
        <f t="shared" si="26"/>
        <v>58923000</v>
      </c>
      <c r="H61" s="40">
        <f t="shared" si="26"/>
        <v>18093000</v>
      </c>
      <c r="I61" s="41">
        <f t="shared" si="26"/>
        <v>20535163</v>
      </c>
      <c r="J61" s="40">
        <f t="shared" si="26"/>
        <v>9826000</v>
      </c>
      <c r="K61" s="41">
        <f t="shared" si="26"/>
        <v>7300685</v>
      </c>
      <c r="L61" s="40">
        <f t="shared" si="26"/>
        <v>15268000</v>
      </c>
      <c r="M61" s="41">
        <f t="shared" si="26"/>
        <v>9176230</v>
      </c>
      <c r="N61" s="40">
        <f t="shared" si="26"/>
        <v>8612000</v>
      </c>
      <c r="O61" s="41">
        <f t="shared" si="26"/>
        <v>21359274</v>
      </c>
      <c r="P61" s="40">
        <f t="shared" si="26"/>
        <v>51799000</v>
      </c>
      <c r="Q61" s="41">
        <f t="shared" si="26"/>
        <v>58371352</v>
      </c>
      <c r="R61" s="20">
        <f t="shared" si="16"/>
        <v>-43.594445899921404</v>
      </c>
      <c r="S61" s="21">
        <f t="shared" si="17"/>
        <v>132.76742191510021</v>
      </c>
      <c r="T61" s="20">
        <f t="shared" si="18"/>
        <v>86.080598255089328</v>
      </c>
      <c r="U61" s="22">
        <f t="shared" si="19"/>
        <v>97.002662235147483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54889000</v>
      </c>
      <c r="C65" s="48">
        <f t="shared" si="30"/>
        <v>5286000</v>
      </c>
      <c r="D65" s="48">
        <f t="shared" si="30"/>
        <v>0</v>
      </c>
      <c r="E65" s="48">
        <f t="shared" si="30"/>
        <v>60175000</v>
      </c>
      <c r="F65" s="49">
        <f t="shared" si="30"/>
        <v>60289000</v>
      </c>
      <c r="G65" s="50">
        <f t="shared" si="30"/>
        <v>58923000</v>
      </c>
      <c r="H65" s="49">
        <f t="shared" si="30"/>
        <v>18093000</v>
      </c>
      <c r="I65" s="50">
        <f t="shared" si="30"/>
        <v>20535163</v>
      </c>
      <c r="J65" s="49">
        <f t="shared" si="30"/>
        <v>9826000</v>
      </c>
      <c r="K65" s="50">
        <f t="shared" si="30"/>
        <v>7300685</v>
      </c>
      <c r="L65" s="49">
        <f t="shared" si="30"/>
        <v>15268000</v>
      </c>
      <c r="M65" s="51">
        <f t="shared" si="30"/>
        <v>9176230</v>
      </c>
      <c r="N65" s="49">
        <f t="shared" si="30"/>
        <v>8612000</v>
      </c>
      <c r="O65" s="50">
        <f t="shared" si="30"/>
        <v>21359274</v>
      </c>
      <c r="P65" s="49">
        <f t="shared" si="30"/>
        <v>51799000</v>
      </c>
      <c r="Q65" s="50">
        <f t="shared" si="30"/>
        <v>58371352</v>
      </c>
      <c r="R65" s="34">
        <f t="shared" si="16"/>
        <v>-43.594445899921404</v>
      </c>
      <c r="S65" s="35">
        <f t="shared" si="17"/>
        <v>132.76742191510021</v>
      </c>
      <c r="T65" s="34">
        <f t="shared" si="18"/>
        <v>86.080598255089328</v>
      </c>
      <c r="U65" s="35">
        <f t="shared" si="19"/>
        <v>97.002662235147483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41232000</v>
      </c>
      <c r="C8" s="36">
        <f t="shared" si="0"/>
        <v>-2049000</v>
      </c>
      <c r="D8" s="36">
        <f t="shared" si="0"/>
        <v>0</v>
      </c>
      <c r="E8" s="36">
        <f t="shared" si="0"/>
        <v>39183000</v>
      </c>
      <c r="F8" s="37">
        <f t="shared" si="0"/>
        <v>39183000</v>
      </c>
      <c r="G8" s="38">
        <f t="shared" si="0"/>
        <v>39183000</v>
      </c>
      <c r="H8" s="37">
        <f t="shared" si="0"/>
        <v>8119000</v>
      </c>
      <c r="I8" s="38">
        <f t="shared" si="0"/>
        <v>8237467</v>
      </c>
      <c r="J8" s="37">
        <f t="shared" si="0"/>
        <v>7484000</v>
      </c>
      <c r="K8" s="38">
        <f t="shared" si="0"/>
        <v>5740449</v>
      </c>
      <c r="L8" s="37">
        <f t="shared" si="0"/>
        <v>9706000</v>
      </c>
      <c r="M8" s="38">
        <f t="shared" si="0"/>
        <v>18690030</v>
      </c>
      <c r="N8" s="37">
        <f t="shared" si="0"/>
        <v>4664000</v>
      </c>
      <c r="O8" s="38">
        <f t="shared" si="0"/>
        <v>5238520</v>
      </c>
      <c r="P8" s="37">
        <f t="shared" si="0"/>
        <v>29973000</v>
      </c>
      <c r="Q8" s="38">
        <f t="shared" si="0"/>
        <v>37906466</v>
      </c>
      <c r="R8" s="16">
        <f>IF(($L8       =0),0,((($N8       -$L8       )/$L8       )*100))</f>
        <v>-51.947249124253034</v>
      </c>
      <c r="S8" s="17">
        <f>IF(($M8       =0),0,((($O8       -$M8       )/$M8       )*100))</f>
        <v>-71.971580569961631</v>
      </c>
      <c r="T8" s="16">
        <f>IF(($E8       =0),0,(($P8       /$E8       )*100))</f>
        <v>76.494908506239952</v>
      </c>
      <c r="U8" s="18">
        <f>IF(($E8       =0),0,(($Q8       /$E8       )*100))</f>
        <v>96.74212285940331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36925000</v>
      </c>
      <c r="C9" s="39">
        <f t="shared" si="2"/>
        <v>-2049000</v>
      </c>
      <c r="D9" s="39">
        <f t="shared" si="2"/>
        <v>0</v>
      </c>
      <c r="E9" s="39">
        <f t="shared" si="2"/>
        <v>34876000</v>
      </c>
      <c r="F9" s="40">
        <f t="shared" si="2"/>
        <v>34876000</v>
      </c>
      <c r="G9" s="41">
        <f t="shared" si="2"/>
        <v>34876000</v>
      </c>
      <c r="H9" s="40">
        <f t="shared" si="2"/>
        <v>7002000</v>
      </c>
      <c r="I9" s="41">
        <f t="shared" si="2"/>
        <v>7689877</v>
      </c>
      <c r="J9" s="40">
        <f t="shared" si="2"/>
        <v>5719000</v>
      </c>
      <c r="K9" s="41">
        <f t="shared" si="2"/>
        <v>5531522</v>
      </c>
      <c r="L9" s="40">
        <f t="shared" si="2"/>
        <v>9029000</v>
      </c>
      <c r="M9" s="41">
        <f t="shared" si="2"/>
        <v>15670009</v>
      </c>
      <c r="N9" s="40">
        <f t="shared" si="2"/>
        <v>4664000</v>
      </c>
      <c r="O9" s="41">
        <f t="shared" si="2"/>
        <v>4753780</v>
      </c>
      <c r="P9" s="40">
        <f t="shared" si="2"/>
        <v>26414000</v>
      </c>
      <c r="Q9" s="41">
        <f t="shared" si="2"/>
        <v>33645188</v>
      </c>
      <c r="R9" s="20">
        <f>IF(($L9       =0),0,((($N9       -$L9       )/$L9       )*100))</f>
        <v>-48.344224166574371</v>
      </c>
      <c r="S9" s="21">
        <f>IF(($M9       =0),0,((($O9       -$M9       )/$M9       )*100))</f>
        <v>-69.663195471042798</v>
      </c>
      <c r="T9" s="20">
        <f>IF(($E9       =0),0,(($P9       /$E9       )*100))</f>
        <v>75.736896433077177</v>
      </c>
      <c r="U9" s="22">
        <f>IF(($E9       =0),0,(($Q9       /$E9       )*100))</f>
        <v>96.470891157242804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36925000</v>
      </c>
      <c r="C10" s="42">
        <v>-2049000</v>
      </c>
      <c r="D10" s="42"/>
      <c r="E10" s="42">
        <f t="shared" ref="E10:E41" si="4">$B10      +$C10      +$D10</f>
        <v>34876000</v>
      </c>
      <c r="F10" s="43">
        <v>34876000</v>
      </c>
      <c r="G10" s="44">
        <v>34876000</v>
      </c>
      <c r="H10" s="43">
        <v>7002000</v>
      </c>
      <c r="I10" s="44">
        <v>7689877</v>
      </c>
      <c r="J10" s="43">
        <v>5719000</v>
      </c>
      <c r="K10" s="44">
        <v>5531522</v>
      </c>
      <c r="L10" s="43">
        <v>9029000</v>
      </c>
      <c r="M10" s="44">
        <v>15670009</v>
      </c>
      <c r="N10" s="43">
        <v>4664000</v>
      </c>
      <c r="O10" s="44">
        <v>4753780</v>
      </c>
      <c r="P10" s="43">
        <f t="shared" ref="P10:P41" si="5">$H10      +$J10      +$L10      +$N10</f>
        <v>26414000</v>
      </c>
      <c r="Q10" s="44">
        <f t="shared" ref="Q10:Q41" si="6">$I10      +$K10      +$M10      +$O10</f>
        <v>33645188</v>
      </c>
      <c r="R10" s="24">
        <f t="shared" ref="R10:R41" si="7">IF(($L10      =0),0,((($N10      -$L10      )/$L10      )*100))</f>
        <v>-48.344224166574371</v>
      </c>
      <c r="S10" s="25">
        <f t="shared" ref="S10:S41" si="8">IF(($M10      =0),0,((($O10      -$M10      )/$M10      )*100))</f>
        <v>-69.663195471042798</v>
      </c>
      <c r="T10" s="24">
        <f t="shared" ref="T10:T41" si="9">IF(($E10      =0),0,(($P10      /$E10      )*100))</f>
        <v>75.736896433077177</v>
      </c>
      <c r="U10" s="26">
        <f t="shared" ref="U10:U41" si="10">IF(($E10      =0),0,(($Q10      /$E10      )*100))</f>
        <v>96.470891157242804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4307000</v>
      </c>
      <c r="C28" s="39">
        <f t="shared" si="11"/>
        <v>0</v>
      </c>
      <c r="D28" s="39">
        <f t="shared" si="11"/>
        <v>0</v>
      </c>
      <c r="E28" s="39">
        <f t="shared" si="11"/>
        <v>4307000</v>
      </c>
      <c r="F28" s="40">
        <f t="shared" si="11"/>
        <v>4307000</v>
      </c>
      <c r="G28" s="41">
        <f t="shared" si="11"/>
        <v>4307000</v>
      </c>
      <c r="H28" s="40">
        <f t="shared" si="11"/>
        <v>1117000</v>
      </c>
      <c r="I28" s="41">
        <f t="shared" si="11"/>
        <v>547590</v>
      </c>
      <c r="J28" s="40">
        <f t="shared" si="11"/>
        <v>1765000</v>
      </c>
      <c r="K28" s="41">
        <f t="shared" si="11"/>
        <v>208927</v>
      </c>
      <c r="L28" s="40">
        <f t="shared" si="11"/>
        <v>677000</v>
      </c>
      <c r="M28" s="41">
        <f t="shared" si="11"/>
        <v>3020021</v>
      </c>
      <c r="N28" s="40">
        <f t="shared" si="11"/>
        <v>0</v>
      </c>
      <c r="O28" s="41">
        <f t="shared" si="11"/>
        <v>484740</v>
      </c>
      <c r="P28" s="40">
        <f t="shared" si="11"/>
        <v>3559000</v>
      </c>
      <c r="Q28" s="41">
        <f t="shared" si="11"/>
        <v>4261278</v>
      </c>
      <c r="R28" s="20">
        <f t="shared" si="7"/>
        <v>-100</v>
      </c>
      <c r="S28" s="21">
        <f t="shared" si="8"/>
        <v>-83.949118234608306</v>
      </c>
      <c r="T28" s="20">
        <f t="shared" si="9"/>
        <v>82.632923148363119</v>
      </c>
      <c r="U28" s="22">
        <f t="shared" si="10"/>
        <v>98.938425818435107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541000</v>
      </c>
      <c r="I31" s="44">
        <v>139680</v>
      </c>
      <c r="J31" s="43">
        <v>185000</v>
      </c>
      <c r="K31" s="44">
        <v>208927</v>
      </c>
      <c r="L31" s="43">
        <v>675000</v>
      </c>
      <c r="M31" s="44">
        <v>1120931</v>
      </c>
      <c r="N31" s="43"/>
      <c r="O31" s="44">
        <v>484740</v>
      </c>
      <c r="P31" s="43">
        <f t="shared" si="5"/>
        <v>1401000</v>
      </c>
      <c r="Q31" s="44">
        <f t="shared" si="6"/>
        <v>1954278</v>
      </c>
      <c r="R31" s="24">
        <f t="shared" si="7"/>
        <v>-100</v>
      </c>
      <c r="S31" s="25">
        <f t="shared" si="8"/>
        <v>-56.755589773143932</v>
      </c>
      <c r="T31" s="24">
        <f t="shared" si="9"/>
        <v>70.05</v>
      </c>
      <c r="U31" s="26">
        <f t="shared" si="10"/>
        <v>97.713899999999995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2307000</v>
      </c>
      <c r="C33" s="42"/>
      <c r="D33" s="42"/>
      <c r="E33" s="42">
        <f t="shared" si="4"/>
        <v>2307000</v>
      </c>
      <c r="F33" s="43">
        <v>2307000</v>
      </c>
      <c r="G33" s="44">
        <v>2307000</v>
      </c>
      <c r="H33" s="43">
        <v>576000</v>
      </c>
      <c r="I33" s="44">
        <v>407910</v>
      </c>
      <c r="J33" s="43">
        <v>1580000</v>
      </c>
      <c r="K33" s="44"/>
      <c r="L33" s="43">
        <v>2000</v>
      </c>
      <c r="M33" s="44">
        <v>1899090</v>
      </c>
      <c r="N33" s="43"/>
      <c r="O33" s="44"/>
      <c r="P33" s="43">
        <f t="shared" si="5"/>
        <v>2158000</v>
      </c>
      <c r="Q33" s="44">
        <f t="shared" si="6"/>
        <v>2307000</v>
      </c>
      <c r="R33" s="24">
        <f t="shared" si="7"/>
        <v>-100</v>
      </c>
      <c r="S33" s="25">
        <f t="shared" si="8"/>
        <v>-100</v>
      </c>
      <c r="T33" s="24">
        <f t="shared" si="9"/>
        <v>93.541395752058946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4141000</v>
      </c>
      <c r="C43" s="45">
        <f t="shared" si="20"/>
        <v>-3803000</v>
      </c>
      <c r="D43" s="45">
        <f t="shared" si="20"/>
        <v>0</v>
      </c>
      <c r="E43" s="45">
        <f t="shared" si="20"/>
        <v>338000</v>
      </c>
      <c r="F43" s="46">
        <f t="shared" si="20"/>
        <v>4141000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4141000</v>
      </c>
      <c r="C44" s="39">
        <f t="shared" si="22"/>
        <v>-3803000</v>
      </c>
      <c r="D44" s="39">
        <f t="shared" si="22"/>
        <v>0</v>
      </c>
      <c r="E44" s="39">
        <f t="shared" si="22"/>
        <v>338000</v>
      </c>
      <c r="F44" s="40">
        <f t="shared" si="22"/>
        <v>4141000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4141000</v>
      </c>
      <c r="C46" s="42">
        <v>-3803000</v>
      </c>
      <c r="D46" s="42"/>
      <c r="E46" s="42">
        <f t="shared" si="13"/>
        <v>338000</v>
      </c>
      <c r="F46" s="43">
        <v>4141000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45373000</v>
      </c>
      <c r="C61" s="39">
        <f t="shared" si="26"/>
        <v>-5852000</v>
      </c>
      <c r="D61" s="39">
        <f t="shared" si="26"/>
        <v>0</v>
      </c>
      <c r="E61" s="39">
        <f t="shared" si="26"/>
        <v>39521000</v>
      </c>
      <c r="F61" s="40">
        <f t="shared" si="26"/>
        <v>43324000</v>
      </c>
      <c r="G61" s="41">
        <f t="shared" si="26"/>
        <v>39183000</v>
      </c>
      <c r="H61" s="40">
        <f t="shared" si="26"/>
        <v>8119000</v>
      </c>
      <c r="I61" s="41">
        <f t="shared" si="26"/>
        <v>8237467</v>
      </c>
      <c r="J61" s="40">
        <f t="shared" si="26"/>
        <v>7484000</v>
      </c>
      <c r="K61" s="41">
        <f t="shared" si="26"/>
        <v>5740449</v>
      </c>
      <c r="L61" s="40">
        <f t="shared" si="26"/>
        <v>9706000</v>
      </c>
      <c r="M61" s="41">
        <f t="shared" si="26"/>
        <v>18690030</v>
      </c>
      <c r="N61" s="40">
        <f t="shared" si="26"/>
        <v>4664000</v>
      </c>
      <c r="O61" s="41">
        <f t="shared" si="26"/>
        <v>5238520</v>
      </c>
      <c r="P61" s="40">
        <f t="shared" si="26"/>
        <v>29973000</v>
      </c>
      <c r="Q61" s="41">
        <f t="shared" si="26"/>
        <v>37906466</v>
      </c>
      <c r="R61" s="20">
        <f t="shared" si="16"/>
        <v>-51.947249124253034</v>
      </c>
      <c r="S61" s="21">
        <f t="shared" si="17"/>
        <v>-71.971580569961631</v>
      </c>
      <c r="T61" s="20">
        <f t="shared" si="18"/>
        <v>75.840692290174843</v>
      </c>
      <c r="U61" s="22">
        <f t="shared" si="19"/>
        <v>95.914744060119943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45373000</v>
      </c>
      <c r="C65" s="48">
        <f t="shared" si="30"/>
        <v>-5852000</v>
      </c>
      <c r="D65" s="48">
        <f t="shared" si="30"/>
        <v>0</v>
      </c>
      <c r="E65" s="48">
        <f t="shared" si="30"/>
        <v>39521000</v>
      </c>
      <c r="F65" s="49">
        <f t="shared" si="30"/>
        <v>43324000</v>
      </c>
      <c r="G65" s="50">
        <f t="shared" si="30"/>
        <v>39183000</v>
      </c>
      <c r="H65" s="49">
        <f t="shared" si="30"/>
        <v>8119000</v>
      </c>
      <c r="I65" s="50">
        <f t="shared" si="30"/>
        <v>8237467</v>
      </c>
      <c r="J65" s="49">
        <f t="shared" si="30"/>
        <v>7484000</v>
      </c>
      <c r="K65" s="50">
        <f t="shared" si="30"/>
        <v>5740449</v>
      </c>
      <c r="L65" s="49">
        <f t="shared" si="30"/>
        <v>9706000</v>
      </c>
      <c r="M65" s="51">
        <f t="shared" si="30"/>
        <v>18690030</v>
      </c>
      <c r="N65" s="49">
        <f t="shared" si="30"/>
        <v>4664000</v>
      </c>
      <c r="O65" s="50">
        <f t="shared" si="30"/>
        <v>5238520</v>
      </c>
      <c r="P65" s="49">
        <f t="shared" si="30"/>
        <v>29973000</v>
      </c>
      <c r="Q65" s="50">
        <f t="shared" si="30"/>
        <v>37906466</v>
      </c>
      <c r="R65" s="34">
        <f t="shared" si="16"/>
        <v>-51.947249124253034</v>
      </c>
      <c r="S65" s="35">
        <f t="shared" si="17"/>
        <v>-71.971580569961631</v>
      </c>
      <c r="T65" s="34">
        <f t="shared" si="18"/>
        <v>75.840692290174843</v>
      </c>
      <c r="U65" s="35">
        <f t="shared" si="19"/>
        <v>95.914744060119943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4955000</v>
      </c>
      <c r="C8" s="36">
        <f t="shared" si="0"/>
        <v>23879000</v>
      </c>
      <c r="D8" s="36">
        <f t="shared" si="0"/>
        <v>0</v>
      </c>
      <c r="E8" s="36">
        <f t="shared" si="0"/>
        <v>28834000</v>
      </c>
      <c r="F8" s="37">
        <f t="shared" si="0"/>
        <v>28834000</v>
      </c>
      <c r="G8" s="38">
        <f t="shared" si="0"/>
        <v>28834000</v>
      </c>
      <c r="H8" s="37">
        <f t="shared" si="0"/>
        <v>2151000</v>
      </c>
      <c r="I8" s="38">
        <f t="shared" si="0"/>
        <v>1058827</v>
      </c>
      <c r="J8" s="37">
        <f t="shared" si="0"/>
        <v>3826000</v>
      </c>
      <c r="K8" s="38">
        <f t="shared" si="0"/>
        <v>1465031</v>
      </c>
      <c r="L8" s="37">
        <f t="shared" si="0"/>
        <v>8598000</v>
      </c>
      <c r="M8" s="38">
        <f t="shared" si="0"/>
        <v>860448</v>
      </c>
      <c r="N8" s="37">
        <f t="shared" si="0"/>
        <v>11365000</v>
      </c>
      <c r="O8" s="38">
        <f t="shared" si="0"/>
        <v>25322381</v>
      </c>
      <c r="P8" s="37">
        <f t="shared" si="0"/>
        <v>25940000</v>
      </c>
      <c r="Q8" s="38">
        <f t="shared" si="0"/>
        <v>28706687</v>
      </c>
      <c r="R8" s="16">
        <f>IF(($L8       =0),0,((($N8       -$L8       )/$L8       )*100))</f>
        <v>32.1819027680856</v>
      </c>
      <c r="S8" s="17">
        <f>IF(($M8       =0),0,((($O8       -$M8       )/$M8       )*100))</f>
        <v>2842.9298458477442</v>
      </c>
      <c r="T8" s="16">
        <f>IF(($E8       =0),0,(($P8       /$E8       )*100))</f>
        <v>89.96323784421169</v>
      </c>
      <c r="U8" s="18">
        <f>IF(($E8       =0),0,(($Q8       /$E8       )*100))</f>
        <v>99.558462232087123</v>
      </c>
      <c r="V8" s="37">
        <f t="shared" ref="V8:W8" si="1">+V9+V28</f>
        <v>6094000</v>
      </c>
      <c r="W8" s="38">
        <f t="shared" si="1"/>
        <v>4647000</v>
      </c>
    </row>
    <row r="9" spans="1:23" ht="13" x14ac:dyDescent="0.3">
      <c r="A9" s="19" t="s">
        <v>35</v>
      </c>
      <c r="B9" s="39">
        <f t="shared" ref="B9:Q9" si="2">SUM(B10:B27)</f>
        <v>2455000</v>
      </c>
      <c r="C9" s="39">
        <f t="shared" si="2"/>
        <v>23879000</v>
      </c>
      <c r="D9" s="39">
        <f t="shared" si="2"/>
        <v>0</v>
      </c>
      <c r="E9" s="39">
        <f t="shared" si="2"/>
        <v>26334000</v>
      </c>
      <c r="F9" s="40">
        <f t="shared" si="2"/>
        <v>26334000</v>
      </c>
      <c r="G9" s="41">
        <f t="shared" si="2"/>
        <v>26334000</v>
      </c>
      <c r="H9" s="40">
        <f t="shared" si="2"/>
        <v>1303000</v>
      </c>
      <c r="I9" s="41">
        <f t="shared" si="2"/>
        <v>0</v>
      </c>
      <c r="J9" s="40">
        <f t="shared" si="2"/>
        <v>2789000</v>
      </c>
      <c r="K9" s="41">
        <f t="shared" si="2"/>
        <v>394619</v>
      </c>
      <c r="L9" s="40">
        <f t="shared" si="2"/>
        <v>8447000</v>
      </c>
      <c r="M9" s="41">
        <f t="shared" si="2"/>
        <v>777642</v>
      </c>
      <c r="N9" s="40">
        <f t="shared" si="2"/>
        <v>11365000</v>
      </c>
      <c r="O9" s="41">
        <f t="shared" si="2"/>
        <v>25034561</v>
      </c>
      <c r="P9" s="40">
        <f t="shared" si="2"/>
        <v>23904000</v>
      </c>
      <c r="Q9" s="41">
        <f t="shared" si="2"/>
        <v>26206822</v>
      </c>
      <c r="R9" s="20">
        <f>IF(($L9       =0),0,((($N9       -$L9       )/$L9       )*100))</f>
        <v>34.544808807860775</v>
      </c>
      <c r="S9" s="21">
        <f>IF(($M9       =0),0,((($O9       -$M9       )/$M9       )*100))</f>
        <v>3119.2912677041618</v>
      </c>
      <c r="T9" s="20">
        <f>IF(($E9       =0),0,(($P9       /$E9       )*100))</f>
        <v>90.772385509227618</v>
      </c>
      <c r="U9" s="22">
        <f>IF(($E9       =0),0,(($Q9       /$E9       )*100))</f>
        <v>99.517057796005162</v>
      </c>
      <c r="V9" s="40">
        <f t="shared" ref="V9:W9" si="3">SUM(V10:V27)</f>
        <v>6094000</v>
      </c>
      <c r="W9" s="41">
        <f t="shared" si="3"/>
        <v>4647000</v>
      </c>
    </row>
    <row r="10" spans="1:23" ht="13" x14ac:dyDescent="0.3">
      <c r="A10" s="23" t="s">
        <v>36</v>
      </c>
      <c r="B10" s="42"/>
      <c r="C10" s="42">
        <v>24203000</v>
      </c>
      <c r="D10" s="42"/>
      <c r="E10" s="42">
        <f t="shared" ref="E10:E41" si="4">$B10      +$C10      +$D10</f>
        <v>24203000</v>
      </c>
      <c r="F10" s="43">
        <v>24203000</v>
      </c>
      <c r="G10" s="44">
        <v>24203000</v>
      </c>
      <c r="H10" s="43">
        <v>1303000</v>
      </c>
      <c r="I10" s="44"/>
      <c r="J10" s="43">
        <v>2131000</v>
      </c>
      <c r="K10" s="44"/>
      <c r="L10" s="43">
        <v>7872000</v>
      </c>
      <c r="M10" s="44"/>
      <c r="N10" s="43">
        <v>11071000</v>
      </c>
      <c r="O10" s="44">
        <v>24075821</v>
      </c>
      <c r="P10" s="43">
        <f t="shared" ref="P10:P41" si="5">$H10      +$J10      +$L10      +$N10</f>
        <v>22377000</v>
      </c>
      <c r="Q10" s="44">
        <f t="shared" ref="Q10:Q41" si="6">$I10      +$K10      +$M10      +$O10</f>
        <v>24075821</v>
      </c>
      <c r="R10" s="24">
        <f t="shared" ref="R10:R41" si="7">IF(($L10      =0),0,((($N10      -$L10      )/$L10      )*100))</f>
        <v>40.637703252032523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92.455480725529895</v>
      </c>
      <c r="U10" s="26">
        <f t="shared" ref="U10:U41" si="10">IF(($E10      =0),0,(($Q10      /$E10      )*100))</f>
        <v>99.474532082799655</v>
      </c>
      <c r="V10" s="43">
        <v>6094000</v>
      </c>
      <c r="W10" s="44">
        <v>4647000</v>
      </c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2455000</v>
      </c>
      <c r="C16" s="42">
        <v>-324000</v>
      </c>
      <c r="D16" s="42"/>
      <c r="E16" s="42">
        <f t="shared" si="4"/>
        <v>2131000</v>
      </c>
      <c r="F16" s="43">
        <v>2131000</v>
      </c>
      <c r="G16" s="44">
        <v>2131000</v>
      </c>
      <c r="H16" s="43"/>
      <c r="I16" s="44"/>
      <c r="J16" s="43">
        <v>658000</v>
      </c>
      <c r="K16" s="44">
        <v>394619</v>
      </c>
      <c r="L16" s="43">
        <v>575000</v>
      </c>
      <c r="M16" s="44">
        <v>777642</v>
      </c>
      <c r="N16" s="43">
        <v>294000</v>
      </c>
      <c r="O16" s="44">
        <v>958740</v>
      </c>
      <c r="P16" s="43">
        <f t="shared" si="5"/>
        <v>1527000</v>
      </c>
      <c r="Q16" s="44">
        <f t="shared" si="6"/>
        <v>2131001</v>
      </c>
      <c r="R16" s="24">
        <f t="shared" si="7"/>
        <v>-48.869565217391305</v>
      </c>
      <c r="S16" s="25">
        <f t="shared" si="8"/>
        <v>23.288094007268125</v>
      </c>
      <c r="T16" s="24">
        <f t="shared" si="9"/>
        <v>71.65649929610511</v>
      </c>
      <c r="U16" s="26">
        <f t="shared" si="10"/>
        <v>100.00004692632567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2500000</v>
      </c>
      <c r="C28" s="39">
        <f t="shared" si="11"/>
        <v>0</v>
      </c>
      <c r="D28" s="39">
        <f t="shared" si="11"/>
        <v>0</v>
      </c>
      <c r="E28" s="39">
        <f t="shared" si="11"/>
        <v>2500000</v>
      </c>
      <c r="F28" s="40">
        <f t="shared" si="11"/>
        <v>2500000</v>
      </c>
      <c r="G28" s="41">
        <f t="shared" si="11"/>
        <v>2500000</v>
      </c>
      <c r="H28" s="40">
        <f t="shared" si="11"/>
        <v>848000</v>
      </c>
      <c r="I28" s="41">
        <f t="shared" si="11"/>
        <v>1058827</v>
      </c>
      <c r="J28" s="40">
        <f t="shared" si="11"/>
        <v>1037000</v>
      </c>
      <c r="K28" s="41">
        <f t="shared" si="11"/>
        <v>1070412</v>
      </c>
      <c r="L28" s="40">
        <f t="shared" si="11"/>
        <v>151000</v>
      </c>
      <c r="M28" s="41">
        <f t="shared" si="11"/>
        <v>82806</v>
      </c>
      <c r="N28" s="40">
        <f t="shared" si="11"/>
        <v>0</v>
      </c>
      <c r="O28" s="41">
        <f t="shared" si="11"/>
        <v>287820</v>
      </c>
      <c r="P28" s="40">
        <f t="shared" si="11"/>
        <v>2036000</v>
      </c>
      <c r="Q28" s="41">
        <f t="shared" si="11"/>
        <v>2499865</v>
      </c>
      <c r="R28" s="20">
        <f t="shared" si="7"/>
        <v>-100</v>
      </c>
      <c r="S28" s="21">
        <f t="shared" si="8"/>
        <v>247.58350844141731</v>
      </c>
      <c r="T28" s="20">
        <f t="shared" si="9"/>
        <v>81.44</v>
      </c>
      <c r="U28" s="22">
        <f t="shared" si="10"/>
        <v>99.994600000000005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1300000</v>
      </c>
      <c r="C31" s="42"/>
      <c r="D31" s="42"/>
      <c r="E31" s="42">
        <f t="shared" si="4"/>
        <v>1300000</v>
      </c>
      <c r="F31" s="43">
        <v>1300000</v>
      </c>
      <c r="G31" s="44">
        <v>1300000</v>
      </c>
      <c r="H31" s="43">
        <v>548000</v>
      </c>
      <c r="I31" s="44">
        <v>547047</v>
      </c>
      <c r="J31" s="43">
        <v>403000</v>
      </c>
      <c r="K31" s="44">
        <v>452862</v>
      </c>
      <c r="L31" s="43">
        <v>101000</v>
      </c>
      <c r="M31" s="44">
        <v>82806</v>
      </c>
      <c r="N31" s="43"/>
      <c r="O31" s="44">
        <v>217287</v>
      </c>
      <c r="P31" s="43">
        <f t="shared" si="5"/>
        <v>1052000</v>
      </c>
      <c r="Q31" s="44">
        <f t="shared" si="6"/>
        <v>1300002</v>
      </c>
      <c r="R31" s="24">
        <f t="shared" si="7"/>
        <v>-100</v>
      </c>
      <c r="S31" s="25">
        <f t="shared" si="8"/>
        <v>162.40489819578292</v>
      </c>
      <c r="T31" s="24">
        <f t="shared" si="9"/>
        <v>80.92307692307692</v>
      </c>
      <c r="U31" s="26">
        <f t="shared" si="10"/>
        <v>100.00015384615384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511780</v>
      </c>
      <c r="J33" s="43">
        <v>634000</v>
      </c>
      <c r="K33" s="44">
        <v>617550</v>
      </c>
      <c r="L33" s="43">
        <v>50000</v>
      </c>
      <c r="M33" s="44"/>
      <c r="N33" s="43"/>
      <c r="O33" s="44">
        <v>70533</v>
      </c>
      <c r="P33" s="43">
        <f t="shared" si="5"/>
        <v>984000</v>
      </c>
      <c r="Q33" s="44">
        <f t="shared" si="6"/>
        <v>1199863</v>
      </c>
      <c r="R33" s="24">
        <f t="shared" si="7"/>
        <v>-100</v>
      </c>
      <c r="S33" s="25">
        <f t="shared" si="8"/>
        <v>0</v>
      </c>
      <c r="T33" s="24">
        <f t="shared" si="9"/>
        <v>82</v>
      </c>
      <c r="U33" s="26">
        <f t="shared" si="10"/>
        <v>99.988583333333338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2568000</v>
      </c>
      <c r="C43" s="45">
        <f t="shared" si="20"/>
        <v>0</v>
      </c>
      <c r="D43" s="45">
        <f t="shared" si="20"/>
        <v>0</v>
      </c>
      <c r="E43" s="45">
        <f t="shared" si="20"/>
        <v>2568000</v>
      </c>
      <c r="F43" s="46">
        <f t="shared" si="20"/>
        <v>2568000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2568000</v>
      </c>
      <c r="C56" s="39">
        <f t="shared" si="24"/>
        <v>0</v>
      </c>
      <c r="D56" s="39">
        <f t="shared" si="24"/>
        <v>0</v>
      </c>
      <c r="E56" s="39">
        <f t="shared" si="24"/>
        <v>2568000</v>
      </c>
      <c r="F56" s="40">
        <f t="shared" si="24"/>
        <v>2568000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2568000</v>
      </c>
      <c r="C59" s="42"/>
      <c r="D59" s="42"/>
      <c r="E59" s="42">
        <f t="shared" si="13"/>
        <v>2568000</v>
      </c>
      <c r="F59" s="43">
        <v>2568000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7523000</v>
      </c>
      <c r="C61" s="39">
        <f t="shared" si="26"/>
        <v>23879000</v>
      </c>
      <c r="D61" s="39">
        <f t="shared" si="26"/>
        <v>0</v>
      </c>
      <c r="E61" s="39">
        <f t="shared" si="26"/>
        <v>31402000</v>
      </c>
      <c r="F61" s="40">
        <f t="shared" si="26"/>
        <v>31402000</v>
      </c>
      <c r="G61" s="41">
        <f t="shared" si="26"/>
        <v>28834000</v>
      </c>
      <c r="H61" s="40">
        <f t="shared" si="26"/>
        <v>2151000</v>
      </c>
      <c r="I61" s="41">
        <f t="shared" si="26"/>
        <v>1058827</v>
      </c>
      <c r="J61" s="40">
        <f t="shared" si="26"/>
        <v>3826000</v>
      </c>
      <c r="K61" s="41">
        <f t="shared" si="26"/>
        <v>1465031</v>
      </c>
      <c r="L61" s="40">
        <f t="shared" si="26"/>
        <v>8598000</v>
      </c>
      <c r="M61" s="41">
        <f t="shared" si="26"/>
        <v>860448</v>
      </c>
      <c r="N61" s="40">
        <f t="shared" si="26"/>
        <v>11365000</v>
      </c>
      <c r="O61" s="41">
        <f t="shared" si="26"/>
        <v>25322381</v>
      </c>
      <c r="P61" s="40">
        <f t="shared" si="26"/>
        <v>25940000</v>
      </c>
      <c r="Q61" s="41">
        <f t="shared" si="26"/>
        <v>28706687</v>
      </c>
      <c r="R61" s="20">
        <f t="shared" si="16"/>
        <v>32.1819027680856</v>
      </c>
      <c r="S61" s="21">
        <f t="shared" si="17"/>
        <v>2842.9298458477442</v>
      </c>
      <c r="T61" s="20">
        <f t="shared" si="18"/>
        <v>82.606203426533341</v>
      </c>
      <c r="U61" s="22">
        <f t="shared" si="19"/>
        <v>91.416747340933696</v>
      </c>
      <c r="V61" s="40">
        <f t="shared" ref="V61:W61" si="27">+V8+V43</f>
        <v>6094000</v>
      </c>
      <c r="W61" s="41">
        <f t="shared" si="27"/>
        <v>4647000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7523000</v>
      </c>
      <c r="C65" s="48">
        <f t="shared" si="30"/>
        <v>23879000</v>
      </c>
      <c r="D65" s="48">
        <f t="shared" si="30"/>
        <v>0</v>
      </c>
      <c r="E65" s="48">
        <f t="shared" si="30"/>
        <v>31402000</v>
      </c>
      <c r="F65" s="49">
        <f t="shared" si="30"/>
        <v>31402000</v>
      </c>
      <c r="G65" s="50">
        <f t="shared" si="30"/>
        <v>28834000</v>
      </c>
      <c r="H65" s="49">
        <f t="shared" si="30"/>
        <v>2151000</v>
      </c>
      <c r="I65" s="50">
        <f t="shared" si="30"/>
        <v>1058827</v>
      </c>
      <c r="J65" s="49">
        <f t="shared" si="30"/>
        <v>3826000</v>
      </c>
      <c r="K65" s="50">
        <f t="shared" si="30"/>
        <v>1465031</v>
      </c>
      <c r="L65" s="49">
        <f t="shared" si="30"/>
        <v>8598000</v>
      </c>
      <c r="M65" s="51">
        <f t="shared" si="30"/>
        <v>860448</v>
      </c>
      <c r="N65" s="49">
        <f t="shared" si="30"/>
        <v>11365000</v>
      </c>
      <c r="O65" s="50">
        <f t="shared" si="30"/>
        <v>25322381</v>
      </c>
      <c r="P65" s="49">
        <f t="shared" si="30"/>
        <v>25940000</v>
      </c>
      <c r="Q65" s="50">
        <f t="shared" si="30"/>
        <v>28706687</v>
      </c>
      <c r="R65" s="34">
        <f t="shared" si="16"/>
        <v>32.1819027680856</v>
      </c>
      <c r="S65" s="35">
        <f t="shared" si="17"/>
        <v>2842.9298458477442</v>
      </c>
      <c r="T65" s="34">
        <f t="shared" si="18"/>
        <v>82.606203426533341</v>
      </c>
      <c r="U65" s="35">
        <f t="shared" si="19"/>
        <v>91.416747340933696</v>
      </c>
      <c r="V65" s="49">
        <f>+V61+V62</f>
        <v>6094000</v>
      </c>
      <c r="W65" s="50">
        <f>+W61+W62</f>
        <v>4647000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45134000</v>
      </c>
      <c r="C8" s="36">
        <f t="shared" si="0"/>
        <v>8505000</v>
      </c>
      <c r="D8" s="36">
        <f t="shared" si="0"/>
        <v>0</v>
      </c>
      <c r="E8" s="36">
        <f t="shared" si="0"/>
        <v>53639000</v>
      </c>
      <c r="F8" s="37">
        <f t="shared" si="0"/>
        <v>53639000</v>
      </c>
      <c r="G8" s="38">
        <f t="shared" si="0"/>
        <v>53639000</v>
      </c>
      <c r="H8" s="37">
        <f t="shared" si="0"/>
        <v>26462000</v>
      </c>
      <c r="I8" s="38">
        <f t="shared" si="0"/>
        <v>25778134</v>
      </c>
      <c r="J8" s="37">
        <f t="shared" si="0"/>
        <v>7704000</v>
      </c>
      <c r="K8" s="38">
        <f t="shared" si="0"/>
        <v>10879815</v>
      </c>
      <c r="L8" s="37">
        <f t="shared" si="0"/>
        <v>5451000</v>
      </c>
      <c r="M8" s="38">
        <f t="shared" si="0"/>
        <v>3688321</v>
      </c>
      <c r="N8" s="37">
        <f t="shared" si="0"/>
        <v>11975000</v>
      </c>
      <c r="O8" s="38">
        <f t="shared" si="0"/>
        <v>7602032</v>
      </c>
      <c r="P8" s="37">
        <f t="shared" si="0"/>
        <v>51592000</v>
      </c>
      <c r="Q8" s="38">
        <f t="shared" si="0"/>
        <v>47948302</v>
      </c>
      <c r="R8" s="16">
        <f>IF(($L8       =0),0,((($N8       -$L8       )/$L8       )*100))</f>
        <v>119.68446156668502</v>
      </c>
      <c r="S8" s="17">
        <f>IF(($M8       =0),0,((($O8       -$M8       )/$M8       )*100))</f>
        <v>106.11091062844042</v>
      </c>
      <c r="T8" s="16">
        <f>IF(($E8       =0),0,(($P8       /$E8       )*100))</f>
        <v>96.183746900576068</v>
      </c>
      <c r="U8" s="18">
        <f>IF(($E8       =0),0,(($Q8       /$E8       )*100))</f>
        <v>89.39074553962601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40714000</v>
      </c>
      <c r="C9" s="39">
        <f t="shared" si="2"/>
        <v>3000000</v>
      </c>
      <c r="D9" s="39">
        <f t="shared" si="2"/>
        <v>0</v>
      </c>
      <c r="E9" s="39">
        <f t="shared" si="2"/>
        <v>43714000</v>
      </c>
      <c r="F9" s="40">
        <f t="shared" si="2"/>
        <v>43714000</v>
      </c>
      <c r="G9" s="41">
        <f t="shared" si="2"/>
        <v>43714000</v>
      </c>
      <c r="H9" s="40">
        <f t="shared" si="2"/>
        <v>25014000</v>
      </c>
      <c r="I9" s="41">
        <f t="shared" si="2"/>
        <v>22944555</v>
      </c>
      <c r="J9" s="40">
        <f t="shared" si="2"/>
        <v>7116000</v>
      </c>
      <c r="K9" s="41">
        <f t="shared" si="2"/>
        <v>10291594</v>
      </c>
      <c r="L9" s="40">
        <f t="shared" si="2"/>
        <v>5083000</v>
      </c>
      <c r="M9" s="41">
        <f t="shared" si="2"/>
        <v>3320350</v>
      </c>
      <c r="N9" s="40">
        <f t="shared" si="2"/>
        <v>6471000</v>
      </c>
      <c r="O9" s="41">
        <f t="shared" si="2"/>
        <v>6971800</v>
      </c>
      <c r="P9" s="40">
        <f t="shared" si="2"/>
        <v>43684000</v>
      </c>
      <c r="Q9" s="41">
        <f t="shared" si="2"/>
        <v>43528299</v>
      </c>
      <c r="R9" s="20">
        <f>IF(($L9       =0),0,((($N9       -$L9       )/$L9       )*100))</f>
        <v>27.30670863663191</v>
      </c>
      <c r="S9" s="21">
        <f>IF(($M9       =0),0,((($O9       -$M9       )/$M9       )*100))</f>
        <v>109.97184031803877</v>
      </c>
      <c r="T9" s="20">
        <f>IF(($E9       =0),0,(($P9       /$E9       )*100))</f>
        <v>99.931372100471251</v>
      </c>
      <c r="U9" s="22">
        <f>IF(($E9       =0),0,(($Q9       /$E9       )*100))</f>
        <v>99.575191014320353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35780000</v>
      </c>
      <c r="C10" s="42">
        <v>3000000</v>
      </c>
      <c r="D10" s="42"/>
      <c r="E10" s="42">
        <f t="shared" ref="E10:E41" si="4">$B10      +$C10      +$D10</f>
        <v>38780000</v>
      </c>
      <c r="F10" s="43">
        <v>38780000</v>
      </c>
      <c r="G10" s="44">
        <v>38780000</v>
      </c>
      <c r="H10" s="43">
        <v>23559000</v>
      </c>
      <c r="I10" s="44">
        <v>22689734</v>
      </c>
      <c r="J10" s="43">
        <v>5750000</v>
      </c>
      <c r="K10" s="44">
        <v>7725169</v>
      </c>
      <c r="L10" s="43">
        <v>3000000</v>
      </c>
      <c r="M10" s="44">
        <v>2042996</v>
      </c>
      <c r="N10" s="43">
        <v>6471000</v>
      </c>
      <c r="O10" s="44">
        <v>6322101</v>
      </c>
      <c r="P10" s="43">
        <f t="shared" ref="P10:P41" si="5">$H10      +$J10      +$L10      +$N10</f>
        <v>38780000</v>
      </c>
      <c r="Q10" s="44">
        <f t="shared" ref="Q10:Q41" si="6">$I10      +$K10      +$M10      +$O10</f>
        <v>38780000</v>
      </c>
      <c r="R10" s="24">
        <f t="shared" ref="R10:R41" si="7">IF(($L10      =0),0,((($N10      -$L10      )/$L10      )*100))</f>
        <v>115.7</v>
      </c>
      <c r="S10" s="25">
        <f t="shared" ref="S10:S41" si="8">IF(($M10      =0),0,((($O10      -$M10      )/$M10      )*100))</f>
        <v>209.45244141447171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4934000</v>
      </c>
      <c r="C13" s="42"/>
      <c r="D13" s="42"/>
      <c r="E13" s="42">
        <f t="shared" si="4"/>
        <v>4934000</v>
      </c>
      <c r="F13" s="43">
        <v>4934000</v>
      </c>
      <c r="G13" s="44">
        <v>4934000</v>
      </c>
      <c r="H13" s="43">
        <v>1455000</v>
      </c>
      <c r="I13" s="44">
        <v>254821</v>
      </c>
      <c r="J13" s="43">
        <v>1366000</v>
      </c>
      <c r="K13" s="44">
        <v>2566425</v>
      </c>
      <c r="L13" s="43">
        <v>2083000</v>
      </c>
      <c r="M13" s="44">
        <v>1277354</v>
      </c>
      <c r="N13" s="43"/>
      <c r="O13" s="44">
        <v>649699</v>
      </c>
      <c r="P13" s="43">
        <f t="shared" si="5"/>
        <v>4904000</v>
      </c>
      <c r="Q13" s="44">
        <f t="shared" si="6"/>
        <v>4748299</v>
      </c>
      <c r="R13" s="24">
        <f t="shared" si="7"/>
        <v>-100</v>
      </c>
      <c r="S13" s="25">
        <f t="shared" si="8"/>
        <v>-49.137122520460267</v>
      </c>
      <c r="T13" s="24">
        <f t="shared" si="9"/>
        <v>99.391974057559779</v>
      </c>
      <c r="U13" s="26">
        <f t="shared" si="10"/>
        <v>96.236299148763678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4420000</v>
      </c>
      <c r="C28" s="39">
        <f t="shared" si="11"/>
        <v>5505000</v>
      </c>
      <c r="D28" s="39">
        <f t="shared" si="11"/>
        <v>0</v>
      </c>
      <c r="E28" s="39">
        <f t="shared" si="11"/>
        <v>9925000</v>
      </c>
      <c r="F28" s="40">
        <f t="shared" si="11"/>
        <v>9925000</v>
      </c>
      <c r="G28" s="41">
        <f t="shared" si="11"/>
        <v>9925000</v>
      </c>
      <c r="H28" s="40">
        <f t="shared" si="11"/>
        <v>1448000</v>
      </c>
      <c r="I28" s="41">
        <f t="shared" si="11"/>
        <v>2833579</v>
      </c>
      <c r="J28" s="40">
        <f t="shared" si="11"/>
        <v>588000</v>
      </c>
      <c r="K28" s="41">
        <f t="shared" si="11"/>
        <v>588221</v>
      </c>
      <c r="L28" s="40">
        <f t="shared" si="11"/>
        <v>368000</v>
      </c>
      <c r="M28" s="41">
        <f t="shared" si="11"/>
        <v>367971</v>
      </c>
      <c r="N28" s="40">
        <f t="shared" si="11"/>
        <v>5504000</v>
      </c>
      <c r="O28" s="41">
        <f t="shared" si="11"/>
        <v>630232</v>
      </c>
      <c r="P28" s="40">
        <f t="shared" si="11"/>
        <v>7908000</v>
      </c>
      <c r="Q28" s="41">
        <f t="shared" si="11"/>
        <v>4420003</v>
      </c>
      <c r="R28" s="20">
        <f t="shared" si="7"/>
        <v>1395.6521739130435</v>
      </c>
      <c r="S28" s="21">
        <f t="shared" si="8"/>
        <v>71.272192645616101</v>
      </c>
      <c r="T28" s="20">
        <f t="shared" si="9"/>
        <v>79.677581863979853</v>
      </c>
      <c r="U28" s="22">
        <f t="shared" si="10"/>
        <v>44.534035264483627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844000</v>
      </c>
      <c r="I31" s="44">
        <v>843718</v>
      </c>
      <c r="J31" s="43">
        <v>158000</v>
      </c>
      <c r="K31" s="44">
        <v>158081</v>
      </c>
      <c r="L31" s="43">
        <v>368000</v>
      </c>
      <c r="M31" s="44">
        <v>367971</v>
      </c>
      <c r="N31" s="43"/>
      <c r="O31" s="44">
        <v>630232</v>
      </c>
      <c r="P31" s="43">
        <f t="shared" si="5"/>
        <v>1370000</v>
      </c>
      <c r="Q31" s="44">
        <f t="shared" si="6"/>
        <v>2000002</v>
      </c>
      <c r="R31" s="24">
        <f t="shared" si="7"/>
        <v>-100</v>
      </c>
      <c r="S31" s="25">
        <f t="shared" si="8"/>
        <v>71.272192645616101</v>
      </c>
      <c r="T31" s="24">
        <f t="shared" si="9"/>
        <v>68.5</v>
      </c>
      <c r="U31" s="26">
        <f t="shared" si="10"/>
        <v>100.00009999999999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2420000</v>
      </c>
      <c r="C33" s="42"/>
      <c r="D33" s="42"/>
      <c r="E33" s="42">
        <f t="shared" si="4"/>
        <v>2420000</v>
      </c>
      <c r="F33" s="43">
        <v>2420000</v>
      </c>
      <c r="G33" s="44">
        <v>2420000</v>
      </c>
      <c r="H33" s="43">
        <v>604000</v>
      </c>
      <c r="I33" s="44">
        <v>1989861</v>
      </c>
      <c r="J33" s="43">
        <v>430000</v>
      </c>
      <c r="K33" s="44">
        <v>430140</v>
      </c>
      <c r="L33" s="43"/>
      <c r="M33" s="44"/>
      <c r="N33" s="43"/>
      <c r="O33" s="44"/>
      <c r="P33" s="43">
        <f t="shared" si="5"/>
        <v>1034000</v>
      </c>
      <c r="Q33" s="44">
        <f t="shared" si="6"/>
        <v>2420001</v>
      </c>
      <c r="R33" s="24">
        <f t="shared" si="7"/>
        <v>0</v>
      </c>
      <c r="S33" s="25">
        <f t="shared" si="8"/>
        <v>0</v>
      </c>
      <c r="T33" s="24">
        <f t="shared" si="9"/>
        <v>42.727272727272727</v>
      </c>
      <c r="U33" s="26">
        <f t="shared" si="10"/>
        <v>100.00004132231406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5505000</v>
      </c>
      <c r="D37" s="42"/>
      <c r="E37" s="42">
        <f t="shared" si="4"/>
        <v>5505000</v>
      </c>
      <c r="F37" s="43">
        <v>5505000</v>
      </c>
      <c r="G37" s="44">
        <v>5505000</v>
      </c>
      <c r="H37" s="43"/>
      <c r="I37" s="44"/>
      <c r="J37" s="43"/>
      <c r="K37" s="44"/>
      <c r="L37" s="43"/>
      <c r="M37" s="44"/>
      <c r="N37" s="43">
        <v>5504000</v>
      </c>
      <c r="O37" s="44"/>
      <c r="P37" s="43">
        <f t="shared" si="5"/>
        <v>5504000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99.981834695731152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9935000</v>
      </c>
      <c r="C43" s="45">
        <f t="shared" si="20"/>
        <v>-1794000</v>
      </c>
      <c r="D43" s="45">
        <f t="shared" si="20"/>
        <v>0</v>
      </c>
      <c r="E43" s="45">
        <f t="shared" si="20"/>
        <v>8141000</v>
      </c>
      <c r="F43" s="46">
        <f t="shared" si="20"/>
        <v>9935000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2223000</v>
      </c>
      <c r="O43" s="47">
        <f t="shared" si="20"/>
        <v>0</v>
      </c>
      <c r="P43" s="46">
        <f t="shared" si="20"/>
        <v>2223000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27.306227736150351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9935000</v>
      </c>
      <c r="C44" s="39">
        <f t="shared" si="22"/>
        <v>-1794000</v>
      </c>
      <c r="D44" s="39">
        <f t="shared" si="22"/>
        <v>0</v>
      </c>
      <c r="E44" s="39">
        <f t="shared" si="22"/>
        <v>8141000</v>
      </c>
      <c r="F44" s="40">
        <f t="shared" si="22"/>
        <v>9935000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2223000</v>
      </c>
      <c r="O44" s="41">
        <f t="shared" si="22"/>
        <v>0</v>
      </c>
      <c r="P44" s="40">
        <f t="shared" si="22"/>
        <v>2223000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27.306227736150351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9935000</v>
      </c>
      <c r="C46" s="42">
        <v>-1794000</v>
      </c>
      <c r="D46" s="42"/>
      <c r="E46" s="42">
        <f t="shared" si="13"/>
        <v>8141000</v>
      </c>
      <c r="F46" s="43">
        <v>9935000</v>
      </c>
      <c r="G46" s="44"/>
      <c r="H46" s="43"/>
      <c r="I46" s="44"/>
      <c r="J46" s="43"/>
      <c r="K46" s="44"/>
      <c r="L46" s="43"/>
      <c r="M46" s="44"/>
      <c r="N46" s="43">
        <v>2223000</v>
      </c>
      <c r="O46" s="44"/>
      <c r="P46" s="43">
        <f t="shared" si="14"/>
        <v>2223000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27.306227736150351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55069000</v>
      </c>
      <c r="C61" s="39">
        <f t="shared" si="26"/>
        <v>6711000</v>
      </c>
      <c r="D61" s="39">
        <f t="shared" si="26"/>
        <v>0</v>
      </c>
      <c r="E61" s="39">
        <f t="shared" si="26"/>
        <v>61780000</v>
      </c>
      <c r="F61" s="40">
        <f t="shared" si="26"/>
        <v>63574000</v>
      </c>
      <c r="G61" s="41">
        <f t="shared" si="26"/>
        <v>53639000</v>
      </c>
      <c r="H61" s="40">
        <f t="shared" si="26"/>
        <v>26462000</v>
      </c>
      <c r="I61" s="41">
        <f t="shared" si="26"/>
        <v>25778134</v>
      </c>
      <c r="J61" s="40">
        <f t="shared" si="26"/>
        <v>7704000</v>
      </c>
      <c r="K61" s="41">
        <f t="shared" si="26"/>
        <v>10879815</v>
      </c>
      <c r="L61" s="40">
        <f t="shared" si="26"/>
        <v>5451000</v>
      </c>
      <c r="M61" s="41">
        <f t="shared" si="26"/>
        <v>3688321</v>
      </c>
      <c r="N61" s="40">
        <f t="shared" si="26"/>
        <v>14198000</v>
      </c>
      <c r="O61" s="41">
        <f t="shared" si="26"/>
        <v>7602032</v>
      </c>
      <c r="P61" s="40">
        <f t="shared" si="26"/>
        <v>53815000</v>
      </c>
      <c r="Q61" s="41">
        <f t="shared" si="26"/>
        <v>47948302</v>
      </c>
      <c r="R61" s="20">
        <f t="shared" si="16"/>
        <v>160.46596954687215</v>
      </c>
      <c r="S61" s="21">
        <f t="shared" si="17"/>
        <v>106.11091062844042</v>
      </c>
      <c r="T61" s="20">
        <f t="shared" si="18"/>
        <v>87.107478148268044</v>
      </c>
      <c r="U61" s="22">
        <f t="shared" si="19"/>
        <v>77.611366137908703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55069000</v>
      </c>
      <c r="C65" s="48">
        <f t="shared" si="30"/>
        <v>6711000</v>
      </c>
      <c r="D65" s="48">
        <f t="shared" si="30"/>
        <v>0</v>
      </c>
      <c r="E65" s="48">
        <f t="shared" si="30"/>
        <v>61780000</v>
      </c>
      <c r="F65" s="49">
        <f t="shared" si="30"/>
        <v>63574000</v>
      </c>
      <c r="G65" s="50">
        <f t="shared" si="30"/>
        <v>53639000</v>
      </c>
      <c r="H65" s="49">
        <f t="shared" si="30"/>
        <v>26462000</v>
      </c>
      <c r="I65" s="50">
        <f t="shared" si="30"/>
        <v>25778134</v>
      </c>
      <c r="J65" s="49">
        <f t="shared" si="30"/>
        <v>7704000</v>
      </c>
      <c r="K65" s="50">
        <f t="shared" si="30"/>
        <v>10879815</v>
      </c>
      <c r="L65" s="49">
        <f t="shared" si="30"/>
        <v>5451000</v>
      </c>
      <c r="M65" s="51">
        <f t="shared" si="30"/>
        <v>3688321</v>
      </c>
      <c r="N65" s="49">
        <f t="shared" si="30"/>
        <v>14198000</v>
      </c>
      <c r="O65" s="50">
        <f t="shared" si="30"/>
        <v>7602032</v>
      </c>
      <c r="P65" s="49">
        <f t="shared" si="30"/>
        <v>53815000</v>
      </c>
      <c r="Q65" s="50">
        <f t="shared" si="30"/>
        <v>47948302</v>
      </c>
      <c r="R65" s="34">
        <f t="shared" si="16"/>
        <v>160.46596954687215</v>
      </c>
      <c r="S65" s="35">
        <f t="shared" si="17"/>
        <v>106.11091062844042</v>
      </c>
      <c r="T65" s="34">
        <f t="shared" si="18"/>
        <v>87.107478148268044</v>
      </c>
      <c r="U65" s="35">
        <f t="shared" si="19"/>
        <v>77.611366137908703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58326000</v>
      </c>
      <c r="C8" s="36">
        <f t="shared" si="0"/>
        <v>5275000</v>
      </c>
      <c r="D8" s="36">
        <f t="shared" si="0"/>
        <v>0</v>
      </c>
      <c r="E8" s="36">
        <f t="shared" si="0"/>
        <v>63601000</v>
      </c>
      <c r="F8" s="37">
        <f t="shared" si="0"/>
        <v>63601000</v>
      </c>
      <c r="G8" s="38">
        <f t="shared" si="0"/>
        <v>63601000</v>
      </c>
      <c r="H8" s="37">
        <f t="shared" si="0"/>
        <v>11630000</v>
      </c>
      <c r="I8" s="38">
        <f t="shared" si="0"/>
        <v>12556393</v>
      </c>
      <c r="J8" s="37">
        <f t="shared" si="0"/>
        <v>17985000</v>
      </c>
      <c r="K8" s="38">
        <f t="shared" si="0"/>
        <v>19772948</v>
      </c>
      <c r="L8" s="37">
        <f t="shared" si="0"/>
        <v>22292000</v>
      </c>
      <c r="M8" s="38">
        <f t="shared" si="0"/>
        <v>5539680</v>
      </c>
      <c r="N8" s="37">
        <f t="shared" si="0"/>
        <v>5977000</v>
      </c>
      <c r="O8" s="38">
        <f t="shared" si="0"/>
        <v>22035417</v>
      </c>
      <c r="P8" s="37">
        <f t="shared" si="0"/>
        <v>57884000</v>
      </c>
      <c r="Q8" s="38">
        <f t="shared" si="0"/>
        <v>59904438</v>
      </c>
      <c r="R8" s="16">
        <f>IF(($L8       =0),0,((($N8       -$L8       )/$L8       )*100))</f>
        <v>-73.187690651354742</v>
      </c>
      <c r="S8" s="17">
        <f>IF(($M8       =0),0,((($O8       -$M8       )/$M8       )*100))</f>
        <v>297.77418551252055</v>
      </c>
      <c r="T8" s="16">
        <f>IF(($E8       =0),0,(($P8       /$E8       )*100))</f>
        <v>91.011147623465035</v>
      </c>
      <c r="U8" s="18">
        <f>IF(($E8       =0),0,(($Q8       /$E8       )*100))</f>
        <v>94.187886982909077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54074000</v>
      </c>
      <c r="C9" s="39">
        <f t="shared" si="2"/>
        <v>0</v>
      </c>
      <c r="D9" s="39">
        <f t="shared" si="2"/>
        <v>0</v>
      </c>
      <c r="E9" s="39">
        <f t="shared" si="2"/>
        <v>54074000</v>
      </c>
      <c r="F9" s="40">
        <f t="shared" si="2"/>
        <v>54074000</v>
      </c>
      <c r="G9" s="41">
        <f t="shared" si="2"/>
        <v>54074000</v>
      </c>
      <c r="H9" s="40">
        <f t="shared" si="2"/>
        <v>9988000</v>
      </c>
      <c r="I9" s="41">
        <f t="shared" si="2"/>
        <v>10275274</v>
      </c>
      <c r="J9" s="40">
        <f t="shared" si="2"/>
        <v>16689000</v>
      </c>
      <c r="K9" s="41">
        <f t="shared" si="2"/>
        <v>18470402</v>
      </c>
      <c r="L9" s="40">
        <f t="shared" si="2"/>
        <v>22226000</v>
      </c>
      <c r="M9" s="41">
        <f t="shared" si="2"/>
        <v>5250983</v>
      </c>
      <c r="N9" s="40">
        <f t="shared" si="2"/>
        <v>4400000</v>
      </c>
      <c r="O9" s="41">
        <f t="shared" si="2"/>
        <v>20077337</v>
      </c>
      <c r="P9" s="40">
        <f t="shared" si="2"/>
        <v>53303000</v>
      </c>
      <c r="Q9" s="41">
        <f t="shared" si="2"/>
        <v>54073996</v>
      </c>
      <c r="R9" s="20">
        <f>IF(($L9       =0),0,((($N9       -$L9       )/$L9       )*100))</f>
        <v>-80.203365427877259</v>
      </c>
      <c r="S9" s="21">
        <f>IF(($M9       =0),0,((($O9       -$M9       )/$M9       )*100))</f>
        <v>282.3538754553195</v>
      </c>
      <c r="T9" s="20">
        <f>IF(($E9       =0),0,(($P9       /$E9       )*100))</f>
        <v>98.574176129008393</v>
      </c>
      <c r="U9" s="22">
        <f>IF(($E9       =0),0,(($Q9       /$E9       )*100))</f>
        <v>99.999992602729591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40541000</v>
      </c>
      <c r="C10" s="42"/>
      <c r="D10" s="42"/>
      <c r="E10" s="42">
        <f t="shared" ref="E10:E41" si="4">$B10      +$C10      +$D10</f>
        <v>40541000</v>
      </c>
      <c r="F10" s="43">
        <v>40541000</v>
      </c>
      <c r="G10" s="44">
        <v>40541000</v>
      </c>
      <c r="H10" s="43">
        <v>9611000</v>
      </c>
      <c r="I10" s="44">
        <v>8843027</v>
      </c>
      <c r="J10" s="43">
        <v>14367000</v>
      </c>
      <c r="K10" s="44">
        <v>14033998</v>
      </c>
      <c r="L10" s="43">
        <v>12163000</v>
      </c>
      <c r="M10" s="44">
        <v>1394194</v>
      </c>
      <c r="N10" s="43">
        <v>4400000</v>
      </c>
      <c r="O10" s="44">
        <v>16269779</v>
      </c>
      <c r="P10" s="43">
        <f t="shared" ref="P10:P41" si="5">$H10      +$J10      +$L10      +$N10</f>
        <v>40541000</v>
      </c>
      <c r="Q10" s="44">
        <f t="shared" ref="Q10:Q41" si="6">$I10      +$K10      +$M10      +$O10</f>
        <v>40540998</v>
      </c>
      <c r="R10" s="24">
        <f t="shared" ref="R10:R41" si="7">IF(($L10      =0),0,((($N10      -$L10      )/$L10      )*100))</f>
        <v>-63.824714297459508</v>
      </c>
      <c r="S10" s="25">
        <f t="shared" ref="S10:S41" si="8">IF(($M10      =0),0,((($O10      -$M10      )/$M10      )*100))</f>
        <v>1066.9666488307939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99.999995066722576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13533000</v>
      </c>
      <c r="C13" s="42"/>
      <c r="D13" s="42"/>
      <c r="E13" s="42">
        <f t="shared" si="4"/>
        <v>13533000</v>
      </c>
      <c r="F13" s="43">
        <v>13533000</v>
      </c>
      <c r="G13" s="44">
        <v>13533000</v>
      </c>
      <c r="H13" s="43">
        <v>377000</v>
      </c>
      <c r="I13" s="44">
        <v>1432247</v>
      </c>
      <c r="J13" s="43">
        <v>2322000</v>
      </c>
      <c r="K13" s="44">
        <v>4436404</v>
      </c>
      <c r="L13" s="43">
        <v>10063000</v>
      </c>
      <c r="M13" s="44">
        <v>3856789</v>
      </c>
      <c r="N13" s="43"/>
      <c r="O13" s="44">
        <v>3807558</v>
      </c>
      <c r="P13" s="43">
        <f t="shared" si="5"/>
        <v>12762000</v>
      </c>
      <c r="Q13" s="44">
        <f t="shared" si="6"/>
        <v>13532998</v>
      </c>
      <c r="R13" s="24">
        <f t="shared" si="7"/>
        <v>-100</v>
      </c>
      <c r="S13" s="25">
        <f t="shared" si="8"/>
        <v>-1.2764763641464441</v>
      </c>
      <c r="T13" s="24">
        <f t="shared" si="9"/>
        <v>94.302815340279324</v>
      </c>
      <c r="U13" s="26">
        <f t="shared" si="10"/>
        <v>99.999985221310865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4252000</v>
      </c>
      <c r="C28" s="39">
        <f t="shared" si="11"/>
        <v>5275000</v>
      </c>
      <c r="D28" s="39">
        <f t="shared" si="11"/>
        <v>0</v>
      </c>
      <c r="E28" s="39">
        <f t="shared" si="11"/>
        <v>9527000</v>
      </c>
      <c r="F28" s="40">
        <f t="shared" si="11"/>
        <v>9527000</v>
      </c>
      <c r="G28" s="41">
        <f t="shared" si="11"/>
        <v>9527000</v>
      </c>
      <c r="H28" s="40">
        <f t="shared" si="11"/>
        <v>1642000</v>
      </c>
      <c r="I28" s="41">
        <f t="shared" si="11"/>
        <v>2281119</v>
      </c>
      <c r="J28" s="40">
        <f t="shared" si="11"/>
        <v>1296000</v>
      </c>
      <c r="K28" s="41">
        <f t="shared" si="11"/>
        <v>1302546</v>
      </c>
      <c r="L28" s="40">
        <f t="shared" si="11"/>
        <v>66000</v>
      </c>
      <c r="M28" s="41">
        <f t="shared" si="11"/>
        <v>288697</v>
      </c>
      <c r="N28" s="40">
        <f t="shared" si="11"/>
        <v>1577000</v>
      </c>
      <c r="O28" s="41">
        <f t="shared" si="11"/>
        <v>1958080</v>
      </c>
      <c r="P28" s="40">
        <f t="shared" si="11"/>
        <v>4581000</v>
      </c>
      <c r="Q28" s="41">
        <f t="shared" si="11"/>
        <v>5830442</v>
      </c>
      <c r="R28" s="20">
        <f t="shared" si="7"/>
        <v>2289.3939393939395</v>
      </c>
      <c r="S28" s="21">
        <f t="shared" si="8"/>
        <v>578.2474358929951</v>
      </c>
      <c r="T28" s="20">
        <f t="shared" si="9"/>
        <v>48.084391728770868</v>
      </c>
      <c r="U28" s="22">
        <f t="shared" si="10"/>
        <v>61.199139288338408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1030000</v>
      </c>
      <c r="I31" s="44">
        <v>1031666</v>
      </c>
      <c r="J31" s="43">
        <v>66000</v>
      </c>
      <c r="K31" s="44">
        <v>99999</v>
      </c>
      <c r="L31" s="43">
        <v>66000</v>
      </c>
      <c r="M31" s="44">
        <v>288697</v>
      </c>
      <c r="N31" s="43"/>
      <c r="O31" s="44">
        <v>379636</v>
      </c>
      <c r="P31" s="43">
        <f t="shared" si="5"/>
        <v>1162000</v>
      </c>
      <c r="Q31" s="44">
        <f t="shared" si="6"/>
        <v>1799998</v>
      </c>
      <c r="R31" s="24">
        <f t="shared" si="7"/>
        <v>-100</v>
      </c>
      <c r="S31" s="25">
        <f t="shared" si="8"/>
        <v>31.499807756921616</v>
      </c>
      <c r="T31" s="24">
        <f t="shared" si="9"/>
        <v>64.555555555555557</v>
      </c>
      <c r="U31" s="26">
        <f t="shared" si="10"/>
        <v>99.99988888888889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2452000</v>
      </c>
      <c r="C33" s="42"/>
      <c r="D33" s="42"/>
      <c r="E33" s="42">
        <f t="shared" si="4"/>
        <v>2452000</v>
      </c>
      <c r="F33" s="43">
        <v>2452000</v>
      </c>
      <c r="G33" s="44">
        <v>2452000</v>
      </c>
      <c r="H33" s="43">
        <v>612000</v>
      </c>
      <c r="I33" s="44">
        <v>1249453</v>
      </c>
      <c r="J33" s="43">
        <v>1230000</v>
      </c>
      <c r="K33" s="44">
        <v>1202547</v>
      </c>
      <c r="L33" s="43"/>
      <c r="M33" s="44"/>
      <c r="N33" s="43"/>
      <c r="O33" s="44"/>
      <c r="P33" s="43">
        <f t="shared" si="5"/>
        <v>1842000</v>
      </c>
      <c r="Q33" s="44">
        <f t="shared" si="6"/>
        <v>2452000</v>
      </c>
      <c r="R33" s="24">
        <f t="shared" si="7"/>
        <v>0</v>
      </c>
      <c r="S33" s="25">
        <f t="shared" si="8"/>
        <v>0</v>
      </c>
      <c r="T33" s="24">
        <f t="shared" si="9"/>
        <v>75.122349102773242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5275000</v>
      </c>
      <c r="D37" s="42"/>
      <c r="E37" s="42">
        <f t="shared" si="4"/>
        <v>5275000</v>
      </c>
      <c r="F37" s="43">
        <v>5275000</v>
      </c>
      <c r="G37" s="44">
        <v>5275000</v>
      </c>
      <c r="H37" s="43"/>
      <c r="I37" s="44"/>
      <c r="J37" s="43"/>
      <c r="K37" s="44"/>
      <c r="L37" s="43"/>
      <c r="M37" s="44"/>
      <c r="N37" s="43">
        <v>1577000</v>
      </c>
      <c r="O37" s="44">
        <v>1578444</v>
      </c>
      <c r="P37" s="43">
        <f t="shared" si="5"/>
        <v>1577000</v>
      </c>
      <c r="Q37" s="44">
        <f t="shared" si="6"/>
        <v>1578444</v>
      </c>
      <c r="R37" s="24">
        <f t="shared" si="7"/>
        <v>0</v>
      </c>
      <c r="S37" s="25">
        <f t="shared" si="8"/>
        <v>0</v>
      </c>
      <c r="T37" s="24">
        <f t="shared" si="9"/>
        <v>29.895734597156398</v>
      </c>
      <c r="U37" s="26">
        <f t="shared" si="10"/>
        <v>29.923109004739334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66281000</v>
      </c>
      <c r="C43" s="45">
        <f t="shared" si="20"/>
        <v>791000</v>
      </c>
      <c r="D43" s="45">
        <f t="shared" si="20"/>
        <v>0</v>
      </c>
      <c r="E43" s="45">
        <f t="shared" si="20"/>
        <v>67072000</v>
      </c>
      <c r="F43" s="46">
        <f t="shared" si="20"/>
        <v>66281000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17575000</v>
      </c>
      <c r="O43" s="47">
        <f t="shared" si="20"/>
        <v>0</v>
      </c>
      <c r="P43" s="46">
        <f t="shared" si="20"/>
        <v>17575000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26.203184637404579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66281000</v>
      </c>
      <c r="C44" s="39">
        <f t="shared" si="22"/>
        <v>791000</v>
      </c>
      <c r="D44" s="39">
        <f t="shared" si="22"/>
        <v>0</v>
      </c>
      <c r="E44" s="39">
        <f t="shared" si="22"/>
        <v>67072000</v>
      </c>
      <c r="F44" s="40">
        <f t="shared" si="22"/>
        <v>66281000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17575000</v>
      </c>
      <c r="O44" s="41">
        <f t="shared" si="22"/>
        <v>0</v>
      </c>
      <c r="P44" s="40">
        <f t="shared" si="22"/>
        <v>17575000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26.203184637404579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66281000</v>
      </c>
      <c r="C46" s="42">
        <v>791000</v>
      </c>
      <c r="D46" s="42"/>
      <c r="E46" s="42">
        <f t="shared" si="13"/>
        <v>67072000</v>
      </c>
      <c r="F46" s="43">
        <v>66281000</v>
      </c>
      <c r="G46" s="44"/>
      <c r="H46" s="43"/>
      <c r="I46" s="44"/>
      <c r="J46" s="43"/>
      <c r="K46" s="44"/>
      <c r="L46" s="43"/>
      <c r="M46" s="44"/>
      <c r="N46" s="43">
        <v>17575000</v>
      </c>
      <c r="O46" s="44"/>
      <c r="P46" s="43">
        <f t="shared" si="14"/>
        <v>17575000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26.203184637404579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124607000</v>
      </c>
      <c r="C61" s="39">
        <f t="shared" si="26"/>
        <v>6066000</v>
      </c>
      <c r="D61" s="39">
        <f t="shared" si="26"/>
        <v>0</v>
      </c>
      <c r="E61" s="39">
        <f t="shared" si="26"/>
        <v>130673000</v>
      </c>
      <c r="F61" s="40">
        <f t="shared" si="26"/>
        <v>129882000</v>
      </c>
      <c r="G61" s="41">
        <f t="shared" si="26"/>
        <v>63601000</v>
      </c>
      <c r="H61" s="40">
        <f t="shared" si="26"/>
        <v>11630000</v>
      </c>
      <c r="I61" s="41">
        <f t="shared" si="26"/>
        <v>12556393</v>
      </c>
      <c r="J61" s="40">
        <f t="shared" si="26"/>
        <v>17985000</v>
      </c>
      <c r="K61" s="41">
        <f t="shared" si="26"/>
        <v>19772948</v>
      </c>
      <c r="L61" s="40">
        <f t="shared" si="26"/>
        <v>22292000</v>
      </c>
      <c r="M61" s="41">
        <f t="shared" si="26"/>
        <v>5539680</v>
      </c>
      <c r="N61" s="40">
        <f t="shared" si="26"/>
        <v>23552000</v>
      </c>
      <c r="O61" s="41">
        <f t="shared" si="26"/>
        <v>22035417</v>
      </c>
      <c r="P61" s="40">
        <f t="shared" si="26"/>
        <v>75459000</v>
      </c>
      <c r="Q61" s="41">
        <f t="shared" si="26"/>
        <v>59904438</v>
      </c>
      <c r="R61" s="20">
        <f t="shared" si="16"/>
        <v>5.6522519289431186</v>
      </c>
      <c r="S61" s="21">
        <f t="shared" si="17"/>
        <v>297.77418551252055</v>
      </c>
      <c r="T61" s="20">
        <f t="shared" si="18"/>
        <v>57.746435759491241</v>
      </c>
      <c r="U61" s="22">
        <f t="shared" si="19"/>
        <v>45.843011180580532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124607000</v>
      </c>
      <c r="C65" s="48">
        <f t="shared" si="30"/>
        <v>6066000</v>
      </c>
      <c r="D65" s="48">
        <f t="shared" si="30"/>
        <v>0</v>
      </c>
      <c r="E65" s="48">
        <f t="shared" si="30"/>
        <v>130673000</v>
      </c>
      <c r="F65" s="49">
        <f t="shared" si="30"/>
        <v>129882000</v>
      </c>
      <c r="G65" s="50">
        <f t="shared" si="30"/>
        <v>63601000</v>
      </c>
      <c r="H65" s="49">
        <f t="shared" si="30"/>
        <v>11630000</v>
      </c>
      <c r="I65" s="50">
        <f t="shared" si="30"/>
        <v>12556393</v>
      </c>
      <c r="J65" s="49">
        <f t="shared" si="30"/>
        <v>17985000</v>
      </c>
      <c r="K65" s="50">
        <f t="shared" si="30"/>
        <v>19772948</v>
      </c>
      <c r="L65" s="49">
        <f t="shared" si="30"/>
        <v>22292000</v>
      </c>
      <c r="M65" s="51">
        <f t="shared" si="30"/>
        <v>5539680</v>
      </c>
      <c r="N65" s="49">
        <f t="shared" si="30"/>
        <v>23552000</v>
      </c>
      <c r="O65" s="50">
        <f t="shared" si="30"/>
        <v>22035417</v>
      </c>
      <c r="P65" s="49">
        <f t="shared" si="30"/>
        <v>75459000</v>
      </c>
      <c r="Q65" s="50">
        <f t="shared" si="30"/>
        <v>59904438</v>
      </c>
      <c r="R65" s="34">
        <f t="shared" si="16"/>
        <v>5.6522519289431186</v>
      </c>
      <c r="S65" s="35">
        <f t="shared" si="17"/>
        <v>297.77418551252055</v>
      </c>
      <c r="T65" s="34">
        <f t="shared" si="18"/>
        <v>57.746435759491241</v>
      </c>
      <c r="U65" s="35">
        <f t="shared" si="19"/>
        <v>45.843011180580532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67669000</v>
      </c>
      <c r="C8" s="36">
        <f t="shared" si="0"/>
        <v>-1573000</v>
      </c>
      <c r="D8" s="36">
        <f t="shared" si="0"/>
        <v>0</v>
      </c>
      <c r="E8" s="36">
        <f t="shared" si="0"/>
        <v>66096000</v>
      </c>
      <c r="F8" s="37">
        <f t="shared" si="0"/>
        <v>66096000</v>
      </c>
      <c r="G8" s="38">
        <f t="shared" si="0"/>
        <v>66096000</v>
      </c>
      <c r="H8" s="37">
        <f t="shared" si="0"/>
        <v>13907000</v>
      </c>
      <c r="I8" s="38">
        <f t="shared" si="0"/>
        <v>-174193980</v>
      </c>
      <c r="J8" s="37">
        <f t="shared" si="0"/>
        <v>9226000</v>
      </c>
      <c r="K8" s="38">
        <f t="shared" si="0"/>
        <v>197634571</v>
      </c>
      <c r="L8" s="37">
        <f t="shared" si="0"/>
        <v>15087000</v>
      </c>
      <c r="M8" s="38">
        <f t="shared" si="0"/>
        <v>35439885</v>
      </c>
      <c r="N8" s="37">
        <f t="shared" si="0"/>
        <v>537000</v>
      </c>
      <c r="O8" s="38">
        <f t="shared" si="0"/>
        <v>3229501</v>
      </c>
      <c r="P8" s="37">
        <f t="shared" si="0"/>
        <v>38757000</v>
      </c>
      <c r="Q8" s="38">
        <f t="shared" si="0"/>
        <v>62109977</v>
      </c>
      <c r="R8" s="16">
        <f>IF(($L8       =0),0,((($N8       -$L8       )/$L8       )*100))</f>
        <v>-96.440644263273015</v>
      </c>
      <c r="S8" s="17">
        <f>IF(($M8       =0),0,((($O8       -$M8       )/$M8       )*100))</f>
        <v>-90.887382958494371</v>
      </c>
      <c r="T8" s="16">
        <f>IF(($E8       =0),0,(($P8       /$E8       )*100))</f>
        <v>58.637436456063909</v>
      </c>
      <c r="U8" s="18">
        <f>IF(($E8       =0),0,(($Q8       /$E8       )*100))</f>
        <v>93.969343076736862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60995000</v>
      </c>
      <c r="C9" s="39">
        <f t="shared" si="2"/>
        <v>-1573000</v>
      </c>
      <c r="D9" s="39">
        <f t="shared" si="2"/>
        <v>0</v>
      </c>
      <c r="E9" s="39">
        <f t="shared" si="2"/>
        <v>59422000</v>
      </c>
      <c r="F9" s="40">
        <f t="shared" si="2"/>
        <v>59422000</v>
      </c>
      <c r="G9" s="41">
        <f t="shared" si="2"/>
        <v>59422000</v>
      </c>
      <c r="H9" s="40">
        <f t="shared" si="2"/>
        <v>12534000</v>
      </c>
      <c r="I9" s="41">
        <f t="shared" si="2"/>
        <v>-158012858</v>
      </c>
      <c r="J9" s="40">
        <f t="shared" si="2"/>
        <v>9181000</v>
      </c>
      <c r="K9" s="41">
        <f t="shared" si="2"/>
        <v>177028401</v>
      </c>
      <c r="L9" s="40">
        <f t="shared" si="2"/>
        <v>15087000</v>
      </c>
      <c r="M9" s="41">
        <f t="shared" si="2"/>
        <v>35074987</v>
      </c>
      <c r="N9" s="40">
        <f t="shared" si="2"/>
        <v>537000</v>
      </c>
      <c r="O9" s="41">
        <f t="shared" si="2"/>
        <v>1345447</v>
      </c>
      <c r="P9" s="40">
        <f t="shared" si="2"/>
        <v>37339000</v>
      </c>
      <c r="Q9" s="41">
        <f t="shared" si="2"/>
        <v>55435977</v>
      </c>
      <c r="R9" s="20">
        <f>IF(($L9       =0),0,((($N9       -$L9       )/$L9       )*100))</f>
        <v>-96.440644263273015</v>
      </c>
      <c r="S9" s="21">
        <f>IF(($M9       =0),0,((($O9       -$M9       )/$M9       )*100))</f>
        <v>-96.164084109282783</v>
      </c>
      <c r="T9" s="20">
        <f>IF(($E9       =0),0,(($P9       /$E9       )*100))</f>
        <v>62.836996398640231</v>
      </c>
      <c r="U9" s="22">
        <f>IF(($E9       =0),0,(($Q9       /$E9       )*100))</f>
        <v>93.292008010501164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43490000</v>
      </c>
      <c r="C10" s="42"/>
      <c r="D10" s="42"/>
      <c r="E10" s="42">
        <f t="shared" ref="E10:E41" si="4">$B10      +$C10      +$D10</f>
        <v>43490000</v>
      </c>
      <c r="F10" s="43">
        <v>43490000</v>
      </c>
      <c r="G10" s="44">
        <v>43490000</v>
      </c>
      <c r="H10" s="43">
        <v>10113000</v>
      </c>
      <c r="I10" s="44">
        <v>-161119904</v>
      </c>
      <c r="J10" s="43">
        <v>7975000</v>
      </c>
      <c r="K10" s="44">
        <v>177073937</v>
      </c>
      <c r="L10" s="43">
        <v>10369000</v>
      </c>
      <c r="M10" s="44">
        <v>5933978</v>
      </c>
      <c r="N10" s="43">
        <v>537000</v>
      </c>
      <c r="O10" s="44">
        <v>165773</v>
      </c>
      <c r="P10" s="43">
        <f t="shared" ref="P10:P41" si="5">$H10      +$J10      +$L10      +$N10</f>
        <v>28994000</v>
      </c>
      <c r="Q10" s="44">
        <f t="shared" ref="Q10:Q41" si="6">$I10      +$K10      +$M10      +$O10</f>
        <v>22053784</v>
      </c>
      <c r="R10" s="24">
        <f t="shared" ref="R10:R41" si="7">IF(($L10      =0),0,((($N10      -$L10      )/$L10      )*100))</f>
        <v>-94.821101359822549</v>
      </c>
      <c r="S10" s="25">
        <f t="shared" ref="S10:S41" si="8">IF(($M10      =0),0,((($O10      -$M10      )/$M10      )*100))</f>
        <v>-97.206376565602369</v>
      </c>
      <c r="T10" s="24">
        <f t="shared" ref="T10:T41" si="9">IF(($E10      =0),0,(($P10      /$E10      )*100))</f>
        <v>66.668199586111754</v>
      </c>
      <c r="U10" s="26">
        <f t="shared" ref="U10:U41" si="10">IF(($E10      =0),0,(($Q10      /$E10      )*100))</f>
        <v>50.710011496895838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7801000</v>
      </c>
      <c r="C13" s="42">
        <v>-1573000</v>
      </c>
      <c r="D13" s="42"/>
      <c r="E13" s="42">
        <f t="shared" si="4"/>
        <v>6228000</v>
      </c>
      <c r="F13" s="43">
        <v>6228000</v>
      </c>
      <c r="G13" s="44">
        <v>6228000</v>
      </c>
      <c r="H13" s="43">
        <v>1547000</v>
      </c>
      <c r="I13" s="44"/>
      <c r="J13" s="43"/>
      <c r="K13" s="44"/>
      <c r="L13" s="43">
        <v>2446000</v>
      </c>
      <c r="M13" s="44"/>
      <c r="N13" s="43"/>
      <c r="O13" s="44"/>
      <c r="P13" s="43">
        <f t="shared" si="5"/>
        <v>3993000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64.113680154142585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9704000</v>
      </c>
      <c r="C20" s="42"/>
      <c r="D20" s="42"/>
      <c r="E20" s="42">
        <f t="shared" si="4"/>
        <v>9704000</v>
      </c>
      <c r="F20" s="43">
        <v>9704000</v>
      </c>
      <c r="G20" s="44">
        <v>9704000</v>
      </c>
      <c r="H20" s="43">
        <v>874000</v>
      </c>
      <c r="I20" s="44">
        <v>3107046</v>
      </c>
      <c r="J20" s="43">
        <v>1206000</v>
      </c>
      <c r="K20" s="44">
        <v>-45536</v>
      </c>
      <c r="L20" s="43">
        <v>2272000</v>
      </c>
      <c r="M20" s="44">
        <v>29141009</v>
      </c>
      <c r="N20" s="43"/>
      <c r="O20" s="44">
        <v>1179674</v>
      </c>
      <c r="P20" s="43">
        <f t="shared" si="5"/>
        <v>4352000</v>
      </c>
      <c r="Q20" s="44">
        <f t="shared" si="6"/>
        <v>33382193</v>
      </c>
      <c r="R20" s="24">
        <f t="shared" si="7"/>
        <v>-100</v>
      </c>
      <c r="S20" s="25">
        <f t="shared" si="8"/>
        <v>-95.951842298940306</v>
      </c>
      <c r="T20" s="24">
        <f t="shared" si="9"/>
        <v>44.847485572959606</v>
      </c>
      <c r="U20" s="26">
        <f t="shared" si="10"/>
        <v>344.00446207749383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6674000</v>
      </c>
      <c r="C28" s="39">
        <f t="shared" si="11"/>
        <v>0</v>
      </c>
      <c r="D28" s="39">
        <f t="shared" si="11"/>
        <v>0</v>
      </c>
      <c r="E28" s="39">
        <f t="shared" si="11"/>
        <v>6674000</v>
      </c>
      <c r="F28" s="40">
        <f t="shared" si="11"/>
        <v>6674000</v>
      </c>
      <c r="G28" s="41">
        <f t="shared" si="11"/>
        <v>6674000</v>
      </c>
      <c r="H28" s="40">
        <f t="shared" si="11"/>
        <v>1373000</v>
      </c>
      <c r="I28" s="41">
        <f t="shared" si="11"/>
        <v>-16181122</v>
      </c>
      <c r="J28" s="40">
        <f t="shared" si="11"/>
        <v>45000</v>
      </c>
      <c r="K28" s="41">
        <f t="shared" si="11"/>
        <v>20606170</v>
      </c>
      <c r="L28" s="40">
        <f t="shared" si="11"/>
        <v>0</v>
      </c>
      <c r="M28" s="41">
        <f t="shared" si="11"/>
        <v>364898</v>
      </c>
      <c r="N28" s="40">
        <f t="shared" si="11"/>
        <v>0</v>
      </c>
      <c r="O28" s="41">
        <f t="shared" si="11"/>
        <v>1884054</v>
      </c>
      <c r="P28" s="40">
        <f t="shared" si="11"/>
        <v>1418000</v>
      </c>
      <c r="Q28" s="41">
        <f t="shared" si="11"/>
        <v>6674000</v>
      </c>
      <c r="R28" s="20">
        <f t="shared" si="7"/>
        <v>0</v>
      </c>
      <c r="S28" s="21">
        <f t="shared" si="8"/>
        <v>416.32346573563018</v>
      </c>
      <c r="T28" s="20">
        <f t="shared" si="9"/>
        <v>21.246628708420737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455000</v>
      </c>
      <c r="I31" s="44">
        <v>-8449963</v>
      </c>
      <c r="J31" s="43">
        <v>45000</v>
      </c>
      <c r="K31" s="44">
        <v>9202061</v>
      </c>
      <c r="L31" s="43"/>
      <c r="M31" s="44">
        <v>363848</v>
      </c>
      <c r="N31" s="43"/>
      <c r="O31" s="44">
        <v>1884054</v>
      </c>
      <c r="P31" s="43">
        <f t="shared" si="5"/>
        <v>500000</v>
      </c>
      <c r="Q31" s="44">
        <f t="shared" si="6"/>
        <v>3000000</v>
      </c>
      <c r="R31" s="24">
        <f t="shared" si="7"/>
        <v>0</v>
      </c>
      <c r="S31" s="25">
        <f t="shared" si="8"/>
        <v>417.81348255315407</v>
      </c>
      <c r="T31" s="24">
        <f t="shared" si="9"/>
        <v>16.666666666666664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3674000</v>
      </c>
      <c r="C33" s="42"/>
      <c r="D33" s="42"/>
      <c r="E33" s="42">
        <f t="shared" si="4"/>
        <v>3674000</v>
      </c>
      <c r="F33" s="43">
        <v>3674000</v>
      </c>
      <c r="G33" s="44">
        <v>3674000</v>
      </c>
      <c r="H33" s="43">
        <v>918000</v>
      </c>
      <c r="I33" s="44">
        <v>-7731159</v>
      </c>
      <c r="J33" s="43"/>
      <c r="K33" s="44">
        <v>11404109</v>
      </c>
      <c r="L33" s="43"/>
      <c r="M33" s="44">
        <v>1050</v>
      </c>
      <c r="N33" s="43"/>
      <c r="O33" s="44"/>
      <c r="P33" s="43">
        <f t="shared" si="5"/>
        <v>918000</v>
      </c>
      <c r="Q33" s="44">
        <f t="shared" si="6"/>
        <v>3674000</v>
      </c>
      <c r="R33" s="24">
        <f t="shared" si="7"/>
        <v>0</v>
      </c>
      <c r="S33" s="25">
        <f t="shared" si="8"/>
        <v>-100</v>
      </c>
      <c r="T33" s="24">
        <f t="shared" si="9"/>
        <v>24.986390854654328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65614000</v>
      </c>
      <c r="C43" s="45">
        <f t="shared" si="20"/>
        <v>16000</v>
      </c>
      <c r="D43" s="45">
        <f t="shared" si="20"/>
        <v>0</v>
      </c>
      <c r="E43" s="45">
        <f t="shared" si="20"/>
        <v>65630000</v>
      </c>
      <c r="F43" s="46">
        <f t="shared" si="20"/>
        <v>65614000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17834000</v>
      </c>
      <c r="O43" s="47">
        <f t="shared" si="20"/>
        <v>0</v>
      </c>
      <c r="P43" s="46">
        <f t="shared" si="20"/>
        <v>17834000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27.173548682005183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65614000</v>
      </c>
      <c r="C44" s="39">
        <f t="shared" si="22"/>
        <v>16000</v>
      </c>
      <c r="D44" s="39">
        <f t="shared" si="22"/>
        <v>0</v>
      </c>
      <c r="E44" s="39">
        <f t="shared" si="22"/>
        <v>65630000</v>
      </c>
      <c r="F44" s="40">
        <f t="shared" si="22"/>
        <v>65614000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17834000</v>
      </c>
      <c r="O44" s="41">
        <f t="shared" si="22"/>
        <v>0</v>
      </c>
      <c r="P44" s="40">
        <f t="shared" si="22"/>
        <v>17834000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27.173548682005183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65614000</v>
      </c>
      <c r="C46" s="42">
        <v>16000</v>
      </c>
      <c r="D46" s="42"/>
      <c r="E46" s="42">
        <f t="shared" si="13"/>
        <v>65630000</v>
      </c>
      <c r="F46" s="43">
        <v>65614000</v>
      </c>
      <c r="G46" s="44"/>
      <c r="H46" s="43"/>
      <c r="I46" s="44"/>
      <c r="J46" s="43"/>
      <c r="K46" s="44"/>
      <c r="L46" s="43"/>
      <c r="M46" s="44"/>
      <c r="N46" s="43">
        <v>17834000</v>
      </c>
      <c r="O46" s="44"/>
      <c r="P46" s="43">
        <f t="shared" si="14"/>
        <v>17834000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27.173548682005183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133283000</v>
      </c>
      <c r="C61" s="39">
        <f t="shared" si="26"/>
        <v>-1557000</v>
      </c>
      <c r="D61" s="39">
        <f t="shared" si="26"/>
        <v>0</v>
      </c>
      <c r="E61" s="39">
        <f t="shared" si="26"/>
        <v>131726000</v>
      </c>
      <c r="F61" s="40">
        <f t="shared" si="26"/>
        <v>131710000</v>
      </c>
      <c r="G61" s="41">
        <f t="shared" si="26"/>
        <v>66096000</v>
      </c>
      <c r="H61" s="40">
        <f t="shared" si="26"/>
        <v>13907000</v>
      </c>
      <c r="I61" s="41">
        <f t="shared" si="26"/>
        <v>-174193980</v>
      </c>
      <c r="J61" s="40">
        <f t="shared" si="26"/>
        <v>9226000</v>
      </c>
      <c r="K61" s="41">
        <f t="shared" si="26"/>
        <v>197634571</v>
      </c>
      <c r="L61" s="40">
        <f t="shared" si="26"/>
        <v>15087000</v>
      </c>
      <c r="M61" s="41">
        <f t="shared" si="26"/>
        <v>35439885</v>
      </c>
      <c r="N61" s="40">
        <f t="shared" si="26"/>
        <v>18371000</v>
      </c>
      <c r="O61" s="41">
        <f t="shared" si="26"/>
        <v>3229501</v>
      </c>
      <c r="P61" s="40">
        <f t="shared" si="26"/>
        <v>56591000</v>
      </c>
      <c r="Q61" s="41">
        <f t="shared" si="26"/>
        <v>62109977</v>
      </c>
      <c r="R61" s="20">
        <f t="shared" si="16"/>
        <v>21.767084244713992</v>
      </c>
      <c r="S61" s="21">
        <f t="shared" si="17"/>
        <v>-90.887382958494371</v>
      </c>
      <c r="T61" s="20">
        <f t="shared" si="18"/>
        <v>42.961146622534656</v>
      </c>
      <c r="U61" s="22">
        <f t="shared" si="19"/>
        <v>47.150886689036334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133283000</v>
      </c>
      <c r="C65" s="48">
        <f t="shared" si="30"/>
        <v>-1557000</v>
      </c>
      <c r="D65" s="48">
        <f t="shared" si="30"/>
        <v>0</v>
      </c>
      <c r="E65" s="48">
        <f t="shared" si="30"/>
        <v>131726000</v>
      </c>
      <c r="F65" s="49">
        <f t="shared" si="30"/>
        <v>131710000</v>
      </c>
      <c r="G65" s="50">
        <f t="shared" si="30"/>
        <v>66096000</v>
      </c>
      <c r="H65" s="49">
        <f t="shared" si="30"/>
        <v>13907000</v>
      </c>
      <c r="I65" s="50">
        <f t="shared" si="30"/>
        <v>-174193980</v>
      </c>
      <c r="J65" s="49">
        <f t="shared" si="30"/>
        <v>9226000</v>
      </c>
      <c r="K65" s="50">
        <f t="shared" si="30"/>
        <v>197634571</v>
      </c>
      <c r="L65" s="49">
        <f t="shared" si="30"/>
        <v>15087000</v>
      </c>
      <c r="M65" s="51">
        <f t="shared" si="30"/>
        <v>35439885</v>
      </c>
      <c r="N65" s="49">
        <f t="shared" si="30"/>
        <v>18371000</v>
      </c>
      <c r="O65" s="50">
        <f t="shared" si="30"/>
        <v>3229501</v>
      </c>
      <c r="P65" s="49">
        <f t="shared" si="30"/>
        <v>56591000</v>
      </c>
      <c r="Q65" s="50">
        <f t="shared" si="30"/>
        <v>62109977</v>
      </c>
      <c r="R65" s="34">
        <f t="shared" si="16"/>
        <v>21.767084244713992</v>
      </c>
      <c r="S65" s="35">
        <f t="shared" si="17"/>
        <v>-90.887382958494371</v>
      </c>
      <c r="T65" s="34">
        <f t="shared" si="18"/>
        <v>42.961146622534656</v>
      </c>
      <c r="U65" s="35">
        <f t="shared" si="19"/>
        <v>47.150886689036334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40910000</v>
      </c>
      <c r="C8" s="36">
        <f t="shared" si="0"/>
        <v>19791000</v>
      </c>
      <c r="D8" s="36">
        <f t="shared" si="0"/>
        <v>0</v>
      </c>
      <c r="E8" s="36">
        <f t="shared" si="0"/>
        <v>60701000</v>
      </c>
      <c r="F8" s="37">
        <f t="shared" si="0"/>
        <v>60701000</v>
      </c>
      <c r="G8" s="38">
        <f t="shared" si="0"/>
        <v>60701000</v>
      </c>
      <c r="H8" s="37">
        <f t="shared" si="0"/>
        <v>9408000</v>
      </c>
      <c r="I8" s="38">
        <f t="shared" si="0"/>
        <v>-8586232</v>
      </c>
      <c r="J8" s="37">
        <f t="shared" si="0"/>
        <v>10270000</v>
      </c>
      <c r="K8" s="38">
        <f t="shared" si="0"/>
        <v>2122928</v>
      </c>
      <c r="L8" s="37">
        <f t="shared" si="0"/>
        <v>10872000</v>
      </c>
      <c r="M8" s="38">
        <f t="shared" si="0"/>
        <v>37331</v>
      </c>
      <c r="N8" s="37">
        <f t="shared" si="0"/>
        <v>8950000</v>
      </c>
      <c r="O8" s="38">
        <f t="shared" si="0"/>
        <v>4969878</v>
      </c>
      <c r="P8" s="37">
        <f t="shared" si="0"/>
        <v>39500000</v>
      </c>
      <c r="Q8" s="38">
        <f t="shared" si="0"/>
        <v>-1456095</v>
      </c>
      <c r="R8" s="16">
        <f>IF(($L8       =0),0,((($N8       -$L8       )/$L8       )*100))</f>
        <v>-17.678440029433407</v>
      </c>
      <c r="S8" s="17">
        <f>IF(($M8       =0),0,((($O8       -$M8       )/$M8       )*100))</f>
        <v>13213.005277115533</v>
      </c>
      <c r="T8" s="16">
        <f>IF(($E8       =0),0,(($P8       /$E8       )*100))</f>
        <v>65.073063046737289</v>
      </c>
      <c r="U8" s="18">
        <f>IF(($E8       =0),0,(($Q8       /$E8       )*100))</f>
        <v>-2.398799031317441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36784000</v>
      </c>
      <c r="C9" s="39">
        <f t="shared" si="2"/>
        <v>19791000</v>
      </c>
      <c r="D9" s="39">
        <f t="shared" si="2"/>
        <v>0</v>
      </c>
      <c r="E9" s="39">
        <f t="shared" si="2"/>
        <v>56575000</v>
      </c>
      <c r="F9" s="40">
        <f t="shared" si="2"/>
        <v>56575000</v>
      </c>
      <c r="G9" s="41">
        <f t="shared" si="2"/>
        <v>56575000</v>
      </c>
      <c r="H9" s="40">
        <f t="shared" si="2"/>
        <v>8512000</v>
      </c>
      <c r="I9" s="41">
        <f t="shared" si="2"/>
        <v>-8739260</v>
      </c>
      <c r="J9" s="40">
        <f t="shared" si="2"/>
        <v>8653000</v>
      </c>
      <c r="K9" s="41">
        <f t="shared" si="2"/>
        <v>2265680</v>
      </c>
      <c r="L9" s="40">
        <f t="shared" si="2"/>
        <v>10669000</v>
      </c>
      <c r="M9" s="41">
        <f t="shared" si="2"/>
        <v>-127449</v>
      </c>
      <c r="N9" s="40">
        <f t="shared" si="2"/>
        <v>8950000</v>
      </c>
      <c r="O9" s="41">
        <f t="shared" si="2"/>
        <v>5144934</v>
      </c>
      <c r="P9" s="40">
        <f t="shared" si="2"/>
        <v>36784000</v>
      </c>
      <c r="Q9" s="41">
        <f t="shared" si="2"/>
        <v>-1456095</v>
      </c>
      <c r="R9" s="20">
        <f>IF(($L9       =0),0,((($N9       -$L9       )/$L9       )*100))</f>
        <v>-16.112100478020434</v>
      </c>
      <c r="S9" s="21">
        <f>IF(($M9       =0),0,((($O9       -$M9       )/$M9       )*100))</f>
        <v>-4136.8570957794882</v>
      </c>
      <c r="T9" s="20">
        <f>IF(($E9       =0),0,(($P9       /$E9       )*100))</f>
        <v>65.018117543084401</v>
      </c>
      <c r="U9" s="22">
        <f>IF(($E9       =0),0,(($Q9       /$E9       )*100))</f>
        <v>-2.5737428192664606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36784000</v>
      </c>
      <c r="C10" s="42"/>
      <c r="D10" s="42"/>
      <c r="E10" s="42">
        <f t="shared" ref="E10:E41" si="4">$B10      +$C10      +$D10</f>
        <v>36784000</v>
      </c>
      <c r="F10" s="43">
        <v>36784000</v>
      </c>
      <c r="G10" s="44">
        <v>36784000</v>
      </c>
      <c r="H10" s="43">
        <v>8512000</v>
      </c>
      <c r="I10" s="44">
        <v>-8739260</v>
      </c>
      <c r="J10" s="43">
        <v>8653000</v>
      </c>
      <c r="K10" s="44">
        <v>2265680</v>
      </c>
      <c r="L10" s="43">
        <v>10669000</v>
      </c>
      <c r="M10" s="44">
        <v>-127449</v>
      </c>
      <c r="N10" s="43">
        <v>8950000</v>
      </c>
      <c r="O10" s="44">
        <v>5144934</v>
      </c>
      <c r="P10" s="43">
        <f t="shared" ref="P10:P41" si="5">$H10      +$J10      +$L10      +$N10</f>
        <v>36784000</v>
      </c>
      <c r="Q10" s="44">
        <f t="shared" ref="Q10:Q41" si="6">$I10      +$K10      +$M10      +$O10</f>
        <v>-1456095</v>
      </c>
      <c r="R10" s="24">
        <f t="shared" ref="R10:R41" si="7">IF(($L10      =0),0,((($N10      -$L10      )/$L10      )*100))</f>
        <v>-16.112100478020434</v>
      </c>
      <c r="S10" s="25">
        <f t="shared" ref="S10:S41" si="8">IF(($M10      =0),0,((($O10      -$M10      )/$M10      )*100))</f>
        <v>-4136.8570957794882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-3.9585009786863856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19791000</v>
      </c>
      <c r="D20" s="42"/>
      <c r="E20" s="42">
        <f t="shared" si="4"/>
        <v>19791000</v>
      </c>
      <c r="F20" s="43">
        <v>19791000</v>
      </c>
      <c r="G20" s="44">
        <v>19791000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4126000</v>
      </c>
      <c r="C28" s="39">
        <f t="shared" si="11"/>
        <v>0</v>
      </c>
      <c r="D28" s="39">
        <f t="shared" si="11"/>
        <v>0</v>
      </c>
      <c r="E28" s="39">
        <f t="shared" si="11"/>
        <v>4126000</v>
      </c>
      <c r="F28" s="40">
        <f t="shared" si="11"/>
        <v>4126000</v>
      </c>
      <c r="G28" s="41">
        <f t="shared" si="11"/>
        <v>4126000</v>
      </c>
      <c r="H28" s="40">
        <f t="shared" si="11"/>
        <v>896000</v>
      </c>
      <c r="I28" s="41">
        <f t="shared" si="11"/>
        <v>153028</v>
      </c>
      <c r="J28" s="40">
        <f t="shared" si="11"/>
        <v>1617000</v>
      </c>
      <c r="K28" s="41">
        <f t="shared" si="11"/>
        <v>-142752</v>
      </c>
      <c r="L28" s="40">
        <f t="shared" si="11"/>
        <v>203000</v>
      </c>
      <c r="M28" s="41">
        <f t="shared" si="11"/>
        <v>164780</v>
      </c>
      <c r="N28" s="40">
        <f t="shared" si="11"/>
        <v>0</v>
      </c>
      <c r="O28" s="41">
        <f t="shared" si="11"/>
        <v>-175056</v>
      </c>
      <c r="P28" s="40">
        <f t="shared" si="11"/>
        <v>2716000</v>
      </c>
      <c r="Q28" s="41">
        <f t="shared" si="11"/>
        <v>0</v>
      </c>
      <c r="R28" s="20">
        <f t="shared" si="7"/>
        <v>-100</v>
      </c>
      <c r="S28" s="21">
        <f t="shared" si="8"/>
        <v>-206.23619371282925</v>
      </c>
      <c r="T28" s="20">
        <f t="shared" si="9"/>
        <v>65.826466311197279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340000</v>
      </c>
      <c r="I31" s="44"/>
      <c r="J31" s="43">
        <v>153000</v>
      </c>
      <c r="K31" s="44"/>
      <c r="L31" s="43">
        <v>149000</v>
      </c>
      <c r="M31" s="44"/>
      <c r="N31" s="43"/>
      <c r="O31" s="44"/>
      <c r="P31" s="43">
        <f t="shared" si="5"/>
        <v>642000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33.789473684210527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2226000</v>
      </c>
      <c r="C33" s="42"/>
      <c r="D33" s="42"/>
      <c r="E33" s="42">
        <f t="shared" si="4"/>
        <v>2226000</v>
      </c>
      <c r="F33" s="43">
        <v>2226000</v>
      </c>
      <c r="G33" s="44">
        <v>2226000</v>
      </c>
      <c r="H33" s="43">
        <v>556000</v>
      </c>
      <c r="I33" s="44">
        <v>153028</v>
      </c>
      <c r="J33" s="43">
        <v>1464000</v>
      </c>
      <c r="K33" s="44">
        <v>-142752</v>
      </c>
      <c r="L33" s="43">
        <v>54000</v>
      </c>
      <c r="M33" s="44">
        <v>164780</v>
      </c>
      <c r="N33" s="43"/>
      <c r="O33" s="44">
        <v>-175056</v>
      </c>
      <c r="P33" s="43">
        <f t="shared" si="5"/>
        <v>2074000</v>
      </c>
      <c r="Q33" s="44">
        <f t="shared" si="6"/>
        <v>0</v>
      </c>
      <c r="R33" s="24">
        <f t="shared" si="7"/>
        <v>-100</v>
      </c>
      <c r="S33" s="25">
        <f t="shared" si="8"/>
        <v>-206.23619371282925</v>
      </c>
      <c r="T33" s="24">
        <f t="shared" si="9"/>
        <v>93.171608265947896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2400000</v>
      </c>
      <c r="C43" s="45">
        <f t="shared" si="20"/>
        <v>-1850000</v>
      </c>
      <c r="D43" s="45">
        <f t="shared" si="20"/>
        <v>0</v>
      </c>
      <c r="E43" s="45">
        <f t="shared" si="20"/>
        <v>550000</v>
      </c>
      <c r="F43" s="46">
        <f t="shared" si="20"/>
        <v>2400000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-32000</v>
      </c>
      <c r="O43" s="47">
        <f t="shared" si="20"/>
        <v>0</v>
      </c>
      <c r="P43" s="46">
        <f t="shared" si="20"/>
        <v>-32000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-5.8181818181818183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2400000</v>
      </c>
      <c r="C44" s="39">
        <f t="shared" si="22"/>
        <v>-1850000</v>
      </c>
      <c r="D44" s="39">
        <f t="shared" si="22"/>
        <v>0</v>
      </c>
      <c r="E44" s="39">
        <f t="shared" si="22"/>
        <v>550000</v>
      </c>
      <c r="F44" s="40">
        <f t="shared" si="22"/>
        <v>2400000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-32000</v>
      </c>
      <c r="O44" s="41">
        <f t="shared" si="22"/>
        <v>0</v>
      </c>
      <c r="P44" s="40">
        <f t="shared" si="22"/>
        <v>-32000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-5.8181818181818183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2400000</v>
      </c>
      <c r="C46" s="42">
        <v>-1850000</v>
      </c>
      <c r="D46" s="42"/>
      <c r="E46" s="42">
        <f t="shared" si="13"/>
        <v>550000</v>
      </c>
      <c r="F46" s="43">
        <v>2400000</v>
      </c>
      <c r="G46" s="44"/>
      <c r="H46" s="43"/>
      <c r="I46" s="44"/>
      <c r="J46" s="43"/>
      <c r="K46" s="44"/>
      <c r="L46" s="43"/>
      <c r="M46" s="44"/>
      <c r="N46" s="43">
        <v>-32000</v>
      </c>
      <c r="O46" s="44"/>
      <c r="P46" s="43">
        <f t="shared" si="14"/>
        <v>-32000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-5.8181818181818183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43310000</v>
      </c>
      <c r="C61" s="39">
        <f t="shared" si="26"/>
        <v>17941000</v>
      </c>
      <c r="D61" s="39">
        <f t="shared" si="26"/>
        <v>0</v>
      </c>
      <c r="E61" s="39">
        <f t="shared" si="26"/>
        <v>61251000</v>
      </c>
      <c r="F61" s="40">
        <f t="shared" si="26"/>
        <v>63101000</v>
      </c>
      <c r="G61" s="41">
        <f t="shared" si="26"/>
        <v>60701000</v>
      </c>
      <c r="H61" s="40">
        <f t="shared" si="26"/>
        <v>9408000</v>
      </c>
      <c r="I61" s="41">
        <f t="shared" si="26"/>
        <v>-8586232</v>
      </c>
      <c r="J61" s="40">
        <f t="shared" si="26"/>
        <v>10270000</v>
      </c>
      <c r="K61" s="41">
        <f t="shared" si="26"/>
        <v>2122928</v>
      </c>
      <c r="L61" s="40">
        <f t="shared" si="26"/>
        <v>10872000</v>
      </c>
      <c r="M61" s="41">
        <f t="shared" si="26"/>
        <v>37331</v>
      </c>
      <c r="N61" s="40">
        <f t="shared" si="26"/>
        <v>8918000</v>
      </c>
      <c r="O61" s="41">
        <f t="shared" si="26"/>
        <v>4969878</v>
      </c>
      <c r="P61" s="40">
        <f t="shared" si="26"/>
        <v>39468000</v>
      </c>
      <c r="Q61" s="41">
        <f t="shared" si="26"/>
        <v>-1456095</v>
      </c>
      <c r="R61" s="20">
        <f t="shared" si="16"/>
        <v>-17.972774098601914</v>
      </c>
      <c r="S61" s="21">
        <f t="shared" si="17"/>
        <v>13213.005277115533</v>
      </c>
      <c r="T61" s="20">
        <f t="shared" si="18"/>
        <v>64.43649899593477</v>
      </c>
      <c r="U61" s="22">
        <f t="shared" si="19"/>
        <v>-2.3772591467894402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43310000</v>
      </c>
      <c r="C65" s="48">
        <f t="shared" si="30"/>
        <v>17941000</v>
      </c>
      <c r="D65" s="48">
        <f t="shared" si="30"/>
        <v>0</v>
      </c>
      <c r="E65" s="48">
        <f t="shared" si="30"/>
        <v>61251000</v>
      </c>
      <c r="F65" s="49">
        <f t="shared" si="30"/>
        <v>63101000</v>
      </c>
      <c r="G65" s="50">
        <f t="shared" si="30"/>
        <v>60701000</v>
      </c>
      <c r="H65" s="49">
        <f t="shared" si="30"/>
        <v>9408000</v>
      </c>
      <c r="I65" s="50">
        <f t="shared" si="30"/>
        <v>-8586232</v>
      </c>
      <c r="J65" s="49">
        <f t="shared" si="30"/>
        <v>10270000</v>
      </c>
      <c r="K65" s="50">
        <f t="shared" si="30"/>
        <v>2122928</v>
      </c>
      <c r="L65" s="49">
        <f t="shared" si="30"/>
        <v>10872000</v>
      </c>
      <c r="M65" s="51">
        <f t="shared" si="30"/>
        <v>37331</v>
      </c>
      <c r="N65" s="49">
        <f t="shared" si="30"/>
        <v>8918000</v>
      </c>
      <c r="O65" s="50">
        <f t="shared" si="30"/>
        <v>4969878</v>
      </c>
      <c r="P65" s="49">
        <f t="shared" si="30"/>
        <v>39468000</v>
      </c>
      <c r="Q65" s="50">
        <f t="shared" si="30"/>
        <v>-1456095</v>
      </c>
      <c r="R65" s="34">
        <f t="shared" si="16"/>
        <v>-17.972774098601914</v>
      </c>
      <c r="S65" s="35">
        <f t="shared" si="17"/>
        <v>13213.005277115533</v>
      </c>
      <c r="T65" s="34">
        <f t="shared" si="18"/>
        <v>64.43649899593477</v>
      </c>
      <c r="U65" s="35">
        <f t="shared" si="19"/>
        <v>-2.3772591467894402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37822000</v>
      </c>
      <c r="C8" s="36">
        <f t="shared" si="0"/>
        <v>0</v>
      </c>
      <c r="D8" s="36">
        <f t="shared" si="0"/>
        <v>0</v>
      </c>
      <c r="E8" s="36">
        <f t="shared" si="0"/>
        <v>37822000</v>
      </c>
      <c r="F8" s="37">
        <f t="shared" si="0"/>
        <v>37822000</v>
      </c>
      <c r="G8" s="38">
        <f t="shared" si="0"/>
        <v>37822000</v>
      </c>
      <c r="H8" s="37">
        <f t="shared" si="0"/>
        <v>4850000</v>
      </c>
      <c r="I8" s="38">
        <f t="shared" si="0"/>
        <v>10810942</v>
      </c>
      <c r="J8" s="37">
        <f t="shared" si="0"/>
        <v>8207000</v>
      </c>
      <c r="K8" s="38">
        <f t="shared" si="0"/>
        <v>10640666</v>
      </c>
      <c r="L8" s="37">
        <f t="shared" si="0"/>
        <v>7075000</v>
      </c>
      <c r="M8" s="38">
        <f t="shared" si="0"/>
        <v>5317398</v>
      </c>
      <c r="N8" s="37">
        <f t="shared" si="0"/>
        <v>12198000</v>
      </c>
      <c r="O8" s="38">
        <f t="shared" si="0"/>
        <v>11052994</v>
      </c>
      <c r="P8" s="37">
        <f t="shared" si="0"/>
        <v>32330000</v>
      </c>
      <c r="Q8" s="38">
        <f t="shared" si="0"/>
        <v>37822000</v>
      </c>
      <c r="R8" s="16">
        <f>IF(($L8       =0),0,((($N8       -$L8       )/$L8       )*100))</f>
        <v>72.409893992932865</v>
      </c>
      <c r="S8" s="17">
        <f>IF(($M8       =0),0,((($O8       -$M8       )/$M8       )*100))</f>
        <v>107.86471127419838</v>
      </c>
      <c r="T8" s="16">
        <f>IF(($E8       =0),0,(($P8       /$E8       )*100))</f>
        <v>85.479350642483212</v>
      </c>
      <c r="U8" s="18">
        <f>IF(($E8       =0),0,(($Q8       /$E8       )*100))</f>
        <v>100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33213000</v>
      </c>
      <c r="C9" s="39">
        <f t="shared" si="2"/>
        <v>0</v>
      </c>
      <c r="D9" s="39">
        <f t="shared" si="2"/>
        <v>0</v>
      </c>
      <c r="E9" s="39">
        <f t="shared" si="2"/>
        <v>33213000</v>
      </c>
      <c r="F9" s="40">
        <f t="shared" si="2"/>
        <v>33213000</v>
      </c>
      <c r="G9" s="41">
        <f t="shared" si="2"/>
        <v>33213000</v>
      </c>
      <c r="H9" s="40">
        <f t="shared" si="2"/>
        <v>4190000</v>
      </c>
      <c r="I9" s="41">
        <f t="shared" si="2"/>
        <v>9629826</v>
      </c>
      <c r="J9" s="40">
        <f t="shared" si="2"/>
        <v>6819000</v>
      </c>
      <c r="K9" s="41">
        <f t="shared" si="2"/>
        <v>8586846</v>
      </c>
      <c r="L9" s="40">
        <f t="shared" si="2"/>
        <v>6500000</v>
      </c>
      <c r="M9" s="41">
        <f t="shared" si="2"/>
        <v>5166550</v>
      </c>
      <c r="N9" s="40">
        <f t="shared" si="2"/>
        <v>12198000</v>
      </c>
      <c r="O9" s="41">
        <f t="shared" si="2"/>
        <v>9829778</v>
      </c>
      <c r="P9" s="40">
        <f t="shared" si="2"/>
        <v>29707000</v>
      </c>
      <c r="Q9" s="41">
        <f t="shared" si="2"/>
        <v>33213000</v>
      </c>
      <c r="R9" s="20">
        <f>IF(($L9       =0),0,((($N9       -$L9       )/$L9       )*100))</f>
        <v>87.661538461538456</v>
      </c>
      <c r="S9" s="21">
        <f>IF(($M9       =0),0,((($O9       -$M9       )/$M9       )*100))</f>
        <v>90.258063891765289</v>
      </c>
      <c r="T9" s="20">
        <f>IF(($E9       =0),0,(($P9       /$E9       )*100))</f>
        <v>89.443892451750813</v>
      </c>
      <c r="U9" s="22">
        <f>IF(($E9       =0),0,(($Q9       /$E9       )*100))</f>
        <v>100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24436000</v>
      </c>
      <c r="C10" s="42"/>
      <c r="D10" s="42"/>
      <c r="E10" s="42">
        <f t="shared" ref="E10:E41" si="4">$B10      +$C10      +$D10</f>
        <v>24436000</v>
      </c>
      <c r="F10" s="43">
        <v>24436000</v>
      </c>
      <c r="G10" s="44">
        <v>24436000</v>
      </c>
      <c r="H10" s="43">
        <v>4190000</v>
      </c>
      <c r="I10" s="44">
        <v>6129826</v>
      </c>
      <c r="J10" s="43">
        <v>6819000</v>
      </c>
      <c r="K10" s="44">
        <v>8586846</v>
      </c>
      <c r="L10" s="43">
        <v>6500000</v>
      </c>
      <c r="M10" s="44">
        <v>2326050</v>
      </c>
      <c r="N10" s="43">
        <v>6927000</v>
      </c>
      <c r="O10" s="44">
        <v>7393278</v>
      </c>
      <c r="P10" s="43">
        <f t="shared" ref="P10:P41" si="5">$H10      +$J10      +$L10      +$N10</f>
        <v>24436000</v>
      </c>
      <c r="Q10" s="44">
        <f t="shared" ref="Q10:Q41" si="6">$I10      +$K10      +$M10      +$O10</f>
        <v>24436000</v>
      </c>
      <c r="R10" s="24">
        <f t="shared" ref="R10:R41" si="7">IF(($L10      =0),0,((($N10      -$L10      )/$L10      )*100))</f>
        <v>6.569230769230769</v>
      </c>
      <c r="S10" s="25">
        <f t="shared" ref="S10:S41" si="8">IF(($M10      =0),0,((($O10      -$M10      )/$M10      )*100))</f>
        <v>217.84690784806861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8777000</v>
      </c>
      <c r="C13" s="42"/>
      <c r="D13" s="42"/>
      <c r="E13" s="42">
        <f t="shared" si="4"/>
        <v>8777000</v>
      </c>
      <c r="F13" s="43">
        <v>8777000</v>
      </c>
      <c r="G13" s="44">
        <v>8777000</v>
      </c>
      <c r="H13" s="43"/>
      <c r="I13" s="44">
        <v>3500000</v>
      </c>
      <c r="J13" s="43"/>
      <c r="K13" s="44"/>
      <c r="L13" s="43"/>
      <c r="M13" s="44">
        <v>2840500</v>
      </c>
      <c r="N13" s="43">
        <v>5271000</v>
      </c>
      <c r="O13" s="44">
        <v>2436500</v>
      </c>
      <c r="P13" s="43">
        <f t="shared" si="5"/>
        <v>5271000</v>
      </c>
      <c r="Q13" s="44">
        <f t="shared" si="6"/>
        <v>8777000</v>
      </c>
      <c r="R13" s="24">
        <f t="shared" si="7"/>
        <v>0</v>
      </c>
      <c r="S13" s="25">
        <f t="shared" si="8"/>
        <v>-14.222848090124979</v>
      </c>
      <c r="T13" s="24">
        <f t="shared" si="9"/>
        <v>60.054688390110513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4609000</v>
      </c>
      <c r="C28" s="39">
        <f t="shared" si="11"/>
        <v>0</v>
      </c>
      <c r="D28" s="39">
        <f t="shared" si="11"/>
        <v>0</v>
      </c>
      <c r="E28" s="39">
        <f t="shared" si="11"/>
        <v>4609000</v>
      </c>
      <c r="F28" s="40">
        <f t="shared" si="11"/>
        <v>4609000</v>
      </c>
      <c r="G28" s="41">
        <f t="shared" si="11"/>
        <v>4609000</v>
      </c>
      <c r="H28" s="40">
        <f t="shared" si="11"/>
        <v>660000</v>
      </c>
      <c r="I28" s="41">
        <f t="shared" si="11"/>
        <v>1181116</v>
      </c>
      <c r="J28" s="40">
        <f t="shared" si="11"/>
        <v>1388000</v>
      </c>
      <c r="K28" s="41">
        <f t="shared" si="11"/>
        <v>2053820</v>
      </c>
      <c r="L28" s="40">
        <f t="shared" si="11"/>
        <v>575000</v>
      </c>
      <c r="M28" s="41">
        <f t="shared" si="11"/>
        <v>150848</v>
      </c>
      <c r="N28" s="40">
        <f t="shared" si="11"/>
        <v>0</v>
      </c>
      <c r="O28" s="41">
        <f t="shared" si="11"/>
        <v>1223216</v>
      </c>
      <c r="P28" s="40">
        <f t="shared" si="11"/>
        <v>2623000</v>
      </c>
      <c r="Q28" s="41">
        <f t="shared" si="11"/>
        <v>4609000</v>
      </c>
      <c r="R28" s="20">
        <f t="shared" si="7"/>
        <v>-100</v>
      </c>
      <c r="S28" s="21">
        <f t="shared" si="8"/>
        <v>710.89308442935931</v>
      </c>
      <c r="T28" s="20">
        <f t="shared" si="9"/>
        <v>56.910392709915378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183000</v>
      </c>
      <c r="I31" s="44">
        <v>332000</v>
      </c>
      <c r="J31" s="43">
        <v>521000</v>
      </c>
      <c r="K31" s="44">
        <v>1186204</v>
      </c>
      <c r="L31" s="43">
        <v>383000</v>
      </c>
      <c r="M31" s="44">
        <v>531581</v>
      </c>
      <c r="N31" s="43"/>
      <c r="O31" s="44">
        <v>650216</v>
      </c>
      <c r="P31" s="43">
        <f t="shared" si="5"/>
        <v>1087000</v>
      </c>
      <c r="Q31" s="44">
        <f t="shared" si="6"/>
        <v>2700001</v>
      </c>
      <c r="R31" s="24">
        <f t="shared" si="7"/>
        <v>-100</v>
      </c>
      <c r="S31" s="25">
        <f t="shared" si="8"/>
        <v>22.317389071467943</v>
      </c>
      <c r="T31" s="24">
        <f t="shared" si="9"/>
        <v>40.25925925925926</v>
      </c>
      <c r="U31" s="26">
        <f t="shared" si="10"/>
        <v>100.00003703703703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1909000</v>
      </c>
      <c r="C33" s="42"/>
      <c r="D33" s="42"/>
      <c r="E33" s="42">
        <f t="shared" si="4"/>
        <v>1909000</v>
      </c>
      <c r="F33" s="43">
        <v>1909000</v>
      </c>
      <c r="G33" s="44">
        <v>1909000</v>
      </c>
      <c r="H33" s="43">
        <v>477000</v>
      </c>
      <c r="I33" s="44">
        <v>849116</v>
      </c>
      <c r="J33" s="43">
        <v>867000</v>
      </c>
      <c r="K33" s="44">
        <v>867616</v>
      </c>
      <c r="L33" s="43">
        <v>192000</v>
      </c>
      <c r="M33" s="44">
        <v>-380733</v>
      </c>
      <c r="N33" s="43"/>
      <c r="O33" s="44">
        <v>573000</v>
      </c>
      <c r="P33" s="43">
        <f t="shared" si="5"/>
        <v>1536000</v>
      </c>
      <c r="Q33" s="44">
        <f t="shared" si="6"/>
        <v>1908999</v>
      </c>
      <c r="R33" s="24">
        <f t="shared" si="7"/>
        <v>-100</v>
      </c>
      <c r="S33" s="25">
        <f t="shared" si="8"/>
        <v>-250.49916870878016</v>
      </c>
      <c r="T33" s="24">
        <f t="shared" si="9"/>
        <v>80.46097433211105</v>
      </c>
      <c r="U33" s="26">
        <f t="shared" si="10"/>
        <v>99.999947616553158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19323000</v>
      </c>
      <c r="C43" s="45">
        <f t="shared" si="20"/>
        <v>-5338000</v>
      </c>
      <c r="D43" s="45">
        <f t="shared" si="20"/>
        <v>0</v>
      </c>
      <c r="E43" s="45">
        <f t="shared" si="20"/>
        <v>13985000</v>
      </c>
      <c r="F43" s="46">
        <f t="shared" si="20"/>
        <v>19323000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470000</v>
      </c>
      <c r="O43" s="47">
        <f t="shared" si="20"/>
        <v>0</v>
      </c>
      <c r="P43" s="46">
        <f t="shared" si="20"/>
        <v>470000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3.3607436539149091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19323000</v>
      </c>
      <c r="C44" s="39">
        <f t="shared" si="22"/>
        <v>-5338000</v>
      </c>
      <c r="D44" s="39">
        <f t="shared" si="22"/>
        <v>0</v>
      </c>
      <c r="E44" s="39">
        <f t="shared" si="22"/>
        <v>13985000</v>
      </c>
      <c r="F44" s="40">
        <f t="shared" si="22"/>
        <v>19323000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470000</v>
      </c>
      <c r="O44" s="41">
        <f t="shared" si="22"/>
        <v>0</v>
      </c>
      <c r="P44" s="40">
        <f t="shared" si="22"/>
        <v>470000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3.3607436539149091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19323000</v>
      </c>
      <c r="C46" s="42">
        <v>-5338000</v>
      </c>
      <c r="D46" s="42"/>
      <c r="E46" s="42">
        <f t="shared" si="13"/>
        <v>13985000</v>
      </c>
      <c r="F46" s="43">
        <v>19323000</v>
      </c>
      <c r="G46" s="44"/>
      <c r="H46" s="43"/>
      <c r="I46" s="44"/>
      <c r="J46" s="43"/>
      <c r="K46" s="44"/>
      <c r="L46" s="43"/>
      <c r="M46" s="44"/>
      <c r="N46" s="43">
        <v>470000</v>
      </c>
      <c r="O46" s="44"/>
      <c r="P46" s="43">
        <f t="shared" si="14"/>
        <v>470000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3.3607436539149091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57145000</v>
      </c>
      <c r="C61" s="39">
        <f t="shared" si="26"/>
        <v>-5338000</v>
      </c>
      <c r="D61" s="39">
        <f t="shared" si="26"/>
        <v>0</v>
      </c>
      <c r="E61" s="39">
        <f t="shared" si="26"/>
        <v>51807000</v>
      </c>
      <c r="F61" s="40">
        <f t="shared" si="26"/>
        <v>57145000</v>
      </c>
      <c r="G61" s="41">
        <f t="shared" si="26"/>
        <v>37822000</v>
      </c>
      <c r="H61" s="40">
        <f t="shared" si="26"/>
        <v>4850000</v>
      </c>
      <c r="I61" s="41">
        <f t="shared" si="26"/>
        <v>10810942</v>
      </c>
      <c r="J61" s="40">
        <f t="shared" si="26"/>
        <v>8207000</v>
      </c>
      <c r="K61" s="41">
        <f t="shared" si="26"/>
        <v>10640666</v>
      </c>
      <c r="L61" s="40">
        <f t="shared" si="26"/>
        <v>7075000</v>
      </c>
      <c r="M61" s="41">
        <f t="shared" si="26"/>
        <v>5317398</v>
      </c>
      <c r="N61" s="40">
        <f t="shared" si="26"/>
        <v>12668000</v>
      </c>
      <c r="O61" s="41">
        <f t="shared" si="26"/>
        <v>11052994</v>
      </c>
      <c r="P61" s="40">
        <f t="shared" si="26"/>
        <v>32800000</v>
      </c>
      <c r="Q61" s="41">
        <f t="shared" si="26"/>
        <v>37822000</v>
      </c>
      <c r="R61" s="20">
        <f t="shared" si="16"/>
        <v>79.053003533568898</v>
      </c>
      <c r="S61" s="21">
        <f t="shared" si="17"/>
        <v>107.86471127419838</v>
      </c>
      <c r="T61" s="20">
        <f t="shared" si="18"/>
        <v>63.311907657266396</v>
      </c>
      <c r="U61" s="22">
        <f t="shared" si="19"/>
        <v>73.005578396741754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57145000</v>
      </c>
      <c r="C65" s="48">
        <f t="shared" si="30"/>
        <v>-5338000</v>
      </c>
      <c r="D65" s="48">
        <f t="shared" si="30"/>
        <v>0</v>
      </c>
      <c r="E65" s="48">
        <f t="shared" si="30"/>
        <v>51807000</v>
      </c>
      <c r="F65" s="49">
        <f t="shared" si="30"/>
        <v>57145000</v>
      </c>
      <c r="G65" s="50">
        <f t="shared" si="30"/>
        <v>37822000</v>
      </c>
      <c r="H65" s="49">
        <f t="shared" si="30"/>
        <v>4850000</v>
      </c>
      <c r="I65" s="50">
        <f t="shared" si="30"/>
        <v>10810942</v>
      </c>
      <c r="J65" s="49">
        <f t="shared" si="30"/>
        <v>8207000</v>
      </c>
      <c r="K65" s="50">
        <f t="shared" si="30"/>
        <v>10640666</v>
      </c>
      <c r="L65" s="49">
        <f t="shared" si="30"/>
        <v>7075000</v>
      </c>
      <c r="M65" s="51">
        <f t="shared" si="30"/>
        <v>5317398</v>
      </c>
      <c r="N65" s="49">
        <f t="shared" si="30"/>
        <v>12668000</v>
      </c>
      <c r="O65" s="50">
        <f t="shared" si="30"/>
        <v>11052994</v>
      </c>
      <c r="P65" s="49">
        <f t="shared" si="30"/>
        <v>32800000</v>
      </c>
      <c r="Q65" s="50">
        <f t="shared" si="30"/>
        <v>37822000</v>
      </c>
      <c r="R65" s="34">
        <f t="shared" si="16"/>
        <v>79.053003533568898</v>
      </c>
      <c r="S65" s="35">
        <f t="shared" si="17"/>
        <v>107.86471127419838</v>
      </c>
      <c r="T65" s="34">
        <f t="shared" si="18"/>
        <v>63.311907657266396</v>
      </c>
      <c r="U65" s="35">
        <f t="shared" si="19"/>
        <v>73.005578396741754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41317000</v>
      </c>
      <c r="C8" s="36">
        <f t="shared" si="0"/>
        <v>5300000</v>
      </c>
      <c r="D8" s="36">
        <f t="shared" si="0"/>
        <v>0</v>
      </c>
      <c r="E8" s="36">
        <f t="shared" si="0"/>
        <v>46617000</v>
      </c>
      <c r="F8" s="37">
        <f t="shared" si="0"/>
        <v>46617000</v>
      </c>
      <c r="G8" s="38">
        <f t="shared" si="0"/>
        <v>46617000</v>
      </c>
      <c r="H8" s="37">
        <f t="shared" si="0"/>
        <v>12854000</v>
      </c>
      <c r="I8" s="38">
        <f t="shared" si="0"/>
        <v>14771204</v>
      </c>
      <c r="J8" s="37">
        <f t="shared" si="0"/>
        <v>8582000</v>
      </c>
      <c r="K8" s="38">
        <f t="shared" si="0"/>
        <v>8583172</v>
      </c>
      <c r="L8" s="37">
        <f t="shared" si="0"/>
        <v>11481000</v>
      </c>
      <c r="M8" s="38">
        <f t="shared" si="0"/>
        <v>8935771</v>
      </c>
      <c r="N8" s="37">
        <f t="shared" si="0"/>
        <v>8363000</v>
      </c>
      <c r="O8" s="38">
        <f t="shared" si="0"/>
        <v>11072065</v>
      </c>
      <c r="P8" s="37">
        <f t="shared" si="0"/>
        <v>41280000</v>
      </c>
      <c r="Q8" s="38">
        <f t="shared" si="0"/>
        <v>43362212</v>
      </c>
      <c r="R8" s="16">
        <f>IF(($L8       =0),0,((($N8       -$L8       )/$L8       )*100))</f>
        <v>-27.157913073774058</v>
      </c>
      <c r="S8" s="17">
        <f>IF(($M8       =0),0,((($O8       -$M8       )/$M8       )*100))</f>
        <v>23.907215169233858</v>
      </c>
      <c r="T8" s="16">
        <f>IF(($E8       =0),0,(($P8       /$E8       )*100))</f>
        <v>88.551386833129541</v>
      </c>
      <c r="U8" s="18">
        <f>IF(($E8       =0),0,(($Q8       /$E8       )*100))</f>
        <v>93.018023467833615</v>
      </c>
      <c r="V8" s="37">
        <f t="shared" ref="V8:W8" si="1">+V9+V28</f>
        <v>3259000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37418000</v>
      </c>
      <c r="C9" s="39">
        <f t="shared" si="2"/>
        <v>0</v>
      </c>
      <c r="D9" s="39">
        <f t="shared" si="2"/>
        <v>0</v>
      </c>
      <c r="E9" s="39">
        <f t="shared" si="2"/>
        <v>37418000</v>
      </c>
      <c r="F9" s="40">
        <f t="shared" si="2"/>
        <v>37418000</v>
      </c>
      <c r="G9" s="41">
        <f t="shared" si="2"/>
        <v>37418000</v>
      </c>
      <c r="H9" s="40">
        <f t="shared" si="2"/>
        <v>11226000</v>
      </c>
      <c r="I9" s="41">
        <f t="shared" si="2"/>
        <v>12803541</v>
      </c>
      <c r="J9" s="40">
        <f t="shared" si="2"/>
        <v>7605000</v>
      </c>
      <c r="K9" s="41">
        <f t="shared" si="2"/>
        <v>7605126</v>
      </c>
      <c r="L9" s="40">
        <f t="shared" si="2"/>
        <v>11226000</v>
      </c>
      <c r="M9" s="41">
        <f t="shared" si="2"/>
        <v>8354799</v>
      </c>
      <c r="N9" s="40">
        <f t="shared" si="2"/>
        <v>7361000</v>
      </c>
      <c r="O9" s="41">
        <f t="shared" si="2"/>
        <v>8654534</v>
      </c>
      <c r="P9" s="40">
        <f t="shared" si="2"/>
        <v>37418000</v>
      </c>
      <c r="Q9" s="41">
        <f t="shared" si="2"/>
        <v>37418000</v>
      </c>
      <c r="R9" s="20">
        <f>IF(($L9       =0),0,((($N9       -$L9       )/$L9       )*100))</f>
        <v>-34.429004097630497</v>
      </c>
      <c r="S9" s="21">
        <f>IF(($M9       =0),0,((($O9       -$M9       )/$M9       )*100))</f>
        <v>3.5875788274499483</v>
      </c>
      <c r="T9" s="20">
        <f>IF(($E9       =0),0,(($P9       /$E9       )*100))</f>
        <v>100</v>
      </c>
      <c r="U9" s="22">
        <f>IF(($E9       =0),0,(($Q9       /$E9       )*100))</f>
        <v>100</v>
      </c>
      <c r="V9" s="40">
        <f t="shared" ref="V9:W9" si="3">SUM(V10:V27)</f>
        <v>3259000</v>
      </c>
      <c r="W9" s="41">
        <f t="shared" si="3"/>
        <v>0</v>
      </c>
    </row>
    <row r="10" spans="1:23" ht="13" x14ac:dyDescent="0.3">
      <c r="A10" s="23" t="s">
        <v>36</v>
      </c>
      <c r="B10" s="42">
        <v>37418000</v>
      </c>
      <c r="C10" s="42"/>
      <c r="D10" s="42"/>
      <c r="E10" s="42">
        <f t="shared" ref="E10:E41" si="4">$B10      +$C10      +$D10</f>
        <v>37418000</v>
      </c>
      <c r="F10" s="43">
        <v>37418000</v>
      </c>
      <c r="G10" s="44">
        <v>37418000</v>
      </c>
      <c r="H10" s="43">
        <v>11226000</v>
      </c>
      <c r="I10" s="44">
        <v>12803541</v>
      </c>
      <c r="J10" s="43">
        <v>7605000</v>
      </c>
      <c r="K10" s="44">
        <v>7605126</v>
      </c>
      <c r="L10" s="43">
        <v>11226000</v>
      </c>
      <c r="M10" s="44">
        <v>8354799</v>
      </c>
      <c r="N10" s="43">
        <v>7361000</v>
      </c>
      <c r="O10" s="44">
        <v>8654534</v>
      </c>
      <c r="P10" s="43">
        <f t="shared" ref="P10:P41" si="5">$H10      +$J10      +$L10      +$N10</f>
        <v>37418000</v>
      </c>
      <c r="Q10" s="44">
        <f t="shared" ref="Q10:Q41" si="6">$I10      +$K10      +$M10      +$O10</f>
        <v>37418000</v>
      </c>
      <c r="R10" s="24">
        <f t="shared" ref="R10:R41" si="7">IF(($L10      =0),0,((($N10      -$L10      )/$L10      )*100))</f>
        <v>-34.429004097630497</v>
      </c>
      <c r="S10" s="25">
        <f t="shared" ref="S10:S41" si="8">IF(($M10      =0),0,((($O10      -$M10      )/$M10      )*100))</f>
        <v>3.5875788274499483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3259000</v>
      </c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3899000</v>
      </c>
      <c r="C28" s="39">
        <f t="shared" si="11"/>
        <v>5300000</v>
      </c>
      <c r="D28" s="39">
        <f t="shared" si="11"/>
        <v>0</v>
      </c>
      <c r="E28" s="39">
        <f t="shared" si="11"/>
        <v>9199000</v>
      </c>
      <c r="F28" s="40">
        <f t="shared" si="11"/>
        <v>9199000</v>
      </c>
      <c r="G28" s="41">
        <f t="shared" si="11"/>
        <v>9199000</v>
      </c>
      <c r="H28" s="40">
        <f t="shared" si="11"/>
        <v>1628000</v>
      </c>
      <c r="I28" s="41">
        <f t="shared" si="11"/>
        <v>1967663</v>
      </c>
      <c r="J28" s="40">
        <f t="shared" si="11"/>
        <v>977000</v>
      </c>
      <c r="K28" s="41">
        <f t="shared" si="11"/>
        <v>978046</v>
      </c>
      <c r="L28" s="40">
        <f t="shared" si="11"/>
        <v>255000</v>
      </c>
      <c r="M28" s="41">
        <f t="shared" si="11"/>
        <v>580972</v>
      </c>
      <c r="N28" s="40">
        <f t="shared" si="11"/>
        <v>1002000</v>
      </c>
      <c r="O28" s="41">
        <f t="shared" si="11"/>
        <v>2417531</v>
      </c>
      <c r="P28" s="40">
        <f t="shared" si="11"/>
        <v>3862000</v>
      </c>
      <c r="Q28" s="41">
        <f t="shared" si="11"/>
        <v>5944212</v>
      </c>
      <c r="R28" s="20">
        <f t="shared" si="7"/>
        <v>292.94117647058823</v>
      </c>
      <c r="S28" s="21">
        <f t="shared" si="8"/>
        <v>316.11833272515713</v>
      </c>
      <c r="T28" s="20">
        <f t="shared" si="9"/>
        <v>41.982824220023915</v>
      </c>
      <c r="U28" s="22">
        <f t="shared" si="10"/>
        <v>64.618023698228072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1104000</v>
      </c>
      <c r="I31" s="44">
        <v>617144</v>
      </c>
      <c r="J31" s="43">
        <v>229000</v>
      </c>
      <c r="K31" s="44">
        <v>229565</v>
      </c>
      <c r="L31" s="43">
        <v>255000</v>
      </c>
      <c r="M31" s="44">
        <v>580972</v>
      </c>
      <c r="N31" s="43"/>
      <c r="O31" s="44">
        <v>372318</v>
      </c>
      <c r="P31" s="43">
        <f t="shared" si="5"/>
        <v>1588000</v>
      </c>
      <c r="Q31" s="44">
        <f t="shared" si="6"/>
        <v>1799999</v>
      </c>
      <c r="R31" s="24">
        <f t="shared" si="7"/>
        <v>-100</v>
      </c>
      <c r="S31" s="25">
        <f t="shared" si="8"/>
        <v>-35.914639603974031</v>
      </c>
      <c r="T31" s="24">
        <f t="shared" si="9"/>
        <v>88.222222222222229</v>
      </c>
      <c r="U31" s="26">
        <f t="shared" si="10"/>
        <v>99.999944444444438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2099000</v>
      </c>
      <c r="C33" s="42"/>
      <c r="D33" s="42"/>
      <c r="E33" s="42">
        <f t="shared" si="4"/>
        <v>2099000</v>
      </c>
      <c r="F33" s="43">
        <v>2099000</v>
      </c>
      <c r="G33" s="44">
        <v>2099000</v>
      </c>
      <c r="H33" s="43">
        <v>524000</v>
      </c>
      <c r="I33" s="44">
        <v>1350519</v>
      </c>
      <c r="J33" s="43">
        <v>748000</v>
      </c>
      <c r="K33" s="44">
        <v>748481</v>
      </c>
      <c r="L33" s="43"/>
      <c r="M33" s="44"/>
      <c r="N33" s="43"/>
      <c r="O33" s="44"/>
      <c r="P33" s="43">
        <f t="shared" si="5"/>
        <v>1272000</v>
      </c>
      <c r="Q33" s="44">
        <f t="shared" si="6"/>
        <v>2099000</v>
      </c>
      <c r="R33" s="24">
        <f t="shared" si="7"/>
        <v>0</v>
      </c>
      <c r="S33" s="25">
        <f t="shared" si="8"/>
        <v>0</v>
      </c>
      <c r="T33" s="24">
        <f t="shared" si="9"/>
        <v>60.600285850404958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5300000</v>
      </c>
      <c r="D37" s="42"/>
      <c r="E37" s="42">
        <f t="shared" si="4"/>
        <v>5300000</v>
      </c>
      <c r="F37" s="43">
        <v>5300000</v>
      </c>
      <c r="G37" s="44">
        <v>5300000</v>
      </c>
      <c r="H37" s="43"/>
      <c r="I37" s="44"/>
      <c r="J37" s="43"/>
      <c r="K37" s="44"/>
      <c r="L37" s="43"/>
      <c r="M37" s="44"/>
      <c r="N37" s="43">
        <v>1002000</v>
      </c>
      <c r="O37" s="44">
        <v>2045213</v>
      </c>
      <c r="P37" s="43">
        <f t="shared" si="5"/>
        <v>1002000</v>
      </c>
      <c r="Q37" s="44">
        <f t="shared" si="6"/>
        <v>2045213</v>
      </c>
      <c r="R37" s="24">
        <f t="shared" si="7"/>
        <v>0</v>
      </c>
      <c r="S37" s="25">
        <f t="shared" si="8"/>
        <v>0</v>
      </c>
      <c r="T37" s="24">
        <f t="shared" si="9"/>
        <v>18.90566037735849</v>
      </c>
      <c r="U37" s="26">
        <f t="shared" si="10"/>
        <v>38.588924528301888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12765000</v>
      </c>
      <c r="C43" s="45">
        <f t="shared" si="20"/>
        <v>13841000</v>
      </c>
      <c r="D43" s="45">
        <f t="shared" si="20"/>
        <v>0</v>
      </c>
      <c r="E43" s="45">
        <f t="shared" si="20"/>
        <v>26606000</v>
      </c>
      <c r="F43" s="46">
        <f t="shared" si="20"/>
        <v>12765000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2476000</v>
      </c>
      <c r="O43" s="47">
        <f t="shared" si="20"/>
        <v>0</v>
      </c>
      <c r="P43" s="46">
        <f t="shared" si="20"/>
        <v>2476000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9.3061715402540788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12765000</v>
      </c>
      <c r="C44" s="39">
        <f t="shared" si="22"/>
        <v>13841000</v>
      </c>
      <c r="D44" s="39">
        <f t="shared" si="22"/>
        <v>0</v>
      </c>
      <c r="E44" s="39">
        <f t="shared" si="22"/>
        <v>26606000</v>
      </c>
      <c r="F44" s="40">
        <f t="shared" si="22"/>
        <v>12765000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2476000</v>
      </c>
      <c r="O44" s="41">
        <f t="shared" si="22"/>
        <v>0</v>
      </c>
      <c r="P44" s="40">
        <f t="shared" si="22"/>
        <v>2476000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9.3061715402540788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12765000</v>
      </c>
      <c r="C46" s="42">
        <v>13841000</v>
      </c>
      <c r="D46" s="42"/>
      <c r="E46" s="42">
        <f t="shared" si="13"/>
        <v>26606000</v>
      </c>
      <c r="F46" s="43">
        <v>12765000</v>
      </c>
      <c r="G46" s="44"/>
      <c r="H46" s="43"/>
      <c r="I46" s="44"/>
      <c r="J46" s="43"/>
      <c r="K46" s="44"/>
      <c r="L46" s="43"/>
      <c r="M46" s="44"/>
      <c r="N46" s="43">
        <v>2476000</v>
      </c>
      <c r="O46" s="44"/>
      <c r="P46" s="43">
        <f t="shared" si="14"/>
        <v>2476000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9.3061715402540788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54082000</v>
      </c>
      <c r="C61" s="39">
        <f t="shared" si="26"/>
        <v>19141000</v>
      </c>
      <c r="D61" s="39">
        <f t="shared" si="26"/>
        <v>0</v>
      </c>
      <c r="E61" s="39">
        <f t="shared" si="26"/>
        <v>73223000</v>
      </c>
      <c r="F61" s="40">
        <f t="shared" si="26"/>
        <v>59382000</v>
      </c>
      <c r="G61" s="41">
        <f t="shared" si="26"/>
        <v>46617000</v>
      </c>
      <c r="H61" s="40">
        <f t="shared" si="26"/>
        <v>12854000</v>
      </c>
      <c r="I61" s="41">
        <f t="shared" si="26"/>
        <v>14771204</v>
      </c>
      <c r="J61" s="40">
        <f t="shared" si="26"/>
        <v>8582000</v>
      </c>
      <c r="K61" s="41">
        <f t="shared" si="26"/>
        <v>8583172</v>
      </c>
      <c r="L61" s="40">
        <f t="shared" si="26"/>
        <v>11481000</v>
      </c>
      <c r="M61" s="41">
        <f t="shared" si="26"/>
        <v>8935771</v>
      </c>
      <c r="N61" s="40">
        <f t="shared" si="26"/>
        <v>10839000</v>
      </c>
      <c r="O61" s="41">
        <f t="shared" si="26"/>
        <v>11072065</v>
      </c>
      <c r="P61" s="40">
        <f t="shared" si="26"/>
        <v>43756000</v>
      </c>
      <c r="Q61" s="41">
        <f t="shared" si="26"/>
        <v>43362212</v>
      </c>
      <c r="R61" s="20">
        <f t="shared" si="16"/>
        <v>-5.5918474000522602</v>
      </c>
      <c r="S61" s="21">
        <f t="shared" si="17"/>
        <v>23.907215169233858</v>
      </c>
      <c r="T61" s="20">
        <f t="shared" si="18"/>
        <v>59.757180121000232</v>
      </c>
      <c r="U61" s="22">
        <f t="shared" si="19"/>
        <v>59.219387350968958</v>
      </c>
      <c r="V61" s="40">
        <f t="shared" ref="V61:W61" si="27">+V8+V43</f>
        <v>3259000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54082000</v>
      </c>
      <c r="C65" s="48">
        <f t="shared" si="30"/>
        <v>19141000</v>
      </c>
      <c r="D65" s="48">
        <f t="shared" si="30"/>
        <v>0</v>
      </c>
      <c r="E65" s="48">
        <f t="shared" si="30"/>
        <v>73223000</v>
      </c>
      <c r="F65" s="49">
        <f t="shared" si="30"/>
        <v>59382000</v>
      </c>
      <c r="G65" s="50">
        <f t="shared" si="30"/>
        <v>46617000</v>
      </c>
      <c r="H65" s="49">
        <f t="shared" si="30"/>
        <v>12854000</v>
      </c>
      <c r="I65" s="50">
        <f t="shared" si="30"/>
        <v>14771204</v>
      </c>
      <c r="J65" s="49">
        <f t="shared" si="30"/>
        <v>8582000</v>
      </c>
      <c r="K65" s="50">
        <f t="shared" si="30"/>
        <v>8583172</v>
      </c>
      <c r="L65" s="49">
        <f t="shared" si="30"/>
        <v>11481000</v>
      </c>
      <c r="M65" s="51">
        <f t="shared" si="30"/>
        <v>8935771</v>
      </c>
      <c r="N65" s="49">
        <f t="shared" si="30"/>
        <v>10839000</v>
      </c>
      <c r="O65" s="50">
        <f t="shared" si="30"/>
        <v>11072065</v>
      </c>
      <c r="P65" s="49">
        <f t="shared" si="30"/>
        <v>43756000</v>
      </c>
      <c r="Q65" s="50">
        <f t="shared" si="30"/>
        <v>43362212</v>
      </c>
      <c r="R65" s="34">
        <f t="shared" si="16"/>
        <v>-5.5918474000522602</v>
      </c>
      <c r="S65" s="35">
        <f t="shared" si="17"/>
        <v>23.907215169233858</v>
      </c>
      <c r="T65" s="34">
        <f t="shared" si="18"/>
        <v>59.757180121000232</v>
      </c>
      <c r="U65" s="35">
        <f t="shared" si="19"/>
        <v>59.219387350968958</v>
      </c>
      <c r="V65" s="49">
        <f>+V61+V62</f>
        <v>3259000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232022000</v>
      </c>
      <c r="C8" s="36">
        <f t="shared" si="0"/>
        <v>-22637000</v>
      </c>
      <c r="D8" s="36">
        <f t="shared" si="0"/>
        <v>0</v>
      </c>
      <c r="E8" s="36">
        <f t="shared" si="0"/>
        <v>209385000</v>
      </c>
      <c r="F8" s="37">
        <f t="shared" si="0"/>
        <v>209385000</v>
      </c>
      <c r="G8" s="38">
        <f t="shared" si="0"/>
        <v>209385000</v>
      </c>
      <c r="H8" s="37">
        <f t="shared" si="0"/>
        <v>80716000</v>
      </c>
      <c r="I8" s="38">
        <f t="shared" si="0"/>
        <v>91658988</v>
      </c>
      <c r="J8" s="37">
        <f t="shared" si="0"/>
        <v>34282000</v>
      </c>
      <c r="K8" s="38">
        <f t="shared" si="0"/>
        <v>38930093</v>
      </c>
      <c r="L8" s="37">
        <f t="shared" si="0"/>
        <v>29162000</v>
      </c>
      <c r="M8" s="38">
        <f t="shared" si="0"/>
        <v>11090103</v>
      </c>
      <c r="N8" s="37">
        <f t="shared" si="0"/>
        <v>63130000</v>
      </c>
      <c r="O8" s="38">
        <f t="shared" si="0"/>
        <v>67705816</v>
      </c>
      <c r="P8" s="37">
        <f t="shared" si="0"/>
        <v>207290000</v>
      </c>
      <c r="Q8" s="38">
        <f t="shared" si="0"/>
        <v>209385000</v>
      </c>
      <c r="R8" s="16">
        <f>IF(($L8       =0),0,((($N8       -$L8       )/$L8       )*100))</f>
        <v>116.48035114189699</v>
      </c>
      <c r="S8" s="17">
        <f>IF(($M8       =0),0,((($O8       -$M8       )/$M8       )*100))</f>
        <v>510.50664723312309</v>
      </c>
      <c r="T8" s="16">
        <f>IF(($E8       =0),0,(($P8       /$E8       )*100))</f>
        <v>98.999450772500424</v>
      </c>
      <c r="U8" s="18">
        <f>IF(($E8       =0),0,(($Q8       /$E8       )*100))</f>
        <v>100</v>
      </c>
      <c r="V8" s="37">
        <f t="shared" ref="V8:W8" si="1">+V9+V28</f>
        <v>6933000</v>
      </c>
      <c r="W8" s="38">
        <f t="shared" si="1"/>
        <v>6028000</v>
      </c>
    </row>
    <row r="9" spans="1:23" ht="13" x14ac:dyDescent="0.3">
      <c r="A9" s="19" t="s">
        <v>35</v>
      </c>
      <c r="B9" s="39">
        <f t="shared" ref="B9:Q9" si="2">SUM(B10:B27)</f>
        <v>221348000</v>
      </c>
      <c r="C9" s="39">
        <f t="shared" si="2"/>
        <v>-22400000</v>
      </c>
      <c r="D9" s="39">
        <f t="shared" si="2"/>
        <v>0</v>
      </c>
      <c r="E9" s="39">
        <f t="shared" si="2"/>
        <v>198948000</v>
      </c>
      <c r="F9" s="40">
        <f t="shared" si="2"/>
        <v>198948000</v>
      </c>
      <c r="G9" s="41">
        <f t="shared" si="2"/>
        <v>198948000</v>
      </c>
      <c r="H9" s="40">
        <f t="shared" si="2"/>
        <v>78995000</v>
      </c>
      <c r="I9" s="41">
        <f t="shared" si="2"/>
        <v>91017533</v>
      </c>
      <c r="J9" s="40">
        <f t="shared" si="2"/>
        <v>33452000</v>
      </c>
      <c r="K9" s="41">
        <f t="shared" si="2"/>
        <v>38065021</v>
      </c>
      <c r="L9" s="40">
        <f t="shared" si="2"/>
        <v>26928000</v>
      </c>
      <c r="M9" s="41">
        <f t="shared" si="2"/>
        <v>8318641</v>
      </c>
      <c r="N9" s="40">
        <f t="shared" si="2"/>
        <v>59573000</v>
      </c>
      <c r="O9" s="41">
        <f t="shared" si="2"/>
        <v>61546805</v>
      </c>
      <c r="P9" s="40">
        <f t="shared" si="2"/>
        <v>198948000</v>
      </c>
      <c r="Q9" s="41">
        <f t="shared" si="2"/>
        <v>198948000</v>
      </c>
      <c r="R9" s="20">
        <f>IF(($L9       =0),0,((($N9       -$L9       )/$L9       )*100))</f>
        <v>121.23068924539513</v>
      </c>
      <c r="S9" s="21">
        <f>IF(($M9       =0),0,((($O9       -$M9       )/$M9       )*100))</f>
        <v>639.86610312910489</v>
      </c>
      <c r="T9" s="20">
        <f>IF(($E9       =0),0,(($P9       /$E9       )*100))</f>
        <v>100</v>
      </c>
      <c r="U9" s="22">
        <f>IF(($E9       =0),0,(($Q9       /$E9       )*100))</f>
        <v>100</v>
      </c>
      <c r="V9" s="40">
        <f t="shared" ref="V9:W9" si="3">SUM(V10:V27)</f>
        <v>6933000</v>
      </c>
      <c r="W9" s="41">
        <f t="shared" si="3"/>
        <v>6028000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9850000</v>
      </c>
      <c r="C13" s="42">
        <v>-1940000</v>
      </c>
      <c r="D13" s="42"/>
      <c r="E13" s="42">
        <f t="shared" si="4"/>
        <v>7910000</v>
      </c>
      <c r="F13" s="43">
        <v>7910000</v>
      </c>
      <c r="G13" s="44">
        <v>7910000</v>
      </c>
      <c r="H13" s="43"/>
      <c r="I13" s="44"/>
      <c r="J13" s="43"/>
      <c r="K13" s="44"/>
      <c r="L13" s="43">
        <v>6783000</v>
      </c>
      <c r="M13" s="44">
        <v>2659872</v>
      </c>
      <c r="N13" s="43">
        <v>1127000</v>
      </c>
      <c r="O13" s="44">
        <v>5250128</v>
      </c>
      <c r="P13" s="43">
        <f t="shared" si="5"/>
        <v>7910000</v>
      </c>
      <c r="Q13" s="44">
        <f t="shared" si="6"/>
        <v>7910000</v>
      </c>
      <c r="R13" s="24">
        <f t="shared" si="7"/>
        <v>-83.384932920536642</v>
      </c>
      <c r="S13" s="25">
        <f t="shared" si="8"/>
        <v>97.382731199095289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6933000</v>
      </c>
      <c r="W20" s="44">
        <v>6028000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60000000</v>
      </c>
      <c r="C23" s="42">
        <v>-21400000</v>
      </c>
      <c r="D23" s="42"/>
      <c r="E23" s="42">
        <f t="shared" si="4"/>
        <v>38600000</v>
      </c>
      <c r="F23" s="43">
        <v>38600000</v>
      </c>
      <c r="G23" s="44">
        <v>38600000</v>
      </c>
      <c r="H23" s="43">
        <v>20600000</v>
      </c>
      <c r="I23" s="44">
        <v>31570333</v>
      </c>
      <c r="J23" s="43">
        <v>18000000</v>
      </c>
      <c r="K23" s="44">
        <v>28429668</v>
      </c>
      <c r="L23" s="43"/>
      <c r="M23" s="44"/>
      <c r="N23" s="43"/>
      <c r="O23" s="44">
        <v>-21400000</v>
      </c>
      <c r="P23" s="43">
        <f t="shared" si="5"/>
        <v>38600000</v>
      </c>
      <c r="Q23" s="44">
        <f t="shared" si="6"/>
        <v>38600001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100.00000259067356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151498000</v>
      </c>
      <c r="C25" s="42">
        <v>940000</v>
      </c>
      <c r="D25" s="42"/>
      <c r="E25" s="42">
        <f t="shared" si="4"/>
        <v>152438000</v>
      </c>
      <c r="F25" s="43">
        <v>152438000</v>
      </c>
      <c r="G25" s="44">
        <v>152438000</v>
      </c>
      <c r="H25" s="43">
        <v>58395000</v>
      </c>
      <c r="I25" s="44">
        <v>59447200</v>
      </c>
      <c r="J25" s="43">
        <v>15452000</v>
      </c>
      <c r="K25" s="44">
        <v>9635353</v>
      </c>
      <c r="L25" s="43">
        <v>20145000</v>
      </c>
      <c r="M25" s="44">
        <v>5658769</v>
      </c>
      <c r="N25" s="43">
        <v>58446000</v>
      </c>
      <c r="O25" s="44">
        <v>77696677</v>
      </c>
      <c r="P25" s="43">
        <f t="shared" si="5"/>
        <v>152438000</v>
      </c>
      <c r="Q25" s="44">
        <f t="shared" si="6"/>
        <v>152437999</v>
      </c>
      <c r="R25" s="24">
        <f t="shared" si="7"/>
        <v>190.12658227848101</v>
      </c>
      <c r="S25" s="25">
        <f t="shared" si="8"/>
        <v>1273.0314313943545</v>
      </c>
      <c r="T25" s="24">
        <f t="shared" si="9"/>
        <v>100</v>
      </c>
      <c r="U25" s="26">
        <f t="shared" si="10"/>
        <v>99.999999343995597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10674000</v>
      </c>
      <c r="C28" s="39">
        <f t="shared" si="11"/>
        <v>-237000</v>
      </c>
      <c r="D28" s="39">
        <f t="shared" si="11"/>
        <v>0</v>
      </c>
      <c r="E28" s="39">
        <f t="shared" si="11"/>
        <v>10437000</v>
      </c>
      <c r="F28" s="40">
        <f t="shared" si="11"/>
        <v>10437000</v>
      </c>
      <c r="G28" s="41">
        <f t="shared" si="11"/>
        <v>10437000</v>
      </c>
      <c r="H28" s="40">
        <f t="shared" si="11"/>
        <v>1721000</v>
      </c>
      <c r="I28" s="41">
        <f t="shared" si="11"/>
        <v>641455</v>
      </c>
      <c r="J28" s="40">
        <f t="shared" si="11"/>
        <v>830000</v>
      </c>
      <c r="K28" s="41">
        <f t="shared" si="11"/>
        <v>865072</v>
      </c>
      <c r="L28" s="40">
        <f t="shared" si="11"/>
        <v>2234000</v>
      </c>
      <c r="M28" s="41">
        <f t="shared" si="11"/>
        <v>2771462</v>
      </c>
      <c r="N28" s="40">
        <f t="shared" si="11"/>
        <v>3557000</v>
      </c>
      <c r="O28" s="41">
        <f t="shared" si="11"/>
        <v>6159011</v>
      </c>
      <c r="P28" s="40">
        <f t="shared" si="11"/>
        <v>8342000</v>
      </c>
      <c r="Q28" s="41">
        <f t="shared" si="11"/>
        <v>10437000</v>
      </c>
      <c r="R28" s="20">
        <f t="shared" si="7"/>
        <v>59.221128021486123</v>
      </c>
      <c r="S28" s="21">
        <f t="shared" si="8"/>
        <v>122.22967516783561</v>
      </c>
      <c r="T28" s="20">
        <f t="shared" si="9"/>
        <v>79.927182140461809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1392000</v>
      </c>
      <c r="I31" s="44">
        <v>283890</v>
      </c>
      <c r="J31" s="43">
        <v>221000</v>
      </c>
      <c r="K31" s="44">
        <v>221298</v>
      </c>
      <c r="L31" s="43">
        <v>788000</v>
      </c>
      <c r="M31" s="44">
        <v>1359101</v>
      </c>
      <c r="N31" s="43"/>
      <c r="O31" s="44">
        <v>635710</v>
      </c>
      <c r="P31" s="43">
        <f t="shared" si="5"/>
        <v>2401000</v>
      </c>
      <c r="Q31" s="44">
        <f t="shared" si="6"/>
        <v>2499999</v>
      </c>
      <c r="R31" s="24">
        <f t="shared" si="7"/>
        <v>-100</v>
      </c>
      <c r="S31" s="25">
        <f t="shared" si="8"/>
        <v>-53.22569845802483</v>
      </c>
      <c r="T31" s="24">
        <f t="shared" si="9"/>
        <v>96.04</v>
      </c>
      <c r="U31" s="26">
        <f t="shared" si="10"/>
        <v>99.999960000000002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2674000</v>
      </c>
      <c r="C33" s="42">
        <v>-237000</v>
      </c>
      <c r="D33" s="42"/>
      <c r="E33" s="42">
        <f t="shared" si="4"/>
        <v>2437000</v>
      </c>
      <c r="F33" s="43">
        <v>2437000</v>
      </c>
      <c r="G33" s="44">
        <v>2437000</v>
      </c>
      <c r="H33" s="43">
        <v>287000</v>
      </c>
      <c r="I33" s="44">
        <v>274557</v>
      </c>
      <c r="J33" s="43">
        <v>546000</v>
      </c>
      <c r="K33" s="44">
        <v>546174</v>
      </c>
      <c r="L33" s="43">
        <v>657000</v>
      </c>
      <c r="M33" s="44">
        <v>657199</v>
      </c>
      <c r="N33" s="43">
        <v>947000</v>
      </c>
      <c r="O33" s="44">
        <v>959069</v>
      </c>
      <c r="P33" s="43">
        <f t="shared" si="5"/>
        <v>2437000</v>
      </c>
      <c r="Q33" s="44">
        <f t="shared" si="6"/>
        <v>2436999</v>
      </c>
      <c r="R33" s="24">
        <f t="shared" si="7"/>
        <v>44.140030441400299</v>
      </c>
      <c r="S33" s="25">
        <f t="shared" si="8"/>
        <v>45.932814870381726</v>
      </c>
      <c r="T33" s="24">
        <f t="shared" si="9"/>
        <v>100</v>
      </c>
      <c r="U33" s="26">
        <f t="shared" si="10"/>
        <v>99.99995896594173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>
        <v>42000</v>
      </c>
      <c r="I36" s="44">
        <v>83008</v>
      </c>
      <c r="J36" s="43">
        <v>63000</v>
      </c>
      <c r="K36" s="44">
        <v>97600</v>
      </c>
      <c r="L36" s="43">
        <v>789000</v>
      </c>
      <c r="M36" s="44">
        <v>755162</v>
      </c>
      <c r="N36" s="43">
        <v>2610000</v>
      </c>
      <c r="O36" s="44">
        <v>4564232</v>
      </c>
      <c r="P36" s="43">
        <f t="shared" si="5"/>
        <v>3504000</v>
      </c>
      <c r="Q36" s="44">
        <f t="shared" si="6"/>
        <v>5500002</v>
      </c>
      <c r="R36" s="24">
        <f t="shared" si="7"/>
        <v>230.79847908745248</v>
      </c>
      <c r="S36" s="25">
        <f t="shared" si="8"/>
        <v>504.40435297326934</v>
      </c>
      <c r="T36" s="24">
        <f t="shared" si="9"/>
        <v>63.709090909090904</v>
      </c>
      <c r="U36" s="26">
        <f t="shared" si="10"/>
        <v>100.00003636363637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2492000</v>
      </c>
      <c r="C43" s="45">
        <f t="shared" si="20"/>
        <v>13168000</v>
      </c>
      <c r="D43" s="45">
        <f t="shared" si="20"/>
        <v>0</v>
      </c>
      <c r="E43" s="45">
        <f t="shared" si="20"/>
        <v>15660000</v>
      </c>
      <c r="F43" s="46">
        <f t="shared" si="20"/>
        <v>2492000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2921000</v>
      </c>
      <c r="O43" s="47">
        <f t="shared" si="20"/>
        <v>0</v>
      </c>
      <c r="P43" s="46">
        <f t="shared" si="20"/>
        <v>2921000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18.652618135376756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2492000</v>
      </c>
      <c r="C44" s="39">
        <f t="shared" si="22"/>
        <v>13168000</v>
      </c>
      <c r="D44" s="39">
        <f t="shared" si="22"/>
        <v>0</v>
      </c>
      <c r="E44" s="39">
        <f t="shared" si="22"/>
        <v>15660000</v>
      </c>
      <c r="F44" s="40">
        <f t="shared" si="22"/>
        <v>2492000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2921000</v>
      </c>
      <c r="O44" s="41">
        <f t="shared" si="22"/>
        <v>0</v>
      </c>
      <c r="P44" s="40">
        <f t="shared" si="22"/>
        <v>2921000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18.652618135376756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2492000</v>
      </c>
      <c r="C46" s="42">
        <v>13168000</v>
      </c>
      <c r="D46" s="42"/>
      <c r="E46" s="42">
        <f t="shared" si="13"/>
        <v>15660000</v>
      </c>
      <c r="F46" s="43">
        <v>2492000</v>
      </c>
      <c r="G46" s="44"/>
      <c r="H46" s="43"/>
      <c r="I46" s="44"/>
      <c r="J46" s="43"/>
      <c r="K46" s="44"/>
      <c r="L46" s="43"/>
      <c r="M46" s="44"/>
      <c r="N46" s="43">
        <v>2921000</v>
      </c>
      <c r="O46" s="44"/>
      <c r="P46" s="43">
        <f t="shared" si="14"/>
        <v>2921000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18.652618135376756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234514000</v>
      </c>
      <c r="C61" s="39">
        <f t="shared" si="26"/>
        <v>-9469000</v>
      </c>
      <c r="D61" s="39">
        <f t="shared" si="26"/>
        <v>0</v>
      </c>
      <c r="E61" s="39">
        <f t="shared" si="26"/>
        <v>225045000</v>
      </c>
      <c r="F61" s="40">
        <f t="shared" si="26"/>
        <v>211877000</v>
      </c>
      <c r="G61" s="41">
        <f t="shared" si="26"/>
        <v>209385000</v>
      </c>
      <c r="H61" s="40">
        <f t="shared" si="26"/>
        <v>80716000</v>
      </c>
      <c r="I61" s="41">
        <f t="shared" si="26"/>
        <v>91658988</v>
      </c>
      <c r="J61" s="40">
        <f t="shared" si="26"/>
        <v>34282000</v>
      </c>
      <c r="K61" s="41">
        <f t="shared" si="26"/>
        <v>38930093</v>
      </c>
      <c r="L61" s="40">
        <f t="shared" si="26"/>
        <v>29162000</v>
      </c>
      <c r="M61" s="41">
        <f t="shared" si="26"/>
        <v>11090103</v>
      </c>
      <c r="N61" s="40">
        <f t="shared" si="26"/>
        <v>66051000</v>
      </c>
      <c r="O61" s="41">
        <f t="shared" si="26"/>
        <v>67705816</v>
      </c>
      <c r="P61" s="40">
        <f t="shared" si="26"/>
        <v>210211000</v>
      </c>
      <c r="Q61" s="41">
        <f t="shared" si="26"/>
        <v>209385000</v>
      </c>
      <c r="R61" s="20">
        <f t="shared" si="16"/>
        <v>126.49681091831837</v>
      </c>
      <c r="S61" s="21">
        <f t="shared" si="17"/>
        <v>510.50664723312309</v>
      </c>
      <c r="T61" s="20">
        <f t="shared" si="18"/>
        <v>93.408429425226075</v>
      </c>
      <c r="U61" s="22">
        <f t="shared" si="19"/>
        <v>93.041391721655657</v>
      </c>
      <c r="V61" s="40">
        <f t="shared" ref="V61:W61" si="27">+V8+V43</f>
        <v>6933000</v>
      </c>
      <c r="W61" s="41">
        <f t="shared" si="27"/>
        <v>6028000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234514000</v>
      </c>
      <c r="C65" s="48">
        <f t="shared" si="30"/>
        <v>-9469000</v>
      </c>
      <c r="D65" s="48">
        <f t="shared" si="30"/>
        <v>0</v>
      </c>
      <c r="E65" s="48">
        <f t="shared" si="30"/>
        <v>225045000</v>
      </c>
      <c r="F65" s="49">
        <f t="shared" si="30"/>
        <v>211877000</v>
      </c>
      <c r="G65" s="50">
        <f t="shared" si="30"/>
        <v>209385000</v>
      </c>
      <c r="H65" s="49">
        <f t="shared" si="30"/>
        <v>80716000</v>
      </c>
      <c r="I65" s="50">
        <f t="shared" si="30"/>
        <v>91658988</v>
      </c>
      <c r="J65" s="49">
        <f t="shared" si="30"/>
        <v>34282000</v>
      </c>
      <c r="K65" s="50">
        <f t="shared" si="30"/>
        <v>38930093</v>
      </c>
      <c r="L65" s="49">
        <f t="shared" si="30"/>
        <v>29162000</v>
      </c>
      <c r="M65" s="51">
        <f t="shared" si="30"/>
        <v>11090103</v>
      </c>
      <c r="N65" s="49">
        <f t="shared" si="30"/>
        <v>66051000</v>
      </c>
      <c r="O65" s="50">
        <f t="shared" si="30"/>
        <v>67705816</v>
      </c>
      <c r="P65" s="49">
        <f t="shared" si="30"/>
        <v>210211000</v>
      </c>
      <c r="Q65" s="50">
        <f t="shared" si="30"/>
        <v>209385000</v>
      </c>
      <c r="R65" s="34">
        <f t="shared" si="16"/>
        <v>126.49681091831837</v>
      </c>
      <c r="S65" s="35">
        <f t="shared" si="17"/>
        <v>510.50664723312309</v>
      </c>
      <c r="T65" s="34">
        <f t="shared" si="18"/>
        <v>93.408429425226075</v>
      </c>
      <c r="U65" s="35">
        <f t="shared" si="19"/>
        <v>93.041391721655657</v>
      </c>
      <c r="V65" s="49">
        <f>+V61+V62</f>
        <v>6933000</v>
      </c>
      <c r="W65" s="50">
        <f>+W61+W62</f>
        <v>6028000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65650000</v>
      </c>
      <c r="C8" s="36">
        <f t="shared" si="0"/>
        <v>14278000</v>
      </c>
      <c r="D8" s="36">
        <f t="shared" si="0"/>
        <v>0</v>
      </c>
      <c r="E8" s="36">
        <f t="shared" si="0"/>
        <v>79928000</v>
      </c>
      <c r="F8" s="37">
        <f t="shared" si="0"/>
        <v>79928000</v>
      </c>
      <c r="G8" s="38">
        <f t="shared" si="0"/>
        <v>79928000</v>
      </c>
      <c r="H8" s="37">
        <f t="shared" si="0"/>
        <v>19509000</v>
      </c>
      <c r="I8" s="38">
        <f t="shared" si="0"/>
        <v>19888412</v>
      </c>
      <c r="J8" s="37">
        <f t="shared" si="0"/>
        <v>14406000</v>
      </c>
      <c r="K8" s="38">
        <f t="shared" si="0"/>
        <v>16242327</v>
      </c>
      <c r="L8" s="37">
        <f t="shared" si="0"/>
        <v>14554000</v>
      </c>
      <c r="M8" s="38">
        <f t="shared" si="0"/>
        <v>8894020</v>
      </c>
      <c r="N8" s="37">
        <f t="shared" si="0"/>
        <v>16317000</v>
      </c>
      <c r="O8" s="38">
        <f t="shared" si="0"/>
        <v>19099802</v>
      </c>
      <c r="P8" s="37">
        <f t="shared" si="0"/>
        <v>64786000</v>
      </c>
      <c r="Q8" s="38">
        <f t="shared" si="0"/>
        <v>64124561</v>
      </c>
      <c r="R8" s="16">
        <f>IF(($L8       =0),0,((($N8       -$L8       )/$L8       )*100))</f>
        <v>12.113508313865603</v>
      </c>
      <c r="S8" s="17">
        <f>IF(($M8       =0),0,((($O8       -$M8       )/$M8       )*100))</f>
        <v>114.74880875014897</v>
      </c>
      <c r="T8" s="16">
        <f>IF(($E8       =0),0,(($P8       /$E8       )*100))</f>
        <v>81.055449904914425</v>
      </c>
      <c r="U8" s="18">
        <f>IF(($E8       =0),0,(($Q8       /$E8       )*100))</f>
        <v>80.227906365729154</v>
      </c>
      <c r="V8" s="37">
        <f t="shared" ref="V8:W8" si="1">+V9+V28</f>
        <v>7246000</v>
      </c>
      <c r="W8" s="38">
        <f t="shared" si="1"/>
        <v>7032000</v>
      </c>
    </row>
    <row r="9" spans="1:23" ht="13" x14ac:dyDescent="0.3">
      <c r="A9" s="19" t="s">
        <v>35</v>
      </c>
      <c r="B9" s="39">
        <f t="shared" ref="B9:Q9" si="2">SUM(B10:B27)</f>
        <v>61063000</v>
      </c>
      <c r="C9" s="39">
        <f t="shared" si="2"/>
        <v>14278000</v>
      </c>
      <c r="D9" s="39">
        <f t="shared" si="2"/>
        <v>0</v>
      </c>
      <c r="E9" s="39">
        <f t="shared" si="2"/>
        <v>75341000</v>
      </c>
      <c r="F9" s="40">
        <f t="shared" si="2"/>
        <v>75341000</v>
      </c>
      <c r="G9" s="41">
        <f t="shared" si="2"/>
        <v>75341000</v>
      </c>
      <c r="H9" s="40">
        <f t="shared" si="2"/>
        <v>17934000</v>
      </c>
      <c r="I9" s="41">
        <f t="shared" si="2"/>
        <v>18161066</v>
      </c>
      <c r="J9" s="40">
        <f t="shared" si="2"/>
        <v>13457000</v>
      </c>
      <c r="K9" s="41">
        <f t="shared" si="2"/>
        <v>15400393</v>
      </c>
      <c r="L9" s="40">
        <f t="shared" si="2"/>
        <v>13623000</v>
      </c>
      <c r="M9" s="41">
        <f t="shared" si="2"/>
        <v>7963019</v>
      </c>
      <c r="N9" s="40">
        <f t="shared" si="2"/>
        <v>15783000</v>
      </c>
      <c r="O9" s="41">
        <f t="shared" si="2"/>
        <v>18013082</v>
      </c>
      <c r="P9" s="40">
        <f t="shared" si="2"/>
        <v>60797000</v>
      </c>
      <c r="Q9" s="41">
        <f t="shared" si="2"/>
        <v>59537560</v>
      </c>
      <c r="R9" s="20">
        <f>IF(($L9       =0),0,((($N9       -$L9       )/$L9       )*100))</f>
        <v>15.855538427659106</v>
      </c>
      <c r="S9" s="21">
        <f>IF(($M9       =0),0,((($O9       -$M9       )/$M9       )*100))</f>
        <v>126.20920532777834</v>
      </c>
      <c r="T9" s="20">
        <f>IF(($E9       =0),0,(($P9       /$E9       )*100))</f>
        <v>80.695769899523498</v>
      </c>
      <c r="U9" s="22">
        <f>IF(($E9       =0),0,(($Q9       /$E9       )*100))</f>
        <v>79.024117014640112</v>
      </c>
      <c r="V9" s="40">
        <f t="shared" ref="V9:W9" si="3">SUM(V10:V27)</f>
        <v>1696000</v>
      </c>
      <c r="W9" s="41">
        <f t="shared" si="3"/>
        <v>1696000</v>
      </c>
    </row>
    <row r="10" spans="1:23" ht="13" x14ac:dyDescent="0.3">
      <c r="A10" s="23" t="s">
        <v>36</v>
      </c>
      <c r="B10" s="42">
        <v>57042000</v>
      </c>
      <c r="C10" s="42"/>
      <c r="D10" s="42"/>
      <c r="E10" s="42">
        <f t="shared" ref="E10:E41" si="4">$B10      +$C10      +$D10</f>
        <v>57042000</v>
      </c>
      <c r="F10" s="43">
        <v>57042000</v>
      </c>
      <c r="G10" s="44">
        <v>57042000</v>
      </c>
      <c r="H10" s="43">
        <v>17934000</v>
      </c>
      <c r="I10" s="44">
        <v>18161066</v>
      </c>
      <c r="J10" s="43">
        <v>10157000</v>
      </c>
      <c r="K10" s="44">
        <v>12100642</v>
      </c>
      <c r="L10" s="43">
        <v>13432000</v>
      </c>
      <c r="M10" s="44">
        <v>9567209</v>
      </c>
      <c r="N10" s="43">
        <v>15519000</v>
      </c>
      <c r="O10" s="44">
        <v>17213082</v>
      </c>
      <c r="P10" s="43">
        <f t="shared" ref="P10:P41" si="5">$H10      +$J10      +$L10      +$N10</f>
        <v>57042000</v>
      </c>
      <c r="Q10" s="44">
        <f t="shared" ref="Q10:Q41" si="6">$I10      +$K10      +$M10      +$O10</f>
        <v>57041999</v>
      </c>
      <c r="R10" s="24">
        <f t="shared" ref="R10:R41" si="7">IF(($L10      =0),0,((($N10      -$L10      )/$L10      )*100))</f>
        <v>15.53752233472305</v>
      </c>
      <c r="S10" s="25">
        <f t="shared" ref="S10:S41" si="8">IF(($M10      =0),0,((($O10      -$M10      )/$M10      )*100))</f>
        <v>79.91748690762374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99.99999824690579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4021000</v>
      </c>
      <c r="C13" s="42"/>
      <c r="D13" s="42"/>
      <c r="E13" s="42">
        <f t="shared" si="4"/>
        <v>4021000</v>
      </c>
      <c r="F13" s="43">
        <v>4021000</v>
      </c>
      <c r="G13" s="44">
        <v>4021000</v>
      </c>
      <c r="H13" s="43"/>
      <c r="I13" s="44"/>
      <c r="J13" s="43">
        <v>3300000</v>
      </c>
      <c r="K13" s="44">
        <v>3299751</v>
      </c>
      <c r="L13" s="43">
        <v>191000</v>
      </c>
      <c r="M13" s="44">
        <v>-1604190</v>
      </c>
      <c r="N13" s="43">
        <v>264000</v>
      </c>
      <c r="O13" s="44">
        <v>800000</v>
      </c>
      <c r="P13" s="43">
        <f t="shared" si="5"/>
        <v>3755000</v>
      </c>
      <c r="Q13" s="44">
        <f t="shared" si="6"/>
        <v>2495561</v>
      </c>
      <c r="R13" s="24">
        <f t="shared" si="7"/>
        <v>38.219895287958117</v>
      </c>
      <c r="S13" s="25">
        <f t="shared" si="8"/>
        <v>-149.86940449697354</v>
      </c>
      <c r="T13" s="24">
        <f t="shared" si="9"/>
        <v>93.384730166625218</v>
      </c>
      <c r="U13" s="26">
        <f t="shared" si="10"/>
        <v>62.063193235513559</v>
      </c>
      <c r="V13" s="43">
        <v>1696000</v>
      </c>
      <c r="W13" s="44">
        <v>1696000</v>
      </c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14278000</v>
      </c>
      <c r="D20" s="42"/>
      <c r="E20" s="42">
        <f t="shared" si="4"/>
        <v>14278000</v>
      </c>
      <c r="F20" s="43">
        <v>14278000</v>
      </c>
      <c r="G20" s="44">
        <v>14278000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4587000</v>
      </c>
      <c r="C28" s="39">
        <f t="shared" si="11"/>
        <v>0</v>
      </c>
      <c r="D28" s="39">
        <f t="shared" si="11"/>
        <v>0</v>
      </c>
      <c r="E28" s="39">
        <f t="shared" si="11"/>
        <v>4587000</v>
      </c>
      <c r="F28" s="40">
        <f t="shared" si="11"/>
        <v>4587000</v>
      </c>
      <c r="G28" s="41">
        <f t="shared" si="11"/>
        <v>4587000</v>
      </c>
      <c r="H28" s="40">
        <f t="shared" si="11"/>
        <v>1575000</v>
      </c>
      <c r="I28" s="41">
        <f t="shared" si="11"/>
        <v>1727346</v>
      </c>
      <c r="J28" s="40">
        <f t="shared" si="11"/>
        <v>949000</v>
      </c>
      <c r="K28" s="41">
        <f t="shared" si="11"/>
        <v>841934</v>
      </c>
      <c r="L28" s="40">
        <f t="shared" si="11"/>
        <v>931000</v>
      </c>
      <c r="M28" s="41">
        <f t="shared" si="11"/>
        <v>931001</v>
      </c>
      <c r="N28" s="40">
        <f t="shared" si="11"/>
        <v>534000</v>
      </c>
      <c r="O28" s="41">
        <f t="shared" si="11"/>
        <v>1086720</v>
      </c>
      <c r="P28" s="40">
        <f t="shared" si="11"/>
        <v>3989000</v>
      </c>
      <c r="Q28" s="41">
        <f t="shared" si="11"/>
        <v>4587001</v>
      </c>
      <c r="R28" s="20">
        <f t="shared" si="7"/>
        <v>-42.642320085929107</v>
      </c>
      <c r="S28" s="21">
        <f t="shared" si="8"/>
        <v>16.725975589714725</v>
      </c>
      <c r="T28" s="20">
        <f t="shared" si="9"/>
        <v>86.963156747329407</v>
      </c>
      <c r="U28" s="22">
        <f t="shared" si="10"/>
        <v>100.00002180074124</v>
      </c>
      <c r="V28" s="40">
        <f t="shared" ref="V28:W28" si="12">SUM(V29:V42)</f>
        <v>5550000</v>
      </c>
      <c r="W28" s="41">
        <f t="shared" si="12"/>
        <v>5336000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879000</v>
      </c>
      <c r="I31" s="44">
        <v>833462</v>
      </c>
      <c r="J31" s="43">
        <v>222000</v>
      </c>
      <c r="K31" s="44">
        <v>222809</v>
      </c>
      <c r="L31" s="43">
        <v>191000</v>
      </c>
      <c r="M31" s="44">
        <v>191242</v>
      </c>
      <c r="N31" s="43"/>
      <c r="O31" s="44">
        <v>552487</v>
      </c>
      <c r="P31" s="43">
        <f t="shared" si="5"/>
        <v>1292000</v>
      </c>
      <c r="Q31" s="44">
        <f t="shared" si="6"/>
        <v>1800000</v>
      </c>
      <c r="R31" s="24">
        <f t="shared" si="7"/>
        <v>-100</v>
      </c>
      <c r="S31" s="25">
        <f t="shared" si="8"/>
        <v>188.89417596553056</v>
      </c>
      <c r="T31" s="24">
        <f t="shared" si="9"/>
        <v>71.777777777777771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2787000</v>
      </c>
      <c r="C33" s="42"/>
      <c r="D33" s="42"/>
      <c r="E33" s="42">
        <f t="shared" si="4"/>
        <v>2787000</v>
      </c>
      <c r="F33" s="43">
        <v>2787000</v>
      </c>
      <c r="G33" s="44">
        <v>2787000</v>
      </c>
      <c r="H33" s="43">
        <v>696000</v>
      </c>
      <c r="I33" s="44">
        <v>893884</v>
      </c>
      <c r="J33" s="43">
        <v>727000</v>
      </c>
      <c r="K33" s="44">
        <v>619125</v>
      </c>
      <c r="L33" s="43">
        <v>740000</v>
      </c>
      <c r="M33" s="44">
        <v>739759</v>
      </c>
      <c r="N33" s="43">
        <v>534000</v>
      </c>
      <c r="O33" s="44">
        <v>534233</v>
      </c>
      <c r="P33" s="43">
        <f t="shared" si="5"/>
        <v>2697000</v>
      </c>
      <c r="Q33" s="44">
        <f t="shared" si="6"/>
        <v>2787001</v>
      </c>
      <c r="R33" s="24">
        <f t="shared" si="7"/>
        <v>-27.837837837837835</v>
      </c>
      <c r="S33" s="25">
        <f t="shared" si="8"/>
        <v>-27.782831976359866</v>
      </c>
      <c r="T33" s="24">
        <f t="shared" si="9"/>
        <v>96.770721205597425</v>
      </c>
      <c r="U33" s="26">
        <f t="shared" si="10"/>
        <v>100.00003588087549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5550000</v>
      </c>
      <c r="W37" s="44">
        <v>5336000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35331000</v>
      </c>
      <c r="C43" s="45">
        <f t="shared" si="20"/>
        <v>-27082000</v>
      </c>
      <c r="D43" s="45">
        <f t="shared" si="20"/>
        <v>0</v>
      </c>
      <c r="E43" s="45">
        <f t="shared" si="20"/>
        <v>8249000</v>
      </c>
      <c r="F43" s="46">
        <f t="shared" si="20"/>
        <v>35331000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35331000</v>
      </c>
      <c r="C44" s="39">
        <f t="shared" si="22"/>
        <v>-27082000</v>
      </c>
      <c r="D44" s="39">
        <f t="shared" si="22"/>
        <v>0</v>
      </c>
      <c r="E44" s="39">
        <f t="shared" si="22"/>
        <v>8249000</v>
      </c>
      <c r="F44" s="40">
        <f t="shared" si="22"/>
        <v>35331000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35331000</v>
      </c>
      <c r="C46" s="42">
        <v>-27082000</v>
      </c>
      <c r="D46" s="42"/>
      <c r="E46" s="42">
        <f t="shared" si="13"/>
        <v>8249000</v>
      </c>
      <c r="F46" s="43">
        <v>35331000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100981000</v>
      </c>
      <c r="C61" s="39">
        <f t="shared" si="26"/>
        <v>-12804000</v>
      </c>
      <c r="D61" s="39">
        <f t="shared" si="26"/>
        <v>0</v>
      </c>
      <c r="E61" s="39">
        <f t="shared" si="26"/>
        <v>88177000</v>
      </c>
      <c r="F61" s="40">
        <f t="shared" si="26"/>
        <v>115259000</v>
      </c>
      <c r="G61" s="41">
        <f t="shared" si="26"/>
        <v>79928000</v>
      </c>
      <c r="H61" s="40">
        <f t="shared" si="26"/>
        <v>19509000</v>
      </c>
      <c r="I61" s="41">
        <f t="shared" si="26"/>
        <v>19888412</v>
      </c>
      <c r="J61" s="40">
        <f t="shared" si="26"/>
        <v>14406000</v>
      </c>
      <c r="K61" s="41">
        <f t="shared" si="26"/>
        <v>16242327</v>
      </c>
      <c r="L61" s="40">
        <f t="shared" si="26"/>
        <v>14554000</v>
      </c>
      <c r="M61" s="41">
        <f t="shared" si="26"/>
        <v>8894020</v>
      </c>
      <c r="N61" s="40">
        <f t="shared" si="26"/>
        <v>16317000</v>
      </c>
      <c r="O61" s="41">
        <f t="shared" si="26"/>
        <v>19099802</v>
      </c>
      <c r="P61" s="40">
        <f t="shared" si="26"/>
        <v>64786000</v>
      </c>
      <c r="Q61" s="41">
        <f t="shared" si="26"/>
        <v>64124561</v>
      </c>
      <c r="R61" s="20">
        <f t="shared" si="16"/>
        <v>12.113508313865603</v>
      </c>
      <c r="S61" s="21">
        <f t="shared" si="17"/>
        <v>114.74880875014897</v>
      </c>
      <c r="T61" s="20">
        <f t="shared" si="18"/>
        <v>73.472674280141078</v>
      </c>
      <c r="U61" s="22">
        <f t="shared" si="19"/>
        <v>72.722547829932978</v>
      </c>
      <c r="V61" s="40">
        <f t="shared" ref="V61:W61" si="27">+V8+V43</f>
        <v>7246000</v>
      </c>
      <c r="W61" s="41">
        <f t="shared" si="27"/>
        <v>7032000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100981000</v>
      </c>
      <c r="C65" s="48">
        <f t="shared" si="30"/>
        <v>-12804000</v>
      </c>
      <c r="D65" s="48">
        <f t="shared" si="30"/>
        <v>0</v>
      </c>
      <c r="E65" s="48">
        <f t="shared" si="30"/>
        <v>88177000</v>
      </c>
      <c r="F65" s="49">
        <f t="shared" si="30"/>
        <v>115259000</v>
      </c>
      <c r="G65" s="50">
        <f t="shared" si="30"/>
        <v>79928000</v>
      </c>
      <c r="H65" s="49">
        <f t="shared" si="30"/>
        <v>19509000</v>
      </c>
      <c r="I65" s="50">
        <f t="shared" si="30"/>
        <v>19888412</v>
      </c>
      <c r="J65" s="49">
        <f t="shared" si="30"/>
        <v>14406000</v>
      </c>
      <c r="K65" s="50">
        <f t="shared" si="30"/>
        <v>16242327</v>
      </c>
      <c r="L65" s="49">
        <f t="shared" si="30"/>
        <v>14554000</v>
      </c>
      <c r="M65" s="51">
        <f t="shared" si="30"/>
        <v>8894020</v>
      </c>
      <c r="N65" s="49">
        <f t="shared" si="30"/>
        <v>16317000</v>
      </c>
      <c r="O65" s="50">
        <f t="shared" si="30"/>
        <v>19099802</v>
      </c>
      <c r="P65" s="49">
        <f t="shared" si="30"/>
        <v>64786000</v>
      </c>
      <c r="Q65" s="50">
        <f t="shared" si="30"/>
        <v>64124561</v>
      </c>
      <c r="R65" s="34">
        <f t="shared" si="16"/>
        <v>12.113508313865603</v>
      </c>
      <c r="S65" s="35">
        <f t="shared" si="17"/>
        <v>114.74880875014897</v>
      </c>
      <c r="T65" s="34">
        <f t="shared" si="18"/>
        <v>73.472674280141078</v>
      </c>
      <c r="U65" s="35">
        <f t="shared" si="19"/>
        <v>72.722547829932978</v>
      </c>
      <c r="V65" s="49">
        <f>+V61+V62</f>
        <v>7246000</v>
      </c>
      <c r="W65" s="50">
        <f>+W61+W62</f>
        <v>7032000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33717000</v>
      </c>
      <c r="C8" s="36">
        <f t="shared" si="0"/>
        <v>1439000</v>
      </c>
      <c r="D8" s="36">
        <f t="shared" si="0"/>
        <v>0</v>
      </c>
      <c r="E8" s="36">
        <f t="shared" si="0"/>
        <v>35156000</v>
      </c>
      <c r="F8" s="37">
        <f t="shared" si="0"/>
        <v>35156000</v>
      </c>
      <c r="G8" s="38">
        <f t="shared" si="0"/>
        <v>35156000</v>
      </c>
      <c r="H8" s="37">
        <f t="shared" si="0"/>
        <v>6672000</v>
      </c>
      <c r="I8" s="38">
        <f t="shared" si="0"/>
        <v>12113118</v>
      </c>
      <c r="J8" s="37">
        <f t="shared" si="0"/>
        <v>6278000</v>
      </c>
      <c r="K8" s="38">
        <f t="shared" si="0"/>
        <v>8006799</v>
      </c>
      <c r="L8" s="37">
        <f t="shared" si="0"/>
        <v>8444000</v>
      </c>
      <c r="M8" s="38">
        <f t="shared" si="0"/>
        <v>5870263</v>
      </c>
      <c r="N8" s="37">
        <f t="shared" si="0"/>
        <v>6635000</v>
      </c>
      <c r="O8" s="38">
        <f t="shared" si="0"/>
        <v>9165821</v>
      </c>
      <c r="P8" s="37">
        <f t="shared" si="0"/>
        <v>28029000</v>
      </c>
      <c r="Q8" s="38">
        <f t="shared" si="0"/>
        <v>35156001</v>
      </c>
      <c r="R8" s="16">
        <f>IF(($L8       =0),0,((($N8       -$L8       )/$L8       )*100))</f>
        <v>-21.423495973472289</v>
      </c>
      <c r="S8" s="17">
        <f>IF(($M8       =0),0,((($O8       -$M8       )/$M8       )*100))</f>
        <v>56.139869712822069</v>
      </c>
      <c r="T8" s="16">
        <f>IF(($E8       =0),0,(($P8       /$E8       )*100))</f>
        <v>79.727500284446464</v>
      </c>
      <c r="U8" s="18">
        <f>IF(($E8       =0),0,(($Q8       /$E8       )*100))</f>
        <v>100.00000284446466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28674000</v>
      </c>
      <c r="C9" s="39">
        <f t="shared" si="2"/>
        <v>-2811000</v>
      </c>
      <c r="D9" s="39">
        <f t="shared" si="2"/>
        <v>0</v>
      </c>
      <c r="E9" s="39">
        <f t="shared" si="2"/>
        <v>25863000</v>
      </c>
      <c r="F9" s="40">
        <f t="shared" si="2"/>
        <v>25863000</v>
      </c>
      <c r="G9" s="41">
        <f t="shared" si="2"/>
        <v>25863000</v>
      </c>
      <c r="H9" s="40">
        <f t="shared" si="2"/>
        <v>5728000</v>
      </c>
      <c r="I9" s="41">
        <f t="shared" si="2"/>
        <v>10563868</v>
      </c>
      <c r="J9" s="40">
        <f t="shared" si="2"/>
        <v>3908000</v>
      </c>
      <c r="K9" s="41">
        <f t="shared" si="2"/>
        <v>5666948</v>
      </c>
      <c r="L9" s="40">
        <f t="shared" si="2"/>
        <v>7432000</v>
      </c>
      <c r="M9" s="41">
        <f t="shared" si="2"/>
        <v>4794232</v>
      </c>
      <c r="N9" s="40">
        <f t="shared" si="2"/>
        <v>4854000</v>
      </c>
      <c r="O9" s="41">
        <f t="shared" si="2"/>
        <v>4837952</v>
      </c>
      <c r="P9" s="40">
        <f t="shared" si="2"/>
        <v>21922000</v>
      </c>
      <c r="Q9" s="41">
        <f t="shared" si="2"/>
        <v>25863000</v>
      </c>
      <c r="R9" s="20">
        <f>IF(($L9       =0),0,((($N9       -$L9       )/$L9       )*100))</f>
        <v>-34.687836383207745</v>
      </c>
      <c r="S9" s="21">
        <f>IF(($M9       =0),0,((($O9       -$M9       )/$M9       )*100))</f>
        <v>0.91192916821714098</v>
      </c>
      <c r="T9" s="20">
        <f>IF(($E9       =0),0,(($P9       /$E9       )*100))</f>
        <v>84.762015234118238</v>
      </c>
      <c r="U9" s="22">
        <f>IF(($E9       =0),0,(($Q9       /$E9       )*100))</f>
        <v>100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20490000</v>
      </c>
      <c r="C10" s="42"/>
      <c r="D10" s="42"/>
      <c r="E10" s="42">
        <f t="shared" ref="E10:E41" si="4">$B10      +$C10      +$D10</f>
        <v>20490000</v>
      </c>
      <c r="F10" s="43">
        <v>20490000</v>
      </c>
      <c r="G10" s="44">
        <v>20490000</v>
      </c>
      <c r="H10" s="43">
        <v>5728000</v>
      </c>
      <c r="I10" s="44">
        <v>6312034</v>
      </c>
      <c r="J10" s="43">
        <v>3908000</v>
      </c>
      <c r="K10" s="44">
        <v>3500598</v>
      </c>
      <c r="L10" s="43">
        <v>6000000</v>
      </c>
      <c r="M10" s="44">
        <v>5839417</v>
      </c>
      <c r="N10" s="43">
        <v>4854000</v>
      </c>
      <c r="O10" s="44">
        <v>4837952</v>
      </c>
      <c r="P10" s="43">
        <f t="shared" ref="P10:P41" si="5">$H10      +$J10      +$L10      +$N10</f>
        <v>20490000</v>
      </c>
      <c r="Q10" s="44">
        <f t="shared" ref="Q10:Q41" si="6">$I10      +$K10      +$M10      +$O10</f>
        <v>20490001</v>
      </c>
      <c r="R10" s="24">
        <f t="shared" ref="R10:R41" si="7">IF(($L10      =0),0,((($N10      -$L10      )/$L10      )*100))</f>
        <v>-19.100000000000001</v>
      </c>
      <c r="S10" s="25">
        <f t="shared" ref="S10:S41" si="8">IF(($M10      =0),0,((($O10      -$M10      )/$M10      )*100))</f>
        <v>-17.150085359548736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100.00000488042949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8184000</v>
      </c>
      <c r="C13" s="42">
        <v>-2811000</v>
      </c>
      <c r="D13" s="42"/>
      <c r="E13" s="42">
        <f t="shared" si="4"/>
        <v>5373000</v>
      </c>
      <c r="F13" s="43">
        <v>5373000</v>
      </c>
      <c r="G13" s="44">
        <v>5373000</v>
      </c>
      <c r="H13" s="43"/>
      <c r="I13" s="44">
        <v>4251834</v>
      </c>
      <c r="J13" s="43"/>
      <c r="K13" s="44">
        <v>2166350</v>
      </c>
      <c r="L13" s="43">
        <v>1432000</v>
      </c>
      <c r="M13" s="44">
        <v>-1045185</v>
      </c>
      <c r="N13" s="43"/>
      <c r="O13" s="44"/>
      <c r="P13" s="43">
        <f t="shared" si="5"/>
        <v>1432000</v>
      </c>
      <c r="Q13" s="44">
        <f t="shared" si="6"/>
        <v>5372999</v>
      </c>
      <c r="R13" s="24">
        <f t="shared" si="7"/>
        <v>-100</v>
      </c>
      <c r="S13" s="25">
        <f t="shared" si="8"/>
        <v>-100</v>
      </c>
      <c r="T13" s="24">
        <f t="shared" si="9"/>
        <v>26.651777405546252</v>
      </c>
      <c r="U13" s="26">
        <f t="shared" si="10"/>
        <v>99.999981388423592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5043000</v>
      </c>
      <c r="C28" s="39">
        <f t="shared" si="11"/>
        <v>4250000</v>
      </c>
      <c r="D28" s="39">
        <f t="shared" si="11"/>
        <v>0</v>
      </c>
      <c r="E28" s="39">
        <f t="shared" si="11"/>
        <v>9293000</v>
      </c>
      <c r="F28" s="40">
        <f t="shared" si="11"/>
        <v>9293000</v>
      </c>
      <c r="G28" s="41">
        <f t="shared" si="11"/>
        <v>9293000</v>
      </c>
      <c r="H28" s="40">
        <f t="shared" si="11"/>
        <v>944000</v>
      </c>
      <c r="I28" s="41">
        <f t="shared" si="11"/>
        <v>1549250</v>
      </c>
      <c r="J28" s="40">
        <f t="shared" si="11"/>
        <v>2370000</v>
      </c>
      <c r="K28" s="41">
        <f t="shared" si="11"/>
        <v>2339851</v>
      </c>
      <c r="L28" s="40">
        <f t="shared" si="11"/>
        <v>1012000</v>
      </c>
      <c r="M28" s="41">
        <f t="shared" si="11"/>
        <v>1076031</v>
      </c>
      <c r="N28" s="40">
        <f t="shared" si="11"/>
        <v>1781000</v>
      </c>
      <c r="O28" s="41">
        <f t="shared" si="11"/>
        <v>4327869</v>
      </c>
      <c r="P28" s="40">
        <f t="shared" si="11"/>
        <v>6107000</v>
      </c>
      <c r="Q28" s="41">
        <f t="shared" si="11"/>
        <v>9293001</v>
      </c>
      <c r="R28" s="20">
        <f t="shared" si="7"/>
        <v>75.988142292490124</v>
      </c>
      <c r="S28" s="21">
        <f t="shared" si="8"/>
        <v>302.20672081008814</v>
      </c>
      <c r="T28" s="20">
        <f t="shared" si="9"/>
        <v>65.716130420746794</v>
      </c>
      <c r="U28" s="22">
        <f t="shared" si="10"/>
        <v>100.00001076078769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384000</v>
      </c>
      <c r="I31" s="44">
        <v>384091</v>
      </c>
      <c r="J31" s="43">
        <v>1337000</v>
      </c>
      <c r="K31" s="44">
        <v>1303596</v>
      </c>
      <c r="L31" s="43">
        <v>967000</v>
      </c>
      <c r="M31" s="44">
        <v>1034445</v>
      </c>
      <c r="N31" s="43"/>
      <c r="O31" s="44">
        <v>77869</v>
      </c>
      <c r="P31" s="43">
        <f t="shared" si="5"/>
        <v>2688000</v>
      </c>
      <c r="Q31" s="44">
        <f t="shared" si="6"/>
        <v>2800001</v>
      </c>
      <c r="R31" s="24">
        <f t="shared" si="7"/>
        <v>-100</v>
      </c>
      <c r="S31" s="25">
        <f t="shared" si="8"/>
        <v>-92.472388575516334</v>
      </c>
      <c r="T31" s="24">
        <f t="shared" si="9"/>
        <v>96</v>
      </c>
      <c r="U31" s="26">
        <f t="shared" si="10"/>
        <v>100.0000357142857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2243000</v>
      </c>
      <c r="C33" s="42"/>
      <c r="D33" s="42"/>
      <c r="E33" s="42">
        <f t="shared" si="4"/>
        <v>2243000</v>
      </c>
      <c r="F33" s="43">
        <v>2243000</v>
      </c>
      <c r="G33" s="44">
        <v>2243000</v>
      </c>
      <c r="H33" s="43">
        <v>560000</v>
      </c>
      <c r="I33" s="44">
        <v>1165159</v>
      </c>
      <c r="J33" s="43">
        <v>1033000</v>
      </c>
      <c r="K33" s="44">
        <v>1036255</v>
      </c>
      <c r="L33" s="43">
        <v>45000</v>
      </c>
      <c r="M33" s="44">
        <v>41586</v>
      </c>
      <c r="N33" s="43"/>
      <c r="O33" s="44"/>
      <c r="P33" s="43">
        <f t="shared" si="5"/>
        <v>1638000</v>
      </c>
      <c r="Q33" s="44">
        <f t="shared" si="6"/>
        <v>2243000</v>
      </c>
      <c r="R33" s="24">
        <f t="shared" si="7"/>
        <v>-100</v>
      </c>
      <c r="S33" s="25">
        <f t="shared" si="8"/>
        <v>-100</v>
      </c>
      <c r="T33" s="24">
        <f t="shared" si="9"/>
        <v>73.027195720017829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4250000</v>
      </c>
      <c r="D37" s="42"/>
      <c r="E37" s="42">
        <f t="shared" si="4"/>
        <v>4250000</v>
      </c>
      <c r="F37" s="43">
        <v>4250000</v>
      </c>
      <c r="G37" s="44">
        <v>4250000</v>
      </c>
      <c r="H37" s="43"/>
      <c r="I37" s="44"/>
      <c r="J37" s="43"/>
      <c r="K37" s="44"/>
      <c r="L37" s="43"/>
      <c r="M37" s="44"/>
      <c r="N37" s="43">
        <v>1781000</v>
      </c>
      <c r="O37" s="44">
        <v>4250000</v>
      </c>
      <c r="P37" s="43">
        <f t="shared" si="5"/>
        <v>1781000</v>
      </c>
      <c r="Q37" s="44">
        <f t="shared" si="6"/>
        <v>4250000</v>
      </c>
      <c r="R37" s="24">
        <f t="shared" si="7"/>
        <v>0</v>
      </c>
      <c r="S37" s="25">
        <f t="shared" si="8"/>
        <v>0</v>
      </c>
      <c r="T37" s="24">
        <f t="shared" si="9"/>
        <v>41.905882352941177</v>
      </c>
      <c r="U37" s="26">
        <f t="shared" si="10"/>
        <v>100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3997000</v>
      </c>
      <c r="C43" s="45">
        <f t="shared" si="20"/>
        <v>73000</v>
      </c>
      <c r="D43" s="45">
        <f t="shared" si="20"/>
        <v>0</v>
      </c>
      <c r="E43" s="45">
        <f t="shared" si="20"/>
        <v>4070000</v>
      </c>
      <c r="F43" s="46">
        <f t="shared" si="20"/>
        <v>3997000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465000</v>
      </c>
      <c r="O43" s="47">
        <f t="shared" si="20"/>
        <v>0</v>
      </c>
      <c r="P43" s="46">
        <f t="shared" si="20"/>
        <v>465000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11.425061425061426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3997000</v>
      </c>
      <c r="C44" s="39">
        <f t="shared" si="22"/>
        <v>73000</v>
      </c>
      <c r="D44" s="39">
        <f t="shared" si="22"/>
        <v>0</v>
      </c>
      <c r="E44" s="39">
        <f t="shared" si="22"/>
        <v>4070000</v>
      </c>
      <c r="F44" s="40">
        <f t="shared" si="22"/>
        <v>3997000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465000</v>
      </c>
      <c r="O44" s="41">
        <f t="shared" si="22"/>
        <v>0</v>
      </c>
      <c r="P44" s="40">
        <f t="shared" si="22"/>
        <v>465000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11.425061425061426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3997000</v>
      </c>
      <c r="C46" s="42">
        <v>73000</v>
      </c>
      <c r="D46" s="42"/>
      <c r="E46" s="42">
        <f t="shared" si="13"/>
        <v>4070000</v>
      </c>
      <c r="F46" s="43">
        <v>3997000</v>
      </c>
      <c r="G46" s="44"/>
      <c r="H46" s="43"/>
      <c r="I46" s="44"/>
      <c r="J46" s="43"/>
      <c r="K46" s="44"/>
      <c r="L46" s="43"/>
      <c r="M46" s="44"/>
      <c r="N46" s="43">
        <v>465000</v>
      </c>
      <c r="O46" s="44"/>
      <c r="P46" s="43">
        <f t="shared" si="14"/>
        <v>465000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11.425061425061426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37714000</v>
      </c>
      <c r="C61" s="39">
        <f t="shared" si="26"/>
        <v>1512000</v>
      </c>
      <c r="D61" s="39">
        <f t="shared" si="26"/>
        <v>0</v>
      </c>
      <c r="E61" s="39">
        <f t="shared" si="26"/>
        <v>39226000</v>
      </c>
      <c r="F61" s="40">
        <f t="shared" si="26"/>
        <v>39153000</v>
      </c>
      <c r="G61" s="41">
        <f t="shared" si="26"/>
        <v>35156000</v>
      </c>
      <c r="H61" s="40">
        <f t="shared" si="26"/>
        <v>6672000</v>
      </c>
      <c r="I61" s="41">
        <f t="shared" si="26"/>
        <v>12113118</v>
      </c>
      <c r="J61" s="40">
        <f t="shared" si="26"/>
        <v>6278000</v>
      </c>
      <c r="K61" s="41">
        <f t="shared" si="26"/>
        <v>8006799</v>
      </c>
      <c r="L61" s="40">
        <f t="shared" si="26"/>
        <v>8444000</v>
      </c>
      <c r="M61" s="41">
        <f t="shared" si="26"/>
        <v>5870263</v>
      </c>
      <c r="N61" s="40">
        <f t="shared" si="26"/>
        <v>7100000</v>
      </c>
      <c r="O61" s="41">
        <f t="shared" si="26"/>
        <v>9165821</v>
      </c>
      <c r="P61" s="40">
        <f t="shared" si="26"/>
        <v>28494000</v>
      </c>
      <c r="Q61" s="41">
        <f t="shared" si="26"/>
        <v>35156001</v>
      </c>
      <c r="R61" s="20">
        <f t="shared" si="16"/>
        <v>-15.916627190904784</v>
      </c>
      <c r="S61" s="21">
        <f t="shared" si="17"/>
        <v>56.139869712822069</v>
      </c>
      <c r="T61" s="20">
        <f t="shared" si="18"/>
        <v>72.640595523377343</v>
      </c>
      <c r="U61" s="22">
        <f t="shared" si="19"/>
        <v>89.624231377147808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37714000</v>
      </c>
      <c r="C65" s="48">
        <f t="shared" si="30"/>
        <v>1512000</v>
      </c>
      <c r="D65" s="48">
        <f t="shared" si="30"/>
        <v>0</v>
      </c>
      <c r="E65" s="48">
        <f t="shared" si="30"/>
        <v>39226000</v>
      </c>
      <c r="F65" s="49">
        <f t="shared" si="30"/>
        <v>39153000</v>
      </c>
      <c r="G65" s="50">
        <f t="shared" si="30"/>
        <v>35156000</v>
      </c>
      <c r="H65" s="49">
        <f t="shared" si="30"/>
        <v>6672000</v>
      </c>
      <c r="I65" s="50">
        <f t="shared" si="30"/>
        <v>12113118</v>
      </c>
      <c r="J65" s="49">
        <f t="shared" si="30"/>
        <v>6278000</v>
      </c>
      <c r="K65" s="50">
        <f t="shared" si="30"/>
        <v>8006799</v>
      </c>
      <c r="L65" s="49">
        <f t="shared" si="30"/>
        <v>8444000</v>
      </c>
      <c r="M65" s="51">
        <f t="shared" si="30"/>
        <v>5870263</v>
      </c>
      <c r="N65" s="49">
        <f t="shared" si="30"/>
        <v>7100000</v>
      </c>
      <c r="O65" s="50">
        <f t="shared" si="30"/>
        <v>9165821</v>
      </c>
      <c r="P65" s="49">
        <f t="shared" si="30"/>
        <v>28494000</v>
      </c>
      <c r="Q65" s="50">
        <f t="shared" si="30"/>
        <v>35156001</v>
      </c>
      <c r="R65" s="34">
        <f t="shared" si="16"/>
        <v>-15.916627190904784</v>
      </c>
      <c r="S65" s="35">
        <f t="shared" si="17"/>
        <v>56.139869712822069</v>
      </c>
      <c r="T65" s="34">
        <f t="shared" si="18"/>
        <v>72.640595523377343</v>
      </c>
      <c r="U65" s="35">
        <f t="shared" si="19"/>
        <v>89.624231377147808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41305000</v>
      </c>
      <c r="C8" s="36">
        <f t="shared" si="0"/>
        <v>5000000</v>
      </c>
      <c r="D8" s="36">
        <f t="shared" si="0"/>
        <v>0</v>
      </c>
      <c r="E8" s="36">
        <f t="shared" si="0"/>
        <v>46305000</v>
      </c>
      <c r="F8" s="37">
        <f t="shared" si="0"/>
        <v>46305000</v>
      </c>
      <c r="G8" s="38">
        <f t="shared" si="0"/>
        <v>46305000</v>
      </c>
      <c r="H8" s="37">
        <f t="shared" si="0"/>
        <v>6769000</v>
      </c>
      <c r="I8" s="38">
        <f t="shared" si="0"/>
        <v>5582271</v>
      </c>
      <c r="J8" s="37">
        <f t="shared" si="0"/>
        <v>11450000</v>
      </c>
      <c r="K8" s="38">
        <f t="shared" si="0"/>
        <v>12156334</v>
      </c>
      <c r="L8" s="37">
        <f t="shared" si="0"/>
        <v>7857000</v>
      </c>
      <c r="M8" s="38">
        <f t="shared" si="0"/>
        <v>9090726</v>
      </c>
      <c r="N8" s="37">
        <f t="shared" si="0"/>
        <v>8330000</v>
      </c>
      <c r="O8" s="38">
        <f t="shared" si="0"/>
        <v>17899070</v>
      </c>
      <c r="P8" s="37">
        <f t="shared" si="0"/>
        <v>34406000</v>
      </c>
      <c r="Q8" s="38">
        <f t="shared" si="0"/>
        <v>44728401</v>
      </c>
      <c r="R8" s="16">
        <f>IF(($L8       =0),0,((($N8       -$L8       )/$L8       )*100))</f>
        <v>6.0201094565355735</v>
      </c>
      <c r="S8" s="17">
        <f>IF(($M8       =0),0,((($O8       -$M8       )/$M8       )*100))</f>
        <v>96.893735439831758</v>
      </c>
      <c r="T8" s="16">
        <f>IF(($E8       =0),0,(($P8       /$E8       )*100))</f>
        <v>74.302991037684919</v>
      </c>
      <c r="U8" s="18">
        <f>IF(($E8       =0),0,(($Q8       /$E8       )*100))</f>
        <v>96.595186264982175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33228000</v>
      </c>
      <c r="C9" s="39">
        <f t="shared" si="2"/>
        <v>0</v>
      </c>
      <c r="D9" s="39">
        <f t="shared" si="2"/>
        <v>0</v>
      </c>
      <c r="E9" s="39">
        <f t="shared" si="2"/>
        <v>33228000</v>
      </c>
      <c r="F9" s="40">
        <f t="shared" si="2"/>
        <v>33228000</v>
      </c>
      <c r="G9" s="41">
        <f t="shared" si="2"/>
        <v>33228000</v>
      </c>
      <c r="H9" s="40">
        <f t="shared" si="2"/>
        <v>5356000</v>
      </c>
      <c r="I9" s="41">
        <f t="shared" si="2"/>
        <v>3828918</v>
      </c>
      <c r="J9" s="40">
        <f t="shared" si="2"/>
        <v>9401000</v>
      </c>
      <c r="K9" s="41">
        <f t="shared" si="2"/>
        <v>10490377</v>
      </c>
      <c r="L9" s="40">
        <f t="shared" si="2"/>
        <v>7857000</v>
      </c>
      <c r="M9" s="41">
        <f t="shared" si="2"/>
        <v>8060806</v>
      </c>
      <c r="N9" s="40">
        <f t="shared" si="2"/>
        <v>6804000</v>
      </c>
      <c r="O9" s="41">
        <f t="shared" si="2"/>
        <v>10847898</v>
      </c>
      <c r="P9" s="40">
        <f t="shared" si="2"/>
        <v>29418000</v>
      </c>
      <c r="Q9" s="41">
        <f t="shared" si="2"/>
        <v>33227999</v>
      </c>
      <c r="R9" s="20">
        <f>IF(($L9       =0),0,((($N9       -$L9       )/$L9       )*100))</f>
        <v>-13.402061855670103</v>
      </c>
      <c r="S9" s="21">
        <f>IF(($M9       =0),0,((($O9       -$M9       )/$M9       )*100))</f>
        <v>34.5758476261555</v>
      </c>
      <c r="T9" s="20">
        <f>IF(($E9       =0),0,(($P9       /$E9       )*100))</f>
        <v>88.533766702780795</v>
      </c>
      <c r="U9" s="22">
        <f>IF(($E9       =0),0,(($Q9       /$E9       )*100))</f>
        <v>99.999996990489947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26189000</v>
      </c>
      <c r="C10" s="42"/>
      <c r="D10" s="42"/>
      <c r="E10" s="42">
        <f t="shared" ref="E10:E41" si="4">$B10      +$C10      +$D10</f>
        <v>26189000</v>
      </c>
      <c r="F10" s="43">
        <v>26189000</v>
      </c>
      <c r="G10" s="44">
        <v>26189000</v>
      </c>
      <c r="H10" s="43">
        <v>3890000</v>
      </c>
      <c r="I10" s="44">
        <v>2362553</v>
      </c>
      <c r="J10" s="43">
        <v>7638000</v>
      </c>
      <c r="K10" s="44">
        <v>6887620</v>
      </c>
      <c r="L10" s="43">
        <v>7857000</v>
      </c>
      <c r="M10" s="44">
        <v>6255651</v>
      </c>
      <c r="N10" s="43">
        <v>6804000</v>
      </c>
      <c r="O10" s="44">
        <v>10683175</v>
      </c>
      <c r="P10" s="43">
        <f t="shared" ref="P10:P41" si="5">$H10      +$J10      +$L10      +$N10</f>
        <v>26189000</v>
      </c>
      <c r="Q10" s="44">
        <f t="shared" ref="Q10:Q41" si="6">$I10      +$K10      +$M10      +$O10</f>
        <v>26188999</v>
      </c>
      <c r="R10" s="24">
        <f t="shared" ref="R10:R41" si="7">IF(($L10      =0),0,((($N10      -$L10      )/$L10      )*100))</f>
        <v>-13.402061855670103</v>
      </c>
      <c r="S10" s="25">
        <f t="shared" ref="S10:S41" si="8">IF(($M10      =0),0,((($O10      -$M10      )/$M10      )*100))</f>
        <v>70.776390818477566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99.999996181602967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7039000</v>
      </c>
      <c r="C13" s="42"/>
      <c r="D13" s="42"/>
      <c r="E13" s="42">
        <f t="shared" si="4"/>
        <v>7039000</v>
      </c>
      <c r="F13" s="43">
        <v>7039000</v>
      </c>
      <c r="G13" s="44">
        <v>7039000</v>
      </c>
      <c r="H13" s="43">
        <v>1466000</v>
      </c>
      <c r="I13" s="44">
        <v>1466365</v>
      </c>
      <c r="J13" s="43">
        <v>1763000</v>
      </c>
      <c r="K13" s="44">
        <v>3602757</v>
      </c>
      <c r="L13" s="43"/>
      <c r="M13" s="44">
        <v>1805155</v>
      </c>
      <c r="N13" s="43"/>
      <c r="O13" s="44">
        <v>164723</v>
      </c>
      <c r="P13" s="43">
        <f t="shared" si="5"/>
        <v>3229000</v>
      </c>
      <c r="Q13" s="44">
        <f t="shared" si="6"/>
        <v>7039000</v>
      </c>
      <c r="R13" s="24">
        <f t="shared" si="7"/>
        <v>0</v>
      </c>
      <c r="S13" s="25">
        <f t="shared" si="8"/>
        <v>-90.874855621816408</v>
      </c>
      <c r="T13" s="24">
        <f t="shared" si="9"/>
        <v>45.872993322915185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8077000</v>
      </c>
      <c r="C28" s="39">
        <f t="shared" si="11"/>
        <v>5000000</v>
      </c>
      <c r="D28" s="39">
        <f t="shared" si="11"/>
        <v>0</v>
      </c>
      <c r="E28" s="39">
        <f t="shared" si="11"/>
        <v>13077000</v>
      </c>
      <c r="F28" s="40">
        <f t="shared" si="11"/>
        <v>13077000</v>
      </c>
      <c r="G28" s="41">
        <f t="shared" si="11"/>
        <v>13077000</v>
      </c>
      <c r="H28" s="40">
        <f t="shared" si="11"/>
        <v>1413000</v>
      </c>
      <c r="I28" s="41">
        <f t="shared" si="11"/>
        <v>1753353</v>
      </c>
      <c r="J28" s="40">
        <f t="shared" si="11"/>
        <v>2049000</v>
      </c>
      <c r="K28" s="41">
        <f t="shared" si="11"/>
        <v>1665957</v>
      </c>
      <c r="L28" s="40">
        <f t="shared" si="11"/>
        <v>0</v>
      </c>
      <c r="M28" s="41">
        <f t="shared" si="11"/>
        <v>1029920</v>
      </c>
      <c r="N28" s="40">
        <f t="shared" si="11"/>
        <v>1526000</v>
      </c>
      <c r="O28" s="41">
        <f t="shared" si="11"/>
        <v>7051172</v>
      </c>
      <c r="P28" s="40">
        <f t="shared" si="11"/>
        <v>4988000</v>
      </c>
      <c r="Q28" s="41">
        <f t="shared" si="11"/>
        <v>11500402</v>
      </c>
      <c r="R28" s="20">
        <f t="shared" si="7"/>
        <v>0</v>
      </c>
      <c r="S28" s="21">
        <f t="shared" si="8"/>
        <v>584.63298120242348</v>
      </c>
      <c r="T28" s="20">
        <f t="shared" si="9"/>
        <v>38.14330503938212</v>
      </c>
      <c r="U28" s="22">
        <f t="shared" si="10"/>
        <v>87.943733272157218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794000</v>
      </c>
      <c r="I31" s="44">
        <v>853176</v>
      </c>
      <c r="J31" s="43">
        <v>52000</v>
      </c>
      <c r="K31" s="44">
        <v>174184</v>
      </c>
      <c r="L31" s="43"/>
      <c r="M31" s="44">
        <v>285920</v>
      </c>
      <c r="N31" s="43"/>
      <c r="O31" s="44">
        <v>1286721</v>
      </c>
      <c r="P31" s="43">
        <f t="shared" si="5"/>
        <v>846000</v>
      </c>
      <c r="Q31" s="44">
        <f t="shared" si="6"/>
        <v>2600001</v>
      </c>
      <c r="R31" s="24">
        <f t="shared" si="7"/>
        <v>0</v>
      </c>
      <c r="S31" s="25">
        <f t="shared" si="8"/>
        <v>350.02832960268609</v>
      </c>
      <c r="T31" s="24">
        <f t="shared" si="9"/>
        <v>32.53846153846154</v>
      </c>
      <c r="U31" s="26">
        <f t="shared" si="10"/>
        <v>100.00003846153847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2477000</v>
      </c>
      <c r="C33" s="42"/>
      <c r="D33" s="42"/>
      <c r="E33" s="42">
        <f t="shared" si="4"/>
        <v>2477000</v>
      </c>
      <c r="F33" s="43">
        <v>2477000</v>
      </c>
      <c r="G33" s="44">
        <v>2477000</v>
      </c>
      <c r="H33" s="43">
        <v>619000</v>
      </c>
      <c r="I33" s="44">
        <v>900177</v>
      </c>
      <c r="J33" s="43">
        <v>1129000</v>
      </c>
      <c r="K33" s="44">
        <v>832823</v>
      </c>
      <c r="L33" s="43"/>
      <c r="M33" s="44">
        <v>744000</v>
      </c>
      <c r="N33" s="43"/>
      <c r="O33" s="44"/>
      <c r="P33" s="43">
        <f t="shared" si="5"/>
        <v>1748000</v>
      </c>
      <c r="Q33" s="44">
        <f t="shared" si="6"/>
        <v>2477000</v>
      </c>
      <c r="R33" s="24">
        <f t="shared" si="7"/>
        <v>0</v>
      </c>
      <c r="S33" s="25">
        <f t="shared" si="8"/>
        <v>-100</v>
      </c>
      <c r="T33" s="24">
        <f t="shared" si="9"/>
        <v>70.569236980218008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/>
      <c r="I36" s="44"/>
      <c r="J36" s="43">
        <v>868000</v>
      </c>
      <c r="K36" s="44">
        <v>658950</v>
      </c>
      <c r="L36" s="43"/>
      <c r="M36" s="44"/>
      <c r="N36" s="43"/>
      <c r="O36" s="44">
        <v>2341735</v>
      </c>
      <c r="P36" s="43">
        <f t="shared" si="5"/>
        <v>868000</v>
      </c>
      <c r="Q36" s="44">
        <f t="shared" si="6"/>
        <v>3000685</v>
      </c>
      <c r="R36" s="24">
        <f t="shared" si="7"/>
        <v>0</v>
      </c>
      <c r="S36" s="25">
        <f t="shared" si="8"/>
        <v>0</v>
      </c>
      <c r="T36" s="24">
        <f t="shared" si="9"/>
        <v>28.933333333333334</v>
      </c>
      <c r="U36" s="26">
        <f t="shared" si="10"/>
        <v>100.02283333333332</v>
      </c>
      <c r="V36" s="43"/>
      <c r="W36" s="44"/>
    </row>
    <row r="37" spans="1:23" ht="13" x14ac:dyDescent="0.3">
      <c r="A37" s="23" t="s">
        <v>63</v>
      </c>
      <c r="B37" s="42"/>
      <c r="C37" s="42">
        <v>5000000</v>
      </c>
      <c r="D37" s="42"/>
      <c r="E37" s="42">
        <f t="shared" si="4"/>
        <v>5000000</v>
      </c>
      <c r="F37" s="43">
        <v>5000000</v>
      </c>
      <c r="G37" s="44">
        <v>5000000</v>
      </c>
      <c r="H37" s="43"/>
      <c r="I37" s="44"/>
      <c r="J37" s="43"/>
      <c r="K37" s="44"/>
      <c r="L37" s="43"/>
      <c r="M37" s="44"/>
      <c r="N37" s="43">
        <v>1526000</v>
      </c>
      <c r="O37" s="44">
        <v>3422716</v>
      </c>
      <c r="P37" s="43">
        <f t="shared" si="5"/>
        <v>1526000</v>
      </c>
      <c r="Q37" s="44">
        <f t="shared" si="6"/>
        <v>3422716</v>
      </c>
      <c r="R37" s="24">
        <f t="shared" si="7"/>
        <v>0</v>
      </c>
      <c r="S37" s="25">
        <f t="shared" si="8"/>
        <v>0</v>
      </c>
      <c r="T37" s="24">
        <f t="shared" si="9"/>
        <v>30.520000000000003</v>
      </c>
      <c r="U37" s="26">
        <f t="shared" si="10"/>
        <v>68.454319999999996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300000</v>
      </c>
      <c r="C43" s="45">
        <f t="shared" si="20"/>
        <v>-300000</v>
      </c>
      <c r="D43" s="45">
        <f t="shared" si="20"/>
        <v>0</v>
      </c>
      <c r="E43" s="45">
        <f t="shared" si="20"/>
        <v>0</v>
      </c>
      <c r="F43" s="46">
        <f t="shared" si="20"/>
        <v>300000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907000</v>
      </c>
      <c r="O43" s="47">
        <f t="shared" si="20"/>
        <v>0</v>
      </c>
      <c r="P43" s="46">
        <f t="shared" si="20"/>
        <v>907000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300000</v>
      </c>
      <c r="C44" s="39">
        <f t="shared" si="22"/>
        <v>-300000</v>
      </c>
      <c r="D44" s="39">
        <f t="shared" si="22"/>
        <v>0</v>
      </c>
      <c r="E44" s="39">
        <f t="shared" si="22"/>
        <v>0</v>
      </c>
      <c r="F44" s="40">
        <f t="shared" si="22"/>
        <v>300000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907000</v>
      </c>
      <c r="O44" s="41">
        <f t="shared" si="22"/>
        <v>0</v>
      </c>
      <c r="P44" s="40">
        <f t="shared" si="22"/>
        <v>907000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300000</v>
      </c>
      <c r="C46" s="42">
        <v>-300000</v>
      </c>
      <c r="D46" s="42"/>
      <c r="E46" s="42">
        <f t="shared" si="13"/>
        <v>0</v>
      </c>
      <c r="F46" s="43">
        <v>300000</v>
      </c>
      <c r="G46" s="44"/>
      <c r="H46" s="43"/>
      <c r="I46" s="44"/>
      <c r="J46" s="43"/>
      <c r="K46" s="44"/>
      <c r="L46" s="43"/>
      <c r="M46" s="44"/>
      <c r="N46" s="43">
        <v>907000</v>
      </c>
      <c r="O46" s="44"/>
      <c r="P46" s="43">
        <f t="shared" si="14"/>
        <v>907000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41605000</v>
      </c>
      <c r="C61" s="39">
        <f t="shared" si="26"/>
        <v>4700000</v>
      </c>
      <c r="D61" s="39">
        <f t="shared" si="26"/>
        <v>0</v>
      </c>
      <c r="E61" s="39">
        <f t="shared" si="26"/>
        <v>46305000</v>
      </c>
      <c r="F61" s="40">
        <f t="shared" si="26"/>
        <v>46605000</v>
      </c>
      <c r="G61" s="41">
        <f t="shared" si="26"/>
        <v>46305000</v>
      </c>
      <c r="H61" s="40">
        <f t="shared" si="26"/>
        <v>6769000</v>
      </c>
      <c r="I61" s="41">
        <f t="shared" si="26"/>
        <v>5582271</v>
      </c>
      <c r="J61" s="40">
        <f t="shared" si="26"/>
        <v>11450000</v>
      </c>
      <c r="K61" s="41">
        <f t="shared" si="26"/>
        <v>12156334</v>
      </c>
      <c r="L61" s="40">
        <f t="shared" si="26"/>
        <v>7857000</v>
      </c>
      <c r="M61" s="41">
        <f t="shared" si="26"/>
        <v>9090726</v>
      </c>
      <c r="N61" s="40">
        <f t="shared" si="26"/>
        <v>9237000</v>
      </c>
      <c r="O61" s="41">
        <f t="shared" si="26"/>
        <v>17899070</v>
      </c>
      <c r="P61" s="40">
        <f t="shared" si="26"/>
        <v>35313000</v>
      </c>
      <c r="Q61" s="41">
        <f t="shared" si="26"/>
        <v>44728401</v>
      </c>
      <c r="R61" s="20">
        <f t="shared" si="16"/>
        <v>17.563955708285604</v>
      </c>
      <c r="S61" s="21">
        <f t="shared" si="17"/>
        <v>96.893735439831758</v>
      </c>
      <c r="T61" s="20">
        <f t="shared" si="18"/>
        <v>76.261742792355037</v>
      </c>
      <c r="U61" s="22">
        <f t="shared" si="19"/>
        <v>96.595186264982175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41605000</v>
      </c>
      <c r="C65" s="48">
        <f t="shared" si="30"/>
        <v>4700000</v>
      </c>
      <c r="D65" s="48">
        <f t="shared" si="30"/>
        <v>0</v>
      </c>
      <c r="E65" s="48">
        <f t="shared" si="30"/>
        <v>46305000</v>
      </c>
      <c r="F65" s="49">
        <f t="shared" si="30"/>
        <v>46605000</v>
      </c>
      <c r="G65" s="50">
        <f t="shared" si="30"/>
        <v>46305000</v>
      </c>
      <c r="H65" s="49">
        <f t="shared" si="30"/>
        <v>6769000</v>
      </c>
      <c r="I65" s="50">
        <f t="shared" si="30"/>
        <v>5582271</v>
      </c>
      <c r="J65" s="49">
        <f t="shared" si="30"/>
        <v>11450000</v>
      </c>
      <c r="K65" s="50">
        <f t="shared" si="30"/>
        <v>12156334</v>
      </c>
      <c r="L65" s="49">
        <f t="shared" si="30"/>
        <v>7857000</v>
      </c>
      <c r="M65" s="51">
        <f t="shared" si="30"/>
        <v>9090726</v>
      </c>
      <c r="N65" s="49">
        <f t="shared" si="30"/>
        <v>9237000</v>
      </c>
      <c r="O65" s="50">
        <f t="shared" si="30"/>
        <v>17899070</v>
      </c>
      <c r="P65" s="49">
        <f t="shared" si="30"/>
        <v>35313000</v>
      </c>
      <c r="Q65" s="50">
        <f t="shared" si="30"/>
        <v>44728401</v>
      </c>
      <c r="R65" s="34">
        <f t="shared" si="16"/>
        <v>17.563955708285604</v>
      </c>
      <c r="S65" s="35">
        <f t="shared" si="17"/>
        <v>96.893735439831758</v>
      </c>
      <c r="T65" s="34">
        <f t="shared" si="18"/>
        <v>76.261742792355037</v>
      </c>
      <c r="U65" s="35">
        <f t="shared" si="19"/>
        <v>96.595186264982175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290629000</v>
      </c>
      <c r="C8" s="36">
        <f t="shared" si="0"/>
        <v>121473000</v>
      </c>
      <c r="D8" s="36">
        <f t="shared" si="0"/>
        <v>0</v>
      </c>
      <c r="E8" s="36">
        <f t="shared" si="0"/>
        <v>412102000</v>
      </c>
      <c r="F8" s="37">
        <f t="shared" si="0"/>
        <v>412102000</v>
      </c>
      <c r="G8" s="38">
        <f t="shared" si="0"/>
        <v>412102000</v>
      </c>
      <c r="H8" s="37">
        <f t="shared" si="0"/>
        <v>124130000</v>
      </c>
      <c r="I8" s="38">
        <f t="shared" si="0"/>
        <v>123922187</v>
      </c>
      <c r="J8" s="37">
        <f t="shared" si="0"/>
        <v>100110000</v>
      </c>
      <c r="K8" s="38">
        <f t="shared" si="0"/>
        <v>108097290</v>
      </c>
      <c r="L8" s="37">
        <f t="shared" si="0"/>
        <v>97112000</v>
      </c>
      <c r="M8" s="38">
        <f t="shared" si="0"/>
        <v>47493413</v>
      </c>
      <c r="N8" s="37">
        <f t="shared" si="0"/>
        <v>78606000</v>
      </c>
      <c r="O8" s="38">
        <f t="shared" si="0"/>
        <v>-27800846</v>
      </c>
      <c r="P8" s="37">
        <f t="shared" si="0"/>
        <v>399958000</v>
      </c>
      <c r="Q8" s="38">
        <f t="shared" si="0"/>
        <v>251712044</v>
      </c>
      <c r="R8" s="16">
        <f>IF(($L8       =0),0,((($N8       -$L8       )/$L8       )*100))</f>
        <v>-19.056347310322103</v>
      </c>
      <c r="S8" s="17">
        <f>IF(($M8       =0),0,((($O8       -$M8       )/$M8       )*100))</f>
        <v>-158.53621427459845</v>
      </c>
      <c r="T8" s="16">
        <f>IF(($E8       =0),0,(($P8       /$E8       )*100))</f>
        <v>97.053156742748158</v>
      </c>
      <c r="U8" s="18">
        <f>IF(($E8       =0),0,(($Q8       /$E8       )*100))</f>
        <v>61.080034554552029</v>
      </c>
      <c r="V8" s="37">
        <f t="shared" ref="V8:W8" si="1">+V9+V28</f>
        <v>1197000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285865000</v>
      </c>
      <c r="C9" s="39">
        <f t="shared" si="2"/>
        <v>105973000</v>
      </c>
      <c r="D9" s="39">
        <f t="shared" si="2"/>
        <v>0</v>
      </c>
      <c r="E9" s="39">
        <f t="shared" si="2"/>
        <v>391838000</v>
      </c>
      <c r="F9" s="40">
        <f t="shared" si="2"/>
        <v>391838000</v>
      </c>
      <c r="G9" s="41">
        <f t="shared" si="2"/>
        <v>391838000</v>
      </c>
      <c r="H9" s="40">
        <f t="shared" si="2"/>
        <v>123572000</v>
      </c>
      <c r="I9" s="41">
        <f t="shared" si="2"/>
        <v>123365130</v>
      </c>
      <c r="J9" s="40">
        <f t="shared" si="2"/>
        <v>98472000</v>
      </c>
      <c r="K9" s="41">
        <f t="shared" si="2"/>
        <v>106460681</v>
      </c>
      <c r="L9" s="40">
        <f t="shared" si="2"/>
        <v>92418000</v>
      </c>
      <c r="M9" s="41">
        <f t="shared" si="2"/>
        <v>46450963</v>
      </c>
      <c r="N9" s="40">
        <f t="shared" si="2"/>
        <v>72007000</v>
      </c>
      <c r="O9" s="41">
        <f t="shared" si="2"/>
        <v>-23772730</v>
      </c>
      <c r="P9" s="40">
        <f t="shared" si="2"/>
        <v>386469000</v>
      </c>
      <c r="Q9" s="41">
        <f t="shared" si="2"/>
        <v>252504044</v>
      </c>
      <c r="R9" s="20">
        <f>IF(($L9       =0),0,((($N9       -$L9       )/$L9       )*100))</f>
        <v>-22.085524464931076</v>
      </c>
      <c r="S9" s="21">
        <f>IF(($M9       =0),0,((($O9       -$M9       )/$M9       )*100))</f>
        <v>-151.17812089277891</v>
      </c>
      <c r="T9" s="20">
        <f>IF(($E9       =0),0,(($P9       /$E9       )*100))</f>
        <v>98.629790882966944</v>
      </c>
      <c r="U9" s="22">
        <f>IF(($E9       =0),0,(($Q9       /$E9       )*100))</f>
        <v>64.440928138669548</v>
      </c>
      <c r="V9" s="40">
        <f t="shared" ref="V9:W9" si="3">SUM(V10:V27)</f>
        <v>1197000</v>
      </c>
      <c r="W9" s="41">
        <f t="shared" si="3"/>
        <v>0</v>
      </c>
    </row>
    <row r="10" spans="1:23" ht="13" x14ac:dyDescent="0.3">
      <c r="A10" s="23" t="s">
        <v>36</v>
      </c>
      <c r="B10" s="42">
        <v>182877000</v>
      </c>
      <c r="C10" s="42">
        <v>91869000</v>
      </c>
      <c r="D10" s="42"/>
      <c r="E10" s="42">
        <f t="shared" ref="E10:E41" si="4">$B10      +$C10      +$D10</f>
        <v>274746000</v>
      </c>
      <c r="F10" s="43">
        <v>274746000</v>
      </c>
      <c r="G10" s="44">
        <v>274746000</v>
      </c>
      <c r="H10" s="43">
        <v>83572000</v>
      </c>
      <c r="I10" s="44">
        <v>83482710</v>
      </c>
      <c r="J10" s="43">
        <v>80642000</v>
      </c>
      <c r="K10" s="44">
        <v>79371391</v>
      </c>
      <c r="L10" s="43">
        <v>76885000</v>
      </c>
      <c r="M10" s="44">
        <v>35030266</v>
      </c>
      <c r="N10" s="43">
        <v>33647000</v>
      </c>
      <c r="O10" s="44">
        <v>74095212</v>
      </c>
      <c r="P10" s="43">
        <f t="shared" ref="P10:P41" si="5">$H10      +$J10      +$L10      +$N10</f>
        <v>274746000</v>
      </c>
      <c r="Q10" s="44">
        <f t="shared" ref="Q10:Q41" si="6">$I10      +$K10      +$M10      +$O10</f>
        <v>271979579</v>
      </c>
      <c r="R10" s="24">
        <f t="shared" ref="R10:R41" si="7">IF(($L10      =0),0,((($N10      -$L10      )/$L10      )*100))</f>
        <v>-56.237237432529099</v>
      </c>
      <c r="S10" s="25">
        <f t="shared" ref="S10:S41" si="8">IF(($M10      =0),0,((($O10      -$M10      )/$M10      )*100))</f>
        <v>111.51769729638936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98.993098716632815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2988000</v>
      </c>
      <c r="C16" s="42">
        <v>-896000</v>
      </c>
      <c r="D16" s="42"/>
      <c r="E16" s="42">
        <f t="shared" si="4"/>
        <v>2092000</v>
      </c>
      <c r="F16" s="43">
        <v>2092000</v>
      </c>
      <c r="G16" s="44">
        <v>2092000</v>
      </c>
      <c r="H16" s="43"/>
      <c r="I16" s="44"/>
      <c r="J16" s="43"/>
      <c r="K16" s="44">
        <v>921372</v>
      </c>
      <c r="L16" s="43"/>
      <c r="M16" s="44">
        <v>289619</v>
      </c>
      <c r="N16" s="43">
        <v>1405000</v>
      </c>
      <c r="O16" s="44">
        <v>213475</v>
      </c>
      <c r="P16" s="43">
        <f t="shared" si="5"/>
        <v>1405000</v>
      </c>
      <c r="Q16" s="44">
        <f t="shared" si="6"/>
        <v>1424466</v>
      </c>
      <c r="R16" s="24">
        <f t="shared" si="7"/>
        <v>0</v>
      </c>
      <c r="S16" s="25">
        <f t="shared" si="8"/>
        <v>-26.29109278051509</v>
      </c>
      <c r="T16" s="24">
        <f t="shared" si="9"/>
        <v>67.160611854684518</v>
      </c>
      <c r="U16" s="26">
        <f t="shared" si="10"/>
        <v>68.09110898661568</v>
      </c>
      <c r="V16" s="43">
        <v>1197000</v>
      </c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>
        <v>15000000</v>
      </c>
      <c r="D23" s="42"/>
      <c r="E23" s="42">
        <f t="shared" si="4"/>
        <v>115000000</v>
      </c>
      <c r="F23" s="43">
        <v>115000000</v>
      </c>
      <c r="G23" s="44">
        <v>115000000</v>
      </c>
      <c r="H23" s="43">
        <v>40000000</v>
      </c>
      <c r="I23" s="44">
        <v>39882420</v>
      </c>
      <c r="J23" s="43">
        <v>17830000</v>
      </c>
      <c r="K23" s="44">
        <v>26167918</v>
      </c>
      <c r="L23" s="43">
        <v>15533000</v>
      </c>
      <c r="M23" s="44">
        <v>11131078</v>
      </c>
      <c r="N23" s="43">
        <v>36955000</v>
      </c>
      <c r="O23" s="44">
        <v>-98081417</v>
      </c>
      <c r="P23" s="43">
        <f t="shared" si="5"/>
        <v>110318000</v>
      </c>
      <c r="Q23" s="44">
        <f t="shared" si="6"/>
        <v>-20900001</v>
      </c>
      <c r="R23" s="24">
        <f t="shared" si="7"/>
        <v>137.91283074744095</v>
      </c>
      <c r="S23" s="25">
        <f t="shared" si="8"/>
        <v>-981.14931006682366</v>
      </c>
      <c r="T23" s="24">
        <f t="shared" si="9"/>
        <v>95.928695652173914</v>
      </c>
      <c r="U23" s="26">
        <f t="shared" si="10"/>
        <v>-18.173913913043478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4764000</v>
      </c>
      <c r="C28" s="39">
        <f t="shared" si="11"/>
        <v>15500000</v>
      </c>
      <c r="D28" s="39">
        <f t="shared" si="11"/>
        <v>0</v>
      </c>
      <c r="E28" s="39">
        <f t="shared" si="11"/>
        <v>20264000</v>
      </c>
      <c r="F28" s="40">
        <f t="shared" si="11"/>
        <v>20264000</v>
      </c>
      <c r="G28" s="41">
        <f t="shared" si="11"/>
        <v>20264000</v>
      </c>
      <c r="H28" s="40">
        <f t="shared" si="11"/>
        <v>558000</v>
      </c>
      <c r="I28" s="41">
        <f t="shared" si="11"/>
        <v>557057</v>
      </c>
      <c r="J28" s="40">
        <f t="shared" si="11"/>
        <v>1638000</v>
      </c>
      <c r="K28" s="41">
        <f t="shared" si="11"/>
        <v>1636609</v>
      </c>
      <c r="L28" s="40">
        <f t="shared" si="11"/>
        <v>4694000</v>
      </c>
      <c r="M28" s="41">
        <f t="shared" si="11"/>
        <v>1042450</v>
      </c>
      <c r="N28" s="40">
        <f t="shared" si="11"/>
        <v>6599000</v>
      </c>
      <c r="O28" s="41">
        <f t="shared" si="11"/>
        <v>-4028116</v>
      </c>
      <c r="P28" s="40">
        <f t="shared" si="11"/>
        <v>13489000</v>
      </c>
      <c r="Q28" s="41">
        <f t="shared" si="11"/>
        <v>-792000</v>
      </c>
      <c r="R28" s="20">
        <f t="shared" si="7"/>
        <v>40.583723902854707</v>
      </c>
      <c r="S28" s="21">
        <f t="shared" si="8"/>
        <v>-486.40855676531248</v>
      </c>
      <c r="T28" s="20">
        <f t="shared" si="9"/>
        <v>66.56632451638373</v>
      </c>
      <c r="U28" s="22">
        <f t="shared" si="10"/>
        <v>-3.9084090011843666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148000</v>
      </c>
      <c r="I31" s="44">
        <v>147317</v>
      </c>
      <c r="J31" s="43">
        <v>910000</v>
      </c>
      <c r="K31" s="44">
        <v>909215</v>
      </c>
      <c r="L31" s="43">
        <v>190000</v>
      </c>
      <c r="M31" s="44">
        <v>189616</v>
      </c>
      <c r="N31" s="43"/>
      <c r="O31" s="44">
        <v>-1296148</v>
      </c>
      <c r="P31" s="43">
        <f t="shared" si="5"/>
        <v>1248000</v>
      </c>
      <c r="Q31" s="44">
        <f t="shared" si="6"/>
        <v>-50000</v>
      </c>
      <c r="R31" s="24">
        <f t="shared" si="7"/>
        <v>-100</v>
      </c>
      <c r="S31" s="25">
        <f t="shared" si="8"/>
        <v>-783.56467808623745</v>
      </c>
      <c r="T31" s="24">
        <f t="shared" si="9"/>
        <v>65.684210526315795</v>
      </c>
      <c r="U31" s="26">
        <f t="shared" si="10"/>
        <v>-2.6315789473684208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2864000</v>
      </c>
      <c r="C33" s="42"/>
      <c r="D33" s="42"/>
      <c r="E33" s="42">
        <f t="shared" si="4"/>
        <v>2864000</v>
      </c>
      <c r="F33" s="43">
        <v>2864000</v>
      </c>
      <c r="G33" s="44">
        <v>2864000</v>
      </c>
      <c r="H33" s="43">
        <v>410000</v>
      </c>
      <c r="I33" s="44">
        <v>409740</v>
      </c>
      <c r="J33" s="43">
        <v>728000</v>
      </c>
      <c r="K33" s="44">
        <v>727394</v>
      </c>
      <c r="L33" s="43">
        <v>821000</v>
      </c>
      <c r="M33" s="44">
        <v>852834</v>
      </c>
      <c r="N33" s="43">
        <v>873000</v>
      </c>
      <c r="O33" s="44">
        <v>-2731968</v>
      </c>
      <c r="P33" s="43">
        <f t="shared" si="5"/>
        <v>2832000</v>
      </c>
      <c r="Q33" s="44">
        <f t="shared" si="6"/>
        <v>-742000</v>
      </c>
      <c r="R33" s="24">
        <f t="shared" si="7"/>
        <v>6.3337393422655293</v>
      </c>
      <c r="S33" s="25">
        <f t="shared" si="8"/>
        <v>-420.3399489232371</v>
      </c>
      <c r="T33" s="24">
        <f t="shared" si="9"/>
        <v>98.882681564245814</v>
      </c>
      <c r="U33" s="26">
        <f t="shared" si="10"/>
        <v>-25.907821229050281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15500000</v>
      </c>
      <c r="D37" s="42"/>
      <c r="E37" s="42">
        <f t="shared" si="4"/>
        <v>15500000</v>
      </c>
      <c r="F37" s="43">
        <v>15500000</v>
      </c>
      <c r="G37" s="44">
        <v>15500000</v>
      </c>
      <c r="H37" s="43"/>
      <c r="I37" s="44"/>
      <c r="J37" s="43"/>
      <c r="K37" s="44"/>
      <c r="L37" s="43">
        <v>3683000</v>
      </c>
      <c r="M37" s="44"/>
      <c r="N37" s="43">
        <v>5726000</v>
      </c>
      <c r="O37" s="44"/>
      <c r="P37" s="43">
        <f t="shared" si="5"/>
        <v>9409000</v>
      </c>
      <c r="Q37" s="44">
        <f t="shared" si="6"/>
        <v>0</v>
      </c>
      <c r="R37" s="24">
        <f t="shared" si="7"/>
        <v>55.471083355959813</v>
      </c>
      <c r="S37" s="25">
        <f t="shared" si="8"/>
        <v>0</v>
      </c>
      <c r="T37" s="24">
        <f t="shared" si="9"/>
        <v>60.703225806451613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2546000</v>
      </c>
      <c r="C43" s="45">
        <f t="shared" si="20"/>
        <v>0</v>
      </c>
      <c r="D43" s="45">
        <f t="shared" si="20"/>
        <v>0</v>
      </c>
      <c r="E43" s="45">
        <f t="shared" si="20"/>
        <v>2546000</v>
      </c>
      <c r="F43" s="46">
        <f t="shared" si="20"/>
        <v>2546000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2546000</v>
      </c>
      <c r="C56" s="39">
        <f t="shared" si="24"/>
        <v>0</v>
      </c>
      <c r="D56" s="39">
        <f t="shared" si="24"/>
        <v>0</v>
      </c>
      <c r="E56" s="39">
        <f t="shared" si="24"/>
        <v>2546000</v>
      </c>
      <c r="F56" s="40">
        <f t="shared" si="24"/>
        <v>2546000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2546000</v>
      </c>
      <c r="C59" s="42"/>
      <c r="D59" s="42"/>
      <c r="E59" s="42">
        <f t="shared" si="13"/>
        <v>2546000</v>
      </c>
      <c r="F59" s="43">
        <v>2546000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293175000</v>
      </c>
      <c r="C61" s="39">
        <f t="shared" si="26"/>
        <v>121473000</v>
      </c>
      <c r="D61" s="39">
        <f t="shared" si="26"/>
        <v>0</v>
      </c>
      <c r="E61" s="39">
        <f t="shared" si="26"/>
        <v>414648000</v>
      </c>
      <c r="F61" s="40">
        <f t="shared" si="26"/>
        <v>414648000</v>
      </c>
      <c r="G61" s="41">
        <f t="shared" si="26"/>
        <v>412102000</v>
      </c>
      <c r="H61" s="40">
        <f t="shared" si="26"/>
        <v>124130000</v>
      </c>
      <c r="I61" s="41">
        <f t="shared" si="26"/>
        <v>123922187</v>
      </c>
      <c r="J61" s="40">
        <f t="shared" si="26"/>
        <v>100110000</v>
      </c>
      <c r="K61" s="41">
        <f t="shared" si="26"/>
        <v>108097290</v>
      </c>
      <c r="L61" s="40">
        <f t="shared" si="26"/>
        <v>97112000</v>
      </c>
      <c r="M61" s="41">
        <f t="shared" si="26"/>
        <v>47493413</v>
      </c>
      <c r="N61" s="40">
        <f t="shared" si="26"/>
        <v>78606000</v>
      </c>
      <c r="O61" s="41">
        <f t="shared" si="26"/>
        <v>-27800846</v>
      </c>
      <c r="P61" s="40">
        <f t="shared" si="26"/>
        <v>399958000</v>
      </c>
      <c r="Q61" s="41">
        <f t="shared" si="26"/>
        <v>251712044</v>
      </c>
      <c r="R61" s="20">
        <f t="shared" si="16"/>
        <v>-19.056347310322103</v>
      </c>
      <c r="S61" s="21">
        <f t="shared" si="17"/>
        <v>-158.53621427459845</v>
      </c>
      <c r="T61" s="20">
        <f t="shared" si="18"/>
        <v>96.457236017055422</v>
      </c>
      <c r="U61" s="22">
        <f t="shared" si="19"/>
        <v>60.704994115490727</v>
      </c>
      <c r="V61" s="40">
        <f t="shared" ref="V61:W61" si="27">+V8+V43</f>
        <v>1197000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293175000</v>
      </c>
      <c r="C65" s="48">
        <f t="shared" si="30"/>
        <v>121473000</v>
      </c>
      <c r="D65" s="48">
        <f t="shared" si="30"/>
        <v>0</v>
      </c>
      <c r="E65" s="48">
        <f t="shared" si="30"/>
        <v>414648000</v>
      </c>
      <c r="F65" s="49">
        <f t="shared" si="30"/>
        <v>414648000</v>
      </c>
      <c r="G65" s="50">
        <f t="shared" si="30"/>
        <v>412102000</v>
      </c>
      <c r="H65" s="49">
        <f t="shared" si="30"/>
        <v>124130000</v>
      </c>
      <c r="I65" s="50">
        <f t="shared" si="30"/>
        <v>123922187</v>
      </c>
      <c r="J65" s="49">
        <f t="shared" si="30"/>
        <v>100110000</v>
      </c>
      <c r="K65" s="50">
        <f t="shared" si="30"/>
        <v>108097290</v>
      </c>
      <c r="L65" s="49">
        <f t="shared" si="30"/>
        <v>97112000</v>
      </c>
      <c r="M65" s="51">
        <f t="shared" si="30"/>
        <v>47493413</v>
      </c>
      <c r="N65" s="49">
        <f t="shared" si="30"/>
        <v>78606000</v>
      </c>
      <c r="O65" s="50">
        <f t="shared" si="30"/>
        <v>-27800846</v>
      </c>
      <c r="P65" s="49">
        <f t="shared" si="30"/>
        <v>399958000</v>
      </c>
      <c r="Q65" s="50">
        <f t="shared" si="30"/>
        <v>251712044</v>
      </c>
      <c r="R65" s="34">
        <f t="shared" si="16"/>
        <v>-19.056347310322103</v>
      </c>
      <c r="S65" s="35">
        <f t="shared" si="17"/>
        <v>-158.53621427459845</v>
      </c>
      <c r="T65" s="34">
        <f t="shared" si="18"/>
        <v>96.457236017055422</v>
      </c>
      <c r="U65" s="35">
        <f t="shared" si="19"/>
        <v>60.704994115490727</v>
      </c>
      <c r="V65" s="49">
        <f>+V61+V62</f>
        <v>1197000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53943000</v>
      </c>
      <c r="C8" s="36">
        <f t="shared" si="0"/>
        <v>-2546000</v>
      </c>
      <c r="D8" s="36">
        <f t="shared" si="0"/>
        <v>0</v>
      </c>
      <c r="E8" s="36">
        <f t="shared" si="0"/>
        <v>51397000</v>
      </c>
      <c r="F8" s="37">
        <f t="shared" si="0"/>
        <v>51397000</v>
      </c>
      <c r="G8" s="38">
        <f t="shared" si="0"/>
        <v>51397000</v>
      </c>
      <c r="H8" s="37">
        <f t="shared" si="0"/>
        <v>9725000</v>
      </c>
      <c r="I8" s="38">
        <f t="shared" si="0"/>
        <v>6642004</v>
      </c>
      <c r="J8" s="37">
        <f t="shared" si="0"/>
        <v>11574000</v>
      </c>
      <c r="K8" s="38">
        <f t="shared" si="0"/>
        <v>-152836327</v>
      </c>
      <c r="L8" s="37">
        <f t="shared" si="0"/>
        <v>11928000</v>
      </c>
      <c r="M8" s="38">
        <f t="shared" si="0"/>
        <v>176788931</v>
      </c>
      <c r="N8" s="37">
        <f t="shared" si="0"/>
        <v>11796000</v>
      </c>
      <c r="O8" s="38">
        <f t="shared" si="0"/>
        <v>20439845</v>
      </c>
      <c r="P8" s="37">
        <f t="shared" si="0"/>
        <v>45023000</v>
      </c>
      <c r="Q8" s="38">
        <f t="shared" si="0"/>
        <v>51034453</v>
      </c>
      <c r="R8" s="16">
        <f>IF(($L8       =0),0,((($N8       -$L8       )/$L8       )*100))</f>
        <v>-1.1066398390342052</v>
      </c>
      <c r="S8" s="17">
        <f>IF(($M8       =0),0,((($O8       -$M8       )/$M8       )*100))</f>
        <v>-88.438277846705233</v>
      </c>
      <c r="T8" s="16">
        <f>IF(($E8       =0),0,(($P8       /$E8       )*100))</f>
        <v>87.5984979668074</v>
      </c>
      <c r="U8" s="18">
        <f>IF(($E8       =0),0,(($Q8       /$E8       )*100))</f>
        <v>99.294614471661774</v>
      </c>
      <c r="V8" s="37">
        <f t="shared" ref="V8:W8" si="1">+V9+V28</f>
        <v>5372000</v>
      </c>
      <c r="W8" s="38">
        <f t="shared" si="1"/>
        <v>846000</v>
      </c>
    </row>
    <row r="9" spans="1:23" ht="13" x14ac:dyDescent="0.3">
      <c r="A9" s="19" t="s">
        <v>35</v>
      </c>
      <c r="B9" s="39">
        <f t="shared" ref="B9:Q9" si="2">SUM(B10:B27)</f>
        <v>50328000</v>
      </c>
      <c r="C9" s="39">
        <f t="shared" si="2"/>
        <v>-7727000</v>
      </c>
      <c r="D9" s="39">
        <f t="shared" si="2"/>
        <v>0</v>
      </c>
      <c r="E9" s="39">
        <f t="shared" si="2"/>
        <v>42601000</v>
      </c>
      <c r="F9" s="40">
        <f t="shared" si="2"/>
        <v>42601000</v>
      </c>
      <c r="G9" s="41">
        <f t="shared" si="2"/>
        <v>42601000</v>
      </c>
      <c r="H9" s="40">
        <f t="shared" si="2"/>
        <v>8803000</v>
      </c>
      <c r="I9" s="41">
        <f t="shared" si="2"/>
        <v>5630713</v>
      </c>
      <c r="J9" s="40">
        <f t="shared" si="2"/>
        <v>10407000</v>
      </c>
      <c r="K9" s="41">
        <f t="shared" si="2"/>
        <v>-125970982</v>
      </c>
      <c r="L9" s="40">
        <f t="shared" si="2"/>
        <v>11059000</v>
      </c>
      <c r="M9" s="41">
        <f t="shared" si="2"/>
        <v>147806682</v>
      </c>
      <c r="N9" s="40">
        <f t="shared" si="2"/>
        <v>10868000</v>
      </c>
      <c r="O9" s="41">
        <f t="shared" si="2"/>
        <v>19953041</v>
      </c>
      <c r="P9" s="40">
        <f t="shared" si="2"/>
        <v>41137000</v>
      </c>
      <c r="Q9" s="41">
        <f t="shared" si="2"/>
        <v>47419454</v>
      </c>
      <c r="R9" s="20">
        <f>IF(($L9       =0),0,((($N9       -$L9       )/$L9       )*100))</f>
        <v>-1.727100099466498</v>
      </c>
      <c r="S9" s="21">
        <f>IF(($M9       =0),0,((($O9       -$M9       )/$M9       )*100))</f>
        <v>-86.500582565002034</v>
      </c>
      <c r="T9" s="20">
        <f>IF(($E9       =0),0,(($P9       /$E9       )*100))</f>
        <v>96.563460951620854</v>
      </c>
      <c r="U9" s="22">
        <f>IF(($E9       =0),0,(($Q9       /$E9       )*100))</f>
        <v>111.31065937419309</v>
      </c>
      <c r="V9" s="40">
        <f t="shared" ref="V9:W9" si="3">SUM(V10:V27)</f>
        <v>5372000</v>
      </c>
      <c r="W9" s="41">
        <f t="shared" si="3"/>
        <v>846000</v>
      </c>
    </row>
    <row r="10" spans="1:23" ht="13" x14ac:dyDescent="0.3">
      <c r="A10" s="23" t="s">
        <v>36</v>
      </c>
      <c r="B10" s="42">
        <v>41101000</v>
      </c>
      <c r="C10" s="42"/>
      <c r="D10" s="42"/>
      <c r="E10" s="42">
        <f t="shared" ref="E10:E41" si="4">$B10      +$C10      +$D10</f>
        <v>41101000</v>
      </c>
      <c r="F10" s="43">
        <v>41101000</v>
      </c>
      <c r="G10" s="44">
        <v>41101000</v>
      </c>
      <c r="H10" s="43">
        <v>8803000</v>
      </c>
      <c r="I10" s="44">
        <v>5630713</v>
      </c>
      <c r="J10" s="43">
        <v>10407000</v>
      </c>
      <c r="K10" s="44">
        <v>-116931396</v>
      </c>
      <c r="L10" s="43">
        <v>11023000</v>
      </c>
      <c r="M10" s="44">
        <v>138767096</v>
      </c>
      <c r="N10" s="43">
        <v>10868000</v>
      </c>
      <c r="O10" s="44">
        <v>18680547</v>
      </c>
      <c r="P10" s="43">
        <f t="shared" ref="P10:P41" si="5">$H10      +$J10      +$L10      +$N10</f>
        <v>41101000</v>
      </c>
      <c r="Q10" s="44">
        <f t="shared" ref="Q10:Q41" si="6">$I10      +$K10      +$M10      +$O10</f>
        <v>46146960</v>
      </c>
      <c r="R10" s="24">
        <f t="shared" ref="R10:R41" si="7">IF(($L10      =0),0,((($N10      -$L10      )/$L10      )*100))</f>
        <v>-1.4061507756509117</v>
      </c>
      <c r="S10" s="25">
        <f t="shared" ref="S10:S41" si="8">IF(($M10      =0),0,((($O10      -$M10      )/$M10      )*100))</f>
        <v>-86.53820139033536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112.27697622928883</v>
      </c>
      <c r="V10" s="43">
        <v>5372000</v>
      </c>
      <c r="W10" s="44">
        <v>846000</v>
      </c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9227000</v>
      </c>
      <c r="C13" s="42">
        <v>-7727000</v>
      </c>
      <c r="D13" s="42"/>
      <c r="E13" s="42">
        <f t="shared" si="4"/>
        <v>1500000</v>
      </c>
      <c r="F13" s="43">
        <v>1500000</v>
      </c>
      <c r="G13" s="44">
        <v>1500000</v>
      </c>
      <c r="H13" s="43"/>
      <c r="I13" s="44"/>
      <c r="J13" s="43"/>
      <c r="K13" s="44">
        <v>-9039586</v>
      </c>
      <c r="L13" s="43">
        <v>36000</v>
      </c>
      <c r="M13" s="44">
        <v>9039586</v>
      </c>
      <c r="N13" s="43"/>
      <c r="O13" s="44">
        <v>1272494</v>
      </c>
      <c r="P13" s="43">
        <f t="shared" si="5"/>
        <v>36000</v>
      </c>
      <c r="Q13" s="44">
        <f t="shared" si="6"/>
        <v>1272494</v>
      </c>
      <c r="R13" s="24">
        <f t="shared" si="7"/>
        <v>-100</v>
      </c>
      <c r="S13" s="25">
        <f t="shared" si="8"/>
        <v>-85.923094265600213</v>
      </c>
      <c r="T13" s="24">
        <f t="shared" si="9"/>
        <v>2.4</v>
      </c>
      <c r="U13" s="26">
        <f t="shared" si="10"/>
        <v>84.832933333333344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3615000</v>
      </c>
      <c r="C28" s="39">
        <f t="shared" si="11"/>
        <v>5181000</v>
      </c>
      <c r="D28" s="39">
        <f t="shared" si="11"/>
        <v>0</v>
      </c>
      <c r="E28" s="39">
        <f t="shared" si="11"/>
        <v>8796000</v>
      </c>
      <c r="F28" s="40">
        <f t="shared" si="11"/>
        <v>8796000</v>
      </c>
      <c r="G28" s="41">
        <f t="shared" si="11"/>
        <v>8796000</v>
      </c>
      <c r="H28" s="40">
        <f t="shared" si="11"/>
        <v>922000</v>
      </c>
      <c r="I28" s="41">
        <f t="shared" si="11"/>
        <v>1011291</v>
      </c>
      <c r="J28" s="40">
        <f t="shared" si="11"/>
        <v>1167000</v>
      </c>
      <c r="K28" s="41">
        <f t="shared" si="11"/>
        <v>-26865345</v>
      </c>
      <c r="L28" s="40">
        <f t="shared" si="11"/>
        <v>869000</v>
      </c>
      <c r="M28" s="41">
        <f t="shared" si="11"/>
        <v>28982249</v>
      </c>
      <c r="N28" s="40">
        <f t="shared" si="11"/>
        <v>928000</v>
      </c>
      <c r="O28" s="41">
        <f t="shared" si="11"/>
        <v>486804</v>
      </c>
      <c r="P28" s="40">
        <f t="shared" si="11"/>
        <v>3886000</v>
      </c>
      <c r="Q28" s="41">
        <f t="shared" si="11"/>
        <v>3614999</v>
      </c>
      <c r="R28" s="20">
        <f t="shared" si="7"/>
        <v>6.7894131185270421</v>
      </c>
      <c r="S28" s="21">
        <f t="shared" si="8"/>
        <v>-98.320337389965843</v>
      </c>
      <c r="T28" s="20">
        <f t="shared" si="9"/>
        <v>44.179172351068665</v>
      </c>
      <c r="U28" s="22">
        <f t="shared" si="10"/>
        <v>41.098215097771714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468000</v>
      </c>
      <c r="I31" s="44">
        <v>467917</v>
      </c>
      <c r="J31" s="43">
        <v>483000</v>
      </c>
      <c r="K31" s="44">
        <v>-1284830</v>
      </c>
      <c r="L31" s="43">
        <v>280000</v>
      </c>
      <c r="M31" s="44">
        <v>2102908</v>
      </c>
      <c r="N31" s="43"/>
      <c r="O31" s="44">
        <v>514004</v>
      </c>
      <c r="P31" s="43">
        <f t="shared" si="5"/>
        <v>1231000</v>
      </c>
      <c r="Q31" s="44">
        <f t="shared" si="6"/>
        <v>1799999</v>
      </c>
      <c r="R31" s="24">
        <f t="shared" si="7"/>
        <v>-100</v>
      </c>
      <c r="S31" s="25">
        <f t="shared" si="8"/>
        <v>-75.557466137367868</v>
      </c>
      <c r="T31" s="24">
        <f t="shared" si="9"/>
        <v>68.388888888888886</v>
      </c>
      <c r="U31" s="26">
        <f t="shared" si="10"/>
        <v>99.999944444444438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1815000</v>
      </c>
      <c r="C33" s="42"/>
      <c r="D33" s="42"/>
      <c r="E33" s="42">
        <f t="shared" si="4"/>
        <v>1815000</v>
      </c>
      <c r="F33" s="43">
        <v>1815000</v>
      </c>
      <c r="G33" s="44">
        <v>1815000</v>
      </c>
      <c r="H33" s="43">
        <v>454000</v>
      </c>
      <c r="I33" s="44">
        <v>543374</v>
      </c>
      <c r="J33" s="43">
        <v>684000</v>
      </c>
      <c r="K33" s="44">
        <v>-4098470</v>
      </c>
      <c r="L33" s="43">
        <v>589000</v>
      </c>
      <c r="M33" s="44">
        <v>5397296</v>
      </c>
      <c r="N33" s="43"/>
      <c r="O33" s="44">
        <v>-27200</v>
      </c>
      <c r="P33" s="43">
        <f t="shared" si="5"/>
        <v>1727000</v>
      </c>
      <c r="Q33" s="44">
        <f t="shared" si="6"/>
        <v>1815000</v>
      </c>
      <c r="R33" s="24">
        <f t="shared" si="7"/>
        <v>-100</v>
      </c>
      <c r="S33" s="25">
        <f t="shared" si="8"/>
        <v>-100.50395605503199</v>
      </c>
      <c r="T33" s="24">
        <f t="shared" si="9"/>
        <v>95.151515151515156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5181000</v>
      </c>
      <c r="D37" s="42"/>
      <c r="E37" s="42">
        <f t="shared" si="4"/>
        <v>5181000</v>
      </c>
      <c r="F37" s="43">
        <v>5181000</v>
      </c>
      <c r="G37" s="44">
        <v>5181000</v>
      </c>
      <c r="H37" s="43"/>
      <c r="I37" s="44"/>
      <c r="J37" s="43"/>
      <c r="K37" s="44">
        <v>-21482045</v>
      </c>
      <c r="L37" s="43"/>
      <c r="M37" s="44">
        <v>21482045</v>
      </c>
      <c r="N37" s="43">
        <v>928000</v>
      </c>
      <c r="O37" s="44"/>
      <c r="P37" s="43">
        <f t="shared" si="5"/>
        <v>928000</v>
      </c>
      <c r="Q37" s="44">
        <f t="shared" si="6"/>
        <v>0</v>
      </c>
      <c r="R37" s="24">
        <f t="shared" si="7"/>
        <v>0</v>
      </c>
      <c r="S37" s="25">
        <f t="shared" si="8"/>
        <v>-100</v>
      </c>
      <c r="T37" s="24">
        <f t="shared" si="9"/>
        <v>17.911600077205172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10217000</v>
      </c>
      <c r="C43" s="45">
        <f t="shared" si="20"/>
        <v>5958000</v>
      </c>
      <c r="D43" s="45">
        <f t="shared" si="20"/>
        <v>0</v>
      </c>
      <c r="E43" s="45">
        <f t="shared" si="20"/>
        <v>16175000</v>
      </c>
      <c r="F43" s="46">
        <f t="shared" si="20"/>
        <v>10217000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216000</v>
      </c>
      <c r="O43" s="47">
        <f t="shared" si="20"/>
        <v>0</v>
      </c>
      <c r="P43" s="46">
        <f t="shared" si="20"/>
        <v>216000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1.3353941267387945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10217000</v>
      </c>
      <c r="C44" s="39">
        <f t="shared" si="22"/>
        <v>5958000</v>
      </c>
      <c r="D44" s="39">
        <f t="shared" si="22"/>
        <v>0</v>
      </c>
      <c r="E44" s="39">
        <f t="shared" si="22"/>
        <v>16175000</v>
      </c>
      <c r="F44" s="40">
        <f t="shared" si="22"/>
        <v>10217000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216000</v>
      </c>
      <c r="O44" s="41">
        <f t="shared" si="22"/>
        <v>0</v>
      </c>
      <c r="P44" s="40">
        <f t="shared" si="22"/>
        <v>216000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1.3353941267387945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10217000</v>
      </c>
      <c r="C46" s="42">
        <v>5958000</v>
      </c>
      <c r="D46" s="42"/>
      <c r="E46" s="42">
        <f t="shared" si="13"/>
        <v>16175000</v>
      </c>
      <c r="F46" s="43">
        <v>10217000</v>
      </c>
      <c r="G46" s="44"/>
      <c r="H46" s="43"/>
      <c r="I46" s="44"/>
      <c r="J46" s="43"/>
      <c r="K46" s="44"/>
      <c r="L46" s="43"/>
      <c r="M46" s="44"/>
      <c r="N46" s="43">
        <v>216000</v>
      </c>
      <c r="O46" s="44"/>
      <c r="P46" s="43">
        <f t="shared" si="14"/>
        <v>216000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1.3353941267387945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64160000</v>
      </c>
      <c r="C61" s="39">
        <f t="shared" si="26"/>
        <v>3412000</v>
      </c>
      <c r="D61" s="39">
        <f t="shared" si="26"/>
        <v>0</v>
      </c>
      <c r="E61" s="39">
        <f t="shared" si="26"/>
        <v>67572000</v>
      </c>
      <c r="F61" s="40">
        <f t="shared" si="26"/>
        <v>61614000</v>
      </c>
      <c r="G61" s="41">
        <f t="shared" si="26"/>
        <v>51397000</v>
      </c>
      <c r="H61" s="40">
        <f t="shared" si="26"/>
        <v>9725000</v>
      </c>
      <c r="I61" s="41">
        <f t="shared" si="26"/>
        <v>6642004</v>
      </c>
      <c r="J61" s="40">
        <f t="shared" si="26"/>
        <v>11574000</v>
      </c>
      <c r="K61" s="41">
        <f t="shared" si="26"/>
        <v>-152836327</v>
      </c>
      <c r="L61" s="40">
        <f t="shared" si="26"/>
        <v>11928000</v>
      </c>
      <c r="M61" s="41">
        <f t="shared" si="26"/>
        <v>176788931</v>
      </c>
      <c r="N61" s="40">
        <f t="shared" si="26"/>
        <v>12012000</v>
      </c>
      <c r="O61" s="41">
        <f t="shared" si="26"/>
        <v>20439845</v>
      </c>
      <c r="P61" s="40">
        <f t="shared" si="26"/>
        <v>45239000</v>
      </c>
      <c r="Q61" s="41">
        <f t="shared" si="26"/>
        <v>51034453</v>
      </c>
      <c r="R61" s="20">
        <f t="shared" si="16"/>
        <v>0.70422535211267612</v>
      </c>
      <c r="S61" s="21">
        <f t="shared" si="17"/>
        <v>-88.438277846705233</v>
      </c>
      <c r="T61" s="20">
        <f t="shared" si="18"/>
        <v>66.949328124075052</v>
      </c>
      <c r="U61" s="22">
        <f t="shared" si="19"/>
        <v>75.526035932042859</v>
      </c>
      <c r="V61" s="40">
        <f t="shared" ref="V61:W61" si="27">+V8+V43</f>
        <v>5372000</v>
      </c>
      <c r="W61" s="41">
        <f t="shared" si="27"/>
        <v>846000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64160000</v>
      </c>
      <c r="C65" s="48">
        <f t="shared" si="30"/>
        <v>3412000</v>
      </c>
      <c r="D65" s="48">
        <f t="shared" si="30"/>
        <v>0</v>
      </c>
      <c r="E65" s="48">
        <f t="shared" si="30"/>
        <v>67572000</v>
      </c>
      <c r="F65" s="49">
        <f t="shared" si="30"/>
        <v>61614000</v>
      </c>
      <c r="G65" s="50">
        <f t="shared" si="30"/>
        <v>51397000</v>
      </c>
      <c r="H65" s="49">
        <f t="shared" si="30"/>
        <v>9725000</v>
      </c>
      <c r="I65" s="50">
        <f t="shared" si="30"/>
        <v>6642004</v>
      </c>
      <c r="J65" s="49">
        <f t="shared" si="30"/>
        <v>11574000</v>
      </c>
      <c r="K65" s="50">
        <f t="shared" si="30"/>
        <v>-152836327</v>
      </c>
      <c r="L65" s="49">
        <f t="shared" si="30"/>
        <v>11928000</v>
      </c>
      <c r="M65" s="51">
        <f t="shared" si="30"/>
        <v>176788931</v>
      </c>
      <c r="N65" s="49">
        <f t="shared" si="30"/>
        <v>12012000</v>
      </c>
      <c r="O65" s="50">
        <f t="shared" si="30"/>
        <v>20439845</v>
      </c>
      <c r="P65" s="49">
        <f t="shared" si="30"/>
        <v>45239000</v>
      </c>
      <c r="Q65" s="50">
        <f t="shared" si="30"/>
        <v>51034453</v>
      </c>
      <c r="R65" s="34">
        <f t="shared" si="16"/>
        <v>0.70422535211267612</v>
      </c>
      <c r="S65" s="35">
        <f t="shared" si="17"/>
        <v>-88.438277846705233</v>
      </c>
      <c r="T65" s="34">
        <f t="shared" si="18"/>
        <v>66.949328124075052</v>
      </c>
      <c r="U65" s="35">
        <f t="shared" si="19"/>
        <v>75.526035932042859</v>
      </c>
      <c r="V65" s="49">
        <f>+V61+V62</f>
        <v>5372000</v>
      </c>
      <c r="W65" s="50">
        <f>+W61+W62</f>
        <v>846000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82461000</v>
      </c>
      <c r="C8" s="36">
        <f t="shared" si="0"/>
        <v>-8924000</v>
      </c>
      <c r="D8" s="36">
        <f t="shared" si="0"/>
        <v>0</v>
      </c>
      <c r="E8" s="36">
        <f t="shared" si="0"/>
        <v>73537000</v>
      </c>
      <c r="F8" s="37">
        <f t="shared" si="0"/>
        <v>73537000</v>
      </c>
      <c r="G8" s="38">
        <f t="shared" si="0"/>
        <v>73537000</v>
      </c>
      <c r="H8" s="37">
        <f t="shared" si="0"/>
        <v>10756000</v>
      </c>
      <c r="I8" s="38">
        <f t="shared" si="0"/>
        <v>13179368</v>
      </c>
      <c r="J8" s="37">
        <f t="shared" si="0"/>
        <v>22765000</v>
      </c>
      <c r="K8" s="38">
        <f t="shared" si="0"/>
        <v>15602903</v>
      </c>
      <c r="L8" s="37">
        <f t="shared" si="0"/>
        <v>16005000</v>
      </c>
      <c r="M8" s="38">
        <f t="shared" si="0"/>
        <v>8420887</v>
      </c>
      <c r="N8" s="37">
        <f t="shared" si="0"/>
        <v>13632000</v>
      </c>
      <c r="O8" s="38">
        <f t="shared" si="0"/>
        <v>23685929</v>
      </c>
      <c r="P8" s="37">
        <f t="shared" si="0"/>
        <v>63158000</v>
      </c>
      <c r="Q8" s="38">
        <f t="shared" si="0"/>
        <v>60889087</v>
      </c>
      <c r="R8" s="16">
        <f>IF(($L8       =0),0,((($N8       -$L8       )/$L8       )*100))</f>
        <v>-14.826616682286787</v>
      </c>
      <c r="S8" s="17">
        <f>IF(($M8       =0),0,((($O8       -$M8       )/$M8       )*100))</f>
        <v>181.27593922112953</v>
      </c>
      <c r="T8" s="16">
        <f>IF(($E8       =0),0,(($P8       /$E8       )*100))</f>
        <v>85.886016563090678</v>
      </c>
      <c r="U8" s="18">
        <f>IF(($E8       =0),0,(($Q8       /$E8       )*100))</f>
        <v>82.80061329670778</v>
      </c>
      <c r="V8" s="37">
        <f t="shared" ref="V8:W8" si="1">+V9+V28</f>
        <v>358366000</v>
      </c>
      <c r="W8" s="38">
        <f t="shared" si="1"/>
        <v>179085000</v>
      </c>
    </row>
    <row r="9" spans="1:23" ht="13" x14ac:dyDescent="0.3">
      <c r="A9" s="19" t="s">
        <v>35</v>
      </c>
      <c r="B9" s="39">
        <f t="shared" ref="B9:Q9" si="2">SUM(B10:B27)</f>
        <v>79072000</v>
      </c>
      <c r="C9" s="39">
        <f t="shared" si="2"/>
        <v>-8924000</v>
      </c>
      <c r="D9" s="39">
        <f t="shared" si="2"/>
        <v>0</v>
      </c>
      <c r="E9" s="39">
        <f t="shared" si="2"/>
        <v>70148000</v>
      </c>
      <c r="F9" s="40">
        <f t="shared" si="2"/>
        <v>70148000</v>
      </c>
      <c r="G9" s="41">
        <f t="shared" si="2"/>
        <v>70148000</v>
      </c>
      <c r="H9" s="40">
        <f t="shared" si="2"/>
        <v>10070000</v>
      </c>
      <c r="I9" s="41">
        <f t="shared" si="2"/>
        <v>12056800</v>
      </c>
      <c r="J9" s="40">
        <f t="shared" si="2"/>
        <v>21842000</v>
      </c>
      <c r="K9" s="41">
        <f t="shared" si="2"/>
        <v>14766680</v>
      </c>
      <c r="L9" s="40">
        <f t="shared" si="2"/>
        <v>15658000</v>
      </c>
      <c r="M9" s="41">
        <f t="shared" si="2"/>
        <v>7919785</v>
      </c>
      <c r="N9" s="40">
        <f t="shared" si="2"/>
        <v>13632000</v>
      </c>
      <c r="O9" s="41">
        <f t="shared" si="2"/>
        <v>22756824</v>
      </c>
      <c r="P9" s="40">
        <f t="shared" si="2"/>
        <v>61202000</v>
      </c>
      <c r="Q9" s="41">
        <f t="shared" si="2"/>
        <v>57500089</v>
      </c>
      <c r="R9" s="20">
        <f>IF(($L9       =0),0,((($N9       -$L9       )/$L9       )*100))</f>
        <v>-12.939072678503003</v>
      </c>
      <c r="S9" s="21">
        <f>IF(($M9       =0),0,((($O9       -$M9       )/$M9       )*100))</f>
        <v>187.34143666778834</v>
      </c>
      <c r="T9" s="20">
        <f>IF(($E9       =0),0,(($P9       /$E9       )*100))</f>
        <v>87.246963562753038</v>
      </c>
      <c r="U9" s="22">
        <f>IF(($E9       =0),0,(($Q9       /$E9       )*100))</f>
        <v>81.969676968694756</v>
      </c>
      <c r="V9" s="40">
        <f t="shared" ref="V9:W9" si="3">SUM(V10:V27)</f>
        <v>347956000</v>
      </c>
      <c r="W9" s="41">
        <f t="shared" si="3"/>
        <v>174265000</v>
      </c>
    </row>
    <row r="10" spans="1:23" ht="13" x14ac:dyDescent="0.3">
      <c r="A10" s="23" t="s">
        <v>36</v>
      </c>
      <c r="B10" s="42">
        <v>60549000</v>
      </c>
      <c r="C10" s="42">
        <v>-8924000</v>
      </c>
      <c r="D10" s="42"/>
      <c r="E10" s="42">
        <f t="shared" ref="E10:E41" si="4">$B10      +$C10      +$D10</f>
        <v>51625000</v>
      </c>
      <c r="F10" s="43">
        <v>51625000</v>
      </c>
      <c r="G10" s="44">
        <v>51625000</v>
      </c>
      <c r="H10" s="43">
        <v>4770000</v>
      </c>
      <c r="I10" s="44">
        <v>5974754</v>
      </c>
      <c r="J10" s="43">
        <v>10526000</v>
      </c>
      <c r="K10" s="44">
        <v>10107741</v>
      </c>
      <c r="L10" s="43">
        <v>15296000</v>
      </c>
      <c r="M10" s="44">
        <v>7912366</v>
      </c>
      <c r="N10" s="43">
        <v>13632000</v>
      </c>
      <c r="O10" s="44">
        <v>16485309</v>
      </c>
      <c r="P10" s="43">
        <f t="shared" ref="P10:P41" si="5">$H10      +$J10      +$L10      +$N10</f>
        <v>44224000</v>
      </c>
      <c r="Q10" s="44">
        <f t="shared" ref="Q10:Q41" si="6">$I10      +$K10      +$M10      +$O10</f>
        <v>40480170</v>
      </c>
      <c r="R10" s="24">
        <f t="shared" ref="R10:R41" si="7">IF(($L10      =0),0,((($N10      -$L10      )/$L10      )*100))</f>
        <v>-10.87866108786611</v>
      </c>
      <c r="S10" s="25">
        <f t="shared" ref="S10:S41" si="8">IF(($M10      =0),0,((($O10      -$M10      )/$M10      )*100))</f>
        <v>108.34866587314085</v>
      </c>
      <c r="T10" s="24">
        <f t="shared" ref="T10:T41" si="9">IF(($E10      =0),0,(($P10      /$E10      )*100))</f>
        <v>85.663922518159808</v>
      </c>
      <c r="U10" s="26">
        <f t="shared" ref="U10:U41" si="10">IF(($E10      =0),0,(($Q10      /$E10      )*100))</f>
        <v>78.411951573849876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18523000</v>
      </c>
      <c r="C13" s="42"/>
      <c r="D13" s="42"/>
      <c r="E13" s="42">
        <f t="shared" si="4"/>
        <v>18523000</v>
      </c>
      <c r="F13" s="43">
        <v>18523000</v>
      </c>
      <c r="G13" s="44">
        <v>18523000</v>
      </c>
      <c r="H13" s="43">
        <v>5300000</v>
      </c>
      <c r="I13" s="44">
        <v>6082046</v>
      </c>
      <c r="J13" s="43">
        <v>11316000</v>
      </c>
      <c r="K13" s="44">
        <v>4658939</v>
      </c>
      <c r="L13" s="43">
        <v>362000</v>
      </c>
      <c r="M13" s="44">
        <v>7419</v>
      </c>
      <c r="N13" s="43"/>
      <c r="O13" s="44">
        <v>6271515</v>
      </c>
      <c r="P13" s="43">
        <f t="shared" si="5"/>
        <v>16978000</v>
      </c>
      <c r="Q13" s="44">
        <f t="shared" si="6"/>
        <v>17019919</v>
      </c>
      <c r="R13" s="24">
        <f t="shared" si="7"/>
        <v>-100</v>
      </c>
      <c r="S13" s="25">
        <f t="shared" si="8"/>
        <v>84433.15810756167</v>
      </c>
      <c r="T13" s="24">
        <f t="shared" si="9"/>
        <v>91.65901851751876</v>
      </c>
      <c r="U13" s="26">
        <f t="shared" si="10"/>
        <v>91.885326351023053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347956000</v>
      </c>
      <c r="W20" s="44">
        <v>174265000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3389000</v>
      </c>
      <c r="C28" s="39">
        <f t="shared" si="11"/>
        <v>0</v>
      </c>
      <c r="D28" s="39">
        <f t="shared" si="11"/>
        <v>0</v>
      </c>
      <c r="E28" s="39">
        <f t="shared" si="11"/>
        <v>3389000</v>
      </c>
      <c r="F28" s="40">
        <f t="shared" si="11"/>
        <v>3389000</v>
      </c>
      <c r="G28" s="41">
        <f t="shared" si="11"/>
        <v>3389000</v>
      </c>
      <c r="H28" s="40">
        <f t="shared" si="11"/>
        <v>686000</v>
      </c>
      <c r="I28" s="41">
        <f t="shared" si="11"/>
        <v>1122568</v>
      </c>
      <c r="J28" s="40">
        <f t="shared" si="11"/>
        <v>923000</v>
      </c>
      <c r="K28" s="41">
        <f t="shared" si="11"/>
        <v>836223</v>
      </c>
      <c r="L28" s="40">
        <f t="shared" si="11"/>
        <v>347000</v>
      </c>
      <c r="M28" s="41">
        <f t="shared" si="11"/>
        <v>501102</v>
      </c>
      <c r="N28" s="40">
        <f t="shared" si="11"/>
        <v>0</v>
      </c>
      <c r="O28" s="41">
        <f t="shared" si="11"/>
        <v>929105</v>
      </c>
      <c r="P28" s="40">
        <f t="shared" si="11"/>
        <v>1956000</v>
      </c>
      <c r="Q28" s="41">
        <f t="shared" si="11"/>
        <v>3388998</v>
      </c>
      <c r="R28" s="20">
        <f t="shared" si="7"/>
        <v>-100</v>
      </c>
      <c r="S28" s="21">
        <f t="shared" si="8"/>
        <v>85.412351178003675</v>
      </c>
      <c r="T28" s="20">
        <f t="shared" si="9"/>
        <v>57.716140454411338</v>
      </c>
      <c r="U28" s="22">
        <f t="shared" si="10"/>
        <v>99.999940985541457</v>
      </c>
      <c r="V28" s="40">
        <f t="shared" ref="V28:W28" si="12">SUM(V29:V42)</f>
        <v>10410000</v>
      </c>
      <c r="W28" s="41">
        <f t="shared" si="12"/>
        <v>4820000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288000</v>
      </c>
      <c r="I31" s="44">
        <v>288510</v>
      </c>
      <c r="J31" s="43">
        <v>168000</v>
      </c>
      <c r="K31" s="44">
        <v>234667</v>
      </c>
      <c r="L31" s="43">
        <v>347000</v>
      </c>
      <c r="M31" s="44">
        <v>347716</v>
      </c>
      <c r="N31" s="43"/>
      <c r="O31" s="44">
        <v>929105</v>
      </c>
      <c r="P31" s="43">
        <f t="shared" si="5"/>
        <v>803000</v>
      </c>
      <c r="Q31" s="44">
        <f t="shared" si="6"/>
        <v>1799998</v>
      </c>
      <c r="R31" s="24">
        <f t="shared" si="7"/>
        <v>-100</v>
      </c>
      <c r="S31" s="25">
        <f t="shared" si="8"/>
        <v>167.20225701434504</v>
      </c>
      <c r="T31" s="24">
        <f t="shared" si="9"/>
        <v>44.611111111111114</v>
      </c>
      <c r="U31" s="26">
        <f t="shared" si="10"/>
        <v>99.99988888888889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1589000</v>
      </c>
      <c r="C33" s="42"/>
      <c r="D33" s="42"/>
      <c r="E33" s="42">
        <f t="shared" si="4"/>
        <v>1589000</v>
      </c>
      <c r="F33" s="43">
        <v>1589000</v>
      </c>
      <c r="G33" s="44">
        <v>1589000</v>
      </c>
      <c r="H33" s="43">
        <v>398000</v>
      </c>
      <c r="I33" s="44">
        <v>834058</v>
      </c>
      <c r="J33" s="43">
        <v>755000</v>
      </c>
      <c r="K33" s="44">
        <v>601556</v>
      </c>
      <c r="L33" s="43"/>
      <c r="M33" s="44">
        <v>153386</v>
      </c>
      <c r="N33" s="43"/>
      <c r="O33" s="44"/>
      <c r="P33" s="43">
        <f t="shared" si="5"/>
        <v>1153000</v>
      </c>
      <c r="Q33" s="44">
        <f t="shared" si="6"/>
        <v>1589000</v>
      </c>
      <c r="R33" s="24">
        <f t="shared" si="7"/>
        <v>0</v>
      </c>
      <c r="S33" s="25">
        <f t="shared" si="8"/>
        <v>-100</v>
      </c>
      <c r="T33" s="24">
        <f t="shared" si="9"/>
        <v>72.561359345500307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10410000</v>
      </c>
      <c r="W37" s="44">
        <v>4820000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33301000</v>
      </c>
      <c r="C43" s="45">
        <f t="shared" si="20"/>
        <v>46519000</v>
      </c>
      <c r="D43" s="45">
        <f t="shared" si="20"/>
        <v>0</v>
      </c>
      <c r="E43" s="45">
        <f t="shared" si="20"/>
        <v>79820000</v>
      </c>
      <c r="F43" s="46">
        <f t="shared" si="20"/>
        <v>63851000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5876000</v>
      </c>
      <c r="O43" s="47">
        <f t="shared" si="20"/>
        <v>0</v>
      </c>
      <c r="P43" s="46">
        <f t="shared" si="20"/>
        <v>5876000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7.3615635179153092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33301000</v>
      </c>
      <c r="C44" s="39">
        <f t="shared" si="22"/>
        <v>46519000</v>
      </c>
      <c r="D44" s="39">
        <f t="shared" si="22"/>
        <v>0</v>
      </c>
      <c r="E44" s="39">
        <f t="shared" si="22"/>
        <v>79820000</v>
      </c>
      <c r="F44" s="40">
        <f t="shared" si="22"/>
        <v>63851000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5876000</v>
      </c>
      <c r="O44" s="41">
        <f t="shared" si="22"/>
        <v>0</v>
      </c>
      <c r="P44" s="40">
        <f t="shared" si="22"/>
        <v>5876000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7.3615635179153092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14201000</v>
      </c>
      <c r="C46" s="42">
        <v>15969000</v>
      </c>
      <c r="D46" s="42"/>
      <c r="E46" s="42">
        <f t="shared" si="13"/>
        <v>30170000</v>
      </c>
      <c r="F46" s="43">
        <v>14201000</v>
      </c>
      <c r="G46" s="44"/>
      <c r="H46" s="43"/>
      <c r="I46" s="44"/>
      <c r="J46" s="43"/>
      <c r="K46" s="44"/>
      <c r="L46" s="43"/>
      <c r="M46" s="44"/>
      <c r="N46" s="43">
        <v>5876000</v>
      </c>
      <c r="O46" s="44"/>
      <c r="P46" s="43">
        <f t="shared" si="14"/>
        <v>5876000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19.476300961219756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19100000</v>
      </c>
      <c r="C47" s="42">
        <v>30550000</v>
      </c>
      <c r="D47" s="42"/>
      <c r="E47" s="42">
        <f t="shared" si="13"/>
        <v>49650000</v>
      </c>
      <c r="F47" s="43">
        <v>49650000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115762000</v>
      </c>
      <c r="C61" s="39">
        <f t="shared" si="26"/>
        <v>37595000</v>
      </c>
      <c r="D61" s="39">
        <f t="shared" si="26"/>
        <v>0</v>
      </c>
      <c r="E61" s="39">
        <f t="shared" si="26"/>
        <v>153357000</v>
      </c>
      <c r="F61" s="40">
        <f t="shared" si="26"/>
        <v>137388000</v>
      </c>
      <c r="G61" s="41">
        <f t="shared" si="26"/>
        <v>73537000</v>
      </c>
      <c r="H61" s="40">
        <f t="shared" si="26"/>
        <v>10756000</v>
      </c>
      <c r="I61" s="41">
        <f t="shared" si="26"/>
        <v>13179368</v>
      </c>
      <c r="J61" s="40">
        <f t="shared" si="26"/>
        <v>22765000</v>
      </c>
      <c r="K61" s="41">
        <f t="shared" si="26"/>
        <v>15602903</v>
      </c>
      <c r="L61" s="40">
        <f t="shared" si="26"/>
        <v>16005000</v>
      </c>
      <c r="M61" s="41">
        <f t="shared" si="26"/>
        <v>8420887</v>
      </c>
      <c r="N61" s="40">
        <f t="shared" si="26"/>
        <v>19508000</v>
      </c>
      <c r="O61" s="41">
        <f t="shared" si="26"/>
        <v>23685929</v>
      </c>
      <c r="P61" s="40">
        <f t="shared" si="26"/>
        <v>69034000</v>
      </c>
      <c r="Q61" s="41">
        <f t="shared" si="26"/>
        <v>60889087</v>
      </c>
      <c r="R61" s="20">
        <f t="shared" si="16"/>
        <v>21.886910340518586</v>
      </c>
      <c r="S61" s="21">
        <f t="shared" si="17"/>
        <v>181.27593922112953</v>
      </c>
      <c r="T61" s="20">
        <f t="shared" si="18"/>
        <v>45.015225910783336</v>
      </c>
      <c r="U61" s="22">
        <f t="shared" si="19"/>
        <v>39.70414588183128</v>
      </c>
      <c r="V61" s="40">
        <f t="shared" ref="V61:W61" si="27">+V8+V43</f>
        <v>358366000</v>
      </c>
      <c r="W61" s="41">
        <f t="shared" si="27"/>
        <v>179085000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115762000</v>
      </c>
      <c r="C65" s="48">
        <f t="shared" si="30"/>
        <v>37595000</v>
      </c>
      <c r="D65" s="48">
        <f t="shared" si="30"/>
        <v>0</v>
      </c>
      <c r="E65" s="48">
        <f t="shared" si="30"/>
        <v>153357000</v>
      </c>
      <c r="F65" s="49">
        <f t="shared" si="30"/>
        <v>137388000</v>
      </c>
      <c r="G65" s="50">
        <f t="shared" si="30"/>
        <v>73537000</v>
      </c>
      <c r="H65" s="49">
        <f t="shared" si="30"/>
        <v>10756000</v>
      </c>
      <c r="I65" s="50">
        <f t="shared" si="30"/>
        <v>13179368</v>
      </c>
      <c r="J65" s="49">
        <f t="shared" si="30"/>
        <v>22765000</v>
      </c>
      <c r="K65" s="50">
        <f t="shared" si="30"/>
        <v>15602903</v>
      </c>
      <c r="L65" s="49">
        <f t="shared" si="30"/>
        <v>16005000</v>
      </c>
      <c r="M65" s="51">
        <f t="shared" si="30"/>
        <v>8420887</v>
      </c>
      <c r="N65" s="49">
        <f t="shared" si="30"/>
        <v>19508000</v>
      </c>
      <c r="O65" s="50">
        <f t="shared" si="30"/>
        <v>23685929</v>
      </c>
      <c r="P65" s="49">
        <f t="shared" si="30"/>
        <v>69034000</v>
      </c>
      <c r="Q65" s="50">
        <f t="shared" si="30"/>
        <v>60889087</v>
      </c>
      <c r="R65" s="34">
        <f t="shared" si="16"/>
        <v>21.886910340518586</v>
      </c>
      <c r="S65" s="35">
        <f t="shared" si="17"/>
        <v>181.27593922112953</v>
      </c>
      <c r="T65" s="34">
        <f t="shared" si="18"/>
        <v>45.015225910783336</v>
      </c>
      <c r="U65" s="35">
        <f t="shared" si="19"/>
        <v>39.70414588183128</v>
      </c>
      <c r="V65" s="49">
        <f>+V61+V62</f>
        <v>358366000</v>
      </c>
      <c r="W65" s="50">
        <f>+W61+W62</f>
        <v>179085000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51017000</v>
      </c>
      <c r="C8" s="36">
        <f t="shared" si="0"/>
        <v>23831000</v>
      </c>
      <c r="D8" s="36">
        <f t="shared" si="0"/>
        <v>0</v>
      </c>
      <c r="E8" s="36">
        <f t="shared" si="0"/>
        <v>74848000</v>
      </c>
      <c r="F8" s="37">
        <f t="shared" si="0"/>
        <v>74848000</v>
      </c>
      <c r="G8" s="38">
        <f t="shared" si="0"/>
        <v>74848000</v>
      </c>
      <c r="H8" s="37">
        <f t="shared" si="0"/>
        <v>12696000</v>
      </c>
      <c r="I8" s="38">
        <f t="shared" si="0"/>
        <v>13232099</v>
      </c>
      <c r="J8" s="37">
        <f t="shared" si="0"/>
        <v>15396000</v>
      </c>
      <c r="K8" s="38">
        <f t="shared" si="0"/>
        <v>19677002</v>
      </c>
      <c r="L8" s="37">
        <f t="shared" si="0"/>
        <v>10342000</v>
      </c>
      <c r="M8" s="38">
        <f t="shared" si="0"/>
        <v>16869106</v>
      </c>
      <c r="N8" s="37">
        <f t="shared" si="0"/>
        <v>9603000</v>
      </c>
      <c r="O8" s="38">
        <f t="shared" si="0"/>
        <v>21048654</v>
      </c>
      <c r="P8" s="37">
        <f t="shared" si="0"/>
        <v>48037000</v>
      </c>
      <c r="Q8" s="38">
        <f t="shared" si="0"/>
        <v>70826861</v>
      </c>
      <c r="R8" s="16">
        <f>IF(($L8       =0),0,((($N8       -$L8       )/$L8       )*100))</f>
        <v>-7.1456198027460838</v>
      </c>
      <c r="S8" s="17">
        <f>IF(($M8       =0),0,((($O8       -$M8       )/$M8       )*100))</f>
        <v>24.776345587015697</v>
      </c>
      <c r="T8" s="16">
        <f>IF(($E8       =0),0,(($P8       /$E8       )*100))</f>
        <v>64.17940359127833</v>
      </c>
      <c r="U8" s="18">
        <f>IF(($E8       =0),0,(($Q8       /$E8       )*100))</f>
        <v>94.627593255664806</v>
      </c>
      <c r="V8" s="37">
        <f t="shared" ref="V8:W8" si="1">+V9+V28</f>
        <v>4411000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45950000</v>
      </c>
      <c r="C9" s="39">
        <f t="shared" si="2"/>
        <v>23831000</v>
      </c>
      <c r="D9" s="39">
        <f t="shared" si="2"/>
        <v>0</v>
      </c>
      <c r="E9" s="39">
        <f t="shared" si="2"/>
        <v>69781000</v>
      </c>
      <c r="F9" s="40">
        <f t="shared" si="2"/>
        <v>69781000</v>
      </c>
      <c r="G9" s="41">
        <f t="shared" si="2"/>
        <v>69781000</v>
      </c>
      <c r="H9" s="40">
        <f t="shared" si="2"/>
        <v>9994000</v>
      </c>
      <c r="I9" s="41">
        <f t="shared" si="2"/>
        <v>9815227</v>
      </c>
      <c r="J9" s="40">
        <f t="shared" si="2"/>
        <v>14813000</v>
      </c>
      <c r="K9" s="41">
        <f t="shared" si="2"/>
        <v>18485543</v>
      </c>
      <c r="L9" s="40">
        <f t="shared" si="2"/>
        <v>10342000</v>
      </c>
      <c r="M9" s="41">
        <f t="shared" si="2"/>
        <v>16740411</v>
      </c>
      <c r="N9" s="40">
        <f t="shared" si="2"/>
        <v>9603000</v>
      </c>
      <c r="O9" s="41">
        <f t="shared" si="2"/>
        <v>20718679</v>
      </c>
      <c r="P9" s="40">
        <f t="shared" si="2"/>
        <v>44752000</v>
      </c>
      <c r="Q9" s="41">
        <f t="shared" si="2"/>
        <v>65759860</v>
      </c>
      <c r="R9" s="20">
        <f>IF(($L9       =0),0,((($N9       -$L9       )/$L9       )*100))</f>
        <v>-7.1456198027460838</v>
      </c>
      <c r="S9" s="21">
        <f>IF(($M9       =0),0,((($O9       -$M9       )/$M9       )*100))</f>
        <v>23.764458351709525</v>
      </c>
      <c r="T9" s="20">
        <f>IF(($E9       =0),0,(($P9       /$E9       )*100))</f>
        <v>64.132070334331686</v>
      </c>
      <c r="U9" s="22">
        <f>IF(($E9       =0),0,(($Q9       /$E9       )*100))</f>
        <v>94.237485848583418</v>
      </c>
      <c r="V9" s="40">
        <f t="shared" ref="V9:W9" si="3">SUM(V10:V27)</f>
        <v>2656000</v>
      </c>
      <c r="W9" s="41">
        <f t="shared" si="3"/>
        <v>0</v>
      </c>
    </row>
    <row r="10" spans="1:23" ht="13" x14ac:dyDescent="0.3">
      <c r="A10" s="23" t="s">
        <v>36</v>
      </c>
      <c r="B10" s="42">
        <v>34473000</v>
      </c>
      <c r="C10" s="42"/>
      <c r="D10" s="42"/>
      <c r="E10" s="42">
        <f t="shared" ref="E10:E41" si="4">$B10      +$C10      +$D10</f>
        <v>34473000</v>
      </c>
      <c r="F10" s="43">
        <v>34473000</v>
      </c>
      <c r="G10" s="44">
        <v>34473000</v>
      </c>
      <c r="H10" s="43">
        <v>9297000</v>
      </c>
      <c r="I10" s="44">
        <v>9815227</v>
      </c>
      <c r="J10" s="43">
        <v>12117000</v>
      </c>
      <c r="K10" s="44">
        <v>13372411</v>
      </c>
      <c r="L10" s="43">
        <v>10342000</v>
      </c>
      <c r="M10" s="44">
        <v>7743293</v>
      </c>
      <c r="N10" s="43">
        <v>2717000</v>
      </c>
      <c r="O10" s="44">
        <v>2645395</v>
      </c>
      <c r="P10" s="43">
        <f t="shared" ref="P10:P41" si="5">$H10      +$J10      +$L10      +$N10</f>
        <v>34473000</v>
      </c>
      <c r="Q10" s="44">
        <f t="shared" ref="Q10:Q41" si="6">$I10      +$K10      +$M10      +$O10</f>
        <v>33576326</v>
      </c>
      <c r="R10" s="24">
        <f t="shared" ref="R10:R41" si="7">IF(($L10      =0),0,((($N10      -$L10      )/$L10      )*100))</f>
        <v>-73.728485786114874</v>
      </c>
      <c r="S10" s="25">
        <f t="shared" ref="S10:S41" si="8">IF(($M10      =0),0,((($O10      -$M10      )/$M10      )*100))</f>
        <v>-65.836305044894985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97.398909291329446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11477000</v>
      </c>
      <c r="C13" s="42">
        <v>-1198000</v>
      </c>
      <c r="D13" s="42"/>
      <c r="E13" s="42">
        <f t="shared" si="4"/>
        <v>10279000</v>
      </c>
      <c r="F13" s="43">
        <v>10279000</v>
      </c>
      <c r="G13" s="44">
        <v>10279000</v>
      </c>
      <c r="H13" s="43">
        <v>697000</v>
      </c>
      <c r="I13" s="44"/>
      <c r="J13" s="43">
        <v>2696000</v>
      </c>
      <c r="K13" s="44">
        <v>5113132</v>
      </c>
      <c r="L13" s="43"/>
      <c r="M13" s="44">
        <v>2931598</v>
      </c>
      <c r="N13" s="43">
        <v>6886000</v>
      </c>
      <c r="O13" s="44">
        <v>3038155</v>
      </c>
      <c r="P13" s="43">
        <f t="shared" si="5"/>
        <v>10279000</v>
      </c>
      <c r="Q13" s="44">
        <f t="shared" si="6"/>
        <v>11082885</v>
      </c>
      <c r="R13" s="24">
        <f t="shared" si="7"/>
        <v>0</v>
      </c>
      <c r="S13" s="25">
        <f t="shared" si="8"/>
        <v>3.6347753000240823</v>
      </c>
      <c r="T13" s="24">
        <f t="shared" si="9"/>
        <v>100</v>
      </c>
      <c r="U13" s="26">
        <f t="shared" si="10"/>
        <v>107.82065376009339</v>
      </c>
      <c r="V13" s="43">
        <v>2656000</v>
      </c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25029000</v>
      </c>
      <c r="D20" s="42"/>
      <c r="E20" s="42">
        <f t="shared" si="4"/>
        <v>25029000</v>
      </c>
      <c r="F20" s="43">
        <v>25029000</v>
      </c>
      <c r="G20" s="44">
        <v>25029000</v>
      </c>
      <c r="H20" s="43"/>
      <c r="I20" s="44"/>
      <c r="J20" s="43"/>
      <c r="K20" s="44"/>
      <c r="L20" s="43"/>
      <c r="M20" s="44">
        <v>6065520</v>
      </c>
      <c r="N20" s="43"/>
      <c r="O20" s="44">
        <v>15035129</v>
      </c>
      <c r="P20" s="43">
        <f t="shared" si="5"/>
        <v>0</v>
      </c>
      <c r="Q20" s="44">
        <f t="shared" si="6"/>
        <v>21100649</v>
      </c>
      <c r="R20" s="24">
        <f t="shared" si="7"/>
        <v>0</v>
      </c>
      <c r="S20" s="25">
        <f t="shared" si="8"/>
        <v>147.87864849180286</v>
      </c>
      <c r="T20" s="24">
        <f t="shared" si="9"/>
        <v>0</v>
      </c>
      <c r="U20" s="26">
        <f t="shared" si="10"/>
        <v>84.304802429182146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5067000</v>
      </c>
      <c r="C28" s="39">
        <f t="shared" si="11"/>
        <v>0</v>
      </c>
      <c r="D28" s="39">
        <f t="shared" si="11"/>
        <v>0</v>
      </c>
      <c r="E28" s="39">
        <f t="shared" si="11"/>
        <v>5067000</v>
      </c>
      <c r="F28" s="40">
        <f t="shared" si="11"/>
        <v>5067000</v>
      </c>
      <c r="G28" s="41">
        <f t="shared" si="11"/>
        <v>5067000</v>
      </c>
      <c r="H28" s="40">
        <f t="shared" si="11"/>
        <v>2702000</v>
      </c>
      <c r="I28" s="41">
        <f t="shared" si="11"/>
        <v>3416872</v>
      </c>
      <c r="J28" s="40">
        <f t="shared" si="11"/>
        <v>583000</v>
      </c>
      <c r="K28" s="41">
        <f t="shared" si="11"/>
        <v>1191459</v>
      </c>
      <c r="L28" s="40">
        <f t="shared" si="11"/>
        <v>0</v>
      </c>
      <c r="M28" s="41">
        <f t="shared" si="11"/>
        <v>128695</v>
      </c>
      <c r="N28" s="40">
        <f t="shared" si="11"/>
        <v>0</v>
      </c>
      <c r="O28" s="41">
        <f t="shared" si="11"/>
        <v>329975</v>
      </c>
      <c r="P28" s="40">
        <f t="shared" si="11"/>
        <v>3285000</v>
      </c>
      <c r="Q28" s="41">
        <f t="shared" si="11"/>
        <v>5067001</v>
      </c>
      <c r="R28" s="20">
        <f t="shared" si="7"/>
        <v>0</v>
      </c>
      <c r="S28" s="21">
        <f t="shared" si="8"/>
        <v>156.40079257158396</v>
      </c>
      <c r="T28" s="20">
        <f t="shared" si="9"/>
        <v>64.831261101243342</v>
      </c>
      <c r="U28" s="22">
        <f t="shared" si="10"/>
        <v>100.00001973554372</v>
      </c>
      <c r="V28" s="40">
        <f t="shared" ref="V28:W28" si="12">SUM(V29:V42)</f>
        <v>1755000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2186000</v>
      </c>
      <c r="I31" s="44">
        <v>2185752</v>
      </c>
      <c r="J31" s="43">
        <v>185000</v>
      </c>
      <c r="K31" s="44">
        <v>347721</v>
      </c>
      <c r="L31" s="43"/>
      <c r="M31" s="44">
        <v>136553</v>
      </c>
      <c r="N31" s="43"/>
      <c r="O31" s="44">
        <v>329975</v>
      </c>
      <c r="P31" s="43">
        <f t="shared" si="5"/>
        <v>2371000</v>
      </c>
      <c r="Q31" s="44">
        <f t="shared" si="6"/>
        <v>3000001</v>
      </c>
      <c r="R31" s="24">
        <f t="shared" si="7"/>
        <v>0</v>
      </c>
      <c r="S31" s="25">
        <f t="shared" si="8"/>
        <v>141.64610078138159</v>
      </c>
      <c r="T31" s="24">
        <f t="shared" si="9"/>
        <v>79.033333333333331</v>
      </c>
      <c r="U31" s="26">
        <f t="shared" si="10"/>
        <v>100.00003333333333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2067000</v>
      </c>
      <c r="C33" s="42"/>
      <c r="D33" s="42"/>
      <c r="E33" s="42">
        <f t="shared" si="4"/>
        <v>2067000</v>
      </c>
      <c r="F33" s="43">
        <v>2067000</v>
      </c>
      <c r="G33" s="44">
        <v>2067000</v>
      </c>
      <c r="H33" s="43">
        <v>516000</v>
      </c>
      <c r="I33" s="44">
        <v>1231120</v>
      </c>
      <c r="J33" s="43">
        <v>398000</v>
      </c>
      <c r="K33" s="44">
        <v>843738</v>
      </c>
      <c r="L33" s="43"/>
      <c r="M33" s="44">
        <v>-7858</v>
      </c>
      <c r="N33" s="43"/>
      <c r="O33" s="44"/>
      <c r="P33" s="43">
        <f t="shared" si="5"/>
        <v>914000</v>
      </c>
      <c r="Q33" s="44">
        <f t="shared" si="6"/>
        <v>2067000</v>
      </c>
      <c r="R33" s="24">
        <f t="shared" si="7"/>
        <v>0</v>
      </c>
      <c r="S33" s="25">
        <f t="shared" si="8"/>
        <v>-100</v>
      </c>
      <c r="T33" s="24">
        <f t="shared" si="9"/>
        <v>44.218674407353653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1755000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71000</v>
      </c>
      <c r="O43" s="47">
        <f t="shared" si="20"/>
        <v>0</v>
      </c>
      <c r="P43" s="46">
        <f t="shared" si="20"/>
        <v>71000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71000</v>
      </c>
      <c r="O44" s="41">
        <f t="shared" si="22"/>
        <v>0</v>
      </c>
      <c r="P44" s="40">
        <f t="shared" si="22"/>
        <v>71000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>
        <v>71000</v>
      </c>
      <c r="O46" s="44"/>
      <c r="P46" s="43">
        <f t="shared" si="14"/>
        <v>71000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51017000</v>
      </c>
      <c r="C61" s="39">
        <f t="shared" si="26"/>
        <v>23831000</v>
      </c>
      <c r="D61" s="39">
        <f t="shared" si="26"/>
        <v>0</v>
      </c>
      <c r="E61" s="39">
        <f t="shared" si="26"/>
        <v>74848000</v>
      </c>
      <c r="F61" s="40">
        <f t="shared" si="26"/>
        <v>74848000</v>
      </c>
      <c r="G61" s="41">
        <f t="shared" si="26"/>
        <v>74848000</v>
      </c>
      <c r="H61" s="40">
        <f t="shared" si="26"/>
        <v>12696000</v>
      </c>
      <c r="I61" s="41">
        <f t="shared" si="26"/>
        <v>13232099</v>
      </c>
      <c r="J61" s="40">
        <f t="shared" si="26"/>
        <v>15396000</v>
      </c>
      <c r="K61" s="41">
        <f t="shared" si="26"/>
        <v>19677002</v>
      </c>
      <c r="L61" s="40">
        <f t="shared" si="26"/>
        <v>10342000</v>
      </c>
      <c r="M61" s="41">
        <f t="shared" si="26"/>
        <v>16869106</v>
      </c>
      <c r="N61" s="40">
        <f t="shared" si="26"/>
        <v>9674000</v>
      </c>
      <c r="O61" s="41">
        <f t="shared" si="26"/>
        <v>21048654</v>
      </c>
      <c r="P61" s="40">
        <f t="shared" si="26"/>
        <v>48108000</v>
      </c>
      <c r="Q61" s="41">
        <f t="shared" si="26"/>
        <v>70826861</v>
      </c>
      <c r="R61" s="20">
        <f t="shared" si="16"/>
        <v>-6.4590988203442281</v>
      </c>
      <c r="S61" s="21">
        <f t="shared" si="17"/>
        <v>24.776345587015697</v>
      </c>
      <c r="T61" s="20">
        <f t="shared" si="18"/>
        <v>64.274262505344154</v>
      </c>
      <c r="U61" s="22">
        <f t="shared" si="19"/>
        <v>94.627593255664806</v>
      </c>
      <c r="V61" s="40">
        <f t="shared" ref="V61:W61" si="27">+V8+V43</f>
        <v>4411000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51017000</v>
      </c>
      <c r="C65" s="48">
        <f t="shared" si="30"/>
        <v>23831000</v>
      </c>
      <c r="D65" s="48">
        <f t="shared" si="30"/>
        <v>0</v>
      </c>
      <c r="E65" s="48">
        <f t="shared" si="30"/>
        <v>74848000</v>
      </c>
      <c r="F65" s="49">
        <f t="shared" si="30"/>
        <v>74848000</v>
      </c>
      <c r="G65" s="50">
        <f t="shared" si="30"/>
        <v>74848000</v>
      </c>
      <c r="H65" s="49">
        <f t="shared" si="30"/>
        <v>12696000</v>
      </c>
      <c r="I65" s="50">
        <f t="shared" si="30"/>
        <v>13232099</v>
      </c>
      <c r="J65" s="49">
        <f t="shared" si="30"/>
        <v>15396000</v>
      </c>
      <c r="K65" s="50">
        <f t="shared" si="30"/>
        <v>19677002</v>
      </c>
      <c r="L65" s="49">
        <f t="shared" si="30"/>
        <v>10342000</v>
      </c>
      <c r="M65" s="51">
        <f t="shared" si="30"/>
        <v>16869106</v>
      </c>
      <c r="N65" s="49">
        <f t="shared" si="30"/>
        <v>9674000</v>
      </c>
      <c r="O65" s="50">
        <f t="shared" si="30"/>
        <v>21048654</v>
      </c>
      <c r="P65" s="49">
        <f t="shared" si="30"/>
        <v>48108000</v>
      </c>
      <c r="Q65" s="50">
        <f t="shared" si="30"/>
        <v>70826861</v>
      </c>
      <c r="R65" s="34">
        <f t="shared" si="16"/>
        <v>-6.4590988203442281</v>
      </c>
      <c r="S65" s="35">
        <f t="shared" si="17"/>
        <v>24.776345587015697</v>
      </c>
      <c r="T65" s="34">
        <f t="shared" si="18"/>
        <v>64.274262505344154</v>
      </c>
      <c r="U65" s="35">
        <f t="shared" si="19"/>
        <v>94.627593255664806</v>
      </c>
      <c r="V65" s="49">
        <f>+V61+V62</f>
        <v>4411000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38963000</v>
      </c>
      <c r="C8" s="36">
        <f t="shared" si="0"/>
        <v>13700000</v>
      </c>
      <c r="D8" s="36">
        <f t="shared" si="0"/>
        <v>0</v>
      </c>
      <c r="E8" s="36">
        <f t="shared" si="0"/>
        <v>52663000</v>
      </c>
      <c r="F8" s="37">
        <f t="shared" si="0"/>
        <v>52663000</v>
      </c>
      <c r="G8" s="38">
        <f t="shared" si="0"/>
        <v>52663000</v>
      </c>
      <c r="H8" s="37">
        <f t="shared" si="0"/>
        <v>12208000</v>
      </c>
      <c r="I8" s="38">
        <f t="shared" si="0"/>
        <v>18434165</v>
      </c>
      <c r="J8" s="37">
        <f t="shared" si="0"/>
        <v>5525000</v>
      </c>
      <c r="K8" s="38">
        <f t="shared" si="0"/>
        <v>9401300</v>
      </c>
      <c r="L8" s="37">
        <f t="shared" si="0"/>
        <v>10637000</v>
      </c>
      <c r="M8" s="38">
        <f t="shared" si="0"/>
        <v>-306433</v>
      </c>
      <c r="N8" s="37">
        <f t="shared" si="0"/>
        <v>1778000</v>
      </c>
      <c r="O8" s="38">
        <f t="shared" si="0"/>
        <v>11334718</v>
      </c>
      <c r="P8" s="37">
        <f t="shared" si="0"/>
        <v>30148000</v>
      </c>
      <c r="Q8" s="38">
        <f t="shared" si="0"/>
        <v>38863750</v>
      </c>
      <c r="R8" s="16">
        <f>IF(($L8       =0),0,((($N8       -$L8       )/$L8       )*100))</f>
        <v>-83.284760740810384</v>
      </c>
      <c r="S8" s="17">
        <f>IF(($M8       =0),0,((($O8       -$M8       )/$M8       )*100))</f>
        <v>-3798.922113479945</v>
      </c>
      <c r="T8" s="16">
        <f>IF(($E8       =0),0,(($P8       /$E8       )*100))</f>
        <v>57.247023526954408</v>
      </c>
      <c r="U8" s="18">
        <f>IF(($E8       =0),0,(($Q8       /$E8       )*100))</f>
        <v>73.79706815031426</v>
      </c>
      <c r="V8" s="37">
        <f t="shared" ref="V8:W8" si="1">+V9+V28</f>
        <v>5768000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35627000</v>
      </c>
      <c r="C9" s="39">
        <f t="shared" si="2"/>
        <v>13378000</v>
      </c>
      <c r="D9" s="39">
        <f t="shared" si="2"/>
        <v>0</v>
      </c>
      <c r="E9" s="39">
        <f t="shared" si="2"/>
        <v>49005000</v>
      </c>
      <c r="F9" s="40">
        <f t="shared" si="2"/>
        <v>49005000</v>
      </c>
      <c r="G9" s="41">
        <f t="shared" si="2"/>
        <v>49005000</v>
      </c>
      <c r="H9" s="40">
        <f t="shared" si="2"/>
        <v>10810000</v>
      </c>
      <c r="I9" s="41">
        <f t="shared" si="2"/>
        <v>16323600</v>
      </c>
      <c r="J9" s="40">
        <f t="shared" si="2"/>
        <v>4925000</v>
      </c>
      <c r="K9" s="41">
        <f t="shared" si="2"/>
        <v>8826822</v>
      </c>
      <c r="L9" s="40">
        <f t="shared" si="2"/>
        <v>10481000</v>
      </c>
      <c r="M9" s="41">
        <f t="shared" si="2"/>
        <v>-462864</v>
      </c>
      <c r="N9" s="40">
        <f t="shared" si="2"/>
        <v>1459000</v>
      </c>
      <c r="O9" s="41">
        <f t="shared" si="2"/>
        <v>10684192</v>
      </c>
      <c r="P9" s="40">
        <f t="shared" si="2"/>
        <v>27675000</v>
      </c>
      <c r="Q9" s="41">
        <f t="shared" si="2"/>
        <v>35371750</v>
      </c>
      <c r="R9" s="20">
        <f>IF(($L9       =0),0,((($N9       -$L9       )/$L9       )*100))</f>
        <v>-86.079572559870243</v>
      </c>
      <c r="S9" s="21">
        <f>IF(($M9       =0),0,((($O9       -$M9       )/$M9       )*100))</f>
        <v>-2408.2788896954617</v>
      </c>
      <c r="T9" s="20">
        <f>IF(($E9       =0),0,(($P9       /$E9       )*100))</f>
        <v>56.473829201101935</v>
      </c>
      <c r="U9" s="22">
        <f>IF(($E9       =0),0,(($Q9       /$E9       )*100))</f>
        <v>72.179879604122036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25576000</v>
      </c>
      <c r="C10" s="42"/>
      <c r="D10" s="42"/>
      <c r="E10" s="42">
        <f t="shared" ref="E10:E41" si="4">$B10      +$C10      +$D10</f>
        <v>25576000</v>
      </c>
      <c r="F10" s="43">
        <v>25576000</v>
      </c>
      <c r="G10" s="44">
        <v>25576000</v>
      </c>
      <c r="H10" s="43">
        <v>8711000</v>
      </c>
      <c r="I10" s="44">
        <v>10310715</v>
      </c>
      <c r="J10" s="43">
        <v>4925000</v>
      </c>
      <c r="K10" s="44">
        <v>7373162</v>
      </c>
      <c r="L10" s="43">
        <v>10481000</v>
      </c>
      <c r="M10" s="44">
        <v>990796</v>
      </c>
      <c r="N10" s="43">
        <v>1459000</v>
      </c>
      <c r="O10" s="44">
        <v>6901327</v>
      </c>
      <c r="P10" s="43">
        <f t="shared" ref="P10:P41" si="5">$H10      +$J10      +$L10      +$N10</f>
        <v>25576000</v>
      </c>
      <c r="Q10" s="44">
        <f t="shared" ref="Q10:Q41" si="6">$I10      +$K10      +$M10      +$O10</f>
        <v>25576000</v>
      </c>
      <c r="R10" s="24">
        <f t="shared" ref="R10:R41" si="7">IF(($L10      =0),0,((($N10      -$L10      )/$L10      )*100))</f>
        <v>-86.079572559870243</v>
      </c>
      <c r="S10" s="25">
        <f t="shared" ref="S10:S41" si="8">IF(($M10      =0),0,((($O10      -$M10      )/$M10      )*100))</f>
        <v>596.54368810532139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10051000</v>
      </c>
      <c r="C13" s="42"/>
      <c r="D13" s="42"/>
      <c r="E13" s="42">
        <f t="shared" si="4"/>
        <v>10051000</v>
      </c>
      <c r="F13" s="43">
        <v>10051000</v>
      </c>
      <c r="G13" s="44">
        <v>10051000</v>
      </c>
      <c r="H13" s="43">
        <v>2099000</v>
      </c>
      <c r="I13" s="44">
        <v>6012885</v>
      </c>
      <c r="J13" s="43"/>
      <c r="K13" s="44">
        <v>1453660</v>
      </c>
      <c r="L13" s="43"/>
      <c r="M13" s="44">
        <v>-1453660</v>
      </c>
      <c r="N13" s="43"/>
      <c r="O13" s="44">
        <v>3782865</v>
      </c>
      <c r="P13" s="43">
        <f t="shared" si="5"/>
        <v>2099000</v>
      </c>
      <c r="Q13" s="44">
        <f t="shared" si="6"/>
        <v>9795750</v>
      </c>
      <c r="R13" s="24">
        <f t="shared" si="7"/>
        <v>0</v>
      </c>
      <c r="S13" s="25">
        <f t="shared" si="8"/>
        <v>-360.23038399625773</v>
      </c>
      <c r="T13" s="24">
        <f t="shared" si="9"/>
        <v>20.883494179683616</v>
      </c>
      <c r="U13" s="26">
        <f t="shared" si="10"/>
        <v>97.460451696348628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13378000</v>
      </c>
      <c r="D20" s="42"/>
      <c r="E20" s="42">
        <f t="shared" si="4"/>
        <v>13378000</v>
      </c>
      <c r="F20" s="43">
        <v>13378000</v>
      </c>
      <c r="G20" s="44">
        <v>13378000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3336000</v>
      </c>
      <c r="C28" s="39">
        <f t="shared" si="11"/>
        <v>322000</v>
      </c>
      <c r="D28" s="39">
        <f t="shared" si="11"/>
        <v>0</v>
      </c>
      <c r="E28" s="39">
        <f t="shared" si="11"/>
        <v>3658000</v>
      </c>
      <c r="F28" s="40">
        <f t="shared" si="11"/>
        <v>3658000</v>
      </c>
      <c r="G28" s="41">
        <f t="shared" si="11"/>
        <v>3658000</v>
      </c>
      <c r="H28" s="40">
        <f t="shared" si="11"/>
        <v>1398000</v>
      </c>
      <c r="I28" s="41">
        <f t="shared" si="11"/>
        <v>2110565</v>
      </c>
      <c r="J28" s="40">
        <f t="shared" si="11"/>
        <v>600000</v>
      </c>
      <c r="K28" s="41">
        <f t="shared" si="11"/>
        <v>574478</v>
      </c>
      <c r="L28" s="40">
        <f t="shared" si="11"/>
        <v>156000</v>
      </c>
      <c r="M28" s="41">
        <f t="shared" si="11"/>
        <v>156431</v>
      </c>
      <c r="N28" s="40">
        <f t="shared" si="11"/>
        <v>319000</v>
      </c>
      <c r="O28" s="41">
        <f t="shared" si="11"/>
        <v>650526</v>
      </c>
      <c r="P28" s="40">
        <f t="shared" si="11"/>
        <v>2473000</v>
      </c>
      <c r="Q28" s="41">
        <f t="shared" si="11"/>
        <v>3492000</v>
      </c>
      <c r="R28" s="20">
        <f t="shared" si="7"/>
        <v>104.48717948717949</v>
      </c>
      <c r="S28" s="21">
        <f t="shared" si="8"/>
        <v>315.85491366800699</v>
      </c>
      <c r="T28" s="20">
        <f t="shared" si="9"/>
        <v>67.605248769819568</v>
      </c>
      <c r="U28" s="22">
        <f t="shared" si="10"/>
        <v>95.462001093493711</v>
      </c>
      <c r="V28" s="40">
        <f t="shared" ref="V28:W28" si="12">SUM(V29:V42)</f>
        <v>5768000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1014000</v>
      </c>
      <c r="I31" s="44">
        <v>1039140</v>
      </c>
      <c r="J31" s="43">
        <v>110000</v>
      </c>
      <c r="K31" s="44">
        <v>109903</v>
      </c>
      <c r="L31" s="43">
        <v>156000</v>
      </c>
      <c r="M31" s="44">
        <v>156431</v>
      </c>
      <c r="N31" s="43"/>
      <c r="O31" s="44">
        <v>328526</v>
      </c>
      <c r="P31" s="43">
        <f t="shared" si="5"/>
        <v>1280000</v>
      </c>
      <c r="Q31" s="44">
        <f t="shared" si="6"/>
        <v>1634000</v>
      </c>
      <c r="R31" s="24">
        <f t="shared" si="7"/>
        <v>-100</v>
      </c>
      <c r="S31" s="25">
        <f t="shared" si="8"/>
        <v>110.01336052316996</v>
      </c>
      <c r="T31" s="24">
        <f t="shared" si="9"/>
        <v>71.111111111111114</v>
      </c>
      <c r="U31" s="26">
        <f t="shared" si="10"/>
        <v>90.777777777777786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1536000</v>
      </c>
      <c r="C33" s="42">
        <v>322000</v>
      </c>
      <c r="D33" s="42"/>
      <c r="E33" s="42">
        <f t="shared" si="4"/>
        <v>1858000</v>
      </c>
      <c r="F33" s="43">
        <v>1858000</v>
      </c>
      <c r="G33" s="44">
        <v>1858000</v>
      </c>
      <c r="H33" s="43">
        <v>384000</v>
      </c>
      <c r="I33" s="44">
        <v>1071425</v>
      </c>
      <c r="J33" s="43">
        <v>490000</v>
      </c>
      <c r="K33" s="44">
        <v>464575</v>
      </c>
      <c r="L33" s="43"/>
      <c r="M33" s="44"/>
      <c r="N33" s="43">
        <v>319000</v>
      </c>
      <c r="O33" s="44">
        <v>322000</v>
      </c>
      <c r="P33" s="43">
        <f t="shared" si="5"/>
        <v>1193000</v>
      </c>
      <c r="Q33" s="44">
        <f t="shared" si="6"/>
        <v>1858000</v>
      </c>
      <c r="R33" s="24">
        <f t="shared" si="7"/>
        <v>0</v>
      </c>
      <c r="S33" s="25">
        <f t="shared" si="8"/>
        <v>0</v>
      </c>
      <c r="T33" s="24">
        <f t="shared" si="9"/>
        <v>64.208826695371371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5768000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27012000</v>
      </c>
      <c r="C43" s="45">
        <f t="shared" si="20"/>
        <v>-19334000</v>
      </c>
      <c r="D43" s="45">
        <f t="shared" si="20"/>
        <v>0</v>
      </c>
      <c r="E43" s="45">
        <f t="shared" si="20"/>
        <v>7678000</v>
      </c>
      <c r="F43" s="46">
        <f t="shared" si="20"/>
        <v>27012000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27012000</v>
      </c>
      <c r="C44" s="39">
        <f t="shared" si="22"/>
        <v>-19334000</v>
      </c>
      <c r="D44" s="39">
        <f t="shared" si="22"/>
        <v>0</v>
      </c>
      <c r="E44" s="39">
        <f t="shared" si="22"/>
        <v>7678000</v>
      </c>
      <c r="F44" s="40">
        <f t="shared" si="22"/>
        <v>27012000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27012000</v>
      </c>
      <c r="C46" s="42">
        <v>-19334000</v>
      </c>
      <c r="D46" s="42"/>
      <c r="E46" s="42">
        <f t="shared" si="13"/>
        <v>7678000</v>
      </c>
      <c r="F46" s="43">
        <v>27012000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65975000</v>
      </c>
      <c r="C61" s="39">
        <f t="shared" si="26"/>
        <v>-5634000</v>
      </c>
      <c r="D61" s="39">
        <f t="shared" si="26"/>
        <v>0</v>
      </c>
      <c r="E61" s="39">
        <f t="shared" si="26"/>
        <v>60341000</v>
      </c>
      <c r="F61" s="40">
        <f t="shared" si="26"/>
        <v>79675000</v>
      </c>
      <c r="G61" s="41">
        <f t="shared" si="26"/>
        <v>52663000</v>
      </c>
      <c r="H61" s="40">
        <f t="shared" si="26"/>
        <v>12208000</v>
      </c>
      <c r="I61" s="41">
        <f t="shared" si="26"/>
        <v>18434165</v>
      </c>
      <c r="J61" s="40">
        <f t="shared" si="26"/>
        <v>5525000</v>
      </c>
      <c r="K61" s="41">
        <f t="shared" si="26"/>
        <v>9401300</v>
      </c>
      <c r="L61" s="40">
        <f t="shared" si="26"/>
        <v>10637000</v>
      </c>
      <c r="M61" s="41">
        <f t="shared" si="26"/>
        <v>-306433</v>
      </c>
      <c r="N61" s="40">
        <f t="shared" si="26"/>
        <v>1778000</v>
      </c>
      <c r="O61" s="41">
        <f t="shared" si="26"/>
        <v>11334718</v>
      </c>
      <c r="P61" s="40">
        <f t="shared" si="26"/>
        <v>30148000</v>
      </c>
      <c r="Q61" s="41">
        <f t="shared" si="26"/>
        <v>38863750</v>
      </c>
      <c r="R61" s="20">
        <f t="shared" si="16"/>
        <v>-83.284760740810384</v>
      </c>
      <c r="S61" s="21">
        <f t="shared" si="17"/>
        <v>-3798.922113479945</v>
      </c>
      <c r="T61" s="20">
        <f t="shared" si="18"/>
        <v>49.962711920584681</v>
      </c>
      <c r="U61" s="22">
        <f t="shared" si="19"/>
        <v>64.406870950100256</v>
      </c>
      <c r="V61" s="40">
        <f t="shared" ref="V61:W61" si="27">+V8+V43</f>
        <v>5768000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65975000</v>
      </c>
      <c r="C65" s="48">
        <f t="shared" si="30"/>
        <v>-5634000</v>
      </c>
      <c r="D65" s="48">
        <f t="shared" si="30"/>
        <v>0</v>
      </c>
      <c r="E65" s="48">
        <f t="shared" si="30"/>
        <v>60341000</v>
      </c>
      <c r="F65" s="49">
        <f t="shared" si="30"/>
        <v>79675000</v>
      </c>
      <c r="G65" s="50">
        <f t="shared" si="30"/>
        <v>52663000</v>
      </c>
      <c r="H65" s="49">
        <f t="shared" si="30"/>
        <v>12208000</v>
      </c>
      <c r="I65" s="50">
        <f t="shared" si="30"/>
        <v>18434165</v>
      </c>
      <c r="J65" s="49">
        <f t="shared" si="30"/>
        <v>5525000</v>
      </c>
      <c r="K65" s="50">
        <f t="shared" si="30"/>
        <v>9401300</v>
      </c>
      <c r="L65" s="49">
        <f t="shared" si="30"/>
        <v>10637000</v>
      </c>
      <c r="M65" s="51">
        <f t="shared" si="30"/>
        <v>-306433</v>
      </c>
      <c r="N65" s="49">
        <f t="shared" si="30"/>
        <v>1778000</v>
      </c>
      <c r="O65" s="50">
        <f t="shared" si="30"/>
        <v>11334718</v>
      </c>
      <c r="P65" s="49">
        <f t="shared" si="30"/>
        <v>30148000</v>
      </c>
      <c r="Q65" s="50">
        <f t="shared" si="30"/>
        <v>38863750</v>
      </c>
      <c r="R65" s="34">
        <f t="shared" si="16"/>
        <v>-83.284760740810384</v>
      </c>
      <c r="S65" s="35">
        <f t="shared" si="17"/>
        <v>-3798.922113479945</v>
      </c>
      <c r="T65" s="34">
        <f t="shared" si="18"/>
        <v>49.962711920584681</v>
      </c>
      <c r="U65" s="35">
        <f t="shared" si="19"/>
        <v>64.406870950100256</v>
      </c>
      <c r="V65" s="49">
        <f>+V61+V62</f>
        <v>5768000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37743000</v>
      </c>
      <c r="C8" s="36">
        <f t="shared" si="0"/>
        <v>11089000</v>
      </c>
      <c r="D8" s="36">
        <f t="shared" si="0"/>
        <v>0</v>
      </c>
      <c r="E8" s="36">
        <f t="shared" si="0"/>
        <v>48832000</v>
      </c>
      <c r="F8" s="37">
        <f t="shared" si="0"/>
        <v>48832000</v>
      </c>
      <c r="G8" s="38">
        <f t="shared" si="0"/>
        <v>48832000</v>
      </c>
      <c r="H8" s="37">
        <f t="shared" si="0"/>
        <v>17176000</v>
      </c>
      <c r="I8" s="38">
        <f t="shared" si="0"/>
        <v>19520893</v>
      </c>
      <c r="J8" s="37">
        <f t="shared" si="0"/>
        <v>5360000</v>
      </c>
      <c r="K8" s="38">
        <f t="shared" si="0"/>
        <v>20274302</v>
      </c>
      <c r="L8" s="37">
        <f t="shared" si="0"/>
        <v>10095000</v>
      </c>
      <c r="M8" s="38">
        <f t="shared" si="0"/>
        <v>2571891</v>
      </c>
      <c r="N8" s="37">
        <f t="shared" si="0"/>
        <v>9198000</v>
      </c>
      <c r="O8" s="38">
        <f t="shared" si="0"/>
        <v>11345135</v>
      </c>
      <c r="P8" s="37">
        <f t="shared" si="0"/>
        <v>41829000</v>
      </c>
      <c r="Q8" s="38">
        <f t="shared" si="0"/>
        <v>53712221</v>
      </c>
      <c r="R8" s="16">
        <f>IF(($L8       =0),0,((($N8       -$L8       )/$L8       )*100))</f>
        <v>-8.8855869242199113</v>
      </c>
      <c r="S8" s="17">
        <f>IF(($M8       =0),0,((($O8       -$M8       )/$M8       )*100))</f>
        <v>341.12036629857175</v>
      </c>
      <c r="T8" s="16">
        <f>IF(($E8       =0),0,(($P8       /$E8       )*100))</f>
        <v>85.65899410222805</v>
      </c>
      <c r="U8" s="18">
        <f>IF(($E8       =0),0,(($Q8       /$E8       )*100))</f>
        <v>109.99389949213629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34286000</v>
      </c>
      <c r="C9" s="39">
        <f t="shared" si="2"/>
        <v>11089000</v>
      </c>
      <c r="D9" s="39">
        <f t="shared" si="2"/>
        <v>0</v>
      </c>
      <c r="E9" s="39">
        <f t="shared" si="2"/>
        <v>45375000</v>
      </c>
      <c r="F9" s="40">
        <f t="shared" si="2"/>
        <v>45375000</v>
      </c>
      <c r="G9" s="41">
        <f t="shared" si="2"/>
        <v>45375000</v>
      </c>
      <c r="H9" s="40">
        <f t="shared" si="2"/>
        <v>16662000</v>
      </c>
      <c r="I9" s="41">
        <f t="shared" si="2"/>
        <v>16036981</v>
      </c>
      <c r="J9" s="40">
        <f t="shared" si="2"/>
        <v>3791000</v>
      </c>
      <c r="K9" s="41">
        <f t="shared" si="2"/>
        <v>17161132</v>
      </c>
      <c r="L9" s="40">
        <f t="shared" si="2"/>
        <v>9330000</v>
      </c>
      <c r="M9" s="41">
        <f t="shared" si="2"/>
        <v>227283</v>
      </c>
      <c r="N9" s="40">
        <f t="shared" si="2"/>
        <v>9198000</v>
      </c>
      <c r="O9" s="41">
        <f t="shared" si="2"/>
        <v>13312945</v>
      </c>
      <c r="P9" s="40">
        <f t="shared" si="2"/>
        <v>38981000</v>
      </c>
      <c r="Q9" s="41">
        <f t="shared" si="2"/>
        <v>46738341</v>
      </c>
      <c r="R9" s="20">
        <f>IF(($L9       =0),0,((($N9       -$L9       )/$L9       )*100))</f>
        <v>-1.414790996784566</v>
      </c>
      <c r="S9" s="21">
        <f>IF(($M9       =0),0,((($O9       -$M9       )/$M9       )*100))</f>
        <v>5757.4310441168063</v>
      </c>
      <c r="T9" s="20">
        <f>IF(($E9       =0),0,(($P9       /$E9       )*100))</f>
        <v>85.90853994490358</v>
      </c>
      <c r="U9" s="22">
        <f>IF(($E9       =0),0,(($Q9       /$E9       )*100))</f>
        <v>103.0046082644628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19666000</v>
      </c>
      <c r="C10" s="42">
        <v>7000000</v>
      </c>
      <c r="D10" s="42"/>
      <c r="E10" s="42">
        <f t="shared" ref="E10:E41" si="4">$B10      +$C10      +$D10</f>
        <v>26666000</v>
      </c>
      <c r="F10" s="43">
        <v>26666000</v>
      </c>
      <c r="G10" s="44">
        <v>26666000</v>
      </c>
      <c r="H10" s="43">
        <v>8327000</v>
      </c>
      <c r="I10" s="44">
        <v>7701295</v>
      </c>
      <c r="J10" s="43">
        <v>3791000</v>
      </c>
      <c r="K10" s="44">
        <v>13783272</v>
      </c>
      <c r="L10" s="43">
        <v>3045000</v>
      </c>
      <c r="M10" s="44">
        <v>-1593077</v>
      </c>
      <c r="N10" s="43">
        <v>6999000</v>
      </c>
      <c r="O10" s="44">
        <v>8137850</v>
      </c>
      <c r="P10" s="43">
        <f t="shared" ref="P10:P41" si="5">$H10      +$J10      +$L10      +$N10</f>
        <v>22162000</v>
      </c>
      <c r="Q10" s="44">
        <f t="shared" ref="Q10:Q41" si="6">$I10      +$K10      +$M10      +$O10</f>
        <v>28029340</v>
      </c>
      <c r="R10" s="24">
        <f t="shared" ref="R10:R41" si="7">IF(($L10      =0),0,((($N10      -$L10      )/$L10      )*100))</f>
        <v>129.85221674876848</v>
      </c>
      <c r="S10" s="25">
        <f t="shared" ref="S10:S41" si="8">IF(($M10      =0),0,((($O10      -$M10      )/$M10      )*100))</f>
        <v>-610.82590483699153</v>
      </c>
      <c r="T10" s="24">
        <f t="shared" ref="T10:T41" si="9">IF(($E10      =0),0,(($P10      /$E10      )*100))</f>
        <v>83.10957773944348</v>
      </c>
      <c r="U10" s="26">
        <f t="shared" ref="U10:U41" si="10">IF(($E10      =0),0,(($Q10      /$E10      )*100))</f>
        <v>105.11265281632041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14620000</v>
      </c>
      <c r="C13" s="42">
        <v>4089000</v>
      </c>
      <c r="D13" s="42"/>
      <c r="E13" s="42">
        <f t="shared" si="4"/>
        <v>18709000</v>
      </c>
      <c r="F13" s="43">
        <v>18709000</v>
      </c>
      <c r="G13" s="44">
        <v>18709000</v>
      </c>
      <c r="H13" s="43">
        <v>8335000</v>
      </c>
      <c r="I13" s="44">
        <v>8335686</v>
      </c>
      <c r="J13" s="43"/>
      <c r="K13" s="44">
        <v>3377860</v>
      </c>
      <c r="L13" s="43">
        <v>6285000</v>
      </c>
      <c r="M13" s="44">
        <v>1820360</v>
      </c>
      <c r="N13" s="43">
        <v>2199000</v>
      </c>
      <c r="O13" s="44">
        <v>5175095</v>
      </c>
      <c r="P13" s="43">
        <f t="shared" si="5"/>
        <v>16819000</v>
      </c>
      <c r="Q13" s="44">
        <f t="shared" si="6"/>
        <v>18709001</v>
      </c>
      <c r="R13" s="24">
        <f t="shared" si="7"/>
        <v>-65.011933174224339</v>
      </c>
      <c r="S13" s="25">
        <f t="shared" si="8"/>
        <v>184.2896460040871</v>
      </c>
      <c r="T13" s="24">
        <f t="shared" si="9"/>
        <v>89.89791009674488</v>
      </c>
      <c r="U13" s="26">
        <f t="shared" si="10"/>
        <v>100.00000534502111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3457000</v>
      </c>
      <c r="C28" s="39">
        <f t="shared" si="11"/>
        <v>0</v>
      </c>
      <c r="D28" s="39">
        <f t="shared" si="11"/>
        <v>0</v>
      </c>
      <c r="E28" s="39">
        <f t="shared" si="11"/>
        <v>3457000</v>
      </c>
      <c r="F28" s="40">
        <f t="shared" si="11"/>
        <v>3457000</v>
      </c>
      <c r="G28" s="41">
        <f t="shared" si="11"/>
        <v>3457000</v>
      </c>
      <c r="H28" s="40">
        <f t="shared" si="11"/>
        <v>514000</v>
      </c>
      <c r="I28" s="41">
        <f t="shared" si="11"/>
        <v>3483912</v>
      </c>
      <c r="J28" s="40">
        <f t="shared" si="11"/>
        <v>1569000</v>
      </c>
      <c r="K28" s="41">
        <f t="shared" si="11"/>
        <v>3113170</v>
      </c>
      <c r="L28" s="40">
        <f t="shared" si="11"/>
        <v>765000</v>
      </c>
      <c r="M28" s="41">
        <f t="shared" si="11"/>
        <v>2344608</v>
      </c>
      <c r="N28" s="40">
        <f t="shared" si="11"/>
        <v>0</v>
      </c>
      <c r="O28" s="41">
        <f t="shared" si="11"/>
        <v>-1967810</v>
      </c>
      <c r="P28" s="40">
        <f t="shared" si="11"/>
        <v>2848000</v>
      </c>
      <c r="Q28" s="41">
        <f t="shared" si="11"/>
        <v>6973880</v>
      </c>
      <c r="R28" s="20">
        <f t="shared" si="7"/>
        <v>-100</v>
      </c>
      <c r="S28" s="21">
        <f t="shared" si="8"/>
        <v>-183.92916854331301</v>
      </c>
      <c r="T28" s="20">
        <f t="shared" si="9"/>
        <v>82.383569568990453</v>
      </c>
      <c r="U28" s="22">
        <f t="shared" si="10"/>
        <v>201.73213769164016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99000</v>
      </c>
      <c r="I31" s="44">
        <v>155313</v>
      </c>
      <c r="J31" s="43">
        <v>824000</v>
      </c>
      <c r="K31" s="44">
        <v>835013</v>
      </c>
      <c r="L31" s="43">
        <v>268000</v>
      </c>
      <c r="M31" s="44">
        <v>249999</v>
      </c>
      <c r="N31" s="43"/>
      <c r="O31" s="44">
        <v>848499</v>
      </c>
      <c r="P31" s="43">
        <f t="shared" si="5"/>
        <v>1191000</v>
      </c>
      <c r="Q31" s="44">
        <f t="shared" si="6"/>
        <v>2088824</v>
      </c>
      <c r="R31" s="24">
        <f t="shared" si="7"/>
        <v>-100</v>
      </c>
      <c r="S31" s="25">
        <f t="shared" si="8"/>
        <v>239.40095760383042</v>
      </c>
      <c r="T31" s="24">
        <f t="shared" si="9"/>
        <v>66.166666666666657</v>
      </c>
      <c r="U31" s="26">
        <f t="shared" si="10"/>
        <v>116.04577777777779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1657000</v>
      </c>
      <c r="C33" s="42"/>
      <c r="D33" s="42"/>
      <c r="E33" s="42">
        <f t="shared" si="4"/>
        <v>1657000</v>
      </c>
      <c r="F33" s="43">
        <v>1657000</v>
      </c>
      <c r="G33" s="44">
        <v>1657000</v>
      </c>
      <c r="H33" s="43">
        <v>415000</v>
      </c>
      <c r="I33" s="44">
        <v>3328599</v>
      </c>
      <c r="J33" s="43">
        <v>745000</v>
      </c>
      <c r="K33" s="44">
        <v>2278157</v>
      </c>
      <c r="L33" s="43">
        <v>497000</v>
      </c>
      <c r="M33" s="44">
        <v>2094609</v>
      </c>
      <c r="N33" s="43"/>
      <c r="O33" s="44">
        <v>-2816309</v>
      </c>
      <c r="P33" s="43">
        <f t="shared" si="5"/>
        <v>1657000</v>
      </c>
      <c r="Q33" s="44">
        <f t="shared" si="6"/>
        <v>4885056</v>
      </c>
      <c r="R33" s="24">
        <f t="shared" si="7"/>
        <v>-100</v>
      </c>
      <c r="S33" s="25">
        <f t="shared" si="8"/>
        <v>-234.4551178764151</v>
      </c>
      <c r="T33" s="24">
        <f t="shared" si="9"/>
        <v>100</v>
      </c>
      <c r="U33" s="26">
        <f t="shared" si="10"/>
        <v>294.81327700663849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81000</v>
      </c>
      <c r="C43" s="45">
        <f t="shared" si="20"/>
        <v>394000</v>
      </c>
      <c r="D43" s="45">
        <f t="shared" si="20"/>
        <v>0</v>
      </c>
      <c r="E43" s="45">
        <f t="shared" si="20"/>
        <v>475000</v>
      </c>
      <c r="F43" s="46">
        <f t="shared" si="20"/>
        <v>81000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81000</v>
      </c>
      <c r="C44" s="39">
        <f t="shared" si="22"/>
        <v>394000</v>
      </c>
      <c r="D44" s="39">
        <f t="shared" si="22"/>
        <v>0</v>
      </c>
      <c r="E44" s="39">
        <f t="shared" si="22"/>
        <v>475000</v>
      </c>
      <c r="F44" s="40">
        <f t="shared" si="22"/>
        <v>81000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81000</v>
      </c>
      <c r="C46" s="42">
        <v>394000</v>
      </c>
      <c r="D46" s="42"/>
      <c r="E46" s="42">
        <f t="shared" si="13"/>
        <v>475000</v>
      </c>
      <c r="F46" s="43">
        <v>81000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37824000</v>
      </c>
      <c r="C61" s="39">
        <f t="shared" si="26"/>
        <v>11483000</v>
      </c>
      <c r="D61" s="39">
        <f t="shared" si="26"/>
        <v>0</v>
      </c>
      <c r="E61" s="39">
        <f t="shared" si="26"/>
        <v>49307000</v>
      </c>
      <c r="F61" s="40">
        <f t="shared" si="26"/>
        <v>48913000</v>
      </c>
      <c r="G61" s="41">
        <f t="shared" si="26"/>
        <v>48832000</v>
      </c>
      <c r="H61" s="40">
        <f t="shared" si="26"/>
        <v>17176000</v>
      </c>
      <c r="I61" s="41">
        <f t="shared" si="26"/>
        <v>19520893</v>
      </c>
      <c r="J61" s="40">
        <f t="shared" si="26"/>
        <v>5360000</v>
      </c>
      <c r="K61" s="41">
        <f t="shared" si="26"/>
        <v>20274302</v>
      </c>
      <c r="L61" s="40">
        <f t="shared" si="26"/>
        <v>10095000</v>
      </c>
      <c r="M61" s="41">
        <f t="shared" si="26"/>
        <v>2571891</v>
      </c>
      <c r="N61" s="40">
        <f t="shared" si="26"/>
        <v>9198000</v>
      </c>
      <c r="O61" s="41">
        <f t="shared" si="26"/>
        <v>11345135</v>
      </c>
      <c r="P61" s="40">
        <f t="shared" si="26"/>
        <v>41829000</v>
      </c>
      <c r="Q61" s="41">
        <f t="shared" si="26"/>
        <v>53712221</v>
      </c>
      <c r="R61" s="20">
        <f t="shared" si="16"/>
        <v>-8.8855869242199113</v>
      </c>
      <c r="S61" s="21">
        <f t="shared" si="17"/>
        <v>341.12036629857175</v>
      </c>
      <c r="T61" s="20">
        <f t="shared" si="18"/>
        <v>84.833796418358446</v>
      </c>
      <c r="U61" s="22">
        <f t="shared" si="19"/>
        <v>108.93427099600463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37824000</v>
      </c>
      <c r="C65" s="48">
        <f t="shared" si="30"/>
        <v>11483000</v>
      </c>
      <c r="D65" s="48">
        <f t="shared" si="30"/>
        <v>0</v>
      </c>
      <c r="E65" s="48">
        <f t="shared" si="30"/>
        <v>49307000</v>
      </c>
      <c r="F65" s="49">
        <f t="shared" si="30"/>
        <v>48913000</v>
      </c>
      <c r="G65" s="50">
        <f t="shared" si="30"/>
        <v>48832000</v>
      </c>
      <c r="H65" s="49">
        <f t="shared" si="30"/>
        <v>17176000</v>
      </c>
      <c r="I65" s="50">
        <f t="shared" si="30"/>
        <v>19520893</v>
      </c>
      <c r="J65" s="49">
        <f t="shared" si="30"/>
        <v>5360000</v>
      </c>
      <c r="K65" s="50">
        <f t="shared" si="30"/>
        <v>20274302</v>
      </c>
      <c r="L65" s="49">
        <f t="shared" si="30"/>
        <v>10095000</v>
      </c>
      <c r="M65" s="51">
        <f t="shared" si="30"/>
        <v>2571891</v>
      </c>
      <c r="N65" s="49">
        <f t="shared" si="30"/>
        <v>9198000</v>
      </c>
      <c r="O65" s="50">
        <f t="shared" si="30"/>
        <v>11345135</v>
      </c>
      <c r="P65" s="49">
        <f t="shared" si="30"/>
        <v>41829000</v>
      </c>
      <c r="Q65" s="50">
        <f t="shared" si="30"/>
        <v>53712221</v>
      </c>
      <c r="R65" s="34">
        <f t="shared" si="16"/>
        <v>-8.8855869242199113</v>
      </c>
      <c r="S65" s="35">
        <f t="shared" si="17"/>
        <v>341.12036629857175</v>
      </c>
      <c r="T65" s="34">
        <f t="shared" si="18"/>
        <v>84.833796418358446</v>
      </c>
      <c r="U65" s="35">
        <f t="shared" si="19"/>
        <v>108.93427099600463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38778000</v>
      </c>
      <c r="C8" s="36">
        <f t="shared" si="0"/>
        <v>1314000</v>
      </c>
      <c r="D8" s="36">
        <f t="shared" si="0"/>
        <v>0</v>
      </c>
      <c r="E8" s="36">
        <f t="shared" si="0"/>
        <v>40092000</v>
      </c>
      <c r="F8" s="37">
        <f t="shared" si="0"/>
        <v>40092000</v>
      </c>
      <c r="G8" s="38">
        <f t="shared" si="0"/>
        <v>40092000</v>
      </c>
      <c r="H8" s="37">
        <f t="shared" si="0"/>
        <v>14576000</v>
      </c>
      <c r="I8" s="38">
        <f t="shared" si="0"/>
        <v>15639924</v>
      </c>
      <c r="J8" s="37">
        <f t="shared" si="0"/>
        <v>12563000</v>
      </c>
      <c r="K8" s="38">
        <f t="shared" si="0"/>
        <v>13810009</v>
      </c>
      <c r="L8" s="37">
        <f t="shared" si="0"/>
        <v>5517000</v>
      </c>
      <c r="M8" s="38">
        <f t="shared" si="0"/>
        <v>5439430</v>
      </c>
      <c r="N8" s="37">
        <f t="shared" si="0"/>
        <v>4705000</v>
      </c>
      <c r="O8" s="38">
        <f t="shared" si="0"/>
        <v>5040548</v>
      </c>
      <c r="P8" s="37">
        <f t="shared" si="0"/>
        <v>37361000</v>
      </c>
      <c r="Q8" s="38">
        <f t="shared" si="0"/>
        <v>39929911</v>
      </c>
      <c r="R8" s="16">
        <f>IF(($L8       =0),0,((($N8       -$L8       )/$L8       )*100))</f>
        <v>-14.718143918796448</v>
      </c>
      <c r="S8" s="17">
        <f>IF(($M8       =0),0,((($O8       -$M8       )/$M8       )*100))</f>
        <v>-7.333158069871291</v>
      </c>
      <c r="T8" s="16">
        <f>IF(($E8       =0),0,(($P8       /$E8       )*100))</f>
        <v>93.188167215404576</v>
      </c>
      <c r="U8" s="18">
        <f>IF(($E8       =0),0,(($Q8       /$E8       )*100))</f>
        <v>99.595707373042003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35258000</v>
      </c>
      <c r="C9" s="39">
        <f t="shared" si="2"/>
        <v>1314000</v>
      </c>
      <c r="D9" s="39">
        <f t="shared" si="2"/>
        <v>0</v>
      </c>
      <c r="E9" s="39">
        <f t="shared" si="2"/>
        <v>36572000</v>
      </c>
      <c r="F9" s="40">
        <f t="shared" si="2"/>
        <v>36572000</v>
      </c>
      <c r="G9" s="41">
        <f t="shared" si="2"/>
        <v>36572000</v>
      </c>
      <c r="H9" s="40">
        <f t="shared" si="2"/>
        <v>13343000</v>
      </c>
      <c r="I9" s="41">
        <f t="shared" si="2"/>
        <v>14408321</v>
      </c>
      <c r="J9" s="40">
        <f t="shared" si="2"/>
        <v>11364000</v>
      </c>
      <c r="K9" s="41">
        <f t="shared" si="2"/>
        <v>12610242</v>
      </c>
      <c r="L9" s="40">
        <f t="shared" si="2"/>
        <v>5118000</v>
      </c>
      <c r="M9" s="41">
        <f t="shared" si="2"/>
        <v>5040714</v>
      </c>
      <c r="N9" s="40">
        <f t="shared" si="2"/>
        <v>4705000</v>
      </c>
      <c r="O9" s="41">
        <f t="shared" si="2"/>
        <v>4358382</v>
      </c>
      <c r="P9" s="40">
        <f t="shared" si="2"/>
        <v>34530000</v>
      </c>
      <c r="Q9" s="41">
        <f t="shared" si="2"/>
        <v>36417659</v>
      </c>
      <c r="R9" s="20">
        <f>IF(($L9       =0),0,((($N9       -$L9       )/$L9       )*100))</f>
        <v>-8.0695584212583036</v>
      </c>
      <c r="S9" s="21">
        <f>IF(($M9       =0),0,((($O9       -$M9       )/$M9       )*100))</f>
        <v>-13.53641567444612</v>
      </c>
      <c r="T9" s="20">
        <f>IF(($E9       =0),0,(($P9       /$E9       )*100))</f>
        <v>94.416493492289192</v>
      </c>
      <c r="U9" s="22">
        <f>IF(($E9       =0),0,(($Q9       /$E9       )*100))</f>
        <v>99.5779804221809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31042000</v>
      </c>
      <c r="C10" s="42">
        <v>1500000</v>
      </c>
      <c r="D10" s="42"/>
      <c r="E10" s="42">
        <f t="shared" ref="E10:E41" si="4">$B10      +$C10      +$D10</f>
        <v>32542000</v>
      </c>
      <c r="F10" s="43">
        <v>32542000</v>
      </c>
      <c r="G10" s="44">
        <v>32542000</v>
      </c>
      <c r="H10" s="43">
        <v>9313000</v>
      </c>
      <c r="I10" s="44">
        <v>10192321</v>
      </c>
      <c r="J10" s="43">
        <v>11364000</v>
      </c>
      <c r="K10" s="44">
        <v>12610242</v>
      </c>
      <c r="L10" s="43">
        <v>5118000</v>
      </c>
      <c r="M10" s="44">
        <v>5226714</v>
      </c>
      <c r="N10" s="43">
        <v>4705000</v>
      </c>
      <c r="O10" s="44">
        <v>4358382</v>
      </c>
      <c r="P10" s="43">
        <f t="shared" ref="P10:P41" si="5">$H10      +$J10      +$L10      +$N10</f>
        <v>30500000</v>
      </c>
      <c r="Q10" s="44">
        <f t="shared" ref="Q10:Q41" si="6">$I10      +$K10      +$M10      +$O10</f>
        <v>32387659</v>
      </c>
      <c r="R10" s="24">
        <f t="shared" ref="R10:R41" si="7">IF(($L10      =0),0,((($N10      -$L10      )/$L10      )*100))</f>
        <v>-8.0695584212583036</v>
      </c>
      <c r="S10" s="25">
        <f t="shared" ref="S10:S41" si="8">IF(($M10      =0),0,((($O10      -$M10      )/$M10      )*100))</f>
        <v>-16.613344445477598</v>
      </c>
      <c r="T10" s="24">
        <f t="shared" ref="T10:T41" si="9">IF(($E10      =0),0,(($P10      /$E10      )*100))</f>
        <v>93.725032265994713</v>
      </c>
      <c r="U10" s="26">
        <f t="shared" ref="U10:U41" si="10">IF(($E10      =0),0,(($Q10      /$E10      )*100))</f>
        <v>99.525717534263407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4216000</v>
      </c>
      <c r="C13" s="42">
        <v>-186000</v>
      </c>
      <c r="D13" s="42"/>
      <c r="E13" s="42">
        <f t="shared" si="4"/>
        <v>4030000</v>
      </c>
      <c r="F13" s="43">
        <v>4030000</v>
      </c>
      <c r="G13" s="44">
        <v>4030000</v>
      </c>
      <c r="H13" s="43">
        <v>4030000</v>
      </c>
      <c r="I13" s="44">
        <v>4216000</v>
      </c>
      <c r="J13" s="43"/>
      <c r="K13" s="44"/>
      <c r="L13" s="43"/>
      <c r="M13" s="44">
        <v>-186000</v>
      </c>
      <c r="N13" s="43"/>
      <c r="O13" s="44"/>
      <c r="P13" s="43">
        <f t="shared" si="5"/>
        <v>4030000</v>
      </c>
      <c r="Q13" s="44">
        <f t="shared" si="6"/>
        <v>4030000</v>
      </c>
      <c r="R13" s="24">
        <f t="shared" si="7"/>
        <v>0</v>
      </c>
      <c r="S13" s="25">
        <f t="shared" si="8"/>
        <v>-100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3520000</v>
      </c>
      <c r="C28" s="39">
        <f t="shared" si="11"/>
        <v>0</v>
      </c>
      <c r="D28" s="39">
        <f t="shared" si="11"/>
        <v>0</v>
      </c>
      <c r="E28" s="39">
        <f t="shared" si="11"/>
        <v>3520000</v>
      </c>
      <c r="F28" s="40">
        <f t="shared" si="11"/>
        <v>3520000</v>
      </c>
      <c r="G28" s="41">
        <f t="shared" si="11"/>
        <v>3520000</v>
      </c>
      <c r="H28" s="40">
        <f t="shared" si="11"/>
        <v>1233000</v>
      </c>
      <c r="I28" s="41">
        <f t="shared" si="11"/>
        <v>1231603</v>
      </c>
      <c r="J28" s="40">
        <f t="shared" si="11"/>
        <v>1199000</v>
      </c>
      <c r="K28" s="41">
        <f t="shared" si="11"/>
        <v>1199767</v>
      </c>
      <c r="L28" s="40">
        <f t="shared" si="11"/>
        <v>399000</v>
      </c>
      <c r="M28" s="41">
        <f t="shared" si="11"/>
        <v>398716</v>
      </c>
      <c r="N28" s="40">
        <f t="shared" si="11"/>
        <v>0</v>
      </c>
      <c r="O28" s="41">
        <f t="shared" si="11"/>
        <v>682166</v>
      </c>
      <c r="P28" s="40">
        <f t="shared" si="11"/>
        <v>2831000</v>
      </c>
      <c r="Q28" s="41">
        <f t="shared" si="11"/>
        <v>3512252</v>
      </c>
      <c r="R28" s="20">
        <f t="shared" si="7"/>
        <v>-100</v>
      </c>
      <c r="S28" s="21">
        <f t="shared" si="8"/>
        <v>71.090701150693718</v>
      </c>
      <c r="T28" s="20">
        <f t="shared" si="9"/>
        <v>80.426136363636374</v>
      </c>
      <c r="U28" s="22">
        <f t="shared" si="10"/>
        <v>99.779886363636365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543000</v>
      </c>
      <c r="I31" s="44">
        <v>542457</v>
      </c>
      <c r="J31" s="43">
        <v>269000</v>
      </c>
      <c r="K31" s="44">
        <v>268912</v>
      </c>
      <c r="L31" s="43">
        <v>399000</v>
      </c>
      <c r="M31" s="44">
        <v>398716</v>
      </c>
      <c r="N31" s="43"/>
      <c r="O31" s="44">
        <v>682166</v>
      </c>
      <c r="P31" s="43">
        <f t="shared" si="5"/>
        <v>1211000</v>
      </c>
      <c r="Q31" s="44">
        <f t="shared" si="6"/>
        <v>1892251</v>
      </c>
      <c r="R31" s="24">
        <f t="shared" si="7"/>
        <v>-100</v>
      </c>
      <c r="S31" s="25">
        <f t="shared" si="8"/>
        <v>71.090701150693718</v>
      </c>
      <c r="T31" s="24">
        <f t="shared" si="9"/>
        <v>63.736842105263158</v>
      </c>
      <c r="U31" s="26">
        <f t="shared" si="10"/>
        <v>99.592157894736843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1620000</v>
      </c>
      <c r="C33" s="42"/>
      <c r="D33" s="42"/>
      <c r="E33" s="42">
        <f t="shared" si="4"/>
        <v>1620000</v>
      </c>
      <c r="F33" s="43">
        <v>1620000</v>
      </c>
      <c r="G33" s="44">
        <v>1620000</v>
      </c>
      <c r="H33" s="43">
        <v>690000</v>
      </c>
      <c r="I33" s="44">
        <v>689146</v>
      </c>
      <c r="J33" s="43">
        <v>930000</v>
      </c>
      <c r="K33" s="44">
        <v>930855</v>
      </c>
      <c r="L33" s="43"/>
      <c r="M33" s="44"/>
      <c r="N33" s="43"/>
      <c r="O33" s="44"/>
      <c r="P33" s="43">
        <f t="shared" si="5"/>
        <v>1620000</v>
      </c>
      <c r="Q33" s="44">
        <f t="shared" si="6"/>
        <v>1620001</v>
      </c>
      <c r="R33" s="24">
        <f t="shared" si="7"/>
        <v>0</v>
      </c>
      <c r="S33" s="25">
        <f t="shared" si="8"/>
        <v>0</v>
      </c>
      <c r="T33" s="24">
        <f t="shared" si="9"/>
        <v>100</v>
      </c>
      <c r="U33" s="26">
        <f t="shared" si="10"/>
        <v>100.00006172839507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738000</v>
      </c>
      <c r="C43" s="45">
        <f t="shared" si="20"/>
        <v>151000</v>
      </c>
      <c r="D43" s="45">
        <f t="shared" si="20"/>
        <v>0</v>
      </c>
      <c r="E43" s="45">
        <f t="shared" si="20"/>
        <v>889000</v>
      </c>
      <c r="F43" s="46">
        <f t="shared" si="20"/>
        <v>738000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738000</v>
      </c>
      <c r="C44" s="39">
        <f t="shared" si="22"/>
        <v>151000</v>
      </c>
      <c r="D44" s="39">
        <f t="shared" si="22"/>
        <v>0</v>
      </c>
      <c r="E44" s="39">
        <f t="shared" si="22"/>
        <v>889000</v>
      </c>
      <c r="F44" s="40">
        <f t="shared" si="22"/>
        <v>738000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738000</v>
      </c>
      <c r="C46" s="42">
        <v>151000</v>
      </c>
      <c r="D46" s="42"/>
      <c r="E46" s="42">
        <f t="shared" si="13"/>
        <v>889000</v>
      </c>
      <c r="F46" s="43">
        <v>738000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39516000</v>
      </c>
      <c r="C61" s="39">
        <f t="shared" si="26"/>
        <v>1465000</v>
      </c>
      <c r="D61" s="39">
        <f t="shared" si="26"/>
        <v>0</v>
      </c>
      <c r="E61" s="39">
        <f t="shared" si="26"/>
        <v>40981000</v>
      </c>
      <c r="F61" s="40">
        <f t="shared" si="26"/>
        <v>40830000</v>
      </c>
      <c r="G61" s="41">
        <f t="shared" si="26"/>
        <v>40092000</v>
      </c>
      <c r="H61" s="40">
        <f t="shared" si="26"/>
        <v>14576000</v>
      </c>
      <c r="I61" s="41">
        <f t="shared" si="26"/>
        <v>15639924</v>
      </c>
      <c r="J61" s="40">
        <f t="shared" si="26"/>
        <v>12563000</v>
      </c>
      <c r="K61" s="41">
        <f t="shared" si="26"/>
        <v>13810009</v>
      </c>
      <c r="L61" s="40">
        <f t="shared" si="26"/>
        <v>5517000</v>
      </c>
      <c r="M61" s="41">
        <f t="shared" si="26"/>
        <v>5439430</v>
      </c>
      <c r="N61" s="40">
        <f t="shared" si="26"/>
        <v>4705000</v>
      </c>
      <c r="O61" s="41">
        <f t="shared" si="26"/>
        <v>5040548</v>
      </c>
      <c r="P61" s="40">
        <f t="shared" si="26"/>
        <v>37361000</v>
      </c>
      <c r="Q61" s="41">
        <f t="shared" si="26"/>
        <v>39929911</v>
      </c>
      <c r="R61" s="20">
        <f t="shared" si="16"/>
        <v>-14.718143918796448</v>
      </c>
      <c r="S61" s="21">
        <f t="shared" si="17"/>
        <v>-7.333158069871291</v>
      </c>
      <c r="T61" s="20">
        <f t="shared" si="18"/>
        <v>91.166638198189403</v>
      </c>
      <c r="U61" s="22">
        <f t="shared" si="19"/>
        <v>97.435179717430032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39516000</v>
      </c>
      <c r="C65" s="48">
        <f t="shared" si="30"/>
        <v>1465000</v>
      </c>
      <c r="D65" s="48">
        <f t="shared" si="30"/>
        <v>0</v>
      </c>
      <c r="E65" s="48">
        <f t="shared" si="30"/>
        <v>40981000</v>
      </c>
      <c r="F65" s="49">
        <f t="shared" si="30"/>
        <v>40830000</v>
      </c>
      <c r="G65" s="50">
        <f t="shared" si="30"/>
        <v>40092000</v>
      </c>
      <c r="H65" s="49">
        <f t="shared" si="30"/>
        <v>14576000</v>
      </c>
      <c r="I65" s="50">
        <f t="shared" si="30"/>
        <v>15639924</v>
      </c>
      <c r="J65" s="49">
        <f t="shared" si="30"/>
        <v>12563000</v>
      </c>
      <c r="K65" s="50">
        <f t="shared" si="30"/>
        <v>13810009</v>
      </c>
      <c r="L65" s="49">
        <f t="shared" si="30"/>
        <v>5517000</v>
      </c>
      <c r="M65" s="51">
        <f t="shared" si="30"/>
        <v>5439430</v>
      </c>
      <c r="N65" s="49">
        <f t="shared" si="30"/>
        <v>4705000</v>
      </c>
      <c r="O65" s="50">
        <f t="shared" si="30"/>
        <v>5040548</v>
      </c>
      <c r="P65" s="49">
        <f t="shared" si="30"/>
        <v>37361000</v>
      </c>
      <c r="Q65" s="50">
        <f t="shared" si="30"/>
        <v>39929911</v>
      </c>
      <c r="R65" s="34">
        <f t="shared" si="16"/>
        <v>-14.718143918796448</v>
      </c>
      <c r="S65" s="35">
        <f t="shared" si="17"/>
        <v>-7.333158069871291</v>
      </c>
      <c r="T65" s="34">
        <f t="shared" si="18"/>
        <v>91.166638198189403</v>
      </c>
      <c r="U65" s="35">
        <f t="shared" si="19"/>
        <v>97.435179717430032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63864000</v>
      </c>
      <c r="C8" s="36">
        <f t="shared" si="0"/>
        <v>-3888000</v>
      </c>
      <c r="D8" s="36">
        <f t="shared" si="0"/>
        <v>0</v>
      </c>
      <c r="E8" s="36">
        <f t="shared" si="0"/>
        <v>59976000</v>
      </c>
      <c r="F8" s="37">
        <f t="shared" si="0"/>
        <v>59976000</v>
      </c>
      <c r="G8" s="38">
        <f t="shared" si="0"/>
        <v>59976000</v>
      </c>
      <c r="H8" s="37">
        <f t="shared" si="0"/>
        <v>6178000</v>
      </c>
      <c r="I8" s="38">
        <f t="shared" si="0"/>
        <v>11790681</v>
      </c>
      <c r="J8" s="37">
        <f t="shared" si="0"/>
        <v>19712000</v>
      </c>
      <c r="K8" s="38">
        <f t="shared" si="0"/>
        <v>20271154</v>
      </c>
      <c r="L8" s="37">
        <f t="shared" si="0"/>
        <v>9021000</v>
      </c>
      <c r="M8" s="38">
        <f t="shared" si="0"/>
        <v>19817447</v>
      </c>
      <c r="N8" s="37">
        <f t="shared" si="0"/>
        <v>23211000</v>
      </c>
      <c r="O8" s="38">
        <f t="shared" si="0"/>
        <v>17715102</v>
      </c>
      <c r="P8" s="37">
        <f t="shared" si="0"/>
        <v>58122000</v>
      </c>
      <c r="Q8" s="38">
        <f t="shared" si="0"/>
        <v>69594384</v>
      </c>
      <c r="R8" s="16">
        <f>IF(($L8       =0),0,((($N8       -$L8       )/$L8       )*100))</f>
        <v>157.29963418689724</v>
      </c>
      <c r="S8" s="17">
        <f>IF(($M8       =0),0,((($O8       -$M8       )/$M8       )*100))</f>
        <v>-10.608556187888379</v>
      </c>
      <c r="T8" s="16">
        <f>IF(($E8       =0),0,(($P8       /$E8       )*100))</f>
        <v>96.908763505402163</v>
      </c>
      <c r="U8" s="18">
        <f>IF(($E8       =0),0,(($Q8       /$E8       )*100))</f>
        <v>116.03705482192876</v>
      </c>
      <c r="V8" s="37">
        <f t="shared" ref="V8:W8" si="1">+V9+V28</f>
        <v>9618000</v>
      </c>
      <c r="W8" s="38">
        <f t="shared" si="1"/>
        <v>9618000</v>
      </c>
    </row>
    <row r="9" spans="1:23" ht="13" x14ac:dyDescent="0.3">
      <c r="A9" s="19" t="s">
        <v>35</v>
      </c>
      <c r="B9" s="39">
        <f t="shared" ref="B9:Q9" si="2">SUM(B10:B27)</f>
        <v>59593000</v>
      </c>
      <c r="C9" s="39">
        <f t="shared" si="2"/>
        <v>-3888000</v>
      </c>
      <c r="D9" s="39">
        <f t="shared" si="2"/>
        <v>0</v>
      </c>
      <c r="E9" s="39">
        <f t="shared" si="2"/>
        <v>55705000</v>
      </c>
      <c r="F9" s="40">
        <f t="shared" si="2"/>
        <v>55705000</v>
      </c>
      <c r="G9" s="41">
        <f t="shared" si="2"/>
        <v>55705000</v>
      </c>
      <c r="H9" s="40">
        <f t="shared" si="2"/>
        <v>4707000</v>
      </c>
      <c r="I9" s="41">
        <f t="shared" si="2"/>
        <v>10319076</v>
      </c>
      <c r="J9" s="40">
        <f t="shared" si="2"/>
        <v>19089000</v>
      </c>
      <c r="K9" s="41">
        <f t="shared" si="2"/>
        <v>18373589</v>
      </c>
      <c r="L9" s="40">
        <f t="shared" si="2"/>
        <v>8698000</v>
      </c>
      <c r="M9" s="41">
        <f t="shared" si="2"/>
        <v>19657617</v>
      </c>
      <c r="N9" s="40">
        <f t="shared" si="2"/>
        <v>23211000</v>
      </c>
      <c r="O9" s="41">
        <f t="shared" si="2"/>
        <v>16973102</v>
      </c>
      <c r="P9" s="40">
        <f t="shared" si="2"/>
        <v>55705000</v>
      </c>
      <c r="Q9" s="41">
        <f t="shared" si="2"/>
        <v>65323384</v>
      </c>
      <c r="R9" s="20">
        <f>IF(($L9       =0),0,((($N9       -$L9       )/$L9       )*100))</f>
        <v>166.85444929868936</v>
      </c>
      <c r="S9" s="21">
        <f>IF(($M9       =0),0,((($O9       -$M9       )/$M9       )*100))</f>
        <v>-13.656360280088883</v>
      </c>
      <c r="T9" s="20">
        <f>IF(($E9       =0),0,(($P9       /$E9       )*100))</f>
        <v>100</v>
      </c>
      <c r="U9" s="22">
        <f>IF(($E9       =0),0,(($Q9       /$E9       )*100))</f>
        <v>117.26664392783412</v>
      </c>
      <c r="V9" s="40">
        <f t="shared" ref="V9:W9" si="3">SUM(V10:V27)</f>
        <v>9618000</v>
      </c>
      <c r="W9" s="41">
        <f t="shared" si="3"/>
        <v>9618000</v>
      </c>
    </row>
    <row r="10" spans="1:23" ht="13" x14ac:dyDescent="0.3">
      <c r="A10" s="23" t="s">
        <v>36</v>
      </c>
      <c r="B10" s="42">
        <v>59593000</v>
      </c>
      <c r="C10" s="42">
        <v>-3888000</v>
      </c>
      <c r="D10" s="42"/>
      <c r="E10" s="42">
        <f t="shared" ref="E10:E41" si="4">$B10      +$C10      +$D10</f>
        <v>55705000</v>
      </c>
      <c r="F10" s="43">
        <v>55705000</v>
      </c>
      <c r="G10" s="44">
        <v>55705000</v>
      </c>
      <c r="H10" s="43">
        <v>4707000</v>
      </c>
      <c r="I10" s="44">
        <v>10319076</v>
      </c>
      <c r="J10" s="43">
        <v>19089000</v>
      </c>
      <c r="K10" s="44">
        <v>18373589</v>
      </c>
      <c r="L10" s="43">
        <v>8698000</v>
      </c>
      <c r="M10" s="44">
        <v>19657617</v>
      </c>
      <c r="N10" s="43">
        <v>23211000</v>
      </c>
      <c r="O10" s="44">
        <v>16973102</v>
      </c>
      <c r="P10" s="43">
        <f t="shared" ref="P10:P41" si="5">$H10      +$J10      +$L10      +$N10</f>
        <v>55705000</v>
      </c>
      <c r="Q10" s="44">
        <f t="shared" ref="Q10:Q41" si="6">$I10      +$K10      +$M10      +$O10</f>
        <v>65323384</v>
      </c>
      <c r="R10" s="24">
        <f t="shared" ref="R10:R41" si="7">IF(($L10      =0),0,((($N10      -$L10      )/$L10      )*100))</f>
        <v>166.85444929868936</v>
      </c>
      <c r="S10" s="25">
        <f t="shared" ref="S10:S41" si="8">IF(($M10      =0),0,((($O10      -$M10      )/$M10      )*100))</f>
        <v>-13.656360280088883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117.26664392783412</v>
      </c>
      <c r="V10" s="43">
        <v>9618000</v>
      </c>
      <c r="W10" s="44">
        <v>9618000</v>
      </c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4271000</v>
      </c>
      <c r="C28" s="39">
        <f t="shared" si="11"/>
        <v>0</v>
      </c>
      <c r="D28" s="39">
        <f t="shared" si="11"/>
        <v>0</v>
      </c>
      <c r="E28" s="39">
        <f t="shared" si="11"/>
        <v>4271000</v>
      </c>
      <c r="F28" s="40">
        <f t="shared" si="11"/>
        <v>4271000</v>
      </c>
      <c r="G28" s="41">
        <f t="shared" si="11"/>
        <v>4271000</v>
      </c>
      <c r="H28" s="40">
        <f t="shared" si="11"/>
        <v>1471000</v>
      </c>
      <c r="I28" s="41">
        <f t="shared" si="11"/>
        <v>1471605</v>
      </c>
      <c r="J28" s="40">
        <f t="shared" si="11"/>
        <v>623000</v>
      </c>
      <c r="K28" s="41">
        <f t="shared" si="11"/>
        <v>1897565</v>
      </c>
      <c r="L28" s="40">
        <f t="shared" si="11"/>
        <v>323000</v>
      </c>
      <c r="M28" s="41">
        <f t="shared" si="11"/>
        <v>159830</v>
      </c>
      <c r="N28" s="40">
        <f t="shared" si="11"/>
        <v>0</v>
      </c>
      <c r="O28" s="41">
        <f t="shared" si="11"/>
        <v>742000</v>
      </c>
      <c r="P28" s="40">
        <f t="shared" si="11"/>
        <v>2417000</v>
      </c>
      <c r="Q28" s="41">
        <f t="shared" si="11"/>
        <v>4271000</v>
      </c>
      <c r="R28" s="20">
        <f t="shared" si="7"/>
        <v>-100</v>
      </c>
      <c r="S28" s="21">
        <f t="shared" si="8"/>
        <v>364.24325846211599</v>
      </c>
      <c r="T28" s="20">
        <f t="shared" si="9"/>
        <v>56.590962303910089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854000</v>
      </c>
      <c r="I31" s="44">
        <v>854605</v>
      </c>
      <c r="J31" s="43">
        <v>623000</v>
      </c>
      <c r="K31" s="44">
        <v>785565</v>
      </c>
      <c r="L31" s="43">
        <v>323000</v>
      </c>
      <c r="M31" s="44">
        <v>159830</v>
      </c>
      <c r="N31" s="43"/>
      <c r="O31" s="44"/>
      <c r="P31" s="43">
        <f t="shared" si="5"/>
        <v>1800000</v>
      </c>
      <c r="Q31" s="44">
        <f t="shared" si="6"/>
        <v>1800000</v>
      </c>
      <c r="R31" s="24">
        <f t="shared" si="7"/>
        <v>-100</v>
      </c>
      <c r="S31" s="25">
        <f t="shared" si="8"/>
        <v>-100</v>
      </c>
      <c r="T31" s="24">
        <f t="shared" si="9"/>
        <v>100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2471000</v>
      </c>
      <c r="C33" s="42"/>
      <c r="D33" s="42"/>
      <c r="E33" s="42">
        <f t="shared" si="4"/>
        <v>2471000</v>
      </c>
      <c r="F33" s="43">
        <v>2471000</v>
      </c>
      <c r="G33" s="44">
        <v>2471000</v>
      </c>
      <c r="H33" s="43">
        <v>617000</v>
      </c>
      <c r="I33" s="44">
        <v>617000</v>
      </c>
      <c r="J33" s="43"/>
      <c r="K33" s="44">
        <v>1112000</v>
      </c>
      <c r="L33" s="43"/>
      <c r="M33" s="44"/>
      <c r="N33" s="43"/>
      <c r="O33" s="44">
        <v>742000</v>
      </c>
      <c r="P33" s="43">
        <f t="shared" si="5"/>
        <v>617000</v>
      </c>
      <c r="Q33" s="44">
        <f t="shared" si="6"/>
        <v>2471000</v>
      </c>
      <c r="R33" s="24">
        <f t="shared" si="7"/>
        <v>0</v>
      </c>
      <c r="S33" s="25">
        <f t="shared" si="8"/>
        <v>0</v>
      </c>
      <c r="T33" s="24">
        <f t="shared" si="9"/>
        <v>24.969647915823554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924000</v>
      </c>
      <c r="C43" s="45">
        <f t="shared" si="20"/>
        <v>3886000</v>
      </c>
      <c r="D43" s="45">
        <f t="shared" si="20"/>
        <v>0</v>
      </c>
      <c r="E43" s="45">
        <f t="shared" si="20"/>
        <v>4810000</v>
      </c>
      <c r="F43" s="46">
        <f t="shared" si="20"/>
        <v>924000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92000</v>
      </c>
      <c r="O43" s="47">
        <f t="shared" si="20"/>
        <v>0</v>
      </c>
      <c r="P43" s="46">
        <f t="shared" si="20"/>
        <v>92000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1.9126819126819128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924000</v>
      </c>
      <c r="C44" s="39">
        <f t="shared" si="22"/>
        <v>3886000</v>
      </c>
      <c r="D44" s="39">
        <f t="shared" si="22"/>
        <v>0</v>
      </c>
      <c r="E44" s="39">
        <f t="shared" si="22"/>
        <v>4810000</v>
      </c>
      <c r="F44" s="40">
        <f t="shared" si="22"/>
        <v>924000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92000</v>
      </c>
      <c r="O44" s="41">
        <f t="shared" si="22"/>
        <v>0</v>
      </c>
      <c r="P44" s="40">
        <f t="shared" si="22"/>
        <v>92000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1.9126819126819128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924000</v>
      </c>
      <c r="C46" s="42">
        <v>3886000</v>
      </c>
      <c r="D46" s="42"/>
      <c r="E46" s="42">
        <f t="shared" si="13"/>
        <v>4810000</v>
      </c>
      <c r="F46" s="43">
        <v>924000</v>
      </c>
      <c r="G46" s="44"/>
      <c r="H46" s="43"/>
      <c r="I46" s="44"/>
      <c r="J46" s="43"/>
      <c r="K46" s="44"/>
      <c r="L46" s="43"/>
      <c r="M46" s="44"/>
      <c r="N46" s="43">
        <v>92000</v>
      </c>
      <c r="O46" s="44"/>
      <c r="P46" s="43">
        <f t="shared" si="14"/>
        <v>92000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1.9126819126819128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64788000</v>
      </c>
      <c r="C61" s="39">
        <f t="shared" si="26"/>
        <v>-2000</v>
      </c>
      <c r="D61" s="39">
        <f t="shared" si="26"/>
        <v>0</v>
      </c>
      <c r="E61" s="39">
        <f t="shared" si="26"/>
        <v>64786000</v>
      </c>
      <c r="F61" s="40">
        <f t="shared" si="26"/>
        <v>60900000</v>
      </c>
      <c r="G61" s="41">
        <f t="shared" si="26"/>
        <v>59976000</v>
      </c>
      <c r="H61" s="40">
        <f t="shared" si="26"/>
        <v>6178000</v>
      </c>
      <c r="I61" s="41">
        <f t="shared" si="26"/>
        <v>11790681</v>
      </c>
      <c r="J61" s="40">
        <f t="shared" si="26"/>
        <v>19712000</v>
      </c>
      <c r="K61" s="41">
        <f t="shared" si="26"/>
        <v>20271154</v>
      </c>
      <c r="L61" s="40">
        <f t="shared" si="26"/>
        <v>9021000</v>
      </c>
      <c r="M61" s="41">
        <f t="shared" si="26"/>
        <v>19817447</v>
      </c>
      <c r="N61" s="40">
        <f t="shared" si="26"/>
        <v>23303000</v>
      </c>
      <c r="O61" s="41">
        <f t="shared" si="26"/>
        <v>17715102</v>
      </c>
      <c r="P61" s="40">
        <f t="shared" si="26"/>
        <v>58214000</v>
      </c>
      <c r="Q61" s="41">
        <f t="shared" si="26"/>
        <v>69594384</v>
      </c>
      <c r="R61" s="20">
        <f t="shared" si="16"/>
        <v>158.3194767764106</v>
      </c>
      <c r="S61" s="21">
        <f t="shared" si="17"/>
        <v>-10.608556187888379</v>
      </c>
      <c r="T61" s="20">
        <f t="shared" si="18"/>
        <v>89.855833050350384</v>
      </c>
      <c r="U61" s="22">
        <f t="shared" si="19"/>
        <v>107.42194918655265</v>
      </c>
      <c r="V61" s="40">
        <f t="shared" ref="V61:W61" si="27">+V8+V43</f>
        <v>9618000</v>
      </c>
      <c r="W61" s="41">
        <f t="shared" si="27"/>
        <v>9618000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64788000</v>
      </c>
      <c r="C65" s="48">
        <f t="shared" si="30"/>
        <v>-2000</v>
      </c>
      <c r="D65" s="48">
        <f t="shared" si="30"/>
        <v>0</v>
      </c>
      <c r="E65" s="48">
        <f t="shared" si="30"/>
        <v>64786000</v>
      </c>
      <c r="F65" s="49">
        <f t="shared" si="30"/>
        <v>60900000</v>
      </c>
      <c r="G65" s="50">
        <f t="shared" si="30"/>
        <v>59976000</v>
      </c>
      <c r="H65" s="49">
        <f t="shared" si="30"/>
        <v>6178000</v>
      </c>
      <c r="I65" s="50">
        <f t="shared" si="30"/>
        <v>11790681</v>
      </c>
      <c r="J65" s="49">
        <f t="shared" si="30"/>
        <v>19712000</v>
      </c>
      <c r="K65" s="50">
        <f t="shared" si="30"/>
        <v>20271154</v>
      </c>
      <c r="L65" s="49">
        <f t="shared" si="30"/>
        <v>9021000</v>
      </c>
      <c r="M65" s="51">
        <f t="shared" si="30"/>
        <v>19817447</v>
      </c>
      <c r="N65" s="49">
        <f t="shared" si="30"/>
        <v>23303000</v>
      </c>
      <c r="O65" s="50">
        <f t="shared" si="30"/>
        <v>17715102</v>
      </c>
      <c r="P65" s="49">
        <f t="shared" si="30"/>
        <v>58214000</v>
      </c>
      <c r="Q65" s="50">
        <f t="shared" si="30"/>
        <v>69594384</v>
      </c>
      <c r="R65" s="34">
        <f t="shared" si="16"/>
        <v>158.3194767764106</v>
      </c>
      <c r="S65" s="35">
        <f t="shared" si="17"/>
        <v>-10.608556187888379</v>
      </c>
      <c r="T65" s="34">
        <f t="shared" si="18"/>
        <v>89.855833050350384</v>
      </c>
      <c r="U65" s="35">
        <f t="shared" si="19"/>
        <v>107.42194918655265</v>
      </c>
      <c r="V65" s="49">
        <f>+V61+V62</f>
        <v>9618000</v>
      </c>
      <c r="W65" s="50">
        <f>+W61+W62</f>
        <v>9618000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40554000</v>
      </c>
      <c r="C8" s="36">
        <f t="shared" si="0"/>
        <v>0</v>
      </c>
      <c r="D8" s="36">
        <f t="shared" si="0"/>
        <v>0</v>
      </c>
      <c r="E8" s="36">
        <f t="shared" si="0"/>
        <v>40554000</v>
      </c>
      <c r="F8" s="37">
        <f t="shared" si="0"/>
        <v>40554000</v>
      </c>
      <c r="G8" s="38">
        <f t="shared" si="0"/>
        <v>40554000</v>
      </c>
      <c r="H8" s="37">
        <f t="shared" si="0"/>
        <v>9047000</v>
      </c>
      <c r="I8" s="38">
        <f t="shared" si="0"/>
        <v>4035539</v>
      </c>
      <c r="J8" s="37">
        <f t="shared" si="0"/>
        <v>13002000</v>
      </c>
      <c r="K8" s="38">
        <f t="shared" si="0"/>
        <v>16768116</v>
      </c>
      <c r="L8" s="37">
        <f t="shared" si="0"/>
        <v>7773000</v>
      </c>
      <c r="M8" s="38">
        <f t="shared" si="0"/>
        <v>9091071</v>
      </c>
      <c r="N8" s="37">
        <f t="shared" si="0"/>
        <v>9351000</v>
      </c>
      <c r="O8" s="38">
        <f t="shared" si="0"/>
        <v>10807848</v>
      </c>
      <c r="P8" s="37">
        <f t="shared" si="0"/>
        <v>39173000</v>
      </c>
      <c r="Q8" s="38">
        <f t="shared" si="0"/>
        <v>40702574</v>
      </c>
      <c r="R8" s="16">
        <f>IF(($L8       =0),0,((($N8       -$L8       )/$L8       )*100))</f>
        <v>20.301042068699342</v>
      </c>
      <c r="S8" s="17">
        <f>IF(($M8       =0),0,((($O8       -$M8       )/$M8       )*100))</f>
        <v>18.884210672207928</v>
      </c>
      <c r="T8" s="16">
        <f>IF(($E8       =0),0,(($P8       /$E8       )*100))</f>
        <v>96.594663904916899</v>
      </c>
      <c r="U8" s="18">
        <f>IF(($E8       =0),0,(($Q8       /$E8       )*100))</f>
        <v>100.36636090151403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36822000</v>
      </c>
      <c r="C9" s="39">
        <f t="shared" si="2"/>
        <v>0</v>
      </c>
      <c r="D9" s="39">
        <f t="shared" si="2"/>
        <v>0</v>
      </c>
      <c r="E9" s="39">
        <f t="shared" si="2"/>
        <v>36822000</v>
      </c>
      <c r="F9" s="40">
        <f t="shared" si="2"/>
        <v>36822000</v>
      </c>
      <c r="G9" s="41">
        <f t="shared" si="2"/>
        <v>36822000</v>
      </c>
      <c r="H9" s="40">
        <f t="shared" si="2"/>
        <v>8390000</v>
      </c>
      <c r="I9" s="41">
        <f t="shared" si="2"/>
        <v>3469872</v>
      </c>
      <c r="J9" s="40">
        <f t="shared" si="2"/>
        <v>12151000</v>
      </c>
      <c r="K9" s="41">
        <f t="shared" si="2"/>
        <v>15730668</v>
      </c>
      <c r="L9" s="40">
        <f t="shared" si="2"/>
        <v>6930000</v>
      </c>
      <c r="M9" s="41">
        <f t="shared" si="2"/>
        <v>8248296</v>
      </c>
      <c r="N9" s="40">
        <f t="shared" si="2"/>
        <v>9351000</v>
      </c>
      <c r="O9" s="41">
        <f t="shared" si="2"/>
        <v>9521735</v>
      </c>
      <c r="P9" s="40">
        <f t="shared" si="2"/>
        <v>36822000</v>
      </c>
      <c r="Q9" s="41">
        <f t="shared" si="2"/>
        <v>36970571</v>
      </c>
      <c r="R9" s="20">
        <f>IF(($L9       =0),0,((($N9       -$L9       )/$L9       )*100))</f>
        <v>34.935064935064936</v>
      </c>
      <c r="S9" s="21">
        <f>IF(($M9       =0),0,((($O9       -$M9       )/$M9       )*100))</f>
        <v>15.438813059085174</v>
      </c>
      <c r="T9" s="20">
        <f>IF(($E9       =0),0,(($P9       /$E9       )*100))</f>
        <v>100</v>
      </c>
      <c r="U9" s="22">
        <f>IF(($E9       =0),0,(($Q9       /$E9       )*100))</f>
        <v>100.40348433002009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31318000</v>
      </c>
      <c r="C10" s="42"/>
      <c r="D10" s="42"/>
      <c r="E10" s="42">
        <f t="shared" ref="E10:E41" si="4">$B10      +$C10      +$D10</f>
        <v>31318000</v>
      </c>
      <c r="F10" s="43">
        <v>31318000</v>
      </c>
      <c r="G10" s="44">
        <v>31318000</v>
      </c>
      <c r="H10" s="43">
        <v>7720000</v>
      </c>
      <c r="I10" s="44">
        <v>3469872</v>
      </c>
      <c r="J10" s="43">
        <v>10270000</v>
      </c>
      <c r="K10" s="44">
        <v>14540330</v>
      </c>
      <c r="L10" s="43">
        <v>6930000</v>
      </c>
      <c r="M10" s="44">
        <v>8248296</v>
      </c>
      <c r="N10" s="43">
        <v>6398000</v>
      </c>
      <c r="O10" s="44">
        <v>5926634</v>
      </c>
      <c r="P10" s="43">
        <f t="shared" ref="P10:P41" si="5">$H10      +$J10      +$L10      +$N10</f>
        <v>31318000</v>
      </c>
      <c r="Q10" s="44">
        <f t="shared" ref="Q10:Q41" si="6">$I10      +$K10      +$M10      +$O10</f>
        <v>32185132</v>
      </c>
      <c r="R10" s="24">
        <f t="shared" ref="R10:R41" si="7">IF(($L10      =0),0,((($N10      -$L10      )/$L10      )*100))</f>
        <v>-7.6767676767676765</v>
      </c>
      <c r="S10" s="25">
        <f t="shared" ref="S10:S41" si="8">IF(($M10      =0),0,((($O10      -$M10      )/$M10      )*100))</f>
        <v>-28.147171246036756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102.7687974966473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5504000</v>
      </c>
      <c r="C13" s="42"/>
      <c r="D13" s="42"/>
      <c r="E13" s="42">
        <f t="shared" si="4"/>
        <v>5504000</v>
      </c>
      <c r="F13" s="43">
        <v>5504000</v>
      </c>
      <c r="G13" s="44">
        <v>5504000</v>
      </c>
      <c r="H13" s="43">
        <v>670000</v>
      </c>
      <c r="I13" s="44"/>
      <c r="J13" s="43">
        <v>1881000</v>
      </c>
      <c r="K13" s="44">
        <v>1190338</v>
      </c>
      <c r="L13" s="43"/>
      <c r="M13" s="44"/>
      <c r="N13" s="43">
        <v>2953000</v>
      </c>
      <c r="O13" s="44">
        <v>3595101</v>
      </c>
      <c r="P13" s="43">
        <f t="shared" si="5"/>
        <v>5504000</v>
      </c>
      <c r="Q13" s="44">
        <f t="shared" si="6"/>
        <v>4785439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86.944749273255823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3732000</v>
      </c>
      <c r="C28" s="39">
        <f t="shared" si="11"/>
        <v>0</v>
      </c>
      <c r="D28" s="39">
        <f t="shared" si="11"/>
        <v>0</v>
      </c>
      <c r="E28" s="39">
        <f t="shared" si="11"/>
        <v>3732000</v>
      </c>
      <c r="F28" s="40">
        <f t="shared" si="11"/>
        <v>3732000</v>
      </c>
      <c r="G28" s="41">
        <f t="shared" si="11"/>
        <v>3732000</v>
      </c>
      <c r="H28" s="40">
        <f t="shared" si="11"/>
        <v>657000</v>
      </c>
      <c r="I28" s="41">
        <f t="shared" si="11"/>
        <v>565667</v>
      </c>
      <c r="J28" s="40">
        <f t="shared" si="11"/>
        <v>851000</v>
      </c>
      <c r="K28" s="41">
        <f t="shared" si="11"/>
        <v>1037448</v>
      </c>
      <c r="L28" s="40">
        <f t="shared" si="11"/>
        <v>843000</v>
      </c>
      <c r="M28" s="41">
        <f t="shared" si="11"/>
        <v>842775</v>
      </c>
      <c r="N28" s="40">
        <f t="shared" si="11"/>
        <v>0</v>
      </c>
      <c r="O28" s="41">
        <f t="shared" si="11"/>
        <v>1286113</v>
      </c>
      <c r="P28" s="40">
        <f t="shared" si="11"/>
        <v>2351000</v>
      </c>
      <c r="Q28" s="41">
        <f t="shared" si="11"/>
        <v>3732003</v>
      </c>
      <c r="R28" s="20">
        <f t="shared" si="7"/>
        <v>-100</v>
      </c>
      <c r="S28" s="21">
        <f t="shared" si="8"/>
        <v>52.604550443475432</v>
      </c>
      <c r="T28" s="20">
        <f t="shared" si="9"/>
        <v>62.9957127545552</v>
      </c>
      <c r="U28" s="22">
        <f t="shared" si="10"/>
        <v>100.00008038585209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199000</v>
      </c>
      <c r="I31" s="44">
        <v>197880</v>
      </c>
      <c r="J31" s="43">
        <v>199000</v>
      </c>
      <c r="K31" s="44">
        <v>199488</v>
      </c>
      <c r="L31" s="43">
        <v>843000</v>
      </c>
      <c r="M31" s="44">
        <v>842775</v>
      </c>
      <c r="N31" s="43"/>
      <c r="O31" s="44">
        <v>659859</v>
      </c>
      <c r="P31" s="43">
        <f t="shared" si="5"/>
        <v>1241000</v>
      </c>
      <c r="Q31" s="44">
        <f t="shared" si="6"/>
        <v>1900002</v>
      </c>
      <c r="R31" s="24">
        <f t="shared" si="7"/>
        <v>-100</v>
      </c>
      <c r="S31" s="25">
        <f t="shared" si="8"/>
        <v>-21.704013526742013</v>
      </c>
      <c r="T31" s="24">
        <f t="shared" si="9"/>
        <v>65.31578947368422</v>
      </c>
      <c r="U31" s="26">
        <f t="shared" si="10"/>
        <v>100.00010526315791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1832000</v>
      </c>
      <c r="C33" s="42"/>
      <c r="D33" s="42"/>
      <c r="E33" s="42">
        <f t="shared" si="4"/>
        <v>1832000</v>
      </c>
      <c r="F33" s="43">
        <v>1832000</v>
      </c>
      <c r="G33" s="44">
        <v>1832000</v>
      </c>
      <c r="H33" s="43">
        <v>458000</v>
      </c>
      <c r="I33" s="44">
        <v>367787</v>
      </c>
      <c r="J33" s="43">
        <v>652000</v>
      </c>
      <c r="K33" s="44">
        <v>837960</v>
      </c>
      <c r="L33" s="43"/>
      <c r="M33" s="44"/>
      <c r="N33" s="43"/>
      <c r="O33" s="44">
        <v>626254</v>
      </c>
      <c r="P33" s="43">
        <f t="shared" si="5"/>
        <v>1110000</v>
      </c>
      <c r="Q33" s="44">
        <f t="shared" si="6"/>
        <v>1832001</v>
      </c>
      <c r="R33" s="24">
        <f t="shared" si="7"/>
        <v>0</v>
      </c>
      <c r="S33" s="25">
        <f t="shared" si="8"/>
        <v>0</v>
      </c>
      <c r="T33" s="24">
        <f t="shared" si="9"/>
        <v>60.589519650655021</v>
      </c>
      <c r="U33" s="26">
        <f t="shared" si="10"/>
        <v>100.00005458515284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10137000</v>
      </c>
      <c r="C43" s="45">
        <f t="shared" si="20"/>
        <v>17022000</v>
      </c>
      <c r="D43" s="45">
        <f t="shared" si="20"/>
        <v>0</v>
      </c>
      <c r="E43" s="45">
        <f t="shared" si="20"/>
        <v>27159000</v>
      </c>
      <c r="F43" s="46">
        <f t="shared" si="20"/>
        <v>10137000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4362000</v>
      </c>
      <c r="O43" s="47">
        <f t="shared" si="20"/>
        <v>0</v>
      </c>
      <c r="P43" s="46">
        <f t="shared" si="20"/>
        <v>4362000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16.060974262675355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10137000</v>
      </c>
      <c r="C44" s="39">
        <f t="shared" si="22"/>
        <v>17022000</v>
      </c>
      <c r="D44" s="39">
        <f t="shared" si="22"/>
        <v>0</v>
      </c>
      <c r="E44" s="39">
        <f t="shared" si="22"/>
        <v>27159000</v>
      </c>
      <c r="F44" s="40">
        <f t="shared" si="22"/>
        <v>10137000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4362000</v>
      </c>
      <c r="O44" s="41">
        <f t="shared" si="22"/>
        <v>0</v>
      </c>
      <c r="P44" s="40">
        <f t="shared" si="22"/>
        <v>4362000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16.060974262675355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10137000</v>
      </c>
      <c r="C46" s="42">
        <v>17022000</v>
      </c>
      <c r="D46" s="42"/>
      <c r="E46" s="42">
        <f t="shared" si="13"/>
        <v>27159000</v>
      </c>
      <c r="F46" s="43">
        <v>10137000</v>
      </c>
      <c r="G46" s="44"/>
      <c r="H46" s="43"/>
      <c r="I46" s="44"/>
      <c r="J46" s="43"/>
      <c r="K46" s="44"/>
      <c r="L46" s="43"/>
      <c r="M46" s="44"/>
      <c r="N46" s="43">
        <v>4362000</v>
      </c>
      <c r="O46" s="44"/>
      <c r="P46" s="43">
        <f t="shared" si="14"/>
        <v>4362000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16.060974262675355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50691000</v>
      </c>
      <c r="C61" s="39">
        <f t="shared" si="26"/>
        <v>17022000</v>
      </c>
      <c r="D61" s="39">
        <f t="shared" si="26"/>
        <v>0</v>
      </c>
      <c r="E61" s="39">
        <f t="shared" si="26"/>
        <v>67713000</v>
      </c>
      <c r="F61" s="40">
        <f t="shared" si="26"/>
        <v>50691000</v>
      </c>
      <c r="G61" s="41">
        <f t="shared" si="26"/>
        <v>40554000</v>
      </c>
      <c r="H61" s="40">
        <f t="shared" si="26"/>
        <v>9047000</v>
      </c>
      <c r="I61" s="41">
        <f t="shared" si="26"/>
        <v>4035539</v>
      </c>
      <c r="J61" s="40">
        <f t="shared" si="26"/>
        <v>13002000</v>
      </c>
      <c r="K61" s="41">
        <f t="shared" si="26"/>
        <v>16768116</v>
      </c>
      <c r="L61" s="40">
        <f t="shared" si="26"/>
        <v>7773000</v>
      </c>
      <c r="M61" s="41">
        <f t="shared" si="26"/>
        <v>9091071</v>
      </c>
      <c r="N61" s="40">
        <f t="shared" si="26"/>
        <v>13713000</v>
      </c>
      <c r="O61" s="41">
        <f t="shared" si="26"/>
        <v>10807848</v>
      </c>
      <c r="P61" s="40">
        <f t="shared" si="26"/>
        <v>43535000</v>
      </c>
      <c r="Q61" s="41">
        <f t="shared" si="26"/>
        <v>40702574</v>
      </c>
      <c r="R61" s="20">
        <f t="shared" si="16"/>
        <v>76.418371285218072</v>
      </c>
      <c r="S61" s="21">
        <f t="shared" si="17"/>
        <v>18.884210672207928</v>
      </c>
      <c r="T61" s="20">
        <f t="shared" si="18"/>
        <v>64.293414853868541</v>
      </c>
      <c r="U61" s="22">
        <f t="shared" si="19"/>
        <v>60.110427835127666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50691000</v>
      </c>
      <c r="C65" s="48">
        <f t="shared" si="30"/>
        <v>17022000</v>
      </c>
      <c r="D65" s="48">
        <f t="shared" si="30"/>
        <v>0</v>
      </c>
      <c r="E65" s="48">
        <f t="shared" si="30"/>
        <v>67713000</v>
      </c>
      <c r="F65" s="49">
        <f t="shared" si="30"/>
        <v>50691000</v>
      </c>
      <c r="G65" s="50">
        <f t="shared" si="30"/>
        <v>40554000</v>
      </c>
      <c r="H65" s="49">
        <f t="shared" si="30"/>
        <v>9047000</v>
      </c>
      <c r="I65" s="50">
        <f t="shared" si="30"/>
        <v>4035539</v>
      </c>
      <c r="J65" s="49">
        <f t="shared" si="30"/>
        <v>13002000</v>
      </c>
      <c r="K65" s="50">
        <f t="shared" si="30"/>
        <v>16768116</v>
      </c>
      <c r="L65" s="49">
        <f t="shared" si="30"/>
        <v>7773000</v>
      </c>
      <c r="M65" s="51">
        <f t="shared" si="30"/>
        <v>9091071</v>
      </c>
      <c r="N65" s="49">
        <f t="shared" si="30"/>
        <v>13713000</v>
      </c>
      <c r="O65" s="50">
        <f t="shared" si="30"/>
        <v>10807848</v>
      </c>
      <c r="P65" s="49">
        <f t="shared" si="30"/>
        <v>43535000</v>
      </c>
      <c r="Q65" s="50">
        <f t="shared" si="30"/>
        <v>40702574</v>
      </c>
      <c r="R65" s="34">
        <f t="shared" si="16"/>
        <v>76.418371285218072</v>
      </c>
      <c r="S65" s="35">
        <f t="shared" si="17"/>
        <v>18.884210672207928</v>
      </c>
      <c r="T65" s="34">
        <f t="shared" si="18"/>
        <v>64.293414853868541</v>
      </c>
      <c r="U65" s="35">
        <f t="shared" si="19"/>
        <v>60.110427835127666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98940000</v>
      </c>
      <c r="C8" s="36">
        <f t="shared" si="0"/>
        <v>300000</v>
      </c>
      <c r="D8" s="36">
        <f t="shared" si="0"/>
        <v>0</v>
      </c>
      <c r="E8" s="36">
        <f t="shared" si="0"/>
        <v>99240000</v>
      </c>
      <c r="F8" s="37">
        <f t="shared" si="0"/>
        <v>99240000</v>
      </c>
      <c r="G8" s="38">
        <f t="shared" si="0"/>
        <v>99240000</v>
      </c>
      <c r="H8" s="37">
        <f t="shared" si="0"/>
        <v>15890000</v>
      </c>
      <c r="I8" s="38">
        <f t="shared" si="0"/>
        <v>17909231</v>
      </c>
      <c r="J8" s="37">
        <f t="shared" si="0"/>
        <v>36233000</v>
      </c>
      <c r="K8" s="38">
        <f t="shared" si="0"/>
        <v>28629907</v>
      </c>
      <c r="L8" s="37">
        <f t="shared" si="0"/>
        <v>24812000</v>
      </c>
      <c r="M8" s="38">
        <f t="shared" si="0"/>
        <v>13386254</v>
      </c>
      <c r="N8" s="37">
        <f t="shared" si="0"/>
        <v>16921000</v>
      </c>
      <c r="O8" s="38">
        <f t="shared" si="0"/>
        <v>25815478</v>
      </c>
      <c r="P8" s="37">
        <f t="shared" si="0"/>
        <v>93856000</v>
      </c>
      <c r="Q8" s="38">
        <f t="shared" si="0"/>
        <v>85740870</v>
      </c>
      <c r="R8" s="16">
        <f>IF(($L8       =0),0,((($N8       -$L8       )/$L8       )*100))</f>
        <v>-31.80315976140577</v>
      </c>
      <c r="S8" s="17">
        <f>IF(($M8       =0),0,((($O8       -$M8       )/$M8       )*100))</f>
        <v>92.850651123159622</v>
      </c>
      <c r="T8" s="16">
        <f>IF(($E8       =0),0,(($P8       /$E8       )*100))</f>
        <v>94.574768238613458</v>
      </c>
      <c r="U8" s="18">
        <f>IF(($E8       =0),0,(($Q8       /$E8       )*100))</f>
        <v>86.397490931076177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89192000</v>
      </c>
      <c r="C9" s="39">
        <f t="shared" si="2"/>
        <v>0</v>
      </c>
      <c r="D9" s="39">
        <f t="shared" si="2"/>
        <v>0</v>
      </c>
      <c r="E9" s="39">
        <f t="shared" si="2"/>
        <v>89192000</v>
      </c>
      <c r="F9" s="40">
        <f t="shared" si="2"/>
        <v>89192000</v>
      </c>
      <c r="G9" s="41">
        <f t="shared" si="2"/>
        <v>89192000</v>
      </c>
      <c r="H9" s="40">
        <f t="shared" si="2"/>
        <v>14794000</v>
      </c>
      <c r="I9" s="41">
        <f t="shared" si="2"/>
        <v>17648696</v>
      </c>
      <c r="J9" s="40">
        <f t="shared" si="2"/>
        <v>34458000</v>
      </c>
      <c r="K9" s="41">
        <f t="shared" si="2"/>
        <v>28417146</v>
      </c>
      <c r="L9" s="40">
        <f t="shared" si="2"/>
        <v>22015000</v>
      </c>
      <c r="M9" s="41">
        <f t="shared" si="2"/>
        <v>12231937</v>
      </c>
      <c r="N9" s="40">
        <f t="shared" si="2"/>
        <v>16921000</v>
      </c>
      <c r="O9" s="41">
        <f t="shared" si="2"/>
        <v>24743091</v>
      </c>
      <c r="P9" s="40">
        <f t="shared" si="2"/>
        <v>88188000</v>
      </c>
      <c r="Q9" s="41">
        <f t="shared" si="2"/>
        <v>83040870</v>
      </c>
      <c r="R9" s="20">
        <f>IF(($L9       =0),0,((($N9       -$L9       )/$L9       )*100))</f>
        <v>-23.138769021121963</v>
      </c>
      <c r="S9" s="21">
        <f>IF(($M9       =0),0,((($O9       -$M9       )/$M9       )*100))</f>
        <v>102.28268834281928</v>
      </c>
      <c r="T9" s="20">
        <f>IF(($E9       =0),0,(($P9       /$E9       )*100))</f>
        <v>98.874338505695576</v>
      </c>
      <c r="U9" s="22">
        <f>IF(($E9       =0),0,(($Q9       /$E9       )*100))</f>
        <v>93.103495829222354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71163000</v>
      </c>
      <c r="C10" s="42"/>
      <c r="D10" s="42"/>
      <c r="E10" s="42">
        <f t="shared" ref="E10:E41" si="4">$B10      +$C10      +$D10</f>
        <v>71163000</v>
      </c>
      <c r="F10" s="43">
        <v>71163000</v>
      </c>
      <c r="G10" s="44">
        <v>71163000</v>
      </c>
      <c r="H10" s="43">
        <v>14794000</v>
      </c>
      <c r="I10" s="44">
        <v>14796801</v>
      </c>
      <c r="J10" s="43">
        <v>30528000</v>
      </c>
      <c r="K10" s="44">
        <v>22051866</v>
      </c>
      <c r="L10" s="43">
        <v>10813000</v>
      </c>
      <c r="M10" s="44">
        <v>6115195</v>
      </c>
      <c r="N10" s="43">
        <v>15029000</v>
      </c>
      <c r="O10" s="44">
        <v>18700008</v>
      </c>
      <c r="P10" s="43">
        <f t="shared" ref="P10:P41" si="5">$H10      +$J10      +$L10      +$N10</f>
        <v>71164000</v>
      </c>
      <c r="Q10" s="44">
        <f t="shared" ref="Q10:Q41" si="6">$I10      +$K10      +$M10      +$O10</f>
        <v>61663870</v>
      </c>
      <c r="R10" s="24">
        <f t="shared" ref="R10:R41" si="7">IF(($L10      =0),0,((($N10      -$L10      )/$L10      )*100))</f>
        <v>38.990104503837976</v>
      </c>
      <c r="S10" s="25">
        <f t="shared" ref="S10:S41" si="8">IF(($M10      =0),0,((($O10      -$M10      )/$M10      )*100))</f>
        <v>205.79577593192039</v>
      </c>
      <c r="T10" s="24">
        <f t="shared" ref="T10:T41" si="9">IF(($E10      =0),0,(($P10      /$E10      )*100))</f>
        <v>100.00140522462515</v>
      </c>
      <c r="U10" s="26">
        <f t="shared" ref="U10:U41" si="10">IF(($E10      =0),0,(($Q10      /$E10      )*100))</f>
        <v>86.651588606438736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18029000</v>
      </c>
      <c r="C13" s="42"/>
      <c r="D13" s="42"/>
      <c r="E13" s="42">
        <f t="shared" si="4"/>
        <v>18029000</v>
      </c>
      <c r="F13" s="43">
        <v>18029000</v>
      </c>
      <c r="G13" s="44">
        <v>18029000</v>
      </c>
      <c r="H13" s="43"/>
      <c r="I13" s="44">
        <v>2851895</v>
      </c>
      <c r="J13" s="43">
        <v>3930000</v>
      </c>
      <c r="K13" s="44">
        <v>6365280</v>
      </c>
      <c r="L13" s="43">
        <v>11202000</v>
      </c>
      <c r="M13" s="44">
        <v>6116742</v>
      </c>
      <c r="N13" s="43">
        <v>1892000</v>
      </c>
      <c r="O13" s="44">
        <v>6043083</v>
      </c>
      <c r="P13" s="43">
        <f t="shared" si="5"/>
        <v>17024000</v>
      </c>
      <c r="Q13" s="44">
        <f t="shared" si="6"/>
        <v>21377000</v>
      </c>
      <c r="R13" s="24">
        <f t="shared" si="7"/>
        <v>-83.110158900196396</v>
      </c>
      <c r="S13" s="25">
        <f t="shared" si="8"/>
        <v>-1.2042195011658168</v>
      </c>
      <c r="T13" s="24">
        <f t="shared" si="9"/>
        <v>94.425647567807431</v>
      </c>
      <c r="U13" s="26">
        <f t="shared" si="10"/>
        <v>118.57008153530424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9748000</v>
      </c>
      <c r="C28" s="39">
        <f t="shared" si="11"/>
        <v>300000</v>
      </c>
      <c r="D28" s="39">
        <f t="shared" si="11"/>
        <v>0</v>
      </c>
      <c r="E28" s="39">
        <f t="shared" si="11"/>
        <v>10048000</v>
      </c>
      <c r="F28" s="40">
        <f t="shared" si="11"/>
        <v>10048000</v>
      </c>
      <c r="G28" s="41">
        <f t="shared" si="11"/>
        <v>10048000</v>
      </c>
      <c r="H28" s="40">
        <f t="shared" si="11"/>
        <v>1096000</v>
      </c>
      <c r="I28" s="41">
        <f t="shared" si="11"/>
        <v>260535</v>
      </c>
      <c r="J28" s="40">
        <f t="shared" si="11"/>
        <v>1775000</v>
      </c>
      <c r="K28" s="41">
        <f t="shared" si="11"/>
        <v>212761</v>
      </c>
      <c r="L28" s="40">
        <f t="shared" si="11"/>
        <v>2797000</v>
      </c>
      <c r="M28" s="41">
        <f t="shared" si="11"/>
        <v>1154317</v>
      </c>
      <c r="N28" s="40">
        <f t="shared" si="11"/>
        <v>0</v>
      </c>
      <c r="O28" s="41">
        <f t="shared" si="11"/>
        <v>1072387</v>
      </c>
      <c r="P28" s="40">
        <f t="shared" si="11"/>
        <v>5668000</v>
      </c>
      <c r="Q28" s="41">
        <f t="shared" si="11"/>
        <v>2700000</v>
      </c>
      <c r="R28" s="20">
        <f t="shared" si="7"/>
        <v>-100</v>
      </c>
      <c r="S28" s="21">
        <f t="shared" si="8"/>
        <v>-7.0977036637249569</v>
      </c>
      <c r="T28" s="20">
        <f t="shared" si="9"/>
        <v>56.409235668789812</v>
      </c>
      <c r="U28" s="22">
        <f t="shared" si="10"/>
        <v>26.871019108280255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260000</v>
      </c>
      <c r="I31" s="44">
        <v>260535</v>
      </c>
      <c r="J31" s="43">
        <v>212000</v>
      </c>
      <c r="K31" s="44">
        <v>212761</v>
      </c>
      <c r="L31" s="43">
        <v>72000</v>
      </c>
      <c r="M31" s="44">
        <v>854317</v>
      </c>
      <c r="N31" s="43"/>
      <c r="O31" s="44">
        <v>1072387</v>
      </c>
      <c r="P31" s="43">
        <f t="shared" si="5"/>
        <v>544000</v>
      </c>
      <c r="Q31" s="44">
        <f t="shared" si="6"/>
        <v>2400000</v>
      </c>
      <c r="R31" s="24">
        <f t="shared" si="7"/>
        <v>-100</v>
      </c>
      <c r="S31" s="25">
        <f t="shared" si="8"/>
        <v>25.52565382638997</v>
      </c>
      <c r="T31" s="24">
        <f t="shared" si="9"/>
        <v>22.666666666666664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3348000</v>
      </c>
      <c r="C33" s="42">
        <v>300000</v>
      </c>
      <c r="D33" s="42"/>
      <c r="E33" s="42">
        <f t="shared" si="4"/>
        <v>3648000</v>
      </c>
      <c r="F33" s="43">
        <v>3648000</v>
      </c>
      <c r="G33" s="44">
        <v>3648000</v>
      </c>
      <c r="H33" s="43">
        <v>836000</v>
      </c>
      <c r="I33" s="44"/>
      <c r="J33" s="43">
        <v>496000</v>
      </c>
      <c r="K33" s="44"/>
      <c r="L33" s="43">
        <v>300000</v>
      </c>
      <c r="M33" s="44">
        <v>300000</v>
      </c>
      <c r="N33" s="43"/>
      <c r="O33" s="44"/>
      <c r="P33" s="43">
        <f t="shared" si="5"/>
        <v>1632000</v>
      </c>
      <c r="Q33" s="44">
        <f t="shared" si="6"/>
        <v>300000</v>
      </c>
      <c r="R33" s="24">
        <f t="shared" si="7"/>
        <v>-100</v>
      </c>
      <c r="S33" s="25">
        <f t="shared" si="8"/>
        <v>-100</v>
      </c>
      <c r="T33" s="24">
        <f t="shared" si="9"/>
        <v>44.736842105263158</v>
      </c>
      <c r="U33" s="26">
        <f t="shared" si="10"/>
        <v>8.2236842105263168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1067000</v>
      </c>
      <c r="K36" s="44"/>
      <c r="L36" s="43">
        <v>2425000</v>
      </c>
      <c r="M36" s="44"/>
      <c r="N36" s="43"/>
      <c r="O36" s="44"/>
      <c r="P36" s="43">
        <f t="shared" si="5"/>
        <v>3492000</v>
      </c>
      <c r="Q36" s="44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87.3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11106000</v>
      </c>
      <c r="C43" s="45">
        <f t="shared" si="20"/>
        <v>-2006000</v>
      </c>
      <c r="D43" s="45">
        <f t="shared" si="20"/>
        <v>0</v>
      </c>
      <c r="E43" s="45">
        <f t="shared" si="20"/>
        <v>9100000</v>
      </c>
      <c r="F43" s="46">
        <f t="shared" si="20"/>
        <v>11106000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373000</v>
      </c>
      <c r="O43" s="47">
        <f t="shared" si="20"/>
        <v>0</v>
      </c>
      <c r="P43" s="46">
        <f t="shared" si="20"/>
        <v>373000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4.0989010989010994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11106000</v>
      </c>
      <c r="C44" s="39">
        <f t="shared" si="22"/>
        <v>-2006000</v>
      </c>
      <c r="D44" s="39">
        <f t="shared" si="22"/>
        <v>0</v>
      </c>
      <c r="E44" s="39">
        <f t="shared" si="22"/>
        <v>9100000</v>
      </c>
      <c r="F44" s="40">
        <f t="shared" si="22"/>
        <v>11106000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373000</v>
      </c>
      <c r="O44" s="41">
        <f t="shared" si="22"/>
        <v>0</v>
      </c>
      <c r="P44" s="40">
        <f t="shared" si="22"/>
        <v>373000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4.0989010989010994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11106000</v>
      </c>
      <c r="C46" s="42">
        <v>-2006000</v>
      </c>
      <c r="D46" s="42"/>
      <c r="E46" s="42">
        <f t="shared" si="13"/>
        <v>9100000</v>
      </c>
      <c r="F46" s="43">
        <v>11106000</v>
      </c>
      <c r="G46" s="44"/>
      <c r="H46" s="43"/>
      <c r="I46" s="44"/>
      <c r="J46" s="43"/>
      <c r="K46" s="44"/>
      <c r="L46" s="43"/>
      <c r="M46" s="44"/>
      <c r="N46" s="43">
        <v>373000</v>
      </c>
      <c r="O46" s="44"/>
      <c r="P46" s="43">
        <f t="shared" si="14"/>
        <v>373000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4.0989010989010994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110046000</v>
      </c>
      <c r="C61" s="39">
        <f t="shared" si="26"/>
        <v>-1706000</v>
      </c>
      <c r="D61" s="39">
        <f t="shared" si="26"/>
        <v>0</v>
      </c>
      <c r="E61" s="39">
        <f t="shared" si="26"/>
        <v>108340000</v>
      </c>
      <c r="F61" s="40">
        <f t="shared" si="26"/>
        <v>110346000</v>
      </c>
      <c r="G61" s="41">
        <f t="shared" si="26"/>
        <v>99240000</v>
      </c>
      <c r="H61" s="40">
        <f t="shared" si="26"/>
        <v>15890000</v>
      </c>
      <c r="I61" s="41">
        <f t="shared" si="26"/>
        <v>17909231</v>
      </c>
      <c r="J61" s="40">
        <f t="shared" si="26"/>
        <v>36233000</v>
      </c>
      <c r="K61" s="41">
        <f t="shared" si="26"/>
        <v>28629907</v>
      </c>
      <c r="L61" s="40">
        <f t="shared" si="26"/>
        <v>24812000</v>
      </c>
      <c r="M61" s="41">
        <f t="shared" si="26"/>
        <v>13386254</v>
      </c>
      <c r="N61" s="40">
        <f t="shared" si="26"/>
        <v>17294000</v>
      </c>
      <c r="O61" s="41">
        <f t="shared" si="26"/>
        <v>25815478</v>
      </c>
      <c r="P61" s="40">
        <f t="shared" si="26"/>
        <v>94229000</v>
      </c>
      <c r="Q61" s="41">
        <f t="shared" si="26"/>
        <v>85740870</v>
      </c>
      <c r="R61" s="20">
        <f t="shared" si="16"/>
        <v>-30.299854908915041</v>
      </c>
      <c r="S61" s="21">
        <f t="shared" si="17"/>
        <v>92.850651123159622</v>
      </c>
      <c r="T61" s="20">
        <f t="shared" si="18"/>
        <v>86.975263060734719</v>
      </c>
      <c r="U61" s="22">
        <f t="shared" si="19"/>
        <v>79.140548273952376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110046000</v>
      </c>
      <c r="C65" s="48">
        <f t="shared" si="30"/>
        <v>-1706000</v>
      </c>
      <c r="D65" s="48">
        <f t="shared" si="30"/>
        <v>0</v>
      </c>
      <c r="E65" s="48">
        <f t="shared" si="30"/>
        <v>108340000</v>
      </c>
      <c r="F65" s="49">
        <f t="shared" si="30"/>
        <v>110346000</v>
      </c>
      <c r="G65" s="50">
        <f t="shared" si="30"/>
        <v>99240000</v>
      </c>
      <c r="H65" s="49">
        <f t="shared" si="30"/>
        <v>15890000</v>
      </c>
      <c r="I65" s="50">
        <f t="shared" si="30"/>
        <v>17909231</v>
      </c>
      <c r="J65" s="49">
        <f t="shared" si="30"/>
        <v>36233000</v>
      </c>
      <c r="K65" s="50">
        <f t="shared" si="30"/>
        <v>28629907</v>
      </c>
      <c r="L65" s="49">
        <f t="shared" si="30"/>
        <v>24812000</v>
      </c>
      <c r="M65" s="51">
        <f t="shared" si="30"/>
        <v>13386254</v>
      </c>
      <c r="N65" s="49">
        <f t="shared" si="30"/>
        <v>17294000</v>
      </c>
      <c r="O65" s="50">
        <f t="shared" si="30"/>
        <v>25815478</v>
      </c>
      <c r="P65" s="49">
        <f t="shared" si="30"/>
        <v>94229000</v>
      </c>
      <c r="Q65" s="50">
        <f t="shared" si="30"/>
        <v>85740870</v>
      </c>
      <c r="R65" s="34">
        <f t="shared" si="16"/>
        <v>-30.299854908915041</v>
      </c>
      <c r="S65" s="35">
        <f t="shared" si="17"/>
        <v>92.850651123159622</v>
      </c>
      <c r="T65" s="34">
        <f t="shared" si="18"/>
        <v>86.975263060734719</v>
      </c>
      <c r="U65" s="35">
        <f t="shared" si="19"/>
        <v>79.140548273952376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106245000</v>
      </c>
      <c r="C8" s="36">
        <f t="shared" si="0"/>
        <v>26000000</v>
      </c>
      <c r="D8" s="36">
        <f t="shared" si="0"/>
        <v>0</v>
      </c>
      <c r="E8" s="36">
        <f t="shared" si="0"/>
        <v>132245000</v>
      </c>
      <c r="F8" s="37">
        <f t="shared" si="0"/>
        <v>132245000</v>
      </c>
      <c r="G8" s="38">
        <f t="shared" si="0"/>
        <v>132245000</v>
      </c>
      <c r="H8" s="37">
        <f t="shared" si="0"/>
        <v>40463000</v>
      </c>
      <c r="I8" s="38">
        <f t="shared" si="0"/>
        <v>46014689</v>
      </c>
      <c r="J8" s="37">
        <f t="shared" si="0"/>
        <v>33983000</v>
      </c>
      <c r="K8" s="38">
        <f t="shared" si="0"/>
        <v>31347664</v>
      </c>
      <c r="L8" s="37">
        <f t="shared" si="0"/>
        <v>16330000</v>
      </c>
      <c r="M8" s="38">
        <f t="shared" si="0"/>
        <v>15800411</v>
      </c>
      <c r="N8" s="37">
        <f t="shared" si="0"/>
        <v>26907000</v>
      </c>
      <c r="O8" s="38">
        <f t="shared" si="0"/>
        <v>24487579</v>
      </c>
      <c r="P8" s="37">
        <f t="shared" si="0"/>
        <v>117683000</v>
      </c>
      <c r="Q8" s="38">
        <f t="shared" si="0"/>
        <v>117650343</v>
      </c>
      <c r="R8" s="16">
        <f>IF(($L8       =0),0,((($N8       -$L8       )/$L8       )*100))</f>
        <v>64.770361298224131</v>
      </c>
      <c r="S8" s="17">
        <f>IF(($M8       =0),0,((($O8       -$M8       )/$M8       )*100))</f>
        <v>54.980645756619872</v>
      </c>
      <c r="T8" s="16">
        <f>IF(($E8       =0),0,(($P8       /$E8       )*100))</f>
        <v>88.98861960754661</v>
      </c>
      <c r="U8" s="18">
        <f>IF(($E8       =0),0,(($Q8       /$E8       )*100))</f>
        <v>88.963925290181095</v>
      </c>
      <c r="V8" s="37">
        <f t="shared" ref="V8:W8" si="1">+V9+V28</f>
        <v>5085000</v>
      </c>
      <c r="W8" s="38">
        <f t="shared" si="1"/>
        <v>5085000</v>
      </c>
    </row>
    <row r="9" spans="1:23" ht="13" x14ac:dyDescent="0.3">
      <c r="A9" s="19" t="s">
        <v>35</v>
      </c>
      <c r="B9" s="39">
        <f t="shared" ref="B9:Q9" si="2">SUM(B10:B27)</f>
        <v>97371000</v>
      </c>
      <c r="C9" s="39">
        <f t="shared" si="2"/>
        <v>26000000</v>
      </c>
      <c r="D9" s="39">
        <f t="shared" si="2"/>
        <v>0</v>
      </c>
      <c r="E9" s="39">
        <f t="shared" si="2"/>
        <v>123371000</v>
      </c>
      <c r="F9" s="40">
        <f t="shared" si="2"/>
        <v>123371000</v>
      </c>
      <c r="G9" s="41">
        <f t="shared" si="2"/>
        <v>123371000</v>
      </c>
      <c r="H9" s="40">
        <f t="shared" si="2"/>
        <v>39759000</v>
      </c>
      <c r="I9" s="41">
        <f t="shared" si="2"/>
        <v>44028005</v>
      </c>
      <c r="J9" s="40">
        <f t="shared" si="2"/>
        <v>30636000</v>
      </c>
      <c r="K9" s="41">
        <f t="shared" si="2"/>
        <v>29948669</v>
      </c>
      <c r="L9" s="40">
        <f t="shared" si="2"/>
        <v>14592000</v>
      </c>
      <c r="M9" s="41">
        <f t="shared" si="2"/>
        <v>14208839</v>
      </c>
      <c r="N9" s="40">
        <f t="shared" si="2"/>
        <v>26882000</v>
      </c>
      <c r="O9" s="41">
        <f t="shared" si="2"/>
        <v>20395664</v>
      </c>
      <c r="P9" s="40">
        <f t="shared" si="2"/>
        <v>111869000</v>
      </c>
      <c r="Q9" s="41">
        <f t="shared" si="2"/>
        <v>108581177</v>
      </c>
      <c r="R9" s="20">
        <f>IF(($L9       =0),0,((($N9       -$L9       )/$L9       )*100))</f>
        <v>84.224232456140342</v>
      </c>
      <c r="S9" s="21">
        <f>IF(($M9       =0),0,((($O9       -$M9       )/$M9       )*100))</f>
        <v>43.542086725030806</v>
      </c>
      <c r="T9" s="20">
        <f>IF(($E9       =0),0,(($P9       /$E9       )*100))</f>
        <v>90.676901378768108</v>
      </c>
      <c r="U9" s="22">
        <f>IF(($E9       =0),0,(($Q9       /$E9       )*100))</f>
        <v>88.011912848238239</v>
      </c>
      <c r="V9" s="40">
        <f t="shared" ref="V9:W9" si="3">SUM(V10:V27)</f>
        <v>5085000</v>
      </c>
      <c r="W9" s="41">
        <f t="shared" si="3"/>
        <v>5085000</v>
      </c>
    </row>
    <row r="10" spans="1:23" ht="13" x14ac:dyDescent="0.3">
      <c r="A10" s="23" t="s">
        <v>36</v>
      </c>
      <c r="B10" s="42">
        <v>72204000</v>
      </c>
      <c r="C10" s="42">
        <v>15000000</v>
      </c>
      <c r="D10" s="42"/>
      <c r="E10" s="42">
        <f t="shared" ref="E10:E41" si="4">$B10      +$C10      +$D10</f>
        <v>87204000</v>
      </c>
      <c r="F10" s="43">
        <v>87204000</v>
      </c>
      <c r="G10" s="44">
        <v>87204000</v>
      </c>
      <c r="H10" s="43">
        <v>33875000</v>
      </c>
      <c r="I10" s="44">
        <v>36772830</v>
      </c>
      <c r="J10" s="43">
        <v>18954000</v>
      </c>
      <c r="K10" s="44">
        <v>21277881</v>
      </c>
      <c r="L10" s="43">
        <v>11385000</v>
      </c>
      <c r="M10" s="44">
        <v>12875490</v>
      </c>
      <c r="N10" s="43">
        <v>22990000</v>
      </c>
      <c r="O10" s="44">
        <v>17694640</v>
      </c>
      <c r="P10" s="43">
        <f t="shared" ref="P10:P41" si="5">$H10      +$J10      +$L10      +$N10</f>
        <v>87204000</v>
      </c>
      <c r="Q10" s="44">
        <f t="shared" ref="Q10:Q41" si="6">$I10      +$K10      +$M10      +$O10</f>
        <v>88620841</v>
      </c>
      <c r="R10" s="24">
        <f t="shared" ref="R10:R41" si="7">IF(($L10      =0),0,((($N10      -$L10      )/$L10      )*100))</f>
        <v>101.93236714975846</v>
      </c>
      <c r="S10" s="25">
        <f t="shared" ref="S10:S41" si="8">IF(($M10      =0),0,((($O10      -$M10      )/$M10      )*100))</f>
        <v>37.428866784875758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101.62474313104903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17170000</v>
      </c>
      <c r="C13" s="42">
        <v>11000000</v>
      </c>
      <c r="D13" s="42"/>
      <c r="E13" s="42">
        <f t="shared" si="4"/>
        <v>28170000</v>
      </c>
      <c r="F13" s="43">
        <v>28170000</v>
      </c>
      <c r="G13" s="44">
        <v>28170000</v>
      </c>
      <c r="H13" s="43">
        <v>5884000</v>
      </c>
      <c r="I13" s="44">
        <v>7255175</v>
      </c>
      <c r="J13" s="43">
        <v>8587000</v>
      </c>
      <c r="K13" s="44">
        <v>8670788</v>
      </c>
      <c r="L13" s="43">
        <v>1726000</v>
      </c>
      <c r="M13" s="44">
        <v>1333349</v>
      </c>
      <c r="N13" s="43">
        <v>471000</v>
      </c>
      <c r="O13" s="44">
        <v>2701024</v>
      </c>
      <c r="P13" s="43">
        <f t="shared" si="5"/>
        <v>16668000</v>
      </c>
      <c r="Q13" s="44">
        <f t="shared" si="6"/>
        <v>19960336</v>
      </c>
      <c r="R13" s="24">
        <f t="shared" si="7"/>
        <v>-72.711471610660482</v>
      </c>
      <c r="S13" s="25">
        <f t="shared" si="8"/>
        <v>102.57441975056794</v>
      </c>
      <c r="T13" s="24">
        <f t="shared" si="9"/>
        <v>59.169329073482423</v>
      </c>
      <c r="U13" s="26">
        <f t="shared" si="10"/>
        <v>70.856712815051466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7997000</v>
      </c>
      <c r="C20" s="42"/>
      <c r="D20" s="42"/>
      <c r="E20" s="42">
        <f t="shared" si="4"/>
        <v>7997000</v>
      </c>
      <c r="F20" s="43">
        <v>7997000</v>
      </c>
      <c r="G20" s="44">
        <v>7997000</v>
      </c>
      <c r="H20" s="43"/>
      <c r="I20" s="44"/>
      <c r="J20" s="43">
        <v>3095000</v>
      </c>
      <c r="K20" s="44"/>
      <c r="L20" s="43">
        <v>1481000</v>
      </c>
      <c r="M20" s="44"/>
      <c r="N20" s="43">
        <v>3421000</v>
      </c>
      <c r="O20" s="44"/>
      <c r="P20" s="43">
        <f t="shared" si="5"/>
        <v>7997000</v>
      </c>
      <c r="Q20" s="44">
        <f t="shared" si="6"/>
        <v>0</v>
      </c>
      <c r="R20" s="24">
        <f t="shared" si="7"/>
        <v>130.99257258609046</v>
      </c>
      <c r="S20" s="25">
        <f t="shared" si="8"/>
        <v>0</v>
      </c>
      <c r="T20" s="24">
        <f t="shared" si="9"/>
        <v>100</v>
      </c>
      <c r="U20" s="26">
        <f t="shared" si="10"/>
        <v>0</v>
      </c>
      <c r="V20" s="43">
        <v>5085000</v>
      </c>
      <c r="W20" s="44">
        <v>5085000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8874000</v>
      </c>
      <c r="C28" s="39">
        <f t="shared" si="11"/>
        <v>0</v>
      </c>
      <c r="D28" s="39">
        <f t="shared" si="11"/>
        <v>0</v>
      </c>
      <c r="E28" s="39">
        <f t="shared" si="11"/>
        <v>8874000</v>
      </c>
      <c r="F28" s="40">
        <f t="shared" si="11"/>
        <v>8874000</v>
      </c>
      <c r="G28" s="41">
        <f t="shared" si="11"/>
        <v>8874000</v>
      </c>
      <c r="H28" s="40">
        <f t="shared" si="11"/>
        <v>704000</v>
      </c>
      <c r="I28" s="41">
        <f t="shared" si="11"/>
        <v>1986684</v>
      </c>
      <c r="J28" s="40">
        <f t="shared" si="11"/>
        <v>3347000</v>
      </c>
      <c r="K28" s="41">
        <f t="shared" si="11"/>
        <v>1398995</v>
      </c>
      <c r="L28" s="40">
        <f t="shared" si="11"/>
        <v>1738000</v>
      </c>
      <c r="M28" s="41">
        <f t="shared" si="11"/>
        <v>1591572</v>
      </c>
      <c r="N28" s="40">
        <f t="shared" si="11"/>
        <v>25000</v>
      </c>
      <c r="O28" s="41">
        <f t="shared" si="11"/>
        <v>4091915</v>
      </c>
      <c r="P28" s="40">
        <f t="shared" si="11"/>
        <v>5814000</v>
      </c>
      <c r="Q28" s="41">
        <f t="shared" si="11"/>
        <v>9069166</v>
      </c>
      <c r="R28" s="20">
        <f t="shared" si="7"/>
        <v>-98.561565017261216</v>
      </c>
      <c r="S28" s="21">
        <f t="shared" si="8"/>
        <v>157.09895625205772</v>
      </c>
      <c r="T28" s="20">
        <f t="shared" si="9"/>
        <v>65.517241379310349</v>
      </c>
      <c r="U28" s="22">
        <f t="shared" si="10"/>
        <v>102.19930132972731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160000</v>
      </c>
      <c r="I31" s="44">
        <v>170058</v>
      </c>
      <c r="J31" s="43">
        <v>663000</v>
      </c>
      <c r="K31" s="44">
        <v>741795</v>
      </c>
      <c r="L31" s="43">
        <v>343000</v>
      </c>
      <c r="M31" s="44">
        <v>352431</v>
      </c>
      <c r="N31" s="43"/>
      <c r="O31" s="44">
        <v>751598</v>
      </c>
      <c r="P31" s="43">
        <f t="shared" si="5"/>
        <v>1166000</v>
      </c>
      <c r="Q31" s="44">
        <f t="shared" si="6"/>
        <v>2015882</v>
      </c>
      <c r="R31" s="24">
        <f t="shared" si="7"/>
        <v>-100</v>
      </c>
      <c r="S31" s="25">
        <f t="shared" si="8"/>
        <v>113.26103549347249</v>
      </c>
      <c r="T31" s="24">
        <f t="shared" si="9"/>
        <v>58.3</v>
      </c>
      <c r="U31" s="26">
        <f t="shared" si="10"/>
        <v>100.7941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1874000</v>
      </c>
      <c r="C33" s="42"/>
      <c r="D33" s="42"/>
      <c r="E33" s="42">
        <f t="shared" si="4"/>
        <v>1874000</v>
      </c>
      <c r="F33" s="43">
        <v>1874000</v>
      </c>
      <c r="G33" s="44">
        <v>1874000</v>
      </c>
      <c r="H33" s="43">
        <v>469000</v>
      </c>
      <c r="I33" s="44">
        <v>1216626</v>
      </c>
      <c r="J33" s="43">
        <v>702000</v>
      </c>
      <c r="K33" s="44">
        <v>657200</v>
      </c>
      <c r="L33" s="43"/>
      <c r="M33" s="44"/>
      <c r="N33" s="43"/>
      <c r="O33" s="44">
        <v>174</v>
      </c>
      <c r="P33" s="43">
        <f t="shared" si="5"/>
        <v>1171000</v>
      </c>
      <c r="Q33" s="44">
        <f t="shared" si="6"/>
        <v>1874000</v>
      </c>
      <c r="R33" s="24">
        <f t="shared" si="7"/>
        <v>0</v>
      </c>
      <c r="S33" s="25">
        <f t="shared" si="8"/>
        <v>0</v>
      </c>
      <c r="T33" s="24">
        <f t="shared" si="9"/>
        <v>62.486659551760937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75000</v>
      </c>
      <c r="I36" s="44">
        <v>600000</v>
      </c>
      <c r="J36" s="43">
        <v>1982000</v>
      </c>
      <c r="K36" s="44"/>
      <c r="L36" s="43">
        <v>1395000</v>
      </c>
      <c r="M36" s="44">
        <v>1239141</v>
      </c>
      <c r="N36" s="43">
        <v>25000</v>
      </c>
      <c r="O36" s="44">
        <v>3340143</v>
      </c>
      <c r="P36" s="43">
        <f t="shared" si="5"/>
        <v>3477000</v>
      </c>
      <c r="Q36" s="44">
        <f t="shared" si="6"/>
        <v>5179284</v>
      </c>
      <c r="R36" s="24">
        <f t="shared" si="7"/>
        <v>-98.207885304659499</v>
      </c>
      <c r="S36" s="25">
        <f t="shared" si="8"/>
        <v>169.55310170513283</v>
      </c>
      <c r="T36" s="24">
        <f t="shared" si="9"/>
        <v>69.540000000000006</v>
      </c>
      <c r="U36" s="26">
        <f t="shared" si="10"/>
        <v>103.58568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2097000</v>
      </c>
      <c r="C43" s="45">
        <f t="shared" si="20"/>
        <v>334000</v>
      </c>
      <c r="D43" s="45">
        <f t="shared" si="20"/>
        <v>0</v>
      </c>
      <c r="E43" s="45">
        <f t="shared" si="20"/>
        <v>2431000</v>
      </c>
      <c r="F43" s="46">
        <f t="shared" si="20"/>
        <v>2097000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5000</v>
      </c>
      <c r="O43" s="47">
        <f t="shared" si="20"/>
        <v>0</v>
      </c>
      <c r="P43" s="46">
        <f t="shared" si="20"/>
        <v>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0.20567667626491154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2097000</v>
      </c>
      <c r="C44" s="39">
        <f t="shared" si="22"/>
        <v>334000</v>
      </c>
      <c r="D44" s="39">
        <f t="shared" si="22"/>
        <v>0</v>
      </c>
      <c r="E44" s="39">
        <f t="shared" si="22"/>
        <v>2431000</v>
      </c>
      <c r="F44" s="40">
        <f t="shared" si="22"/>
        <v>2097000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5000</v>
      </c>
      <c r="O44" s="41">
        <f t="shared" si="22"/>
        <v>0</v>
      </c>
      <c r="P44" s="40">
        <f t="shared" si="22"/>
        <v>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0.20567667626491154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2097000</v>
      </c>
      <c r="C46" s="42">
        <v>334000</v>
      </c>
      <c r="D46" s="42"/>
      <c r="E46" s="42">
        <f t="shared" si="13"/>
        <v>2431000</v>
      </c>
      <c r="F46" s="43">
        <v>2097000</v>
      </c>
      <c r="G46" s="44"/>
      <c r="H46" s="43"/>
      <c r="I46" s="44"/>
      <c r="J46" s="43"/>
      <c r="K46" s="44"/>
      <c r="L46" s="43"/>
      <c r="M46" s="44"/>
      <c r="N46" s="43">
        <v>5000</v>
      </c>
      <c r="O46" s="44"/>
      <c r="P46" s="43">
        <f t="shared" si="14"/>
        <v>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0.20567667626491154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108342000</v>
      </c>
      <c r="C61" s="39">
        <f t="shared" si="26"/>
        <v>26334000</v>
      </c>
      <c r="D61" s="39">
        <f t="shared" si="26"/>
        <v>0</v>
      </c>
      <c r="E61" s="39">
        <f t="shared" si="26"/>
        <v>134676000</v>
      </c>
      <c r="F61" s="40">
        <f t="shared" si="26"/>
        <v>134342000</v>
      </c>
      <c r="G61" s="41">
        <f t="shared" si="26"/>
        <v>132245000</v>
      </c>
      <c r="H61" s="40">
        <f t="shared" si="26"/>
        <v>40463000</v>
      </c>
      <c r="I61" s="41">
        <f t="shared" si="26"/>
        <v>46014689</v>
      </c>
      <c r="J61" s="40">
        <f t="shared" si="26"/>
        <v>33983000</v>
      </c>
      <c r="K61" s="41">
        <f t="shared" si="26"/>
        <v>31347664</v>
      </c>
      <c r="L61" s="40">
        <f t="shared" si="26"/>
        <v>16330000</v>
      </c>
      <c r="M61" s="41">
        <f t="shared" si="26"/>
        <v>15800411</v>
      </c>
      <c r="N61" s="40">
        <f t="shared" si="26"/>
        <v>26912000</v>
      </c>
      <c r="O61" s="41">
        <f t="shared" si="26"/>
        <v>24487579</v>
      </c>
      <c r="P61" s="40">
        <f t="shared" si="26"/>
        <v>117688000</v>
      </c>
      <c r="Q61" s="41">
        <f t="shared" si="26"/>
        <v>117650343</v>
      </c>
      <c r="R61" s="20">
        <f t="shared" si="16"/>
        <v>64.800979791794248</v>
      </c>
      <c r="S61" s="21">
        <f t="shared" si="17"/>
        <v>54.980645756619872</v>
      </c>
      <c r="T61" s="20">
        <f t="shared" si="18"/>
        <v>87.386022750898448</v>
      </c>
      <c r="U61" s="22">
        <f t="shared" si="19"/>
        <v>87.358061569990198</v>
      </c>
      <c r="V61" s="40">
        <f t="shared" ref="V61:W61" si="27">+V8+V43</f>
        <v>5085000</v>
      </c>
      <c r="W61" s="41">
        <f t="shared" si="27"/>
        <v>5085000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108342000</v>
      </c>
      <c r="C65" s="48">
        <f t="shared" si="30"/>
        <v>26334000</v>
      </c>
      <c r="D65" s="48">
        <f t="shared" si="30"/>
        <v>0</v>
      </c>
      <c r="E65" s="48">
        <f t="shared" si="30"/>
        <v>134676000</v>
      </c>
      <c r="F65" s="49">
        <f t="shared" si="30"/>
        <v>134342000</v>
      </c>
      <c r="G65" s="50">
        <f t="shared" si="30"/>
        <v>132245000</v>
      </c>
      <c r="H65" s="49">
        <f t="shared" si="30"/>
        <v>40463000</v>
      </c>
      <c r="I65" s="50">
        <f t="shared" si="30"/>
        <v>46014689</v>
      </c>
      <c r="J65" s="49">
        <f t="shared" si="30"/>
        <v>33983000</v>
      </c>
      <c r="K65" s="50">
        <f t="shared" si="30"/>
        <v>31347664</v>
      </c>
      <c r="L65" s="49">
        <f t="shared" si="30"/>
        <v>16330000</v>
      </c>
      <c r="M65" s="51">
        <f t="shared" si="30"/>
        <v>15800411</v>
      </c>
      <c r="N65" s="49">
        <f t="shared" si="30"/>
        <v>26912000</v>
      </c>
      <c r="O65" s="50">
        <f t="shared" si="30"/>
        <v>24487579</v>
      </c>
      <c r="P65" s="49">
        <f t="shared" si="30"/>
        <v>117688000</v>
      </c>
      <c r="Q65" s="50">
        <f t="shared" si="30"/>
        <v>117650343</v>
      </c>
      <c r="R65" s="34">
        <f t="shared" si="16"/>
        <v>64.800979791794248</v>
      </c>
      <c r="S65" s="35">
        <f t="shared" si="17"/>
        <v>54.980645756619872</v>
      </c>
      <c r="T65" s="34">
        <f t="shared" si="18"/>
        <v>87.386022750898448</v>
      </c>
      <c r="U65" s="35">
        <f t="shared" si="19"/>
        <v>87.358061569990198</v>
      </c>
      <c r="V65" s="49">
        <f>+V61+V62</f>
        <v>5085000</v>
      </c>
      <c r="W65" s="50">
        <f>+W61+W62</f>
        <v>5085000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221947000</v>
      </c>
      <c r="C8" s="36">
        <f t="shared" si="0"/>
        <v>10000000</v>
      </c>
      <c r="D8" s="36">
        <f t="shared" si="0"/>
        <v>0</v>
      </c>
      <c r="E8" s="36">
        <f t="shared" si="0"/>
        <v>231947000</v>
      </c>
      <c r="F8" s="37">
        <f t="shared" si="0"/>
        <v>231947000</v>
      </c>
      <c r="G8" s="38">
        <f t="shared" si="0"/>
        <v>231947000</v>
      </c>
      <c r="H8" s="37">
        <f t="shared" si="0"/>
        <v>77848000</v>
      </c>
      <c r="I8" s="38">
        <f t="shared" si="0"/>
        <v>71896412</v>
      </c>
      <c r="J8" s="37">
        <f t="shared" si="0"/>
        <v>56198000</v>
      </c>
      <c r="K8" s="38">
        <f t="shared" si="0"/>
        <v>55048401</v>
      </c>
      <c r="L8" s="37">
        <f t="shared" si="0"/>
        <v>43725000</v>
      </c>
      <c r="M8" s="38">
        <f t="shared" si="0"/>
        <v>39115861</v>
      </c>
      <c r="N8" s="37">
        <f t="shared" si="0"/>
        <v>34303000</v>
      </c>
      <c r="O8" s="38">
        <f t="shared" si="0"/>
        <v>65886202</v>
      </c>
      <c r="P8" s="37">
        <f t="shared" si="0"/>
        <v>212074000</v>
      </c>
      <c r="Q8" s="38">
        <f t="shared" si="0"/>
        <v>231946876</v>
      </c>
      <c r="R8" s="16">
        <f>IF(($L8       =0),0,((($N8       -$L8       )/$L8       )*100))</f>
        <v>-21.548313321898227</v>
      </c>
      <c r="S8" s="17">
        <f>IF(($M8       =0),0,((($O8       -$M8       )/$M8       )*100))</f>
        <v>68.438583008565246</v>
      </c>
      <c r="T8" s="16">
        <f>IF(($E8       =0),0,(($P8       /$E8       )*100))</f>
        <v>91.432094400876068</v>
      </c>
      <c r="U8" s="18">
        <f>IF(($E8       =0),0,(($Q8       /$E8       )*100))</f>
        <v>99.999946539511186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218858000</v>
      </c>
      <c r="C9" s="39">
        <f t="shared" si="2"/>
        <v>10000000</v>
      </c>
      <c r="D9" s="39">
        <f t="shared" si="2"/>
        <v>0</v>
      </c>
      <c r="E9" s="39">
        <f t="shared" si="2"/>
        <v>228858000</v>
      </c>
      <c r="F9" s="40">
        <f t="shared" si="2"/>
        <v>228858000</v>
      </c>
      <c r="G9" s="41">
        <f t="shared" si="2"/>
        <v>228858000</v>
      </c>
      <c r="H9" s="40">
        <f t="shared" si="2"/>
        <v>77300000</v>
      </c>
      <c r="I9" s="41">
        <f t="shared" si="2"/>
        <v>71349591</v>
      </c>
      <c r="J9" s="40">
        <f t="shared" si="2"/>
        <v>55460000</v>
      </c>
      <c r="K9" s="41">
        <f t="shared" si="2"/>
        <v>54309341</v>
      </c>
      <c r="L9" s="40">
        <f t="shared" si="2"/>
        <v>43009000</v>
      </c>
      <c r="M9" s="41">
        <f t="shared" si="2"/>
        <v>38399406</v>
      </c>
      <c r="N9" s="40">
        <f t="shared" si="2"/>
        <v>33868000</v>
      </c>
      <c r="O9" s="41">
        <f t="shared" si="2"/>
        <v>64799650</v>
      </c>
      <c r="P9" s="40">
        <f t="shared" si="2"/>
        <v>209637000</v>
      </c>
      <c r="Q9" s="41">
        <f t="shared" si="2"/>
        <v>228857988</v>
      </c>
      <c r="R9" s="20">
        <f>IF(($L9       =0),0,((($N9       -$L9       )/$L9       )*100))</f>
        <v>-21.253691087911832</v>
      </c>
      <c r="S9" s="21">
        <f>IF(($M9       =0),0,((($O9       -$M9       )/$M9       )*100))</f>
        <v>68.751698919509323</v>
      </c>
      <c r="T9" s="20">
        <f>IF(($E9       =0),0,(($P9       /$E9       )*100))</f>
        <v>91.601342317069978</v>
      </c>
      <c r="U9" s="22">
        <f>IF(($E9       =0),0,(($Q9       /$E9       )*100))</f>
        <v>99.99999475657394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116018000</v>
      </c>
      <c r="C10" s="42">
        <v>10000000</v>
      </c>
      <c r="D10" s="42"/>
      <c r="E10" s="42">
        <f t="shared" ref="E10:E41" si="4">$B10      +$C10      +$D10</f>
        <v>126018000</v>
      </c>
      <c r="F10" s="43">
        <v>126018000</v>
      </c>
      <c r="G10" s="44">
        <v>126018000</v>
      </c>
      <c r="H10" s="43">
        <v>63600000</v>
      </c>
      <c r="I10" s="44">
        <v>65913811</v>
      </c>
      <c r="J10" s="43">
        <v>17983000</v>
      </c>
      <c r="K10" s="44">
        <v>17609576</v>
      </c>
      <c r="L10" s="43">
        <v>42598000</v>
      </c>
      <c r="M10" s="44">
        <v>13860094</v>
      </c>
      <c r="N10" s="43">
        <v>1837000</v>
      </c>
      <c r="O10" s="44">
        <v>28634506</v>
      </c>
      <c r="P10" s="43">
        <f t="shared" ref="P10:P41" si="5">$H10      +$J10      +$L10      +$N10</f>
        <v>126018000</v>
      </c>
      <c r="Q10" s="44">
        <f t="shared" ref="Q10:Q41" si="6">$I10      +$K10      +$M10      +$O10</f>
        <v>126017987</v>
      </c>
      <c r="R10" s="24">
        <f t="shared" ref="R10:R41" si="7">IF(($L10      =0),0,((($N10      -$L10      )/$L10      )*100))</f>
        <v>-95.687590966712051</v>
      </c>
      <c r="S10" s="25">
        <f t="shared" ref="S10:S41" si="8">IF(($M10      =0),0,((($O10      -$M10      )/$M10      )*100))</f>
        <v>106.596766226838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99.999989684013386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2840000</v>
      </c>
      <c r="C16" s="42"/>
      <c r="D16" s="42"/>
      <c r="E16" s="42">
        <f t="shared" si="4"/>
        <v>2840000</v>
      </c>
      <c r="F16" s="43">
        <v>2840000</v>
      </c>
      <c r="G16" s="44">
        <v>2840000</v>
      </c>
      <c r="H16" s="43"/>
      <c r="I16" s="44">
        <v>703314</v>
      </c>
      <c r="J16" s="43">
        <v>1177000</v>
      </c>
      <c r="K16" s="44">
        <v>473918</v>
      </c>
      <c r="L16" s="43">
        <v>411000</v>
      </c>
      <c r="M16" s="44">
        <v>423713</v>
      </c>
      <c r="N16" s="43">
        <v>1099000</v>
      </c>
      <c r="O16" s="44">
        <v>1239055</v>
      </c>
      <c r="P16" s="43">
        <f t="shared" si="5"/>
        <v>2687000</v>
      </c>
      <c r="Q16" s="44">
        <f t="shared" si="6"/>
        <v>2840000</v>
      </c>
      <c r="R16" s="24">
        <f t="shared" si="7"/>
        <v>167.39659367396592</v>
      </c>
      <c r="S16" s="25">
        <f t="shared" si="8"/>
        <v>192.42789340898204</v>
      </c>
      <c r="T16" s="24">
        <f t="shared" si="9"/>
        <v>94.612676056338032</v>
      </c>
      <c r="U16" s="26">
        <f t="shared" si="10"/>
        <v>100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13700000</v>
      </c>
      <c r="I23" s="44">
        <v>4732466</v>
      </c>
      <c r="J23" s="43">
        <v>36300000</v>
      </c>
      <c r="K23" s="44">
        <v>36225847</v>
      </c>
      <c r="L23" s="43"/>
      <c r="M23" s="44">
        <v>24115599</v>
      </c>
      <c r="N23" s="43">
        <v>30932000</v>
      </c>
      <c r="O23" s="44">
        <v>34926089</v>
      </c>
      <c r="P23" s="43">
        <f t="shared" si="5"/>
        <v>80932000</v>
      </c>
      <c r="Q23" s="44">
        <f t="shared" si="6"/>
        <v>100000001</v>
      </c>
      <c r="R23" s="24">
        <f t="shared" si="7"/>
        <v>0</v>
      </c>
      <c r="S23" s="25">
        <f t="shared" si="8"/>
        <v>44.827789680861748</v>
      </c>
      <c r="T23" s="24">
        <f t="shared" si="9"/>
        <v>80.932000000000002</v>
      </c>
      <c r="U23" s="26">
        <f t="shared" si="10"/>
        <v>100.000001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3089000</v>
      </c>
      <c r="C28" s="39">
        <f t="shared" si="11"/>
        <v>0</v>
      </c>
      <c r="D28" s="39">
        <f t="shared" si="11"/>
        <v>0</v>
      </c>
      <c r="E28" s="39">
        <f t="shared" si="11"/>
        <v>3089000</v>
      </c>
      <c r="F28" s="40">
        <f t="shared" si="11"/>
        <v>3089000</v>
      </c>
      <c r="G28" s="41">
        <f t="shared" si="11"/>
        <v>3089000</v>
      </c>
      <c r="H28" s="40">
        <f t="shared" si="11"/>
        <v>548000</v>
      </c>
      <c r="I28" s="41">
        <f t="shared" si="11"/>
        <v>546821</v>
      </c>
      <c r="J28" s="40">
        <f t="shared" si="11"/>
        <v>738000</v>
      </c>
      <c r="K28" s="41">
        <f t="shared" si="11"/>
        <v>739060</v>
      </c>
      <c r="L28" s="40">
        <f t="shared" si="11"/>
        <v>716000</v>
      </c>
      <c r="M28" s="41">
        <f t="shared" si="11"/>
        <v>716455</v>
      </c>
      <c r="N28" s="40">
        <f t="shared" si="11"/>
        <v>435000</v>
      </c>
      <c r="O28" s="41">
        <f t="shared" si="11"/>
        <v>1086552</v>
      </c>
      <c r="P28" s="40">
        <f t="shared" si="11"/>
        <v>2437000</v>
      </c>
      <c r="Q28" s="41">
        <f t="shared" si="11"/>
        <v>3088888</v>
      </c>
      <c r="R28" s="20">
        <f t="shared" si="7"/>
        <v>-39.245810055865924</v>
      </c>
      <c r="S28" s="21">
        <f t="shared" si="8"/>
        <v>51.656698606332561</v>
      </c>
      <c r="T28" s="20">
        <f t="shared" si="9"/>
        <v>78.892845581094207</v>
      </c>
      <c r="U28" s="22">
        <f t="shared" si="10"/>
        <v>99.996374231142767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210000</v>
      </c>
      <c r="I31" s="44">
        <v>209179</v>
      </c>
      <c r="J31" s="43">
        <v>103000</v>
      </c>
      <c r="K31" s="44">
        <v>103587</v>
      </c>
      <c r="L31" s="43">
        <v>235000</v>
      </c>
      <c r="M31" s="44">
        <v>235930</v>
      </c>
      <c r="N31" s="43"/>
      <c r="O31" s="44">
        <v>651191</v>
      </c>
      <c r="P31" s="43">
        <f t="shared" si="5"/>
        <v>548000</v>
      </c>
      <c r="Q31" s="44">
        <f t="shared" si="6"/>
        <v>1199887</v>
      </c>
      <c r="R31" s="24">
        <f t="shared" si="7"/>
        <v>-100</v>
      </c>
      <c r="S31" s="25">
        <f t="shared" si="8"/>
        <v>176.01025727970162</v>
      </c>
      <c r="T31" s="24">
        <f t="shared" si="9"/>
        <v>45.666666666666664</v>
      </c>
      <c r="U31" s="26">
        <f t="shared" si="10"/>
        <v>99.990583333333333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1889000</v>
      </c>
      <c r="C33" s="42"/>
      <c r="D33" s="42"/>
      <c r="E33" s="42">
        <f t="shared" si="4"/>
        <v>1889000</v>
      </c>
      <c r="F33" s="43">
        <v>1889000</v>
      </c>
      <c r="G33" s="44">
        <v>1889000</v>
      </c>
      <c r="H33" s="43">
        <v>338000</v>
      </c>
      <c r="I33" s="44">
        <v>337642</v>
      </c>
      <c r="J33" s="43">
        <v>635000</v>
      </c>
      <c r="K33" s="44">
        <v>635473</v>
      </c>
      <c r="L33" s="43">
        <v>481000</v>
      </c>
      <c r="M33" s="44">
        <v>480525</v>
      </c>
      <c r="N33" s="43">
        <v>435000</v>
      </c>
      <c r="O33" s="44">
        <v>435361</v>
      </c>
      <c r="P33" s="43">
        <f t="shared" si="5"/>
        <v>1889000</v>
      </c>
      <c r="Q33" s="44">
        <f t="shared" si="6"/>
        <v>1889001</v>
      </c>
      <c r="R33" s="24">
        <f t="shared" si="7"/>
        <v>-9.5634095634095644</v>
      </c>
      <c r="S33" s="25">
        <f t="shared" si="8"/>
        <v>-9.3988866344102799</v>
      </c>
      <c r="T33" s="24">
        <f t="shared" si="9"/>
        <v>100</v>
      </c>
      <c r="U33" s="26">
        <f t="shared" si="10"/>
        <v>100.00005293806247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2583000</v>
      </c>
      <c r="C43" s="45">
        <f t="shared" si="20"/>
        <v>0</v>
      </c>
      <c r="D43" s="45">
        <f t="shared" si="20"/>
        <v>0</v>
      </c>
      <c r="E43" s="45">
        <f t="shared" si="20"/>
        <v>2583000</v>
      </c>
      <c r="F43" s="46">
        <f t="shared" si="20"/>
        <v>2583000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2583000</v>
      </c>
      <c r="C56" s="39">
        <f t="shared" si="24"/>
        <v>0</v>
      </c>
      <c r="D56" s="39">
        <f t="shared" si="24"/>
        <v>0</v>
      </c>
      <c r="E56" s="39">
        <f t="shared" si="24"/>
        <v>2583000</v>
      </c>
      <c r="F56" s="40">
        <f t="shared" si="24"/>
        <v>2583000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2583000</v>
      </c>
      <c r="C59" s="42"/>
      <c r="D59" s="42"/>
      <c r="E59" s="42">
        <f t="shared" si="13"/>
        <v>2583000</v>
      </c>
      <c r="F59" s="43">
        <v>2583000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224530000</v>
      </c>
      <c r="C61" s="39">
        <f t="shared" si="26"/>
        <v>10000000</v>
      </c>
      <c r="D61" s="39">
        <f t="shared" si="26"/>
        <v>0</v>
      </c>
      <c r="E61" s="39">
        <f t="shared" si="26"/>
        <v>234530000</v>
      </c>
      <c r="F61" s="40">
        <f t="shared" si="26"/>
        <v>234530000</v>
      </c>
      <c r="G61" s="41">
        <f t="shared" si="26"/>
        <v>231947000</v>
      </c>
      <c r="H61" s="40">
        <f t="shared" si="26"/>
        <v>77848000</v>
      </c>
      <c r="I61" s="41">
        <f t="shared" si="26"/>
        <v>71896412</v>
      </c>
      <c r="J61" s="40">
        <f t="shared" si="26"/>
        <v>56198000</v>
      </c>
      <c r="K61" s="41">
        <f t="shared" si="26"/>
        <v>55048401</v>
      </c>
      <c r="L61" s="40">
        <f t="shared" si="26"/>
        <v>43725000</v>
      </c>
      <c r="M61" s="41">
        <f t="shared" si="26"/>
        <v>39115861</v>
      </c>
      <c r="N61" s="40">
        <f t="shared" si="26"/>
        <v>34303000</v>
      </c>
      <c r="O61" s="41">
        <f t="shared" si="26"/>
        <v>65886202</v>
      </c>
      <c r="P61" s="40">
        <f t="shared" si="26"/>
        <v>212074000</v>
      </c>
      <c r="Q61" s="41">
        <f t="shared" si="26"/>
        <v>231946876</v>
      </c>
      <c r="R61" s="20">
        <f t="shared" si="16"/>
        <v>-21.548313321898227</v>
      </c>
      <c r="S61" s="21">
        <f t="shared" si="17"/>
        <v>68.438583008565246</v>
      </c>
      <c r="T61" s="20">
        <f t="shared" si="18"/>
        <v>90.425105530209365</v>
      </c>
      <c r="U61" s="22">
        <f t="shared" si="19"/>
        <v>98.898595488850034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224530000</v>
      </c>
      <c r="C65" s="48">
        <f t="shared" si="30"/>
        <v>10000000</v>
      </c>
      <c r="D65" s="48">
        <f t="shared" si="30"/>
        <v>0</v>
      </c>
      <c r="E65" s="48">
        <f t="shared" si="30"/>
        <v>234530000</v>
      </c>
      <c r="F65" s="49">
        <f t="shared" si="30"/>
        <v>234530000</v>
      </c>
      <c r="G65" s="50">
        <f t="shared" si="30"/>
        <v>231947000</v>
      </c>
      <c r="H65" s="49">
        <f t="shared" si="30"/>
        <v>77848000</v>
      </c>
      <c r="I65" s="50">
        <f t="shared" si="30"/>
        <v>71896412</v>
      </c>
      <c r="J65" s="49">
        <f t="shared" si="30"/>
        <v>56198000</v>
      </c>
      <c r="K65" s="50">
        <f t="shared" si="30"/>
        <v>55048401</v>
      </c>
      <c r="L65" s="49">
        <f t="shared" si="30"/>
        <v>43725000</v>
      </c>
      <c r="M65" s="51">
        <f t="shared" si="30"/>
        <v>39115861</v>
      </c>
      <c r="N65" s="49">
        <f t="shared" si="30"/>
        <v>34303000</v>
      </c>
      <c r="O65" s="50">
        <f t="shared" si="30"/>
        <v>65886202</v>
      </c>
      <c r="P65" s="49">
        <f t="shared" si="30"/>
        <v>212074000</v>
      </c>
      <c r="Q65" s="50">
        <f t="shared" si="30"/>
        <v>231946876</v>
      </c>
      <c r="R65" s="34">
        <f t="shared" si="16"/>
        <v>-21.548313321898227</v>
      </c>
      <c r="S65" s="35">
        <f t="shared" si="17"/>
        <v>68.438583008565246</v>
      </c>
      <c r="T65" s="34">
        <f t="shared" si="18"/>
        <v>90.425105530209365</v>
      </c>
      <c r="U65" s="35">
        <f t="shared" si="19"/>
        <v>98.898595488850034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157264000</v>
      </c>
      <c r="C8" s="36">
        <f t="shared" si="0"/>
        <v>0</v>
      </c>
      <c r="D8" s="36">
        <f t="shared" si="0"/>
        <v>0</v>
      </c>
      <c r="E8" s="36">
        <f t="shared" si="0"/>
        <v>157264000</v>
      </c>
      <c r="F8" s="37">
        <f t="shared" si="0"/>
        <v>157264000</v>
      </c>
      <c r="G8" s="38">
        <f t="shared" si="0"/>
        <v>157264000</v>
      </c>
      <c r="H8" s="37">
        <f t="shared" si="0"/>
        <v>29068000</v>
      </c>
      <c r="I8" s="38">
        <f t="shared" si="0"/>
        <v>28271900</v>
      </c>
      <c r="J8" s="37">
        <f t="shared" si="0"/>
        <v>47378000</v>
      </c>
      <c r="K8" s="38">
        <f t="shared" si="0"/>
        <v>41222581</v>
      </c>
      <c r="L8" s="37">
        <f t="shared" si="0"/>
        <v>29973000</v>
      </c>
      <c r="M8" s="38">
        <f t="shared" si="0"/>
        <v>14136064</v>
      </c>
      <c r="N8" s="37">
        <f t="shared" si="0"/>
        <v>38460000</v>
      </c>
      <c r="O8" s="38">
        <f t="shared" si="0"/>
        <v>47135480</v>
      </c>
      <c r="P8" s="37">
        <f t="shared" si="0"/>
        <v>144879000</v>
      </c>
      <c r="Q8" s="38">
        <f t="shared" si="0"/>
        <v>130766025</v>
      </c>
      <c r="R8" s="16">
        <f>IF(($L8       =0),0,((($N8       -$L8       )/$L8       )*100))</f>
        <v>28.315483935541984</v>
      </c>
      <c r="S8" s="17">
        <f>IF(($M8       =0),0,((($O8       -$M8       )/$M8       )*100))</f>
        <v>233.44133133522882</v>
      </c>
      <c r="T8" s="16">
        <f>IF(($E8       =0),0,(($P8       /$E8       )*100))</f>
        <v>92.12470749821955</v>
      </c>
      <c r="U8" s="18">
        <f>IF(($E8       =0),0,(($Q8       /$E8       )*100))</f>
        <v>83.150641596296666</v>
      </c>
      <c r="V8" s="37">
        <f t="shared" ref="V8:W8" si="1">+V9+V28</f>
        <v>5875000</v>
      </c>
      <c r="W8" s="38">
        <f t="shared" si="1"/>
        <v>4809000</v>
      </c>
    </row>
    <row r="9" spans="1:23" ht="13" x14ac:dyDescent="0.3">
      <c r="A9" s="19" t="s">
        <v>35</v>
      </c>
      <c r="B9" s="39">
        <f t="shared" ref="B9:Q9" si="2">SUM(B10:B27)</f>
        <v>145253000</v>
      </c>
      <c r="C9" s="39">
        <f t="shared" si="2"/>
        <v>0</v>
      </c>
      <c r="D9" s="39">
        <f t="shared" si="2"/>
        <v>0</v>
      </c>
      <c r="E9" s="39">
        <f t="shared" si="2"/>
        <v>145253000</v>
      </c>
      <c r="F9" s="40">
        <f t="shared" si="2"/>
        <v>145253000</v>
      </c>
      <c r="G9" s="41">
        <f t="shared" si="2"/>
        <v>145253000</v>
      </c>
      <c r="H9" s="40">
        <f t="shared" si="2"/>
        <v>27115000</v>
      </c>
      <c r="I9" s="41">
        <f t="shared" si="2"/>
        <v>27828516</v>
      </c>
      <c r="J9" s="40">
        <f t="shared" si="2"/>
        <v>42215000</v>
      </c>
      <c r="K9" s="41">
        <f t="shared" si="2"/>
        <v>41087135</v>
      </c>
      <c r="L9" s="40">
        <f t="shared" si="2"/>
        <v>27805000</v>
      </c>
      <c r="M9" s="41">
        <f t="shared" si="2"/>
        <v>12488072</v>
      </c>
      <c r="N9" s="40">
        <f t="shared" si="2"/>
        <v>37582000</v>
      </c>
      <c r="O9" s="41">
        <f t="shared" si="2"/>
        <v>43927603</v>
      </c>
      <c r="P9" s="40">
        <f t="shared" si="2"/>
        <v>134717000</v>
      </c>
      <c r="Q9" s="41">
        <f t="shared" si="2"/>
        <v>125331326</v>
      </c>
      <c r="R9" s="20">
        <f>IF(($L9       =0),0,((($N9       -$L9       )/$L9       )*100))</f>
        <v>35.16274051429599</v>
      </c>
      <c r="S9" s="21">
        <f>IF(($M9       =0),0,((($O9       -$M9       )/$M9       )*100))</f>
        <v>251.75648410739467</v>
      </c>
      <c r="T9" s="20">
        <f>IF(($E9       =0),0,(($P9       /$E9       )*100))</f>
        <v>92.746449298809665</v>
      </c>
      <c r="U9" s="22">
        <f>IF(($E9       =0),0,(($Q9       /$E9       )*100))</f>
        <v>86.284845063441026</v>
      </c>
      <c r="V9" s="40">
        <f t="shared" ref="V9:W9" si="3">SUM(V10:V27)</f>
        <v>5875000</v>
      </c>
      <c r="W9" s="41">
        <f t="shared" si="3"/>
        <v>4809000</v>
      </c>
    </row>
    <row r="10" spans="1:23" ht="13" x14ac:dyDescent="0.3">
      <c r="A10" s="23" t="s">
        <v>36</v>
      </c>
      <c r="B10" s="42">
        <v>111062000</v>
      </c>
      <c r="C10" s="42"/>
      <c r="D10" s="42"/>
      <c r="E10" s="42">
        <f t="shared" ref="E10:E41" si="4">$B10      +$C10      +$D10</f>
        <v>111062000</v>
      </c>
      <c r="F10" s="43">
        <v>111062000</v>
      </c>
      <c r="G10" s="44">
        <v>111062000</v>
      </c>
      <c r="H10" s="43">
        <v>27115000</v>
      </c>
      <c r="I10" s="44">
        <v>26615745</v>
      </c>
      <c r="J10" s="43">
        <v>31583000</v>
      </c>
      <c r="K10" s="44">
        <v>34181739</v>
      </c>
      <c r="L10" s="43">
        <v>16080000</v>
      </c>
      <c r="M10" s="44">
        <v>8119192</v>
      </c>
      <c r="N10" s="43">
        <v>36284000</v>
      </c>
      <c r="O10" s="44">
        <v>25532009</v>
      </c>
      <c r="P10" s="43">
        <f t="shared" ref="P10:P41" si="5">$H10      +$J10      +$L10      +$N10</f>
        <v>111062000</v>
      </c>
      <c r="Q10" s="44">
        <f t="shared" ref="Q10:Q41" si="6">$I10      +$K10      +$M10      +$O10</f>
        <v>94448685</v>
      </c>
      <c r="R10" s="24">
        <f t="shared" ref="R10:R41" si="7">IF(($L10      =0),0,((($N10      -$L10      )/$L10      )*100))</f>
        <v>125.64676616915422</v>
      </c>
      <c r="S10" s="25">
        <f t="shared" ref="S10:S41" si="8">IF(($M10      =0),0,((($O10      -$M10      )/$M10      )*100))</f>
        <v>214.46489995556206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85.04140480092201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23930000</v>
      </c>
      <c r="C13" s="42"/>
      <c r="D13" s="42"/>
      <c r="E13" s="42">
        <f t="shared" si="4"/>
        <v>23930000</v>
      </c>
      <c r="F13" s="43">
        <v>23930000</v>
      </c>
      <c r="G13" s="44">
        <v>23930000</v>
      </c>
      <c r="H13" s="43"/>
      <c r="I13" s="44">
        <v>1212771</v>
      </c>
      <c r="J13" s="43">
        <v>10632000</v>
      </c>
      <c r="K13" s="44">
        <v>6817897</v>
      </c>
      <c r="L13" s="43">
        <v>11725000</v>
      </c>
      <c r="M13" s="44">
        <v>4368880</v>
      </c>
      <c r="N13" s="43"/>
      <c r="O13" s="44">
        <v>11907819</v>
      </c>
      <c r="P13" s="43">
        <f t="shared" si="5"/>
        <v>22357000</v>
      </c>
      <c r="Q13" s="44">
        <f t="shared" si="6"/>
        <v>24307367</v>
      </c>
      <c r="R13" s="24">
        <f t="shared" si="7"/>
        <v>-100</v>
      </c>
      <c r="S13" s="25">
        <f t="shared" si="8"/>
        <v>172.55999249235504</v>
      </c>
      <c r="T13" s="24">
        <f t="shared" si="9"/>
        <v>93.426661094860009</v>
      </c>
      <c r="U13" s="26">
        <f t="shared" si="10"/>
        <v>101.57696197241957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10261000</v>
      </c>
      <c r="C20" s="42"/>
      <c r="D20" s="42"/>
      <c r="E20" s="42">
        <f t="shared" si="4"/>
        <v>10261000</v>
      </c>
      <c r="F20" s="43">
        <v>10261000</v>
      </c>
      <c r="G20" s="44">
        <v>10261000</v>
      </c>
      <c r="H20" s="43"/>
      <c r="I20" s="44"/>
      <c r="J20" s="43"/>
      <c r="K20" s="44">
        <v>87499</v>
      </c>
      <c r="L20" s="43"/>
      <c r="M20" s="44"/>
      <c r="N20" s="43">
        <v>1298000</v>
      </c>
      <c r="O20" s="44">
        <v>6487775</v>
      </c>
      <c r="P20" s="43">
        <f t="shared" si="5"/>
        <v>1298000</v>
      </c>
      <c r="Q20" s="44">
        <f t="shared" si="6"/>
        <v>6575274</v>
      </c>
      <c r="R20" s="24">
        <f t="shared" si="7"/>
        <v>0</v>
      </c>
      <c r="S20" s="25">
        <f t="shared" si="8"/>
        <v>0</v>
      </c>
      <c r="T20" s="24">
        <f t="shared" si="9"/>
        <v>12.649839196959361</v>
      </c>
      <c r="U20" s="26">
        <f t="shared" si="10"/>
        <v>64.080245590098428</v>
      </c>
      <c r="V20" s="43">
        <v>5875000</v>
      </c>
      <c r="W20" s="44">
        <v>4809000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12011000</v>
      </c>
      <c r="C28" s="39">
        <f t="shared" si="11"/>
        <v>0</v>
      </c>
      <c r="D28" s="39">
        <f t="shared" si="11"/>
        <v>0</v>
      </c>
      <c r="E28" s="39">
        <f t="shared" si="11"/>
        <v>12011000</v>
      </c>
      <c r="F28" s="40">
        <f t="shared" si="11"/>
        <v>12011000</v>
      </c>
      <c r="G28" s="41">
        <f t="shared" si="11"/>
        <v>12011000</v>
      </c>
      <c r="H28" s="40">
        <f t="shared" si="11"/>
        <v>1953000</v>
      </c>
      <c r="I28" s="41">
        <f t="shared" si="11"/>
        <v>443384</v>
      </c>
      <c r="J28" s="40">
        <f t="shared" si="11"/>
        <v>5163000</v>
      </c>
      <c r="K28" s="41">
        <f t="shared" si="11"/>
        <v>135446</v>
      </c>
      <c r="L28" s="40">
        <f t="shared" si="11"/>
        <v>2168000</v>
      </c>
      <c r="M28" s="41">
        <f t="shared" si="11"/>
        <v>1647992</v>
      </c>
      <c r="N28" s="40">
        <f t="shared" si="11"/>
        <v>878000</v>
      </c>
      <c r="O28" s="41">
        <f t="shared" si="11"/>
        <v>3207877</v>
      </c>
      <c r="P28" s="40">
        <f t="shared" si="11"/>
        <v>10162000</v>
      </c>
      <c r="Q28" s="41">
        <f t="shared" si="11"/>
        <v>5434699</v>
      </c>
      <c r="R28" s="20">
        <f t="shared" si="7"/>
        <v>-59.501845018450183</v>
      </c>
      <c r="S28" s="21">
        <f t="shared" si="8"/>
        <v>94.653675503279146</v>
      </c>
      <c r="T28" s="20">
        <f t="shared" si="9"/>
        <v>84.605778036799592</v>
      </c>
      <c r="U28" s="22">
        <f t="shared" si="10"/>
        <v>45.247681292148862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161000</v>
      </c>
      <c r="I31" s="44">
        <v>225640</v>
      </c>
      <c r="J31" s="43">
        <v>146000</v>
      </c>
      <c r="K31" s="44">
        <v>25375</v>
      </c>
      <c r="L31" s="43">
        <v>132000</v>
      </c>
      <c r="M31" s="44">
        <v>387731</v>
      </c>
      <c r="N31" s="43"/>
      <c r="O31" s="44">
        <v>450374</v>
      </c>
      <c r="P31" s="43">
        <f t="shared" si="5"/>
        <v>439000</v>
      </c>
      <c r="Q31" s="44">
        <f t="shared" si="6"/>
        <v>1089120</v>
      </c>
      <c r="R31" s="24">
        <f t="shared" si="7"/>
        <v>-100</v>
      </c>
      <c r="S31" s="25">
        <f t="shared" si="8"/>
        <v>16.1563042418584</v>
      </c>
      <c r="T31" s="24">
        <f t="shared" si="9"/>
        <v>21.95</v>
      </c>
      <c r="U31" s="26">
        <f t="shared" si="10"/>
        <v>54.456000000000003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5011000</v>
      </c>
      <c r="C33" s="42"/>
      <c r="D33" s="42"/>
      <c r="E33" s="42">
        <f t="shared" si="4"/>
        <v>5011000</v>
      </c>
      <c r="F33" s="43">
        <v>5011000</v>
      </c>
      <c r="G33" s="44">
        <v>5011000</v>
      </c>
      <c r="H33" s="43">
        <v>1192000</v>
      </c>
      <c r="I33" s="44"/>
      <c r="J33" s="43">
        <v>3531000</v>
      </c>
      <c r="K33" s="44"/>
      <c r="L33" s="43"/>
      <c r="M33" s="44"/>
      <c r="N33" s="43"/>
      <c r="O33" s="44"/>
      <c r="P33" s="43">
        <f t="shared" si="5"/>
        <v>4723000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94.252644182797837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600000</v>
      </c>
      <c r="I36" s="44">
        <v>217744</v>
      </c>
      <c r="J36" s="43">
        <v>1486000</v>
      </c>
      <c r="K36" s="44">
        <v>110071</v>
      </c>
      <c r="L36" s="43">
        <v>2036000</v>
      </c>
      <c r="M36" s="44">
        <v>1260261</v>
      </c>
      <c r="N36" s="43">
        <v>878000</v>
      </c>
      <c r="O36" s="44">
        <v>2757503</v>
      </c>
      <c r="P36" s="43">
        <f t="shared" si="5"/>
        <v>5000000</v>
      </c>
      <c r="Q36" s="44">
        <f t="shared" si="6"/>
        <v>4345579</v>
      </c>
      <c r="R36" s="24">
        <f t="shared" si="7"/>
        <v>-56.876227897838902</v>
      </c>
      <c r="S36" s="25">
        <f t="shared" si="8"/>
        <v>118.80412073372104</v>
      </c>
      <c r="T36" s="24">
        <f t="shared" si="9"/>
        <v>100</v>
      </c>
      <c r="U36" s="26">
        <f t="shared" si="10"/>
        <v>86.911580000000001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19389000</v>
      </c>
      <c r="C43" s="45">
        <f t="shared" si="20"/>
        <v>-13073000</v>
      </c>
      <c r="D43" s="45">
        <f t="shared" si="20"/>
        <v>0</v>
      </c>
      <c r="E43" s="45">
        <f t="shared" si="20"/>
        <v>6316000</v>
      </c>
      <c r="F43" s="46">
        <f t="shared" si="20"/>
        <v>19389000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123000</v>
      </c>
      <c r="O43" s="47">
        <f t="shared" si="20"/>
        <v>0</v>
      </c>
      <c r="P43" s="46">
        <f t="shared" si="20"/>
        <v>123000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1.9474350854971501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19389000</v>
      </c>
      <c r="C44" s="39">
        <f t="shared" si="22"/>
        <v>-13073000</v>
      </c>
      <c r="D44" s="39">
        <f t="shared" si="22"/>
        <v>0</v>
      </c>
      <c r="E44" s="39">
        <f t="shared" si="22"/>
        <v>6316000</v>
      </c>
      <c r="F44" s="40">
        <f t="shared" si="22"/>
        <v>19389000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123000</v>
      </c>
      <c r="O44" s="41">
        <f t="shared" si="22"/>
        <v>0</v>
      </c>
      <c r="P44" s="40">
        <f t="shared" si="22"/>
        <v>123000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1.9474350854971501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19389000</v>
      </c>
      <c r="C46" s="42">
        <v>-13073000</v>
      </c>
      <c r="D46" s="42"/>
      <c r="E46" s="42">
        <f t="shared" si="13"/>
        <v>6316000</v>
      </c>
      <c r="F46" s="43">
        <v>19389000</v>
      </c>
      <c r="G46" s="44"/>
      <c r="H46" s="43"/>
      <c r="I46" s="44"/>
      <c r="J46" s="43"/>
      <c r="K46" s="44"/>
      <c r="L46" s="43"/>
      <c r="M46" s="44"/>
      <c r="N46" s="43">
        <v>123000</v>
      </c>
      <c r="O46" s="44"/>
      <c r="P46" s="43">
        <f t="shared" si="14"/>
        <v>123000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1.9474350854971501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176653000</v>
      </c>
      <c r="C61" s="39">
        <f t="shared" si="26"/>
        <v>-13073000</v>
      </c>
      <c r="D61" s="39">
        <f t="shared" si="26"/>
        <v>0</v>
      </c>
      <c r="E61" s="39">
        <f t="shared" si="26"/>
        <v>163580000</v>
      </c>
      <c r="F61" s="40">
        <f t="shared" si="26"/>
        <v>176653000</v>
      </c>
      <c r="G61" s="41">
        <f t="shared" si="26"/>
        <v>157264000</v>
      </c>
      <c r="H61" s="40">
        <f t="shared" si="26"/>
        <v>29068000</v>
      </c>
      <c r="I61" s="41">
        <f t="shared" si="26"/>
        <v>28271900</v>
      </c>
      <c r="J61" s="40">
        <f t="shared" si="26"/>
        <v>47378000</v>
      </c>
      <c r="K61" s="41">
        <f t="shared" si="26"/>
        <v>41222581</v>
      </c>
      <c r="L61" s="40">
        <f t="shared" si="26"/>
        <v>29973000</v>
      </c>
      <c r="M61" s="41">
        <f t="shared" si="26"/>
        <v>14136064</v>
      </c>
      <c r="N61" s="40">
        <f t="shared" si="26"/>
        <v>38583000</v>
      </c>
      <c r="O61" s="41">
        <f t="shared" si="26"/>
        <v>47135480</v>
      </c>
      <c r="P61" s="40">
        <f t="shared" si="26"/>
        <v>145002000</v>
      </c>
      <c r="Q61" s="41">
        <f t="shared" si="26"/>
        <v>130766025</v>
      </c>
      <c r="R61" s="20">
        <f t="shared" si="16"/>
        <v>28.725853267941147</v>
      </c>
      <c r="S61" s="21">
        <f t="shared" si="17"/>
        <v>233.44133133522882</v>
      </c>
      <c r="T61" s="20">
        <f t="shared" si="18"/>
        <v>88.642865876023961</v>
      </c>
      <c r="U61" s="22">
        <f t="shared" si="19"/>
        <v>79.940105758650205</v>
      </c>
      <c r="V61" s="40">
        <f t="shared" ref="V61:W61" si="27">+V8+V43</f>
        <v>5875000</v>
      </c>
      <c r="W61" s="41">
        <f t="shared" si="27"/>
        <v>4809000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176653000</v>
      </c>
      <c r="C65" s="48">
        <f t="shared" si="30"/>
        <v>-13073000</v>
      </c>
      <c r="D65" s="48">
        <f t="shared" si="30"/>
        <v>0</v>
      </c>
      <c r="E65" s="48">
        <f t="shared" si="30"/>
        <v>163580000</v>
      </c>
      <c r="F65" s="49">
        <f t="shared" si="30"/>
        <v>176653000</v>
      </c>
      <c r="G65" s="50">
        <f t="shared" si="30"/>
        <v>157264000</v>
      </c>
      <c r="H65" s="49">
        <f t="shared" si="30"/>
        <v>29068000</v>
      </c>
      <c r="I65" s="50">
        <f t="shared" si="30"/>
        <v>28271900</v>
      </c>
      <c r="J65" s="49">
        <f t="shared" si="30"/>
        <v>47378000</v>
      </c>
      <c r="K65" s="50">
        <f t="shared" si="30"/>
        <v>41222581</v>
      </c>
      <c r="L65" s="49">
        <f t="shared" si="30"/>
        <v>29973000</v>
      </c>
      <c r="M65" s="51">
        <f t="shared" si="30"/>
        <v>14136064</v>
      </c>
      <c r="N65" s="49">
        <f t="shared" si="30"/>
        <v>38583000</v>
      </c>
      <c r="O65" s="50">
        <f t="shared" si="30"/>
        <v>47135480</v>
      </c>
      <c r="P65" s="49">
        <f t="shared" si="30"/>
        <v>145002000</v>
      </c>
      <c r="Q65" s="50">
        <f t="shared" si="30"/>
        <v>130766025</v>
      </c>
      <c r="R65" s="34">
        <f t="shared" si="16"/>
        <v>28.725853267941147</v>
      </c>
      <c r="S65" s="35">
        <f t="shared" si="17"/>
        <v>233.44133133522882</v>
      </c>
      <c r="T65" s="34">
        <f t="shared" si="18"/>
        <v>88.642865876023961</v>
      </c>
      <c r="U65" s="35">
        <f t="shared" si="19"/>
        <v>79.940105758650205</v>
      </c>
      <c r="V65" s="49">
        <f>+V61+V62</f>
        <v>5875000</v>
      </c>
      <c r="W65" s="50">
        <f>+W61+W62</f>
        <v>4809000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46724000</v>
      </c>
      <c r="C8" s="36">
        <f t="shared" si="0"/>
        <v>-1926000</v>
      </c>
      <c r="D8" s="36">
        <f t="shared" si="0"/>
        <v>0</v>
      </c>
      <c r="E8" s="36">
        <f t="shared" si="0"/>
        <v>44798000</v>
      </c>
      <c r="F8" s="37">
        <f t="shared" si="0"/>
        <v>44798000</v>
      </c>
      <c r="G8" s="38">
        <f t="shared" si="0"/>
        <v>44798000</v>
      </c>
      <c r="H8" s="37">
        <f t="shared" si="0"/>
        <v>3215000</v>
      </c>
      <c r="I8" s="38">
        <f t="shared" si="0"/>
        <v>3214060</v>
      </c>
      <c r="J8" s="37">
        <f t="shared" si="0"/>
        <v>14058000</v>
      </c>
      <c r="K8" s="38">
        <f t="shared" si="0"/>
        <v>11219148</v>
      </c>
      <c r="L8" s="37">
        <f t="shared" si="0"/>
        <v>6491000</v>
      </c>
      <c r="M8" s="38">
        <f t="shared" si="0"/>
        <v>9396699</v>
      </c>
      <c r="N8" s="37">
        <f t="shared" si="0"/>
        <v>19237000</v>
      </c>
      <c r="O8" s="38">
        <f t="shared" si="0"/>
        <v>19862686</v>
      </c>
      <c r="P8" s="37">
        <f t="shared" si="0"/>
        <v>43001000</v>
      </c>
      <c r="Q8" s="38">
        <f t="shared" si="0"/>
        <v>43692593</v>
      </c>
      <c r="R8" s="16">
        <f>IF(($L8       =0),0,((($N8       -$L8       )/$L8       )*100))</f>
        <v>196.36419657987983</v>
      </c>
      <c r="S8" s="17">
        <f>IF(($M8       =0),0,((($O8       -$M8       )/$M8       )*100))</f>
        <v>111.37940036176535</v>
      </c>
      <c r="T8" s="16">
        <f>IF(($E8       =0),0,(($P8       /$E8       )*100))</f>
        <v>95.988660208045005</v>
      </c>
      <c r="U8" s="18">
        <f>IF(($E8       =0),0,(($Q8       /$E8       )*100))</f>
        <v>97.532463502834943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41955000</v>
      </c>
      <c r="C9" s="39">
        <f t="shared" si="2"/>
        <v>-1926000</v>
      </c>
      <c r="D9" s="39">
        <f t="shared" si="2"/>
        <v>0</v>
      </c>
      <c r="E9" s="39">
        <f t="shared" si="2"/>
        <v>40029000</v>
      </c>
      <c r="F9" s="40">
        <f t="shared" si="2"/>
        <v>40029000</v>
      </c>
      <c r="G9" s="41">
        <f t="shared" si="2"/>
        <v>40029000</v>
      </c>
      <c r="H9" s="40">
        <f t="shared" si="2"/>
        <v>2571000</v>
      </c>
      <c r="I9" s="41">
        <f t="shared" si="2"/>
        <v>2570680</v>
      </c>
      <c r="J9" s="40">
        <f t="shared" si="2"/>
        <v>12941000</v>
      </c>
      <c r="K9" s="41">
        <f t="shared" si="2"/>
        <v>10101921</v>
      </c>
      <c r="L9" s="40">
        <f t="shared" si="2"/>
        <v>5454000</v>
      </c>
      <c r="M9" s="41">
        <f t="shared" si="2"/>
        <v>8369818</v>
      </c>
      <c r="N9" s="40">
        <f t="shared" si="2"/>
        <v>18884000</v>
      </c>
      <c r="O9" s="41">
        <f t="shared" si="2"/>
        <v>17960857</v>
      </c>
      <c r="P9" s="40">
        <f t="shared" si="2"/>
        <v>39850000</v>
      </c>
      <c r="Q9" s="41">
        <f t="shared" si="2"/>
        <v>39003276</v>
      </c>
      <c r="R9" s="20">
        <f>IF(($L9       =0),0,((($N9       -$L9       )/$L9       )*100))</f>
        <v>246.24129079574627</v>
      </c>
      <c r="S9" s="21">
        <f>IF(($M9       =0),0,((($O9       -$M9       )/$M9       )*100))</f>
        <v>114.59077126886153</v>
      </c>
      <c r="T9" s="20">
        <f>IF(($E9       =0),0,(($P9       /$E9       )*100))</f>
        <v>99.552824202453223</v>
      </c>
      <c r="U9" s="22">
        <f>IF(($E9       =0),0,(($Q9       /$E9       )*100))</f>
        <v>97.437547777861056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37141000</v>
      </c>
      <c r="C10" s="42"/>
      <c r="D10" s="42"/>
      <c r="E10" s="42">
        <f t="shared" ref="E10:E41" si="4">$B10      +$C10      +$D10</f>
        <v>37141000</v>
      </c>
      <c r="F10" s="43">
        <v>37141000</v>
      </c>
      <c r="G10" s="44">
        <v>37141000</v>
      </c>
      <c r="H10" s="43">
        <v>2571000</v>
      </c>
      <c r="I10" s="44">
        <v>2570680</v>
      </c>
      <c r="J10" s="43">
        <v>12941000</v>
      </c>
      <c r="K10" s="44">
        <v>8060873</v>
      </c>
      <c r="L10" s="43">
        <v>3489000</v>
      </c>
      <c r="M10" s="44">
        <v>8369818</v>
      </c>
      <c r="N10" s="43">
        <v>17961000</v>
      </c>
      <c r="O10" s="44">
        <v>17960857</v>
      </c>
      <c r="P10" s="43">
        <f t="shared" ref="P10:P41" si="5">$H10      +$J10      +$L10      +$N10</f>
        <v>36962000</v>
      </c>
      <c r="Q10" s="44">
        <f t="shared" ref="Q10:Q41" si="6">$I10      +$K10      +$M10      +$O10</f>
        <v>36962228</v>
      </c>
      <c r="R10" s="24">
        <f t="shared" ref="R10:R41" si="7">IF(($L10      =0),0,((($N10      -$L10      )/$L10      )*100))</f>
        <v>414.78933791917456</v>
      </c>
      <c r="S10" s="25">
        <f t="shared" ref="S10:S41" si="8">IF(($M10      =0),0,((($O10      -$M10      )/$M10      )*100))</f>
        <v>114.59077126886153</v>
      </c>
      <c r="T10" s="24">
        <f t="shared" ref="T10:T41" si="9">IF(($E10      =0),0,(($P10      /$E10      )*100))</f>
        <v>99.5180528257182</v>
      </c>
      <c r="U10" s="26">
        <f t="shared" ref="U10:U41" si="10">IF(($E10      =0),0,(($Q10      /$E10      )*100))</f>
        <v>99.518666702565895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4814000</v>
      </c>
      <c r="C13" s="42">
        <v>-1926000</v>
      </c>
      <c r="D13" s="42"/>
      <c r="E13" s="42">
        <f t="shared" si="4"/>
        <v>2888000</v>
      </c>
      <c r="F13" s="43">
        <v>2888000</v>
      </c>
      <c r="G13" s="44">
        <v>2888000</v>
      </c>
      <c r="H13" s="43"/>
      <c r="I13" s="44"/>
      <c r="J13" s="43"/>
      <c r="K13" s="44">
        <v>2041048</v>
      </c>
      <c r="L13" s="43">
        <v>1965000</v>
      </c>
      <c r="M13" s="44"/>
      <c r="N13" s="43">
        <v>923000</v>
      </c>
      <c r="O13" s="44"/>
      <c r="P13" s="43">
        <f t="shared" si="5"/>
        <v>2888000</v>
      </c>
      <c r="Q13" s="44">
        <f t="shared" si="6"/>
        <v>2041048</v>
      </c>
      <c r="R13" s="24">
        <f t="shared" si="7"/>
        <v>-53.027989821882947</v>
      </c>
      <c r="S13" s="25">
        <f t="shared" si="8"/>
        <v>0</v>
      </c>
      <c r="T13" s="24">
        <f t="shared" si="9"/>
        <v>100</v>
      </c>
      <c r="U13" s="26">
        <f t="shared" si="10"/>
        <v>70.673407202216069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4769000</v>
      </c>
      <c r="C28" s="39">
        <f t="shared" si="11"/>
        <v>0</v>
      </c>
      <c r="D28" s="39">
        <f t="shared" si="11"/>
        <v>0</v>
      </c>
      <c r="E28" s="39">
        <f t="shared" si="11"/>
        <v>4769000</v>
      </c>
      <c r="F28" s="40">
        <f t="shared" si="11"/>
        <v>4769000</v>
      </c>
      <c r="G28" s="41">
        <f t="shared" si="11"/>
        <v>4769000</v>
      </c>
      <c r="H28" s="40">
        <f t="shared" si="11"/>
        <v>644000</v>
      </c>
      <c r="I28" s="41">
        <f t="shared" si="11"/>
        <v>643380</v>
      </c>
      <c r="J28" s="40">
        <f t="shared" si="11"/>
        <v>1117000</v>
      </c>
      <c r="K28" s="41">
        <f t="shared" si="11"/>
        <v>1117227</v>
      </c>
      <c r="L28" s="40">
        <f t="shared" si="11"/>
        <v>1037000</v>
      </c>
      <c r="M28" s="41">
        <f t="shared" si="11"/>
        <v>1026881</v>
      </c>
      <c r="N28" s="40">
        <f t="shared" si="11"/>
        <v>353000</v>
      </c>
      <c r="O28" s="41">
        <f t="shared" si="11"/>
        <v>1901829</v>
      </c>
      <c r="P28" s="40">
        <f t="shared" si="11"/>
        <v>3151000</v>
      </c>
      <c r="Q28" s="41">
        <f t="shared" si="11"/>
        <v>4689317</v>
      </c>
      <c r="R28" s="20">
        <f t="shared" si="7"/>
        <v>-65.959498553519765</v>
      </c>
      <c r="S28" s="21">
        <f t="shared" si="8"/>
        <v>85.204419986347006</v>
      </c>
      <c r="T28" s="20">
        <f t="shared" si="9"/>
        <v>66.072551897672469</v>
      </c>
      <c r="U28" s="22">
        <f t="shared" si="10"/>
        <v>98.329146571608305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644000</v>
      </c>
      <c r="I31" s="44">
        <v>643380</v>
      </c>
      <c r="J31" s="43">
        <v>351000</v>
      </c>
      <c r="K31" s="44">
        <v>350845</v>
      </c>
      <c r="L31" s="43">
        <v>462000</v>
      </c>
      <c r="M31" s="44">
        <v>451764</v>
      </c>
      <c r="N31" s="43"/>
      <c r="O31" s="44">
        <v>1554010</v>
      </c>
      <c r="P31" s="43">
        <f t="shared" si="5"/>
        <v>1457000</v>
      </c>
      <c r="Q31" s="44">
        <f t="shared" si="6"/>
        <v>2999999</v>
      </c>
      <c r="R31" s="24">
        <f t="shared" si="7"/>
        <v>-100</v>
      </c>
      <c r="S31" s="25">
        <f t="shared" si="8"/>
        <v>243.98712602155106</v>
      </c>
      <c r="T31" s="24">
        <f t="shared" si="9"/>
        <v>48.56666666666667</v>
      </c>
      <c r="U31" s="26">
        <f t="shared" si="10"/>
        <v>99.999966666666666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1769000</v>
      </c>
      <c r="C33" s="42"/>
      <c r="D33" s="42"/>
      <c r="E33" s="42">
        <f t="shared" si="4"/>
        <v>1769000</v>
      </c>
      <c r="F33" s="43">
        <v>1769000</v>
      </c>
      <c r="G33" s="44">
        <v>1769000</v>
      </c>
      <c r="H33" s="43"/>
      <c r="I33" s="44"/>
      <c r="J33" s="43">
        <v>766000</v>
      </c>
      <c r="K33" s="44">
        <v>766382</v>
      </c>
      <c r="L33" s="43">
        <v>575000</v>
      </c>
      <c r="M33" s="44">
        <v>575117</v>
      </c>
      <c r="N33" s="43">
        <v>353000</v>
      </c>
      <c r="O33" s="44">
        <v>347819</v>
      </c>
      <c r="P33" s="43">
        <f t="shared" si="5"/>
        <v>1694000</v>
      </c>
      <c r="Q33" s="44">
        <f t="shared" si="6"/>
        <v>1689318</v>
      </c>
      <c r="R33" s="24">
        <f t="shared" si="7"/>
        <v>-38.608695652173914</v>
      </c>
      <c r="S33" s="25">
        <f t="shared" si="8"/>
        <v>-39.522045079522947</v>
      </c>
      <c r="T33" s="24">
        <f t="shared" si="9"/>
        <v>95.76031656302996</v>
      </c>
      <c r="U33" s="26">
        <f t="shared" si="10"/>
        <v>95.495647258338039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2038000</v>
      </c>
      <c r="C43" s="45">
        <f t="shared" si="20"/>
        <v>-1796000</v>
      </c>
      <c r="D43" s="45">
        <f t="shared" si="20"/>
        <v>0</v>
      </c>
      <c r="E43" s="45">
        <f t="shared" si="20"/>
        <v>242000</v>
      </c>
      <c r="F43" s="46">
        <f t="shared" si="20"/>
        <v>2038000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2038000</v>
      </c>
      <c r="C44" s="39">
        <f t="shared" si="22"/>
        <v>-1796000</v>
      </c>
      <c r="D44" s="39">
        <f t="shared" si="22"/>
        <v>0</v>
      </c>
      <c r="E44" s="39">
        <f t="shared" si="22"/>
        <v>242000</v>
      </c>
      <c r="F44" s="40">
        <f t="shared" si="22"/>
        <v>2038000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2038000</v>
      </c>
      <c r="C46" s="42">
        <v>-1796000</v>
      </c>
      <c r="D46" s="42"/>
      <c r="E46" s="42">
        <f t="shared" si="13"/>
        <v>242000</v>
      </c>
      <c r="F46" s="43">
        <v>2038000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48762000</v>
      </c>
      <c r="C61" s="39">
        <f t="shared" si="26"/>
        <v>-3722000</v>
      </c>
      <c r="D61" s="39">
        <f t="shared" si="26"/>
        <v>0</v>
      </c>
      <c r="E61" s="39">
        <f t="shared" si="26"/>
        <v>45040000</v>
      </c>
      <c r="F61" s="40">
        <f t="shared" si="26"/>
        <v>46836000</v>
      </c>
      <c r="G61" s="41">
        <f t="shared" si="26"/>
        <v>44798000</v>
      </c>
      <c r="H61" s="40">
        <f t="shared" si="26"/>
        <v>3215000</v>
      </c>
      <c r="I61" s="41">
        <f t="shared" si="26"/>
        <v>3214060</v>
      </c>
      <c r="J61" s="40">
        <f t="shared" si="26"/>
        <v>14058000</v>
      </c>
      <c r="K61" s="41">
        <f t="shared" si="26"/>
        <v>11219148</v>
      </c>
      <c r="L61" s="40">
        <f t="shared" si="26"/>
        <v>6491000</v>
      </c>
      <c r="M61" s="41">
        <f t="shared" si="26"/>
        <v>9396699</v>
      </c>
      <c r="N61" s="40">
        <f t="shared" si="26"/>
        <v>19237000</v>
      </c>
      <c r="O61" s="41">
        <f t="shared" si="26"/>
        <v>19862686</v>
      </c>
      <c r="P61" s="40">
        <f t="shared" si="26"/>
        <v>43001000</v>
      </c>
      <c r="Q61" s="41">
        <f t="shared" si="26"/>
        <v>43692593</v>
      </c>
      <c r="R61" s="20">
        <f t="shared" si="16"/>
        <v>196.36419657987983</v>
      </c>
      <c r="S61" s="21">
        <f t="shared" si="17"/>
        <v>111.37940036176535</v>
      </c>
      <c r="T61" s="20">
        <f t="shared" si="18"/>
        <v>95.472912966252224</v>
      </c>
      <c r="U61" s="22">
        <f t="shared" si="19"/>
        <v>97.008421403197147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48762000</v>
      </c>
      <c r="C65" s="48">
        <f t="shared" si="30"/>
        <v>-3722000</v>
      </c>
      <c r="D65" s="48">
        <f t="shared" si="30"/>
        <v>0</v>
      </c>
      <c r="E65" s="48">
        <f t="shared" si="30"/>
        <v>45040000</v>
      </c>
      <c r="F65" s="49">
        <f t="shared" si="30"/>
        <v>46836000</v>
      </c>
      <c r="G65" s="50">
        <f t="shared" si="30"/>
        <v>44798000</v>
      </c>
      <c r="H65" s="49">
        <f t="shared" si="30"/>
        <v>3215000</v>
      </c>
      <c r="I65" s="50">
        <f t="shared" si="30"/>
        <v>3214060</v>
      </c>
      <c r="J65" s="49">
        <f t="shared" si="30"/>
        <v>14058000</v>
      </c>
      <c r="K65" s="50">
        <f t="shared" si="30"/>
        <v>11219148</v>
      </c>
      <c r="L65" s="49">
        <f t="shared" si="30"/>
        <v>6491000</v>
      </c>
      <c r="M65" s="51">
        <f t="shared" si="30"/>
        <v>9396699</v>
      </c>
      <c r="N65" s="49">
        <f t="shared" si="30"/>
        <v>19237000</v>
      </c>
      <c r="O65" s="50">
        <f t="shared" si="30"/>
        <v>19862686</v>
      </c>
      <c r="P65" s="49">
        <f t="shared" si="30"/>
        <v>43001000</v>
      </c>
      <c r="Q65" s="50">
        <f t="shared" si="30"/>
        <v>43692593</v>
      </c>
      <c r="R65" s="34">
        <f t="shared" si="16"/>
        <v>196.36419657987983</v>
      </c>
      <c r="S65" s="35">
        <f t="shared" si="17"/>
        <v>111.37940036176535</v>
      </c>
      <c r="T65" s="34">
        <f t="shared" si="18"/>
        <v>95.472912966252224</v>
      </c>
      <c r="U65" s="35">
        <f t="shared" si="19"/>
        <v>97.008421403197147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50177000</v>
      </c>
      <c r="C8" s="36">
        <f t="shared" si="0"/>
        <v>29000000</v>
      </c>
      <c r="D8" s="36">
        <f t="shared" si="0"/>
        <v>0</v>
      </c>
      <c r="E8" s="36">
        <f t="shared" si="0"/>
        <v>79177000</v>
      </c>
      <c r="F8" s="37">
        <f t="shared" si="0"/>
        <v>79177000</v>
      </c>
      <c r="G8" s="38">
        <f t="shared" si="0"/>
        <v>79177000</v>
      </c>
      <c r="H8" s="37">
        <f t="shared" si="0"/>
        <v>9702000</v>
      </c>
      <c r="I8" s="38">
        <f t="shared" si="0"/>
        <v>4077994</v>
      </c>
      <c r="J8" s="37">
        <f t="shared" si="0"/>
        <v>27961000</v>
      </c>
      <c r="K8" s="38">
        <f t="shared" si="0"/>
        <v>33882826</v>
      </c>
      <c r="L8" s="37">
        <f t="shared" si="0"/>
        <v>519000</v>
      </c>
      <c r="M8" s="38">
        <f t="shared" si="0"/>
        <v>19038984</v>
      </c>
      <c r="N8" s="37">
        <f t="shared" si="0"/>
        <v>17774000</v>
      </c>
      <c r="O8" s="38">
        <f t="shared" si="0"/>
        <v>23025797</v>
      </c>
      <c r="P8" s="37">
        <f t="shared" si="0"/>
        <v>55956000</v>
      </c>
      <c r="Q8" s="38">
        <f t="shared" si="0"/>
        <v>80025601</v>
      </c>
      <c r="R8" s="16">
        <f>IF(($L8       =0),0,((($N8       -$L8       )/$L8       )*100))</f>
        <v>3324.6628131021198</v>
      </c>
      <c r="S8" s="17">
        <f>IF(($M8       =0),0,((($O8       -$M8       )/$M8       )*100))</f>
        <v>20.940261308061398</v>
      </c>
      <c r="T8" s="16">
        <f>IF(($E8       =0),0,(($P8       /$E8       )*100))</f>
        <v>70.672038597067328</v>
      </c>
      <c r="U8" s="18">
        <f>IF(($E8       =0),0,(($Q8       /$E8       )*100))</f>
        <v>101.07177715750785</v>
      </c>
      <c r="V8" s="37">
        <f t="shared" ref="V8:W8" si="1">+V9+V28</f>
        <v>16145000</v>
      </c>
      <c r="W8" s="38">
        <f t="shared" si="1"/>
        <v>8719000</v>
      </c>
    </row>
    <row r="9" spans="1:23" ht="13" x14ac:dyDescent="0.3">
      <c r="A9" s="19" t="s">
        <v>35</v>
      </c>
      <c r="B9" s="39">
        <f t="shared" ref="B9:Q9" si="2">SUM(B10:B27)</f>
        <v>46761000</v>
      </c>
      <c r="C9" s="39">
        <f t="shared" si="2"/>
        <v>29000000</v>
      </c>
      <c r="D9" s="39">
        <f t="shared" si="2"/>
        <v>0</v>
      </c>
      <c r="E9" s="39">
        <f t="shared" si="2"/>
        <v>75761000</v>
      </c>
      <c r="F9" s="40">
        <f t="shared" si="2"/>
        <v>75761000</v>
      </c>
      <c r="G9" s="41">
        <f t="shared" si="2"/>
        <v>75761000</v>
      </c>
      <c r="H9" s="40">
        <f t="shared" si="2"/>
        <v>9388000</v>
      </c>
      <c r="I9" s="41">
        <f t="shared" si="2"/>
        <v>2746230</v>
      </c>
      <c r="J9" s="40">
        <f t="shared" si="2"/>
        <v>26962000</v>
      </c>
      <c r="K9" s="41">
        <f t="shared" si="2"/>
        <v>32881859</v>
      </c>
      <c r="L9" s="40">
        <f t="shared" si="2"/>
        <v>205000</v>
      </c>
      <c r="M9" s="41">
        <f t="shared" si="2"/>
        <v>18245685</v>
      </c>
      <c r="N9" s="40">
        <f t="shared" si="2"/>
        <v>17659000</v>
      </c>
      <c r="O9" s="41">
        <f t="shared" si="2"/>
        <v>22735829</v>
      </c>
      <c r="P9" s="40">
        <f t="shared" si="2"/>
        <v>54214000</v>
      </c>
      <c r="Q9" s="41">
        <f t="shared" si="2"/>
        <v>76609603</v>
      </c>
      <c r="R9" s="20">
        <f>IF(($L9       =0),0,((($N9       -$L9       )/$L9       )*100))</f>
        <v>8514.1463414634145</v>
      </c>
      <c r="S9" s="21">
        <f>IF(($M9       =0),0,((($O9       -$M9       )/$M9       )*100))</f>
        <v>24.609347360759546</v>
      </c>
      <c r="T9" s="20">
        <f>IF(($E9       =0),0,(($P9       /$E9       )*100))</f>
        <v>71.559245522102401</v>
      </c>
      <c r="U9" s="22">
        <f>IF(($E9       =0),0,(($Q9       /$E9       )*100))</f>
        <v>101.12010533123903</v>
      </c>
      <c r="V9" s="40">
        <f t="shared" ref="V9:W9" si="3">SUM(V10:V27)</f>
        <v>16145000</v>
      </c>
      <c r="W9" s="41">
        <f t="shared" si="3"/>
        <v>8719000</v>
      </c>
    </row>
    <row r="10" spans="1:23" ht="13" x14ac:dyDescent="0.3">
      <c r="A10" s="23" t="s">
        <v>36</v>
      </c>
      <c r="B10" s="42">
        <v>40913000</v>
      </c>
      <c r="C10" s="42">
        <v>25000000</v>
      </c>
      <c r="D10" s="42"/>
      <c r="E10" s="42">
        <f t="shared" ref="E10:E41" si="4">$B10      +$C10      +$D10</f>
        <v>65913000</v>
      </c>
      <c r="F10" s="43">
        <v>65913000</v>
      </c>
      <c r="G10" s="44">
        <v>65913000</v>
      </c>
      <c r="H10" s="43">
        <v>9388000</v>
      </c>
      <c r="I10" s="44">
        <v>2746230</v>
      </c>
      <c r="J10" s="43">
        <v>22525000</v>
      </c>
      <c r="K10" s="44">
        <v>28445476</v>
      </c>
      <c r="L10" s="43">
        <v>205000</v>
      </c>
      <c r="M10" s="44">
        <v>18245685</v>
      </c>
      <c r="N10" s="43">
        <v>15119000</v>
      </c>
      <c r="O10" s="44">
        <v>18042913</v>
      </c>
      <c r="P10" s="43">
        <f t="shared" ref="P10:P41" si="5">$H10      +$J10      +$L10      +$N10</f>
        <v>47237000</v>
      </c>
      <c r="Q10" s="44">
        <f t="shared" ref="Q10:Q41" si="6">$I10      +$K10      +$M10      +$O10</f>
        <v>67480304</v>
      </c>
      <c r="R10" s="24">
        <f t="shared" ref="R10:R41" si="7">IF(($L10      =0),0,((($N10      -$L10      )/$L10      )*100))</f>
        <v>7275.1219512195121</v>
      </c>
      <c r="S10" s="25">
        <f t="shared" ref="S10:S41" si="8">IF(($M10      =0),0,((($O10      -$M10      )/$M10      )*100))</f>
        <v>-1.1113422159814772</v>
      </c>
      <c r="T10" s="24">
        <f t="shared" ref="T10:T41" si="9">IF(($E10      =0),0,(($P10      /$E10      )*100))</f>
        <v>71.66568051825891</v>
      </c>
      <c r="U10" s="26">
        <f t="shared" ref="U10:U41" si="10">IF(($E10      =0),0,(($Q10      /$E10      )*100))</f>
        <v>102.37783745239936</v>
      </c>
      <c r="V10" s="43">
        <v>16145000</v>
      </c>
      <c r="W10" s="44">
        <v>8719000</v>
      </c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5848000</v>
      </c>
      <c r="C13" s="42">
        <v>4000000</v>
      </c>
      <c r="D13" s="42"/>
      <c r="E13" s="42">
        <f t="shared" si="4"/>
        <v>9848000</v>
      </c>
      <c r="F13" s="43">
        <v>9848000</v>
      </c>
      <c r="G13" s="44">
        <v>9848000</v>
      </c>
      <c r="H13" s="43"/>
      <c r="I13" s="44"/>
      <c r="J13" s="43">
        <v>4437000</v>
      </c>
      <c r="K13" s="44">
        <v>4436383</v>
      </c>
      <c r="L13" s="43"/>
      <c r="M13" s="44"/>
      <c r="N13" s="43">
        <v>2540000</v>
      </c>
      <c r="O13" s="44">
        <v>4692916</v>
      </c>
      <c r="P13" s="43">
        <f t="shared" si="5"/>
        <v>6977000</v>
      </c>
      <c r="Q13" s="44">
        <f t="shared" si="6"/>
        <v>9129299</v>
      </c>
      <c r="R13" s="24">
        <f t="shared" si="7"/>
        <v>0</v>
      </c>
      <c r="S13" s="25">
        <f t="shared" si="8"/>
        <v>0</v>
      </c>
      <c r="T13" s="24">
        <f t="shared" si="9"/>
        <v>70.846872461413497</v>
      </c>
      <c r="U13" s="26">
        <f t="shared" si="10"/>
        <v>92.70206133225021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3416000</v>
      </c>
      <c r="C28" s="39">
        <f t="shared" si="11"/>
        <v>0</v>
      </c>
      <c r="D28" s="39">
        <f t="shared" si="11"/>
        <v>0</v>
      </c>
      <c r="E28" s="39">
        <f t="shared" si="11"/>
        <v>3416000</v>
      </c>
      <c r="F28" s="40">
        <f t="shared" si="11"/>
        <v>3416000</v>
      </c>
      <c r="G28" s="41">
        <f t="shared" si="11"/>
        <v>3416000</v>
      </c>
      <c r="H28" s="40">
        <f t="shared" si="11"/>
        <v>314000</v>
      </c>
      <c r="I28" s="41">
        <f t="shared" si="11"/>
        <v>1331764</v>
      </c>
      <c r="J28" s="40">
        <f t="shared" si="11"/>
        <v>999000</v>
      </c>
      <c r="K28" s="41">
        <f t="shared" si="11"/>
        <v>1000967</v>
      </c>
      <c r="L28" s="40">
        <f t="shared" si="11"/>
        <v>314000</v>
      </c>
      <c r="M28" s="41">
        <f t="shared" si="11"/>
        <v>793299</v>
      </c>
      <c r="N28" s="40">
        <f t="shared" si="11"/>
        <v>115000</v>
      </c>
      <c r="O28" s="41">
        <f t="shared" si="11"/>
        <v>289968</v>
      </c>
      <c r="P28" s="40">
        <f t="shared" si="11"/>
        <v>1742000</v>
      </c>
      <c r="Q28" s="41">
        <f t="shared" si="11"/>
        <v>3415998</v>
      </c>
      <c r="R28" s="20">
        <f t="shared" si="7"/>
        <v>-63.375796178343947</v>
      </c>
      <c r="S28" s="21">
        <f t="shared" si="8"/>
        <v>-63.44782988507486</v>
      </c>
      <c r="T28" s="20">
        <f t="shared" si="9"/>
        <v>50.995316159250578</v>
      </c>
      <c r="U28" s="22">
        <f t="shared" si="10"/>
        <v>99.999941451990637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100000</v>
      </c>
      <c r="I31" s="44">
        <v>1117331</v>
      </c>
      <c r="J31" s="43">
        <v>357000</v>
      </c>
      <c r="K31" s="44">
        <v>357668</v>
      </c>
      <c r="L31" s="43">
        <v>100000</v>
      </c>
      <c r="M31" s="44">
        <v>150000</v>
      </c>
      <c r="N31" s="43"/>
      <c r="O31" s="44">
        <v>175000</v>
      </c>
      <c r="P31" s="43">
        <f t="shared" si="5"/>
        <v>557000</v>
      </c>
      <c r="Q31" s="44">
        <f t="shared" si="6"/>
        <v>1799999</v>
      </c>
      <c r="R31" s="24">
        <f t="shared" si="7"/>
        <v>-100</v>
      </c>
      <c r="S31" s="25">
        <f t="shared" si="8"/>
        <v>16.666666666666664</v>
      </c>
      <c r="T31" s="24">
        <f t="shared" si="9"/>
        <v>30.944444444444446</v>
      </c>
      <c r="U31" s="26">
        <f t="shared" si="10"/>
        <v>99.999944444444438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1616000</v>
      </c>
      <c r="C33" s="42"/>
      <c r="D33" s="42"/>
      <c r="E33" s="42">
        <f t="shared" si="4"/>
        <v>1616000</v>
      </c>
      <c r="F33" s="43">
        <v>1616000</v>
      </c>
      <c r="G33" s="44">
        <v>1616000</v>
      </c>
      <c r="H33" s="43">
        <v>214000</v>
      </c>
      <c r="I33" s="44">
        <v>214433</v>
      </c>
      <c r="J33" s="43">
        <v>642000</v>
      </c>
      <c r="K33" s="44">
        <v>643299</v>
      </c>
      <c r="L33" s="43">
        <v>214000</v>
      </c>
      <c r="M33" s="44">
        <v>643299</v>
      </c>
      <c r="N33" s="43">
        <v>115000</v>
      </c>
      <c r="O33" s="44">
        <v>114968</v>
      </c>
      <c r="P33" s="43">
        <f t="shared" si="5"/>
        <v>1185000</v>
      </c>
      <c r="Q33" s="44">
        <f t="shared" si="6"/>
        <v>1615999</v>
      </c>
      <c r="R33" s="24">
        <f t="shared" si="7"/>
        <v>-46.261682242990652</v>
      </c>
      <c r="S33" s="25">
        <f t="shared" si="8"/>
        <v>-82.128372654084643</v>
      </c>
      <c r="T33" s="24">
        <f t="shared" si="9"/>
        <v>73.329207920792086</v>
      </c>
      <c r="U33" s="26">
        <f t="shared" si="10"/>
        <v>99.999938118811883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1750000</v>
      </c>
      <c r="C43" s="45">
        <f t="shared" si="20"/>
        <v>1949000</v>
      </c>
      <c r="D43" s="45">
        <f t="shared" si="20"/>
        <v>0</v>
      </c>
      <c r="E43" s="45">
        <f t="shared" si="20"/>
        <v>3699000</v>
      </c>
      <c r="F43" s="46">
        <f t="shared" si="20"/>
        <v>1750000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1750000</v>
      </c>
      <c r="C44" s="39">
        <f t="shared" si="22"/>
        <v>1949000</v>
      </c>
      <c r="D44" s="39">
        <f t="shared" si="22"/>
        <v>0</v>
      </c>
      <c r="E44" s="39">
        <f t="shared" si="22"/>
        <v>3699000</v>
      </c>
      <c r="F44" s="40">
        <f t="shared" si="22"/>
        <v>1750000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1750000</v>
      </c>
      <c r="C46" s="42">
        <v>1949000</v>
      </c>
      <c r="D46" s="42"/>
      <c r="E46" s="42">
        <f t="shared" si="13"/>
        <v>3699000</v>
      </c>
      <c r="F46" s="43">
        <v>1750000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51927000</v>
      </c>
      <c r="C61" s="39">
        <f t="shared" si="26"/>
        <v>30949000</v>
      </c>
      <c r="D61" s="39">
        <f t="shared" si="26"/>
        <v>0</v>
      </c>
      <c r="E61" s="39">
        <f t="shared" si="26"/>
        <v>82876000</v>
      </c>
      <c r="F61" s="40">
        <f t="shared" si="26"/>
        <v>80927000</v>
      </c>
      <c r="G61" s="41">
        <f t="shared" si="26"/>
        <v>79177000</v>
      </c>
      <c r="H61" s="40">
        <f t="shared" si="26"/>
        <v>9702000</v>
      </c>
      <c r="I61" s="41">
        <f t="shared" si="26"/>
        <v>4077994</v>
      </c>
      <c r="J61" s="40">
        <f t="shared" si="26"/>
        <v>27961000</v>
      </c>
      <c r="K61" s="41">
        <f t="shared" si="26"/>
        <v>33882826</v>
      </c>
      <c r="L61" s="40">
        <f t="shared" si="26"/>
        <v>519000</v>
      </c>
      <c r="M61" s="41">
        <f t="shared" si="26"/>
        <v>19038984</v>
      </c>
      <c r="N61" s="40">
        <f t="shared" si="26"/>
        <v>17774000</v>
      </c>
      <c r="O61" s="41">
        <f t="shared" si="26"/>
        <v>23025797</v>
      </c>
      <c r="P61" s="40">
        <f t="shared" si="26"/>
        <v>55956000</v>
      </c>
      <c r="Q61" s="41">
        <f t="shared" si="26"/>
        <v>80025601</v>
      </c>
      <c r="R61" s="20">
        <f t="shared" si="16"/>
        <v>3324.6628131021198</v>
      </c>
      <c r="S61" s="21">
        <f t="shared" si="17"/>
        <v>20.940261308061398</v>
      </c>
      <c r="T61" s="20">
        <f t="shared" si="18"/>
        <v>67.517737342535838</v>
      </c>
      <c r="U61" s="22">
        <f t="shared" si="19"/>
        <v>96.560646025387328</v>
      </c>
      <c r="V61" s="40">
        <f t="shared" ref="V61:W61" si="27">+V8+V43</f>
        <v>16145000</v>
      </c>
      <c r="W61" s="41">
        <f t="shared" si="27"/>
        <v>8719000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51927000</v>
      </c>
      <c r="C65" s="48">
        <f t="shared" si="30"/>
        <v>30949000</v>
      </c>
      <c r="D65" s="48">
        <f t="shared" si="30"/>
        <v>0</v>
      </c>
      <c r="E65" s="48">
        <f t="shared" si="30"/>
        <v>82876000</v>
      </c>
      <c r="F65" s="49">
        <f t="shared" si="30"/>
        <v>80927000</v>
      </c>
      <c r="G65" s="50">
        <f t="shared" si="30"/>
        <v>79177000</v>
      </c>
      <c r="H65" s="49">
        <f t="shared" si="30"/>
        <v>9702000</v>
      </c>
      <c r="I65" s="50">
        <f t="shared" si="30"/>
        <v>4077994</v>
      </c>
      <c r="J65" s="49">
        <f t="shared" si="30"/>
        <v>27961000</v>
      </c>
      <c r="K65" s="50">
        <f t="shared" si="30"/>
        <v>33882826</v>
      </c>
      <c r="L65" s="49">
        <f t="shared" si="30"/>
        <v>519000</v>
      </c>
      <c r="M65" s="51">
        <f t="shared" si="30"/>
        <v>19038984</v>
      </c>
      <c r="N65" s="49">
        <f t="shared" si="30"/>
        <v>17774000</v>
      </c>
      <c r="O65" s="50">
        <f t="shared" si="30"/>
        <v>23025797</v>
      </c>
      <c r="P65" s="49">
        <f t="shared" si="30"/>
        <v>55956000</v>
      </c>
      <c r="Q65" s="50">
        <f t="shared" si="30"/>
        <v>80025601</v>
      </c>
      <c r="R65" s="34">
        <f t="shared" si="16"/>
        <v>3324.6628131021198</v>
      </c>
      <c r="S65" s="35">
        <f t="shared" si="17"/>
        <v>20.940261308061398</v>
      </c>
      <c r="T65" s="34">
        <f t="shared" si="18"/>
        <v>67.517737342535838</v>
      </c>
      <c r="U65" s="35">
        <f t="shared" si="19"/>
        <v>96.560646025387328</v>
      </c>
      <c r="V65" s="49">
        <f>+V61+V62</f>
        <v>16145000</v>
      </c>
      <c r="W65" s="50">
        <f>+W61+W62</f>
        <v>8719000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38534000</v>
      </c>
      <c r="C8" s="36">
        <f t="shared" si="0"/>
        <v>-2700000</v>
      </c>
      <c r="D8" s="36">
        <f t="shared" si="0"/>
        <v>0</v>
      </c>
      <c r="E8" s="36">
        <f t="shared" si="0"/>
        <v>35834000</v>
      </c>
      <c r="F8" s="37">
        <f t="shared" si="0"/>
        <v>35834000</v>
      </c>
      <c r="G8" s="38">
        <f t="shared" si="0"/>
        <v>35834000</v>
      </c>
      <c r="H8" s="37">
        <f t="shared" si="0"/>
        <v>10016000</v>
      </c>
      <c r="I8" s="38">
        <f t="shared" si="0"/>
        <v>0</v>
      </c>
      <c r="J8" s="37">
        <f t="shared" si="0"/>
        <v>2468000</v>
      </c>
      <c r="K8" s="38">
        <f t="shared" si="0"/>
        <v>0</v>
      </c>
      <c r="L8" s="37">
        <f t="shared" si="0"/>
        <v>8072000</v>
      </c>
      <c r="M8" s="38">
        <f t="shared" si="0"/>
        <v>4552761</v>
      </c>
      <c r="N8" s="37">
        <f t="shared" si="0"/>
        <v>12730000</v>
      </c>
      <c r="O8" s="38">
        <f t="shared" si="0"/>
        <v>0</v>
      </c>
      <c r="P8" s="37">
        <f t="shared" si="0"/>
        <v>33286000</v>
      </c>
      <c r="Q8" s="38">
        <f t="shared" si="0"/>
        <v>4552761</v>
      </c>
      <c r="R8" s="16">
        <f>IF(($L8       =0),0,((($N8       -$L8       )/$L8       )*100))</f>
        <v>57.70564915758176</v>
      </c>
      <c r="S8" s="17">
        <f>IF(($M8       =0),0,((($O8       -$M8       )/$M8       )*100))</f>
        <v>-100</v>
      </c>
      <c r="T8" s="16">
        <f>IF(($E8       =0),0,(($P8       /$E8       )*100))</f>
        <v>92.889434615169947</v>
      </c>
      <c r="U8" s="18">
        <f>IF(($E8       =0),0,(($Q8       /$E8       )*100))</f>
        <v>12.705143160127253</v>
      </c>
      <c r="V8" s="37">
        <f t="shared" ref="V8:W8" si="1">+V9+V28</f>
        <v>5953000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33559000</v>
      </c>
      <c r="C9" s="39">
        <f t="shared" si="2"/>
        <v>-3000000</v>
      </c>
      <c r="D9" s="39">
        <f t="shared" si="2"/>
        <v>0</v>
      </c>
      <c r="E9" s="39">
        <f t="shared" si="2"/>
        <v>30559000</v>
      </c>
      <c r="F9" s="40">
        <f t="shared" si="2"/>
        <v>30559000</v>
      </c>
      <c r="G9" s="41">
        <f t="shared" si="2"/>
        <v>30559000</v>
      </c>
      <c r="H9" s="40">
        <f t="shared" si="2"/>
        <v>8620000</v>
      </c>
      <c r="I9" s="41">
        <f t="shared" si="2"/>
        <v>0</v>
      </c>
      <c r="J9" s="40">
        <f t="shared" si="2"/>
        <v>1539000</v>
      </c>
      <c r="K9" s="41">
        <f t="shared" si="2"/>
        <v>0</v>
      </c>
      <c r="L9" s="40">
        <f t="shared" si="2"/>
        <v>7669000</v>
      </c>
      <c r="M9" s="41">
        <f t="shared" si="2"/>
        <v>4552761</v>
      </c>
      <c r="N9" s="40">
        <f t="shared" si="2"/>
        <v>12730000</v>
      </c>
      <c r="O9" s="41">
        <f t="shared" si="2"/>
        <v>0</v>
      </c>
      <c r="P9" s="40">
        <f t="shared" si="2"/>
        <v>30558000</v>
      </c>
      <c r="Q9" s="41">
        <f t="shared" si="2"/>
        <v>4552761</v>
      </c>
      <c r="R9" s="20">
        <f>IF(($L9       =0),0,((($N9       -$L9       )/$L9       )*100))</f>
        <v>65.992958664754212</v>
      </c>
      <c r="S9" s="21">
        <f>IF(($M9       =0),0,((($O9       -$M9       )/$M9       )*100))</f>
        <v>-100</v>
      </c>
      <c r="T9" s="20">
        <f>IF(($E9       =0),0,(($P9       /$E9       )*100))</f>
        <v>99.996727641611301</v>
      </c>
      <c r="U9" s="22">
        <f>IF(($E9       =0),0,(($Q9       /$E9       )*100))</f>
        <v>14.898265650053993</v>
      </c>
      <c r="V9" s="40">
        <f t="shared" ref="V9:W9" si="3">SUM(V10:V27)</f>
        <v>2399000</v>
      </c>
      <c r="W9" s="41">
        <f t="shared" si="3"/>
        <v>0</v>
      </c>
    </row>
    <row r="10" spans="1:23" ht="13" x14ac:dyDescent="0.3">
      <c r="A10" s="23" t="s">
        <v>36</v>
      </c>
      <c r="B10" s="42">
        <v>33559000</v>
      </c>
      <c r="C10" s="42">
        <v>-3000000</v>
      </c>
      <c r="D10" s="42"/>
      <c r="E10" s="42">
        <f t="shared" ref="E10:E41" si="4">$B10      +$C10      +$D10</f>
        <v>30559000</v>
      </c>
      <c r="F10" s="43">
        <v>30559000</v>
      </c>
      <c r="G10" s="44">
        <v>30559000</v>
      </c>
      <c r="H10" s="43">
        <v>8620000</v>
      </c>
      <c r="I10" s="44"/>
      <c r="J10" s="43">
        <v>1539000</v>
      </c>
      <c r="K10" s="44"/>
      <c r="L10" s="43">
        <v>7669000</v>
      </c>
      <c r="M10" s="44">
        <v>4552761</v>
      </c>
      <c r="N10" s="43">
        <v>12730000</v>
      </c>
      <c r="O10" s="44"/>
      <c r="P10" s="43">
        <f t="shared" ref="P10:P41" si="5">$H10      +$J10      +$L10      +$N10</f>
        <v>30558000</v>
      </c>
      <c r="Q10" s="44">
        <f t="shared" ref="Q10:Q41" si="6">$I10      +$K10      +$M10      +$O10</f>
        <v>4552761</v>
      </c>
      <c r="R10" s="24">
        <f t="shared" ref="R10:R41" si="7">IF(($L10      =0),0,((($N10      -$L10      )/$L10      )*100))</f>
        <v>65.992958664754212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99.996727641611301</v>
      </c>
      <c r="U10" s="26">
        <f t="shared" ref="U10:U41" si="10">IF(($E10      =0),0,(($Q10      /$E10      )*100))</f>
        <v>14.898265650053993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2399000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4975000</v>
      </c>
      <c r="C28" s="39">
        <f t="shared" si="11"/>
        <v>300000</v>
      </c>
      <c r="D28" s="39">
        <f t="shared" si="11"/>
        <v>0</v>
      </c>
      <c r="E28" s="39">
        <f t="shared" si="11"/>
        <v>5275000</v>
      </c>
      <c r="F28" s="40">
        <f t="shared" si="11"/>
        <v>5275000</v>
      </c>
      <c r="G28" s="41">
        <f t="shared" si="11"/>
        <v>5275000</v>
      </c>
      <c r="H28" s="40">
        <f t="shared" si="11"/>
        <v>1396000</v>
      </c>
      <c r="I28" s="41">
        <f t="shared" si="11"/>
        <v>0</v>
      </c>
      <c r="J28" s="40">
        <f t="shared" si="11"/>
        <v>929000</v>
      </c>
      <c r="K28" s="41">
        <f t="shared" si="11"/>
        <v>0</v>
      </c>
      <c r="L28" s="40">
        <f t="shared" si="11"/>
        <v>403000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2728000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51.715639810426538</v>
      </c>
      <c r="U28" s="22">
        <f t="shared" si="10"/>
        <v>0</v>
      </c>
      <c r="V28" s="40">
        <f t="shared" ref="V28:W28" si="12">SUM(V29:V42)</f>
        <v>3554000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903000</v>
      </c>
      <c r="I31" s="44"/>
      <c r="J31" s="43">
        <v>295000</v>
      </c>
      <c r="K31" s="44"/>
      <c r="L31" s="43">
        <v>103000</v>
      </c>
      <c r="M31" s="44"/>
      <c r="N31" s="43"/>
      <c r="O31" s="44"/>
      <c r="P31" s="43">
        <f t="shared" si="5"/>
        <v>1301000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43.366666666666667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1975000</v>
      </c>
      <c r="C33" s="42">
        <v>300000</v>
      </c>
      <c r="D33" s="42"/>
      <c r="E33" s="42">
        <f t="shared" si="4"/>
        <v>2275000</v>
      </c>
      <c r="F33" s="43">
        <v>2275000</v>
      </c>
      <c r="G33" s="44">
        <v>2275000</v>
      </c>
      <c r="H33" s="43">
        <v>493000</v>
      </c>
      <c r="I33" s="44"/>
      <c r="J33" s="43">
        <v>634000</v>
      </c>
      <c r="K33" s="44"/>
      <c r="L33" s="43">
        <v>300000</v>
      </c>
      <c r="M33" s="44"/>
      <c r="N33" s="43"/>
      <c r="O33" s="44"/>
      <c r="P33" s="43">
        <f t="shared" si="5"/>
        <v>1427000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62.72527472527473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3554000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1464000</v>
      </c>
      <c r="C43" s="45">
        <f t="shared" si="20"/>
        <v>301000</v>
      </c>
      <c r="D43" s="45">
        <f t="shared" si="20"/>
        <v>0</v>
      </c>
      <c r="E43" s="45">
        <f t="shared" si="20"/>
        <v>1765000</v>
      </c>
      <c r="F43" s="46">
        <f t="shared" si="20"/>
        <v>1464000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-337000</v>
      </c>
      <c r="O43" s="47">
        <f t="shared" si="20"/>
        <v>0</v>
      </c>
      <c r="P43" s="46">
        <f t="shared" si="20"/>
        <v>-337000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-19.093484419263458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1464000</v>
      </c>
      <c r="C44" s="39">
        <f t="shared" si="22"/>
        <v>301000</v>
      </c>
      <c r="D44" s="39">
        <f t="shared" si="22"/>
        <v>0</v>
      </c>
      <c r="E44" s="39">
        <f t="shared" si="22"/>
        <v>1765000</v>
      </c>
      <c r="F44" s="40">
        <f t="shared" si="22"/>
        <v>1464000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-337000</v>
      </c>
      <c r="O44" s="41">
        <f t="shared" si="22"/>
        <v>0</v>
      </c>
      <c r="P44" s="40">
        <f t="shared" si="22"/>
        <v>-337000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-19.093484419263458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1464000</v>
      </c>
      <c r="C46" s="42">
        <v>301000</v>
      </c>
      <c r="D46" s="42"/>
      <c r="E46" s="42">
        <f t="shared" si="13"/>
        <v>1765000</v>
      </c>
      <c r="F46" s="43">
        <v>1464000</v>
      </c>
      <c r="G46" s="44"/>
      <c r="H46" s="43"/>
      <c r="I46" s="44"/>
      <c r="J46" s="43"/>
      <c r="K46" s="44"/>
      <c r="L46" s="43"/>
      <c r="M46" s="44"/>
      <c r="N46" s="43">
        <v>-337000</v>
      </c>
      <c r="O46" s="44"/>
      <c r="P46" s="43">
        <f t="shared" si="14"/>
        <v>-337000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-19.093484419263458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39998000</v>
      </c>
      <c r="C61" s="39">
        <f t="shared" si="26"/>
        <v>-2399000</v>
      </c>
      <c r="D61" s="39">
        <f t="shared" si="26"/>
        <v>0</v>
      </c>
      <c r="E61" s="39">
        <f t="shared" si="26"/>
        <v>37599000</v>
      </c>
      <c r="F61" s="40">
        <f t="shared" si="26"/>
        <v>37298000</v>
      </c>
      <c r="G61" s="41">
        <f t="shared" si="26"/>
        <v>35834000</v>
      </c>
      <c r="H61" s="40">
        <f t="shared" si="26"/>
        <v>10016000</v>
      </c>
      <c r="I61" s="41">
        <f t="shared" si="26"/>
        <v>0</v>
      </c>
      <c r="J61" s="40">
        <f t="shared" si="26"/>
        <v>2468000</v>
      </c>
      <c r="K61" s="41">
        <f t="shared" si="26"/>
        <v>0</v>
      </c>
      <c r="L61" s="40">
        <f t="shared" si="26"/>
        <v>8072000</v>
      </c>
      <c r="M61" s="41">
        <f t="shared" si="26"/>
        <v>4552761</v>
      </c>
      <c r="N61" s="40">
        <f t="shared" si="26"/>
        <v>12393000</v>
      </c>
      <c r="O61" s="41">
        <f t="shared" si="26"/>
        <v>0</v>
      </c>
      <c r="P61" s="40">
        <f t="shared" si="26"/>
        <v>32949000</v>
      </c>
      <c r="Q61" s="41">
        <f t="shared" si="26"/>
        <v>4552761</v>
      </c>
      <c r="R61" s="20">
        <f t="shared" si="16"/>
        <v>53.530723488602575</v>
      </c>
      <c r="S61" s="21">
        <f t="shared" si="17"/>
        <v>-100</v>
      </c>
      <c r="T61" s="20">
        <f t="shared" si="18"/>
        <v>87.632649804516078</v>
      </c>
      <c r="U61" s="22">
        <f t="shared" si="19"/>
        <v>12.108728955557329</v>
      </c>
      <c r="V61" s="40">
        <f t="shared" ref="V61:W61" si="27">+V8+V43</f>
        <v>5953000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39998000</v>
      </c>
      <c r="C65" s="48">
        <f t="shared" si="30"/>
        <v>-2399000</v>
      </c>
      <c r="D65" s="48">
        <f t="shared" si="30"/>
        <v>0</v>
      </c>
      <c r="E65" s="48">
        <f t="shared" si="30"/>
        <v>37599000</v>
      </c>
      <c r="F65" s="49">
        <f t="shared" si="30"/>
        <v>37298000</v>
      </c>
      <c r="G65" s="50">
        <f t="shared" si="30"/>
        <v>35834000</v>
      </c>
      <c r="H65" s="49">
        <f t="shared" si="30"/>
        <v>10016000</v>
      </c>
      <c r="I65" s="50">
        <f t="shared" si="30"/>
        <v>0</v>
      </c>
      <c r="J65" s="49">
        <f t="shared" si="30"/>
        <v>2468000</v>
      </c>
      <c r="K65" s="50">
        <f t="shared" si="30"/>
        <v>0</v>
      </c>
      <c r="L65" s="49">
        <f t="shared" si="30"/>
        <v>8072000</v>
      </c>
      <c r="M65" s="51">
        <f t="shared" si="30"/>
        <v>4552761</v>
      </c>
      <c r="N65" s="49">
        <f t="shared" si="30"/>
        <v>12393000</v>
      </c>
      <c r="O65" s="50">
        <f t="shared" si="30"/>
        <v>0</v>
      </c>
      <c r="P65" s="49">
        <f t="shared" si="30"/>
        <v>32949000</v>
      </c>
      <c r="Q65" s="50">
        <f t="shared" si="30"/>
        <v>4552761</v>
      </c>
      <c r="R65" s="34">
        <f t="shared" si="16"/>
        <v>53.530723488602575</v>
      </c>
      <c r="S65" s="35">
        <f t="shared" si="17"/>
        <v>-100</v>
      </c>
      <c r="T65" s="34">
        <f t="shared" si="18"/>
        <v>87.632649804516078</v>
      </c>
      <c r="U65" s="35">
        <f t="shared" si="19"/>
        <v>12.108728955557329</v>
      </c>
      <c r="V65" s="49">
        <f>+V61+V62</f>
        <v>5953000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164672000</v>
      </c>
      <c r="C8" s="36">
        <f t="shared" si="0"/>
        <v>-1500000</v>
      </c>
      <c r="D8" s="36">
        <f t="shared" si="0"/>
        <v>0</v>
      </c>
      <c r="E8" s="36">
        <f t="shared" si="0"/>
        <v>163172000</v>
      </c>
      <c r="F8" s="37">
        <f t="shared" si="0"/>
        <v>163172000</v>
      </c>
      <c r="G8" s="38">
        <f t="shared" si="0"/>
        <v>163172000</v>
      </c>
      <c r="H8" s="37">
        <f t="shared" si="0"/>
        <v>67570000</v>
      </c>
      <c r="I8" s="38">
        <f t="shared" si="0"/>
        <v>64984594</v>
      </c>
      <c r="J8" s="37">
        <f t="shared" si="0"/>
        <v>29598000</v>
      </c>
      <c r="K8" s="38">
        <f t="shared" si="0"/>
        <v>35679778</v>
      </c>
      <c r="L8" s="37">
        <f t="shared" si="0"/>
        <v>20837000</v>
      </c>
      <c r="M8" s="38">
        <f t="shared" si="0"/>
        <v>22891046</v>
      </c>
      <c r="N8" s="37">
        <f t="shared" si="0"/>
        <v>35623000</v>
      </c>
      <c r="O8" s="38">
        <f t="shared" si="0"/>
        <v>39104631</v>
      </c>
      <c r="P8" s="37">
        <f t="shared" si="0"/>
        <v>153628000</v>
      </c>
      <c r="Q8" s="38">
        <f t="shared" si="0"/>
        <v>162660049</v>
      </c>
      <c r="R8" s="16">
        <f>IF(($L8       =0),0,((($N8       -$L8       )/$L8       )*100))</f>
        <v>70.960310985266588</v>
      </c>
      <c r="S8" s="17">
        <f>IF(($M8       =0),0,((($O8       -$M8       )/$M8       )*100))</f>
        <v>70.829375817950819</v>
      </c>
      <c r="T8" s="16">
        <f>IF(($E8       =0),0,(($P8       /$E8       )*100))</f>
        <v>94.150957272080987</v>
      </c>
      <c r="U8" s="18">
        <f>IF(($E8       =0),0,(($Q8       /$E8       )*100))</f>
        <v>99.686250704777777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148189000</v>
      </c>
      <c r="C9" s="39">
        <f t="shared" si="2"/>
        <v>0</v>
      </c>
      <c r="D9" s="39">
        <f t="shared" si="2"/>
        <v>0</v>
      </c>
      <c r="E9" s="39">
        <f t="shared" si="2"/>
        <v>148189000</v>
      </c>
      <c r="F9" s="40">
        <f t="shared" si="2"/>
        <v>148189000</v>
      </c>
      <c r="G9" s="41">
        <f t="shared" si="2"/>
        <v>148189000</v>
      </c>
      <c r="H9" s="40">
        <f t="shared" si="2"/>
        <v>65195000</v>
      </c>
      <c r="I9" s="41">
        <f t="shared" si="2"/>
        <v>62452339</v>
      </c>
      <c r="J9" s="40">
        <f t="shared" si="2"/>
        <v>25063000</v>
      </c>
      <c r="K9" s="41">
        <f t="shared" si="2"/>
        <v>31719507</v>
      </c>
      <c r="L9" s="40">
        <f t="shared" si="2"/>
        <v>16578000</v>
      </c>
      <c r="M9" s="41">
        <f t="shared" si="2"/>
        <v>20098547</v>
      </c>
      <c r="N9" s="40">
        <f t="shared" si="2"/>
        <v>32554000</v>
      </c>
      <c r="O9" s="41">
        <f t="shared" si="2"/>
        <v>33406656</v>
      </c>
      <c r="P9" s="40">
        <f t="shared" si="2"/>
        <v>139390000</v>
      </c>
      <c r="Q9" s="41">
        <f t="shared" si="2"/>
        <v>147677049</v>
      </c>
      <c r="R9" s="20">
        <f>IF(($L9       =0),0,((($N9       -$L9       )/$L9       )*100))</f>
        <v>96.368681384968028</v>
      </c>
      <c r="S9" s="21">
        <f>IF(($M9       =0),0,((($O9       -$M9       )/$M9       )*100))</f>
        <v>66.214284047498566</v>
      </c>
      <c r="T9" s="20">
        <f>IF(($E9       =0),0,(($P9       /$E9       )*100))</f>
        <v>94.062312317378485</v>
      </c>
      <c r="U9" s="22">
        <f>IF(($E9       =0),0,(($Q9       /$E9       )*100))</f>
        <v>99.654528338810579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117147000</v>
      </c>
      <c r="C10" s="42"/>
      <c r="D10" s="42"/>
      <c r="E10" s="42">
        <f t="shared" ref="E10:E41" si="4">$B10      +$C10      +$D10</f>
        <v>117147000</v>
      </c>
      <c r="F10" s="43">
        <v>117147000</v>
      </c>
      <c r="G10" s="44">
        <v>117147000</v>
      </c>
      <c r="H10" s="43">
        <v>60195000</v>
      </c>
      <c r="I10" s="44">
        <v>60195116</v>
      </c>
      <c r="J10" s="43">
        <v>17614000</v>
      </c>
      <c r="K10" s="44">
        <v>17614046</v>
      </c>
      <c r="L10" s="43">
        <v>10878000</v>
      </c>
      <c r="M10" s="44">
        <v>10878465</v>
      </c>
      <c r="N10" s="43">
        <v>28459000</v>
      </c>
      <c r="O10" s="44">
        <v>28459373</v>
      </c>
      <c r="P10" s="43">
        <f t="shared" ref="P10:P41" si="5">$H10      +$J10      +$L10      +$N10</f>
        <v>117146000</v>
      </c>
      <c r="Q10" s="44">
        <f t="shared" ref="Q10:Q41" si="6">$I10      +$K10      +$M10      +$O10</f>
        <v>117147000</v>
      </c>
      <c r="R10" s="24">
        <f t="shared" ref="R10:R41" si="7">IF(($L10      =0),0,((($N10      -$L10      )/$L10      )*100))</f>
        <v>161.61978304835446</v>
      </c>
      <c r="S10" s="25">
        <f t="shared" ref="S10:S41" si="8">IF(($M10      =0),0,((($O10      -$M10      )/$M10      )*100))</f>
        <v>161.61202890297483</v>
      </c>
      <c r="T10" s="24">
        <f t="shared" ref="T10:T41" si="9">IF(($E10      =0),0,(($P10      /$E10      )*100))</f>
        <v>99.999146371652714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14617000</v>
      </c>
      <c r="C13" s="42"/>
      <c r="D13" s="42"/>
      <c r="E13" s="42">
        <f t="shared" si="4"/>
        <v>14617000</v>
      </c>
      <c r="F13" s="43">
        <v>14617000</v>
      </c>
      <c r="G13" s="44">
        <v>14617000</v>
      </c>
      <c r="H13" s="43"/>
      <c r="I13" s="44"/>
      <c r="J13" s="43">
        <v>7449000</v>
      </c>
      <c r="K13" s="44">
        <v>7443266</v>
      </c>
      <c r="L13" s="43">
        <v>3745000</v>
      </c>
      <c r="M13" s="44">
        <v>3751045</v>
      </c>
      <c r="N13" s="43">
        <v>3423000</v>
      </c>
      <c r="O13" s="44">
        <v>2910738</v>
      </c>
      <c r="P13" s="43">
        <f t="shared" si="5"/>
        <v>14617000</v>
      </c>
      <c r="Q13" s="44">
        <f t="shared" si="6"/>
        <v>14105049</v>
      </c>
      <c r="R13" s="24">
        <f t="shared" si="7"/>
        <v>-8.5981308411214954</v>
      </c>
      <c r="S13" s="25">
        <f t="shared" si="8"/>
        <v>-22.401943991607673</v>
      </c>
      <c r="T13" s="24">
        <f t="shared" si="9"/>
        <v>100</v>
      </c>
      <c r="U13" s="26">
        <f t="shared" si="10"/>
        <v>96.497564479715408</v>
      </c>
      <c r="V13" s="43"/>
      <c r="W13" s="44"/>
    </row>
    <row r="14" spans="1:23" ht="13" x14ac:dyDescent="0.3">
      <c r="A14" s="23" t="s">
        <v>40</v>
      </c>
      <c r="B14" s="42">
        <v>16425000</v>
      </c>
      <c r="C14" s="42"/>
      <c r="D14" s="42"/>
      <c r="E14" s="42">
        <f t="shared" si="4"/>
        <v>16425000</v>
      </c>
      <c r="F14" s="43">
        <v>16425000</v>
      </c>
      <c r="G14" s="44">
        <v>16425000</v>
      </c>
      <c r="H14" s="43">
        <v>5000000</v>
      </c>
      <c r="I14" s="44">
        <v>2257223</v>
      </c>
      <c r="J14" s="43"/>
      <c r="K14" s="44">
        <v>6662195</v>
      </c>
      <c r="L14" s="43">
        <v>1955000</v>
      </c>
      <c r="M14" s="44">
        <v>5469037</v>
      </c>
      <c r="N14" s="43">
        <v>672000</v>
      </c>
      <c r="O14" s="44">
        <v>2036545</v>
      </c>
      <c r="P14" s="43">
        <f t="shared" si="5"/>
        <v>7627000</v>
      </c>
      <c r="Q14" s="44">
        <f t="shared" si="6"/>
        <v>16425000</v>
      </c>
      <c r="R14" s="24">
        <f t="shared" si="7"/>
        <v>-65.626598465473137</v>
      </c>
      <c r="S14" s="25">
        <f t="shared" si="8"/>
        <v>-62.762274235848103</v>
      </c>
      <c r="T14" s="24">
        <f t="shared" si="9"/>
        <v>46.435312024353124</v>
      </c>
      <c r="U14" s="26">
        <f t="shared" si="10"/>
        <v>100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16483000</v>
      </c>
      <c r="C28" s="39">
        <f t="shared" si="11"/>
        <v>-1500000</v>
      </c>
      <c r="D28" s="39">
        <f t="shared" si="11"/>
        <v>0</v>
      </c>
      <c r="E28" s="39">
        <f t="shared" si="11"/>
        <v>14983000</v>
      </c>
      <c r="F28" s="40">
        <f t="shared" si="11"/>
        <v>14983000</v>
      </c>
      <c r="G28" s="41">
        <f t="shared" si="11"/>
        <v>14983000</v>
      </c>
      <c r="H28" s="40">
        <f t="shared" si="11"/>
        <v>2375000</v>
      </c>
      <c r="I28" s="41">
        <f t="shared" si="11"/>
        <v>2532255</v>
      </c>
      <c r="J28" s="40">
        <f t="shared" si="11"/>
        <v>4535000</v>
      </c>
      <c r="K28" s="41">
        <f t="shared" si="11"/>
        <v>3960271</v>
      </c>
      <c r="L28" s="40">
        <f t="shared" si="11"/>
        <v>4259000</v>
      </c>
      <c r="M28" s="41">
        <f t="shared" si="11"/>
        <v>2792499</v>
      </c>
      <c r="N28" s="40">
        <f t="shared" si="11"/>
        <v>3069000</v>
      </c>
      <c r="O28" s="41">
        <f t="shared" si="11"/>
        <v>5697975</v>
      </c>
      <c r="P28" s="40">
        <f t="shared" si="11"/>
        <v>14238000</v>
      </c>
      <c r="Q28" s="41">
        <f t="shared" si="11"/>
        <v>14983000</v>
      </c>
      <c r="R28" s="20">
        <f t="shared" si="7"/>
        <v>-27.940831181028408</v>
      </c>
      <c r="S28" s="21">
        <f t="shared" si="8"/>
        <v>104.04573108173003</v>
      </c>
      <c r="T28" s="20">
        <f t="shared" si="9"/>
        <v>95.027698057798844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115000</v>
      </c>
      <c r="I31" s="44">
        <v>86536</v>
      </c>
      <c r="J31" s="43">
        <v>311000</v>
      </c>
      <c r="K31" s="44">
        <v>309857</v>
      </c>
      <c r="L31" s="43">
        <v>629000</v>
      </c>
      <c r="M31" s="44">
        <v>627500</v>
      </c>
      <c r="N31" s="43"/>
      <c r="O31" s="44">
        <v>776107</v>
      </c>
      <c r="P31" s="43">
        <f t="shared" si="5"/>
        <v>1055000</v>
      </c>
      <c r="Q31" s="44">
        <f t="shared" si="6"/>
        <v>1800000</v>
      </c>
      <c r="R31" s="24">
        <f t="shared" si="7"/>
        <v>-100</v>
      </c>
      <c r="S31" s="25">
        <f t="shared" si="8"/>
        <v>23.682390438247012</v>
      </c>
      <c r="T31" s="24">
        <f t="shared" si="9"/>
        <v>58.611111111111114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3683000</v>
      </c>
      <c r="C33" s="42"/>
      <c r="D33" s="42"/>
      <c r="E33" s="42">
        <f t="shared" si="4"/>
        <v>3683000</v>
      </c>
      <c r="F33" s="43">
        <v>3683000</v>
      </c>
      <c r="G33" s="44">
        <v>3683000</v>
      </c>
      <c r="H33" s="43">
        <v>920000</v>
      </c>
      <c r="I33" s="44">
        <v>920000</v>
      </c>
      <c r="J33" s="43">
        <v>1658000</v>
      </c>
      <c r="K33" s="44">
        <v>1658000</v>
      </c>
      <c r="L33" s="43">
        <v>1105000</v>
      </c>
      <c r="M33" s="44">
        <v>1105000</v>
      </c>
      <c r="N33" s="43"/>
      <c r="O33" s="44"/>
      <c r="P33" s="43">
        <f t="shared" si="5"/>
        <v>3683000</v>
      </c>
      <c r="Q33" s="44">
        <f t="shared" si="6"/>
        <v>3683000</v>
      </c>
      <c r="R33" s="24">
        <f t="shared" si="7"/>
        <v>-100</v>
      </c>
      <c r="S33" s="25">
        <f t="shared" si="8"/>
        <v>-100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>
        <v>7000000</v>
      </c>
      <c r="C34" s="42">
        <v>-1500000</v>
      </c>
      <c r="D34" s="42"/>
      <c r="E34" s="42">
        <f t="shared" si="4"/>
        <v>5500000</v>
      </c>
      <c r="F34" s="43">
        <v>5500000</v>
      </c>
      <c r="G34" s="44">
        <v>5500000</v>
      </c>
      <c r="H34" s="43">
        <v>1340000</v>
      </c>
      <c r="I34" s="44">
        <v>1525719</v>
      </c>
      <c r="J34" s="43">
        <v>2566000</v>
      </c>
      <c r="K34" s="44">
        <v>1992414</v>
      </c>
      <c r="L34" s="43">
        <v>1097000</v>
      </c>
      <c r="M34" s="44">
        <v>1059999</v>
      </c>
      <c r="N34" s="43">
        <v>497000</v>
      </c>
      <c r="O34" s="44">
        <v>921868</v>
      </c>
      <c r="P34" s="43">
        <f t="shared" si="5"/>
        <v>5500000</v>
      </c>
      <c r="Q34" s="44">
        <f t="shared" si="6"/>
        <v>5500000</v>
      </c>
      <c r="R34" s="24">
        <f t="shared" si="7"/>
        <v>-54.694621695533272</v>
      </c>
      <c r="S34" s="25">
        <f t="shared" si="8"/>
        <v>-13.031238708715762</v>
      </c>
      <c r="T34" s="24">
        <f t="shared" si="9"/>
        <v>100</v>
      </c>
      <c r="U34" s="26">
        <f t="shared" si="10"/>
        <v>100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/>
      <c r="L36" s="43">
        <v>1428000</v>
      </c>
      <c r="M36" s="44"/>
      <c r="N36" s="43">
        <v>2572000</v>
      </c>
      <c r="O36" s="44">
        <v>4000000</v>
      </c>
      <c r="P36" s="43">
        <f t="shared" si="5"/>
        <v>4000000</v>
      </c>
      <c r="Q36" s="44">
        <f t="shared" si="6"/>
        <v>4000000</v>
      </c>
      <c r="R36" s="24">
        <f t="shared" si="7"/>
        <v>80.11204481792717</v>
      </c>
      <c r="S36" s="25">
        <f t="shared" si="8"/>
        <v>0</v>
      </c>
      <c r="T36" s="24">
        <f t="shared" si="9"/>
        <v>100</v>
      </c>
      <c r="U36" s="26">
        <f t="shared" si="10"/>
        <v>100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26270000</v>
      </c>
      <c r="C43" s="45">
        <f t="shared" si="20"/>
        <v>2368000</v>
      </c>
      <c r="D43" s="45">
        <f t="shared" si="20"/>
        <v>0</v>
      </c>
      <c r="E43" s="45">
        <f t="shared" si="20"/>
        <v>28638000</v>
      </c>
      <c r="F43" s="46">
        <f t="shared" si="20"/>
        <v>26944000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3323000</v>
      </c>
      <c r="O43" s="47">
        <f t="shared" si="20"/>
        <v>0</v>
      </c>
      <c r="P43" s="46">
        <f t="shared" si="20"/>
        <v>3323000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11.603463929045324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26270000</v>
      </c>
      <c r="C44" s="39">
        <f t="shared" si="22"/>
        <v>2368000</v>
      </c>
      <c r="D44" s="39">
        <f t="shared" si="22"/>
        <v>0</v>
      </c>
      <c r="E44" s="39">
        <f t="shared" si="22"/>
        <v>28638000</v>
      </c>
      <c r="F44" s="40">
        <f t="shared" si="22"/>
        <v>26944000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3323000</v>
      </c>
      <c r="O44" s="41">
        <f t="shared" si="22"/>
        <v>0</v>
      </c>
      <c r="P44" s="40">
        <f t="shared" si="22"/>
        <v>3323000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11.603463929045324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25470000</v>
      </c>
      <c r="C46" s="42">
        <v>1694000</v>
      </c>
      <c r="D46" s="42"/>
      <c r="E46" s="42">
        <f t="shared" si="13"/>
        <v>27164000</v>
      </c>
      <c r="F46" s="43">
        <v>25470000</v>
      </c>
      <c r="G46" s="44"/>
      <c r="H46" s="43"/>
      <c r="I46" s="44"/>
      <c r="J46" s="43"/>
      <c r="K46" s="44"/>
      <c r="L46" s="43"/>
      <c r="M46" s="44"/>
      <c r="N46" s="43">
        <v>3323000</v>
      </c>
      <c r="O46" s="44"/>
      <c r="P46" s="43">
        <f t="shared" si="14"/>
        <v>3323000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12.233102635841556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800000</v>
      </c>
      <c r="C47" s="42">
        <v>674000</v>
      </c>
      <c r="D47" s="42"/>
      <c r="E47" s="42">
        <f t="shared" si="13"/>
        <v>1474000</v>
      </c>
      <c r="F47" s="43">
        <v>1474000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190942000</v>
      </c>
      <c r="C61" s="39">
        <f t="shared" si="26"/>
        <v>868000</v>
      </c>
      <c r="D61" s="39">
        <f t="shared" si="26"/>
        <v>0</v>
      </c>
      <c r="E61" s="39">
        <f t="shared" si="26"/>
        <v>191810000</v>
      </c>
      <c r="F61" s="40">
        <f t="shared" si="26"/>
        <v>190116000</v>
      </c>
      <c r="G61" s="41">
        <f t="shared" si="26"/>
        <v>163172000</v>
      </c>
      <c r="H61" s="40">
        <f t="shared" si="26"/>
        <v>67570000</v>
      </c>
      <c r="I61" s="41">
        <f t="shared" si="26"/>
        <v>64984594</v>
      </c>
      <c r="J61" s="40">
        <f t="shared" si="26"/>
        <v>29598000</v>
      </c>
      <c r="K61" s="41">
        <f t="shared" si="26"/>
        <v>35679778</v>
      </c>
      <c r="L61" s="40">
        <f t="shared" si="26"/>
        <v>20837000</v>
      </c>
      <c r="M61" s="41">
        <f t="shared" si="26"/>
        <v>22891046</v>
      </c>
      <c r="N61" s="40">
        <f t="shared" si="26"/>
        <v>38946000</v>
      </c>
      <c r="O61" s="41">
        <f t="shared" si="26"/>
        <v>39104631</v>
      </c>
      <c r="P61" s="40">
        <f t="shared" si="26"/>
        <v>156951000</v>
      </c>
      <c r="Q61" s="41">
        <f t="shared" si="26"/>
        <v>162660049</v>
      </c>
      <c r="R61" s="20">
        <f t="shared" si="16"/>
        <v>86.90790420885925</v>
      </c>
      <c r="S61" s="21">
        <f t="shared" si="17"/>
        <v>70.829375817950819</v>
      </c>
      <c r="T61" s="20">
        <f t="shared" si="18"/>
        <v>81.826286429278966</v>
      </c>
      <c r="U61" s="22">
        <f t="shared" si="19"/>
        <v>84.80269485428289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190942000</v>
      </c>
      <c r="C65" s="48">
        <f t="shared" si="30"/>
        <v>868000</v>
      </c>
      <c r="D65" s="48">
        <f t="shared" si="30"/>
        <v>0</v>
      </c>
      <c r="E65" s="48">
        <f t="shared" si="30"/>
        <v>191810000</v>
      </c>
      <c r="F65" s="49">
        <f t="shared" si="30"/>
        <v>190116000</v>
      </c>
      <c r="G65" s="50">
        <f t="shared" si="30"/>
        <v>163172000</v>
      </c>
      <c r="H65" s="49">
        <f t="shared" si="30"/>
        <v>67570000</v>
      </c>
      <c r="I65" s="50">
        <f t="shared" si="30"/>
        <v>64984594</v>
      </c>
      <c r="J65" s="49">
        <f t="shared" si="30"/>
        <v>29598000</v>
      </c>
      <c r="K65" s="50">
        <f t="shared" si="30"/>
        <v>35679778</v>
      </c>
      <c r="L65" s="49">
        <f t="shared" si="30"/>
        <v>20837000</v>
      </c>
      <c r="M65" s="51">
        <f t="shared" si="30"/>
        <v>22891046</v>
      </c>
      <c r="N65" s="49">
        <f t="shared" si="30"/>
        <v>38946000</v>
      </c>
      <c r="O65" s="50">
        <f t="shared" si="30"/>
        <v>39104631</v>
      </c>
      <c r="P65" s="49">
        <f t="shared" si="30"/>
        <v>156951000</v>
      </c>
      <c r="Q65" s="50">
        <f t="shared" si="30"/>
        <v>162660049</v>
      </c>
      <c r="R65" s="34">
        <f t="shared" si="16"/>
        <v>86.90790420885925</v>
      </c>
      <c r="S65" s="35">
        <f t="shared" si="17"/>
        <v>70.829375817950819</v>
      </c>
      <c r="T65" s="34">
        <f t="shared" si="18"/>
        <v>81.826286429278966</v>
      </c>
      <c r="U65" s="35">
        <f t="shared" si="19"/>
        <v>84.80269485428289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128462000</v>
      </c>
      <c r="C8" s="36">
        <f t="shared" si="0"/>
        <v>29089000</v>
      </c>
      <c r="D8" s="36">
        <f t="shared" si="0"/>
        <v>0</v>
      </c>
      <c r="E8" s="36">
        <f t="shared" si="0"/>
        <v>157551000</v>
      </c>
      <c r="F8" s="37">
        <f t="shared" si="0"/>
        <v>157551000</v>
      </c>
      <c r="G8" s="38">
        <f t="shared" si="0"/>
        <v>157551000</v>
      </c>
      <c r="H8" s="37">
        <f t="shared" si="0"/>
        <v>43662000</v>
      </c>
      <c r="I8" s="38">
        <f t="shared" si="0"/>
        <v>43226679</v>
      </c>
      <c r="J8" s="37">
        <f t="shared" si="0"/>
        <v>60465000</v>
      </c>
      <c r="K8" s="38">
        <f t="shared" si="0"/>
        <v>51944947</v>
      </c>
      <c r="L8" s="37">
        <f t="shared" si="0"/>
        <v>18063000</v>
      </c>
      <c r="M8" s="38">
        <f t="shared" si="0"/>
        <v>17575789</v>
      </c>
      <c r="N8" s="37">
        <f t="shared" si="0"/>
        <v>34160000</v>
      </c>
      <c r="O8" s="38">
        <f t="shared" si="0"/>
        <v>34253084</v>
      </c>
      <c r="P8" s="37">
        <f t="shared" si="0"/>
        <v>156350000</v>
      </c>
      <c r="Q8" s="38">
        <f t="shared" si="0"/>
        <v>147000499</v>
      </c>
      <c r="R8" s="16">
        <f>IF(($L8       =0),0,((($N8       -$L8       )/$L8       )*100))</f>
        <v>89.115872224990312</v>
      </c>
      <c r="S8" s="17">
        <f>IF(($M8       =0),0,((($O8       -$M8       )/$M8       )*100))</f>
        <v>94.88788810562076</v>
      </c>
      <c r="T8" s="16">
        <f>IF(($E8       =0),0,(($P8       /$E8       )*100))</f>
        <v>99.237707155143411</v>
      </c>
      <c r="U8" s="18">
        <f>IF(($E8       =0),0,(($Q8       /$E8       )*100))</f>
        <v>93.303437617025594</v>
      </c>
      <c r="V8" s="37">
        <f t="shared" ref="V8:W8" si="1">+V9+V28</f>
        <v>4558000</v>
      </c>
      <c r="W8" s="38">
        <f t="shared" si="1"/>
        <v>4558000</v>
      </c>
    </row>
    <row r="9" spans="1:23" ht="13" x14ac:dyDescent="0.3">
      <c r="A9" s="19" t="s">
        <v>35</v>
      </c>
      <c r="B9" s="39">
        <f t="shared" ref="B9:Q9" si="2">SUM(B10:B27)</f>
        <v>124002000</v>
      </c>
      <c r="C9" s="39">
        <f t="shared" si="2"/>
        <v>29089000</v>
      </c>
      <c r="D9" s="39">
        <f t="shared" si="2"/>
        <v>0</v>
      </c>
      <c r="E9" s="39">
        <f t="shared" si="2"/>
        <v>153091000</v>
      </c>
      <c r="F9" s="40">
        <f t="shared" si="2"/>
        <v>153091000</v>
      </c>
      <c r="G9" s="41">
        <f t="shared" si="2"/>
        <v>153091000</v>
      </c>
      <c r="H9" s="40">
        <f t="shared" si="2"/>
        <v>42406000</v>
      </c>
      <c r="I9" s="41">
        <f t="shared" si="2"/>
        <v>41969977</v>
      </c>
      <c r="J9" s="40">
        <f t="shared" si="2"/>
        <v>59388000</v>
      </c>
      <c r="K9" s="41">
        <f t="shared" si="2"/>
        <v>50867694</v>
      </c>
      <c r="L9" s="40">
        <f t="shared" si="2"/>
        <v>17063000</v>
      </c>
      <c r="M9" s="41">
        <f t="shared" si="2"/>
        <v>16506376</v>
      </c>
      <c r="N9" s="40">
        <f t="shared" si="2"/>
        <v>33521000</v>
      </c>
      <c r="O9" s="41">
        <f t="shared" si="2"/>
        <v>33196453</v>
      </c>
      <c r="P9" s="40">
        <f t="shared" si="2"/>
        <v>152378000</v>
      </c>
      <c r="Q9" s="41">
        <f t="shared" si="2"/>
        <v>142540500</v>
      </c>
      <c r="R9" s="20">
        <f>IF(($L9       =0),0,((($N9       -$L9       )/$L9       )*100))</f>
        <v>96.454316357029839</v>
      </c>
      <c r="S9" s="21">
        <f>IF(($M9       =0),0,((($O9       -$M9       )/$M9       )*100))</f>
        <v>101.11290933879127</v>
      </c>
      <c r="T9" s="20">
        <f>IF(($E9       =0),0,(($P9       /$E9       )*100))</f>
        <v>99.534263934522599</v>
      </c>
      <c r="U9" s="22">
        <f>IF(($E9       =0),0,(($Q9       /$E9       )*100))</f>
        <v>93.108347322834135</v>
      </c>
      <c r="V9" s="40">
        <f t="shared" ref="V9:W9" si="3">SUM(V10:V27)</f>
        <v>4558000</v>
      </c>
      <c r="W9" s="41">
        <f t="shared" si="3"/>
        <v>4558000</v>
      </c>
    </row>
    <row r="10" spans="1:23" ht="13" x14ac:dyDescent="0.3">
      <c r="A10" s="23" t="s">
        <v>36</v>
      </c>
      <c r="B10" s="42">
        <v>105490000</v>
      </c>
      <c r="C10" s="42">
        <v>20000000</v>
      </c>
      <c r="D10" s="42"/>
      <c r="E10" s="42">
        <f t="shared" ref="E10:E41" si="4">$B10      +$C10      +$D10</f>
        <v>125490000</v>
      </c>
      <c r="F10" s="43">
        <v>125490000</v>
      </c>
      <c r="G10" s="44">
        <v>125490000</v>
      </c>
      <c r="H10" s="43">
        <v>41401000</v>
      </c>
      <c r="I10" s="44">
        <v>41401428</v>
      </c>
      <c r="J10" s="43">
        <v>43622000</v>
      </c>
      <c r="K10" s="44">
        <v>43622134</v>
      </c>
      <c r="L10" s="43">
        <v>16085000</v>
      </c>
      <c r="M10" s="44">
        <v>16084885</v>
      </c>
      <c r="N10" s="43">
        <v>24381000</v>
      </c>
      <c r="O10" s="44">
        <v>24381554</v>
      </c>
      <c r="P10" s="43">
        <f t="shared" ref="P10:P41" si="5">$H10      +$J10      +$L10      +$N10</f>
        <v>125489000</v>
      </c>
      <c r="Q10" s="44">
        <f t="shared" ref="Q10:Q41" si="6">$I10      +$K10      +$M10      +$O10</f>
        <v>125490001</v>
      </c>
      <c r="R10" s="24">
        <f t="shared" ref="R10:R41" si="7">IF(($L10      =0),0,((($N10      -$L10      )/$L10      )*100))</f>
        <v>51.57600248678893</v>
      </c>
      <c r="S10" s="25">
        <f t="shared" ref="S10:S41" si="8">IF(($M10      =0),0,((($O10      -$M10      )/$M10      )*100))</f>
        <v>51.580530417220885</v>
      </c>
      <c r="T10" s="24">
        <f t="shared" ref="T10:T41" si="9">IF(($E10      =0),0,(($P10      /$E10      )*100))</f>
        <v>99.999203123754882</v>
      </c>
      <c r="U10" s="26">
        <f t="shared" ref="U10:U41" si="10">IF(($E10      =0),0,(($Q10      /$E10      )*100))</f>
        <v>100.00000079687625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12506000</v>
      </c>
      <c r="C13" s="42">
        <v>9089000</v>
      </c>
      <c r="D13" s="42"/>
      <c r="E13" s="42">
        <f t="shared" si="4"/>
        <v>21595000</v>
      </c>
      <c r="F13" s="43">
        <v>21595000</v>
      </c>
      <c r="G13" s="44">
        <v>21595000</v>
      </c>
      <c r="H13" s="43">
        <v>1005000</v>
      </c>
      <c r="I13" s="44">
        <v>568549</v>
      </c>
      <c r="J13" s="43">
        <v>11501000</v>
      </c>
      <c r="K13" s="44">
        <v>7245560</v>
      </c>
      <c r="L13" s="43"/>
      <c r="M13" s="44">
        <v>421491</v>
      </c>
      <c r="N13" s="43">
        <v>8377000</v>
      </c>
      <c r="O13" s="44">
        <v>8814899</v>
      </c>
      <c r="P13" s="43">
        <f t="shared" si="5"/>
        <v>20883000</v>
      </c>
      <c r="Q13" s="44">
        <f t="shared" si="6"/>
        <v>17050499</v>
      </c>
      <c r="R13" s="24">
        <f t="shared" si="7"/>
        <v>0</v>
      </c>
      <c r="S13" s="25">
        <f t="shared" si="8"/>
        <v>1991.361144128819</v>
      </c>
      <c r="T13" s="24">
        <f t="shared" si="9"/>
        <v>96.702940495485066</v>
      </c>
      <c r="U13" s="26">
        <f t="shared" si="10"/>
        <v>78.95577216948368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6006000</v>
      </c>
      <c r="C20" s="42"/>
      <c r="D20" s="42"/>
      <c r="E20" s="42">
        <f t="shared" si="4"/>
        <v>6006000</v>
      </c>
      <c r="F20" s="43">
        <v>6006000</v>
      </c>
      <c r="G20" s="44">
        <v>6006000</v>
      </c>
      <c r="H20" s="43"/>
      <c r="I20" s="44"/>
      <c r="J20" s="43">
        <v>4265000</v>
      </c>
      <c r="K20" s="44"/>
      <c r="L20" s="43">
        <v>978000</v>
      </c>
      <c r="M20" s="44"/>
      <c r="N20" s="43">
        <v>763000</v>
      </c>
      <c r="O20" s="44"/>
      <c r="P20" s="43">
        <f t="shared" si="5"/>
        <v>6006000</v>
      </c>
      <c r="Q20" s="44">
        <f t="shared" si="6"/>
        <v>0</v>
      </c>
      <c r="R20" s="24">
        <f t="shared" si="7"/>
        <v>-21.983640081799592</v>
      </c>
      <c r="S20" s="25">
        <f t="shared" si="8"/>
        <v>0</v>
      </c>
      <c r="T20" s="24">
        <f t="shared" si="9"/>
        <v>100</v>
      </c>
      <c r="U20" s="26">
        <f t="shared" si="10"/>
        <v>0</v>
      </c>
      <c r="V20" s="43">
        <v>4558000</v>
      </c>
      <c r="W20" s="44">
        <v>4558000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4460000</v>
      </c>
      <c r="C28" s="39">
        <f t="shared" si="11"/>
        <v>0</v>
      </c>
      <c r="D28" s="39">
        <f t="shared" si="11"/>
        <v>0</v>
      </c>
      <c r="E28" s="39">
        <f t="shared" si="11"/>
        <v>4460000</v>
      </c>
      <c r="F28" s="40">
        <f t="shared" si="11"/>
        <v>4460000</v>
      </c>
      <c r="G28" s="41">
        <f t="shared" si="11"/>
        <v>4460000</v>
      </c>
      <c r="H28" s="40">
        <f t="shared" si="11"/>
        <v>1256000</v>
      </c>
      <c r="I28" s="41">
        <f t="shared" si="11"/>
        <v>1256702</v>
      </c>
      <c r="J28" s="40">
        <f t="shared" si="11"/>
        <v>1077000</v>
      </c>
      <c r="K28" s="41">
        <f t="shared" si="11"/>
        <v>1077253</v>
      </c>
      <c r="L28" s="40">
        <f t="shared" si="11"/>
        <v>1000000</v>
      </c>
      <c r="M28" s="41">
        <f t="shared" si="11"/>
        <v>1069413</v>
      </c>
      <c r="N28" s="40">
        <f t="shared" si="11"/>
        <v>639000</v>
      </c>
      <c r="O28" s="41">
        <f t="shared" si="11"/>
        <v>1056631</v>
      </c>
      <c r="P28" s="40">
        <f t="shared" si="11"/>
        <v>3972000</v>
      </c>
      <c r="Q28" s="41">
        <f t="shared" si="11"/>
        <v>4459999</v>
      </c>
      <c r="R28" s="20">
        <f t="shared" si="7"/>
        <v>-36.1</v>
      </c>
      <c r="S28" s="21">
        <f t="shared" si="8"/>
        <v>-1.1952351430177117</v>
      </c>
      <c r="T28" s="20">
        <f t="shared" si="9"/>
        <v>89.058295964125563</v>
      </c>
      <c r="U28" s="22">
        <f t="shared" si="10"/>
        <v>99.999977578475338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617000</v>
      </c>
      <c r="I31" s="44">
        <v>616703</v>
      </c>
      <c r="J31" s="43">
        <v>438000</v>
      </c>
      <c r="K31" s="44">
        <v>437253</v>
      </c>
      <c r="L31" s="43">
        <v>361000</v>
      </c>
      <c r="M31" s="44">
        <v>429414</v>
      </c>
      <c r="N31" s="43"/>
      <c r="O31" s="44">
        <v>416632</v>
      </c>
      <c r="P31" s="43">
        <f t="shared" si="5"/>
        <v>1416000</v>
      </c>
      <c r="Q31" s="44">
        <f t="shared" si="6"/>
        <v>1900002</v>
      </c>
      <c r="R31" s="24">
        <f t="shared" si="7"/>
        <v>-100</v>
      </c>
      <c r="S31" s="25">
        <f t="shared" si="8"/>
        <v>-2.976614642279944</v>
      </c>
      <c r="T31" s="24">
        <f t="shared" si="9"/>
        <v>74.526315789473685</v>
      </c>
      <c r="U31" s="26">
        <f t="shared" si="10"/>
        <v>100.00010526315791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2560000</v>
      </c>
      <c r="C33" s="42"/>
      <c r="D33" s="42"/>
      <c r="E33" s="42">
        <f t="shared" si="4"/>
        <v>2560000</v>
      </c>
      <c r="F33" s="43">
        <v>2560000</v>
      </c>
      <c r="G33" s="44">
        <v>2560000</v>
      </c>
      <c r="H33" s="43">
        <v>639000</v>
      </c>
      <c r="I33" s="44">
        <v>639999</v>
      </c>
      <c r="J33" s="43">
        <v>639000</v>
      </c>
      <c r="K33" s="44">
        <v>640000</v>
      </c>
      <c r="L33" s="43">
        <v>639000</v>
      </c>
      <c r="M33" s="44">
        <v>639999</v>
      </c>
      <c r="N33" s="43">
        <v>639000</v>
      </c>
      <c r="O33" s="44">
        <v>639999</v>
      </c>
      <c r="P33" s="43">
        <f t="shared" si="5"/>
        <v>2556000</v>
      </c>
      <c r="Q33" s="44">
        <f t="shared" si="6"/>
        <v>2559997</v>
      </c>
      <c r="R33" s="24">
        <f t="shared" si="7"/>
        <v>0</v>
      </c>
      <c r="S33" s="25">
        <f t="shared" si="8"/>
        <v>0</v>
      </c>
      <c r="T33" s="24">
        <f t="shared" si="9"/>
        <v>99.84375</v>
      </c>
      <c r="U33" s="26">
        <f t="shared" si="10"/>
        <v>99.99988281249999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19550000</v>
      </c>
      <c r="C43" s="45">
        <f t="shared" si="20"/>
        <v>-7252000</v>
      </c>
      <c r="D43" s="45">
        <f t="shared" si="20"/>
        <v>0</v>
      </c>
      <c r="E43" s="45">
        <f t="shared" si="20"/>
        <v>12298000</v>
      </c>
      <c r="F43" s="46">
        <f t="shared" si="20"/>
        <v>19550000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2138000</v>
      </c>
      <c r="O43" s="47">
        <f t="shared" si="20"/>
        <v>0</v>
      </c>
      <c r="P43" s="46">
        <f t="shared" si="20"/>
        <v>2138000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17.384940640754596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19550000</v>
      </c>
      <c r="C44" s="39">
        <f t="shared" si="22"/>
        <v>-7252000</v>
      </c>
      <c r="D44" s="39">
        <f t="shared" si="22"/>
        <v>0</v>
      </c>
      <c r="E44" s="39">
        <f t="shared" si="22"/>
        <v>12298000</v>
      </c>
      <c r="F44" s="40">
        <f t="shared" si="22"/>
        <v>19550000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2138000</v>
      </c>
      <c r="O44" s="41">
        <f t="shared" si="22"/>
        <v>0</v>
      </c>
      <c r="P44" s="40">
        <f t="shared" si="22"/>
        <v>2138000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17.384940640754596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19550000</v>
      </c>
      <c r="C46" s="42">
        <v>-7252000</v>
      </c>
      <c r="D46" s="42"/>
      <c r="E46" s="42">
        <f t="shared" si="13"/>
        <v>12298000</v>
      </c>
      <c r="F46" s="43">
        <v>19550000</v>
      </c>
      <c r="G46" s="44"/>
      <c r="H46" s="43"/>
      <c r="I46" s="44"/>
      <c r="J46" s="43"/>
      <c r="K46" s="44"/>
      <c r="L46" s="43"/>
      <c r="M46" s="44"/>
      <c r="N46" s="43">
        <v>2138000</v>
      </c>
      <c r="O46" s="44"/>
      <c r="P46" s="43">
        <f t="shared" si="14"/>
        <v>2138000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17.384940640754596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148012000</v>
      </c>
      <c r="C61" s="39">
        <f t="shared" si="26"/>
        <v>21837000</v>
      </c>
      <c r="D61" s="39">
        <f t="shared" si="26"/>
        <v>0</v>
      </c>
      <c r="E61" s="39">
        <f t="shared" si="26"/>
        <v>169849000</v>
      </c>
      <c r="F61" s="40">
        <f t="shared" si="26"/>
        <v>177101000</v>
      </c>
      <c r="G61" s="41">
        <f t="shared" si="26"/>
        <v>157551000</v>
      </c>
      <c r="H61" s="40">
        <f t="shared" si="26"/>
        <v>43662000</v>
      </c>
      <c r="I61" s="41">
        <f t="shared" si="26"/>
        <v>43226679</v>
      </c>
      <c r="J61" s="40">
        <f t="shared" si="26"/>
        <v>60465000</v>
      </c>
      <c r="K61" s="41">
        <f t="shared" si="26"/>
        <v>51944947</v>
      </c>
      <c r="L61" s="40">
        <f t="shared" si="26"/>
        <v>18063000</v>
      </c>
      <c r="M61" s="41">
        <f t="shared" si="26"/>
        <v>17575789</v>
      </c>
      <c r="N61" s="40">
        <f t="shared" si="26"/>
        <v>36298000</v>
      </c>
      <c r="O61" s="41">
        <f t="shared" si="26"/>
        <v>34253084</v>
      </c>
      <c r="P61" s="40">
        <f t="shared" si="26"/>
        <v>158488000</v>
      </c>
      <c r="Q61" s="41">
        <f t="shared" si="26"/>
        <v>147000499</v>
      </c>
      <c r="R61" s="20">
        <f t="shared" si="16"/>
        <v>100.95222277584011</v>
      </c>
      <c r="S61" s="21">
        <f t="shared" si="17"/>
        <v>94.88788810562076</v>
      </c>
      <c r="T61" s="20">
        <f t="shared" si="18"/>
        <v>93.31111752203428</v>
      </c>
      <c r="U61" s="22">
        <f t="shared" si="19"/>
        <v>86.547756536688468</v>
      </c>
      <c r="V61" s="40">
        <f t="shared" ref="V61:W61" si="27">+V8+V43</f>
        <v>4558000</v>
      </c>
      <c r="W61" s="41">
        <f t="shared" si="27"/>
        <v>4558000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148012000</v>
      </c>
      <c r="C65" s="48">
        <f t="shared" si="30"/>
        <v>21837000</v>
      </c>
      <c r="D65" s="48">
        <f t="shared" si="30"/>
        <v>0</v>
      </c>
      <c r="E65" s="48">
        <f t="shared" si="30"/>
        <v>169849000</v>
      </c>
      <c r="F65" s="49">
        <f t="shared" si="30"/>
        <v>177101000</v>
      </c>
      <c r="G65" s="50">
        <f t="shared" si="30"/>
        <v>157551000</v>
      </c>
      <c r="H65" s="49">
        <f t="shared" si="30"/>
        <v>43662000</v>
      </c>
      <c r="I65" s="50">
        <f t="shared" si="30"/>
        <v>43226679</v>
      </c>
      <c r="J65" s="49">
        <f t="shared" si="30"/>
        <v>60465000</v>
      </c>
      <c r="K65" s="50">
        <f t="shared" si="30"/>
        <v>51944947</v>
      </c>
      <c r="L65" s="49">
        <f t="shared" si="30"/>
        <v>18063000</v>
      </c>
      <c r="M65" s="51">
        <f t="shared" si="30"/>
        <v>17575789</v>
      </c>
      <c r="N65" s="49">
        <f t="shared" si="30"/>
        <v>36298000</v>
      </c>
      <c r="O65" s="50">
        <f t="shared" si="30"/>
        <v>34253084</v>
      </c>
      <c r="P65" s="49">
        <f t="shared" si="30"/>
        <v>158488000</v>
      </c>
      <c r="Q65" s="50">
        <f t="shared" si="30"/>
        <v>147000499</v>
      </c>
      <c r="R65" s="34">
        <f t="shared" si="16"/>
        <v>100.95222277584011</v>
      </c>
      <c r="S65" s="35">
        <f t="shared" si="17"/>
        <v>94.88788810562076</v>
      </c>
      <c r="T65" s="34">
        <f t="shared" si="18"/>
        <v>93.31111752203428</v>
      </c>
      <c r="U65" s="35">
        <f t="shared" si="19"/>
        <v>86.547756536688468</v>
      </c>
      <c r="V65" s="49">
        <f>+V61+V62</f>
        <v>4558000</v>
      </c>
      <c r="W65" s="50">
        <f>+W61+W62</f>
        <v>4558000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119849000</v>
      </c>
      <c r="C8" s="36">
        <f t="shared" si="0"/>
        <v>20000000</v>
      </c>
      <c r="D8" s="36">
        <f t="shared" si="0"/>
        <v>0</v>
      </c>
      <c r="E8" s="36">
        <f t="shared" si="0"/>
        <v>139849000</v>
      </c>
      <c r="F8" s="37">
        <f t="shared" si="0"/>
        <v>139849000</v>
      </c>
      <c r="G8" s="38">
        <f t="shared" si="0"/>
        <v>139849000</v>
      </c>
      <c r="H8" s="37">
        <f t="shared" si="0"/>
        <v>79449000</v>
      </c>
      <c r="I8" s="38">
        <f t="shared" si="0"/>
        <v>33449948</v>
      </c>
      <c r="J8" s="37">
        <f t="shared" si="0"/>
        <v>11885000</v>
      </c>
      <c r="K8" s="38">
        <f t="shared" si="0"/>
        <v>44428975</v>
      </c>
      <c r="L8" s="37">
        <f t="shared" si="0"/>
        <v>11767000</v>
      </c>
      <c r="M8" s="38">
        <f t="shared" si="0"/>
        <v>802071</v>
      </c>
      <c r="N8" s="37">
        <f t="shared" si="0"/>
        <v>34777000</v>
      </c>
      <c r="O8" s="38">
        <f t="shared" si="0"/>
        <v>2891867</v>
      </c>
      <c r="P8" s="37">
        <f t="shared" si="0"/>
        <v>137878000</v>
      </c>
      <c r="Q8" s="38">
        <f t="shared" si="0"/>
        <v>81572861</v>
      </c>
      <c r="R8" s="16">
        <f>IF(($L8       =0),0,((($N8       -$L8       )/$L8       )*100))</f>
        <v>195.54686836066969</v>
      </c>
      <c r="S8" s="17">
        <f>IF(($M8       =0),0,((($O8       -$M8       )/$M8       )*100))</f>
        <v>260.55000118443382</v>
      </c>
      <c r="T8" s="16">
        <f>IF(($E8       =0),0,(($P8       /$E8       )*100))</f>
        <v>98.590622743101491</v>
      </c>
      <c r="U8" s="18">
        <f>IF(($E8       =0),0,(($Q8       /$E8       )*100))</f>
        <v>58.329241539088585</v>
      </c>
      <c r="V8" s="37">
        <f t="shared" ref="V8:W8" si="1">+V9+V28</f>
        <v>1934000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115624000</v>
      </c>
      <c r="C9" s="39">
        <f t="shared" si="2"/>
        <v>20000000</v>
      </c>
      <c r="D9" s="39">
        <f t="shared" si="2"/>
        <v>0</v>
      </c>
      <c r="E9" s="39">
        <f t="shared" si="2"/>
        <v>135624000</v>
      </c>
      <c r="F9" s="40">
        <f t="shared" si="2"/>
        <v>135624000</v>
      </c>
      <c r="G9" s="41">
        <f t="shared" si="2"/>
        <v>135624000</v>
      </c>
      <c r="H9" s="40">
        <f t="shared" si="2"/>
        <v>78806000</v>
      </c>
      <c r="I9" s="41">
        <f t="shared" si="2"/>
        <v>33175948</v>
      </c>
      <c r="J9" s="40">
        <f t="shared" si="2"/>
        <v>11357000</v>
      </c>
      <c r="K9" s="41">
        <f t="shared" si="2"/>
        <v>43938642</v>
      </c>
      <c r="L9" s="40">
        <f t="shared" si="2"/>
        <v>11032000</v>
      </c>
      <c r="M9" s="41">
        <f t="shared" si="2"/>
        <v>0</v>
      </c>
      <c r="N9" s="40">
        <f t="shared" si="2"/>
        <v>34430000</v>
      </c>
      <c r="O9" s="41">
        <f t="shared" si="2"/>
        <v>1391767</v>
      </c>
      <c r="P9" s="40">
        <f t="shared" si="2"/>
        <v>135625000</v>
      </c>
      <c r="Q9" s="41">
        <f t="shared" si="2"/>
        <v>78506357</v>
      </c>
      <c r="R9" s="20">
        <f>IF(($L9       =0),0,((($N9       -$L9       )/$L9       )*100))</f>
        <v>212.09209572153736</v>
      </c>
      <c r="S9" s="21">
        <f>IF(($M9       =0),0,((($O9       -$M9       )/$M9       )*100))</f>
        <v>0</v>
      </c>
      <c r="T9" s="20">
        <f>IF(($E9       =0),0,(($P9       /$E9       )*100))</f>
        <v>100.00073733262549</v>
      </c>
      <c r="U9" s="22">
        <f>IF(($E9       =0),0,(($Q9       /$E9       )*100))</f>
        <v>57.88529832478028</v>
      </c>
      <c r="V9" s="40">
        <f t="shared" ref="V9:W9" si="3">SUM(V10:V27)</f>
        <v>1934000</v>
      </c>
      <c r="W9" s="41">
        <f t="shared" si="3"/>
        <v>0</v>
      </c>
    </row>
    <row r="10" spans="1:23" ht="13" x14ac:dyDescent="0.3">
      <c r="A10" s="23" t="s">
        <v>36</v>
      </c>
      <c r="B10" s="42">
        <v>96519000</v>
      </c>
      <c r="C10" s="42">
        <v>20000000</v>
      </c>
      <c r="D10" s="42"/>
      <c r="E10" s="42">
        <f t="shared" ref="E10:E41" si="4">$B10      +$C10      +$D10</f>
        <v>116519000</v>
      </c>
      <c r="F10" s="43">
        <v>116519000</v>
      </c>
      <c r="G10" s="44">
        <v>116519000</v>
      </c>
      <c r="H10" s="43">
        <v>71608000</v>
      </c>
      <c r="I10" s="44">
        <v>30278014</v>
      </c>
      <c r="J10" s="43">
        <v>9316000</v>
      </c>
      <c r="K10" s="44">
        <v>39896102</v>
      </c>
      <c r="L10" s="43">
        <v>8549000</v>
      </c>
      <c r="M10" s="44"/>
      <c r="N10" s="43">
        <v>27047000</v>
      </c>
      <c r="O10" s="44"/>
      <c r="P10" s="43">
        <f t="shared" ref="P10:P41" si="5">$H10      +$J10      +$L10      +$N10</f>
        <v>116520000</v>
      </c>
      <c r="Q10" s="44">
        <f t="shared" ref="Q10:Q41" si="6">$I10      +$K10      +$M10      +$O10</f>
        <v>70174116</v>
      </c>
      <c r="R10" s="24">
        <f t="shared" ref="R10:R41" si="7">IF(($L10      =0),0,((($N10      -$L10      )/$L10      )*100))</f>
        <v>216.3761843490467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100.00085822913</v>
      </c>
      <c r="U10" s="26">
        <f t="shared" ref="U10:U41" si="10">IF(($E10      =0),0,(($Q10      /$E10      )*100))</f>
        <v>60.225470524120524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19105000</v>
      </c>
      <c r="C13" s="42"/>
      <c r="D13" s="42"/>
      <c r="E13" s="42">
        <f t="shared" si="4"/>
        <v>19105000</v>
      </c>
      <c r="F13" s="43">
        <v>19105000</v>
      </c>
      <c r="G13" s="44">
        <v>19105000</v>
      </c>
      <c r="H13" s="43">
        <v>7198000</v>
      </c>
      <c r="I13" s="44">
        <v>2897934</v>
      </c>
      <c r="J13" s="43">
        <v>2041000</v>
      </c>
      <c r="K13" s="44">
        <v>4042540</v>
      </c>
      <c r="L13" s="43">
        <v>2483000</v>
      </c>
      <c r="M13" s="44"/>
      <c r="N13" s="43">
        <v>7383000</v>
      </c>
      <c r="O13" s="44">
        <v>1391767</v>
      </c>
      <c r="P13" s="43">
        <f t="shared" si="5"/>
        <v>19105000</v>
      </c>
      <c r="Q13" s="44">
        <f t="shared" si="6"/>
        <v>8332241</v>
      </c>
      <c r="R13" s="24">
        <f t="shared" si="7"/>
        <v>197.3419250906162</v>
      </c>
      <c r="S13" s="25">
        <f t="shared" si="8"/>
        <v>0</v>
      </c>
      <c r="T13" s="24">
        <f t="shared" si="9"/>
        <v>100</v>
      </c>
      <c r="U13" s="26">
        <f t="shared" si="10"/>
        <v>43.612881444647996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1934000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4225000</v>
      </c>
      <c r="C28" s="39">
        <f t="shared" si="11"/>
        <v>0</v>
      </c>
      <c r="D28" s="39">
        <f t="shared" si="11"/>
        <v>0</v>
      </c>
      <c r="E28" s="39">
        <f t="shared" si="11"/>
        <v>4225000</v>
      </c>
      <c r="F28" s="40">
        <f t="shared" si="11"/>
        <v>4225000</v>
      </c>
      <c r="G28" s="41">
        <f t="shared" si="11"/>
        <v>4225000</v>
      </c>
      <c r="H28" s="40">
        <f t="shared" si="11"/>
        <v>643000</v>
      </c>
      <c r="I28" s="41">
        <f t="shared" si="11"/>
        <v>274000</v>
      </c>
      <c r="J28" s="40">
        <f t="shared" si="11"/>
        <v>528000</v>
      </c>
      <c r="K28" s="41">
        <f t="shared" si="11"/>
        <v>490333</v>
      </c>
      <c r="L28" s="40">
        <f t="shared" si="11"/>
        <v>735000</v>
      </c>
      <c r="M28" s="41">
        <f t="shared" si="11"/>
        <v>802071</v>
      </c>
      <c r="N28" s="40">
        <f t="shared" si="11"/>
        <v>347000</v>
      </c>
      <c r="O28" s="41">
        <f t="shared" si="11"/>
        <v>1500100</v>
      </c>
      <c r="P28" s="40">
        <f t="shared" si="11"/>
        <v>2253000</v>
      </c>
      <c r="Q28" s="41">
        <f t="shared" si="11"/>
        <v>3066504</v>
      </c>
      <c r="R28" s="20">
        <f t="shared" si="7"/>
        <v>-52.789115646258502</v>
      </c>
      <c r="S28" s="21">
        <f t="shared" si="8"/>
        <v>87.028330409652014</v>
      </c>
      <c r="T28" s="20">
        <f t="shared" si="9"/>
        <v>53.325443786982248</v>
      </c>
      <c r="U28" s="22">
        <f t="shared" si="10"/>
        <v>72.579976331360953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292000</v>
      </c>
      <c r="I31" s="44">
        <v>274000</v>
      </c>
      <c r="J31" s="43">
        <v>140000</v>
      </c>
      <c r="K31" s="44">
        <v>58333</v>
      </c>
      <c r="L31" s="43">
        <v>373000</v>
      </c>
      <c r="M31" s="44">
        <v>58333</v>
      </c>
      <c r="N31" s="43"/>
      <c r="O31" s="44">
        <v>981465</v>
      </c>
      <c r="P31" s="43">
        <f t="shared" si="5"/>
        <v>805000</v>
      </c>
      <c r="Q31" s="44">
        <f t="shared" si="6"/>
        <v>1372131</v>
      </c>
      <c r="R31" s="24">
        <f t="shared" si="7"/>
        <v>-100</v>
      </c>
      <c r="S31" s="25">
        <f t="shared" si="8"/>
        <v>1582.5210429773883</v>
      </c>
      <c r="T31" s="24">
        <f t="shared" si="9"/>
        <v>32.200000000000003</v>
      </c>
      <c r="U31" s="26">
        <f t="shared" si="10"/>
        <v>54.885240000000003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1725000</v>
      </c>
      <c r="C33" s="42"/>
      <c r="D33" s="42"/>
      <c r="E33" s="42">
        <f t="shared" si="4"/>
        <v>1725000</v>
      </c>
      <c r="F33" s="43">
        <v>1725000</v>
      </c>
      <c r="G33" s="44">
        <v>1725000</v>
      </c>
      <c r="H33" s="43">
        <v>351000</v>
      </c>
      <c r="I33" s="44"/>
      <c r="J33" s="43">
        <v>388000</v>
      </c>
      <c r="K33" s="44">
        <v>432000</v>
      </c>
      <c r="L33" s="43">
        <v>362000</v>
      </c>
      <c r="M33" s="44">
        <v>743738</v>
      </c>
      <c r="N33" s="43">
        <v>347000</v>
      </c>
      <c r="O33" s="44">
        <v>518635</v>
      </c>
      <c r="P33" s="43">
        <f t="shared" si="5"/>
        <v>1448000</v>
      </c>
      <c r="Q33" s="44">
        <f t="shared" si="6"/>
        <v>1694373</v>
      </c>
      <c r="R33" s="24">
        <f t="shared" si="7"/>
        <v>-4.1436464088397784</v>
      </c>
      <c r="S33" s="25">
        <f t="shared" si="8"/>
        <v>-30.266437912275556</v>
      </c>
      <c r="T33" s="24">
        <f t="shared" si="9"/>
        <v>83.94202898550725</v>
      </c>
      <c r="U33" s="26">
        <f t="shared" si="10"/>
        <v>98.224521739130438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13719000</v>
      </c>
      <c r="C43" s="45">
        <f t="shared" si="20"/>
        <v>-1112000</v>
      </c>
      <c r="D43" s="45">
        <f t="shared" si="20"/>
        <v>0</v>
      </c>
      <c r="E43" s="45">
        <f t="shared" si="20"/>
        <v>12607000</v>
      </c>
      <c r="F43" s="46">
        <f t="shared" si="20"/>
        <v>11719000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477000</v>
      </c>
      <c r="O43" s="47">
        <f t="shared" si="20"/>
        <v>0</v>
      </c>
      <c r="P43" s="46">
        <f t="shared" si="20"/>
        <v>477000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3.7836122788926785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13719000</v>
      </c>
      <c r="C44" s="39">
        <f t="shared" si="22"/>
        <v>-1112000</v>
      </c>
      <c r="D44" s="39">
        <f t="shared" si="22"/>
        <v>0</v>
      </c>
      <c r="E44" s="39">
        <f t="shared" si="22"/>
        <v>12607000</v>
      </c>
      <c r="F44" s="40">
        <f t="shared" si="22"/>
        <v>11719000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477000</v>
      </c>
      <c r="O44" s="41">
        <f t="shared" si="22"/>
        <v>0</v>
      </c>
      <c r="P44" s="40">
        <f t="shared" si="22"/>
        <v>477000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3.7836122788926785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11719000</v>
      </c>
      <c r="C46" s="42">
        <v>888000</v>
      </c>
      <c r="D46" s="42"/>
      <c r="E46" s="42">
        <f t="shared" si="13"/>
        <v>12607000</v>
      </c>
      <c r="F46" s="43">
        <v>11719000</v>
      </c>
      <c r="G46" s="44"/>
      <c r="H46" s="43"/>
      <c r="I46" s="44"/>
      <c r="J46" s="43"/>
      <c r="K46" s="44"/>
      <c r="L46" s="43"/>
      <c r="M46" s="44"/>
      <c r="N46" s="43">
        <v>477000</v>
      </c>
      <c r="O46" s="44"/>
      <c r="P46" s="43">
        <f t="shared" si="14"/>
        <v>477000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3.7836122788926785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133568000</v>
      </c>
      <c r="C61" s="39">
        <f t="shared" si="26"/>
        <v>18888000</v>
      </c>
      <c r="D61" s="39">
        <f t="shared" si="26"/>
        <v>0</v>
      </c>
      <c r="E61" s="39">
        <f t="shared" si="26"/>
        <v>152456000</v>
      </c>
      <c r="F61" s="40">
        <f t="shared" si="26"/>
        <v>151568000</v>
      </c>
      <c r="G61" s="41">
        <f t="shared" si="26"/>
        <v>139849000</v>
      </c>
      <c r="H61" s="40">
        <f t="shared" si="26"/>
        <v>79449000</v>
      </c>
      <c r="I61" s="41">
        <f t="shared" si="26"/>
        <v>33449948</v>
      </c>
      <c r="J61" s="40">
        <f t="shared" si="26"/>
        <v>11885000</v>
      </c>
      <c r="K61" s="41">
        <f t="shared" si="26"/>
        <v>44428975</v>
      </c>
      <c r="L61" s="40">
        <f t="shared" si="26"/>
        <v>11767000</v>
      </c>
      <c r="M61" s="41">
        <f t="shared" si="26"/>
        <v>802071</v>
      </c>
      <c r="N61" s="40">
        <f t="shared" si="26"/>
        <v>35254000</v>
      </c>
      <c r="O61" s="41">
        <f t="shared" si="26"/>
        <v>2891867</v>
      </c>
      <c r="P61" s="40">
        <f t="shared" si="26"/>
        <v>138355000</v>
      </c>
      <c r="Q61" s="41">
        <f t="shared" si="26"/>
        <v>81572861</v>
      </c>
      <c r="R61" s="20">
        <f t="shared" si="16"/>
        <v>199.60057788731197</v>
      </c>
      <c r="S61" s="21">
        <f t="shared" si="17"/>
        <v>260.55000118443382</v>
      </c>
      <c r="T61" s="20">
        <f t="shared" si="18"/>
        <v>90.750773993808053</v>
      </c>
      <c r="U61" s="22">
        <f t="shared" si="19"/>
        <v>53.505838405835128</v>
      </c>
      <c r="V61" s="40">
        <f t="shared" ref="V61:W61" si="27">+V8+V43</f>
        <v>1934000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133568000</v>
      </c>
      <c r="C65" s="48">
        <f t="shared" si="30"/>
        <v>18888000</v>
      </c>
      <c r="D65" s="48">
        <f t="shared" si="30"/>
        <v>0</v>
      </c>
      <c r="E65" s="48">
        <f t="shared" si="30"/>
        <v>152456000</v>
      </c>
      <c r="F65" s="49">
        <f t="shared" si="30"/>
        <v>151568000</v>
      </c>
      <c r="G65" s="50">
        <f t="shared" si="30"/>
        <v>139849000</v>
      </c>
      <c r="H65" s="49">
        <f t="shared" si="30"/>
        <v>79449000</v>
      </c>
      <c r="I65" s="50">
        <f t="shared" si="30"/>
        <v>33449948</v>
      </c>
      <c r="J65" s="49">
        <f t="shared" si="30"/>
        <v>11885000</v>
      </c>
      <c r="K65" s="50">
        <f t="shared" si="30"/>
        <v>44428975</v>
      </c>
      <c r="L65" s="49">
        <f t="shared" si="30"/>
        <v>11767000</v>
      </c>
      <c r="M65" s="51">
        <f t="shared" si="30"/>
        <v>802071</v>
      </c>
      <c r="N65" s="49">
        <f t="shared" si="30"/>
        <v>35254000</v>
      </c>
      <c r="O65" s="50">
        <f t="shared" si="30"/>
        <v>2891867</v>
      </c>
      <c r="P65" s="49">
        <f t="shared" si="30"/>
        <v>138355000</v>
      </c>
      <c r="Q65" s="50">
        <f t="shared" si="30"/>
        <v>81572861</v>
      </c>
      <c r="R65" s="34">
        <f t="shared" si="16"/>
        <v>199.60057788731197</v>
      </c>
      <c r="S65" s="35">
        <f t="shared" si="17"/>
        <v>260.55000118443382</v>
      </c>
      <c r="T65" s="34">
        <f t="shared" si="18"/>
        <v>90.750773993808053</v>
      </c>
      <c r="U65" s="35">
        <f t="shared" si="19"/>
        <v>53.505838405835128</v>
      </c>
      <c r="V65" s="49">
        <f>+V61+V62</f>
        <v>1934000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71890000</v>
      </c>
      <c r="C8" s="36">
        <f t="shared" si="0"/>
        <v>0</v>
      </c>
      <c r="D8" s="36">
        <f t="shared" si="0"/>
        <v>0</v>
      </c>
      <c r="E8" s="36">
        <f t="shared" si="0"/>
        <v>71890000</v>
      </c>
      <c r="F8" s="37">
        <f t="shared" si="0"/>
        <v>71890000</v>
      </c>
      <c r="G8" s="38">
        <f t="shared" si="0"/>
        <v>71890000</v>
      </c>
      <c r="H8" s="37">
        <f t="shared" si="0"/>
        <v>11212000</v>
      </c>
      <c r="I8" s="38">
        <f t="shared" si="0"/>
        <v>9648865</v>
      </c>
      <c r="J8" s="37">
        <f t="shared" si="0"/>
        <v>22741000</v>
      </c>
      <c r="K8" s="38">
        <f t="shared" si="0"/>
        <v>0</v>
      </c>
      <c r="L8" s="37">
        <f t="shared" si="0"/>
        <v>7276000</v>
      </c>
      <c r="M8" s="38">
        <f t="shared" si="0"/>
        <v>36083973</v>
      </c>
      <c r="N8" s="37">
        <f t="shared" si="0"/>
        <v>19289000</v>
      </c>
      <c r="O8" s="38">
        <f t="shared" si="0"/>
        <v>11117503</v>
      </c>
      <c r="P8" s="37">
        <f t="shared" si="0"/>
        <v>60518000</v>
      </c>
      <c r="Q8" s="38">
        <f t="shared" si="0"/>
        <v>56850341</v>
      </c>
      <c r="R8" s="16">
        <f>IF(($L8       =0),0,((($N8       -$L8       )/$L8       )*100))</f>
        <v>165.10445299615174</v>
      </c>
      <c r="S8" s="17">
        <f>IF(($M8       =0),0,((($O8       -$M8       )/$M8       )*100))</f>
        <v>-69.189914314590581</v>
      </c>
      <c r="T8" s="16">
        <f>IF(($E8       =0),0,(($P8       /$E8       )*100))</f>
        <v>84.181388232021149</v>
      </c>
      <c r="U8" s="18">
        <f>IF(($E8       =0),0,(($Q8       /$E8       )*100))</f>
        <v>79.079623035192654</v>
      </c>
      <c r="V8" s="37">
        <f t="shared" ref="V8:W8" si="1">+V9+V28</f>
        <v>58683000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67485000</v>
      </c>
      <c r="C9" s="39">
        <f t="shared" si="2"/>
        <v>0</v>
      </c>
      <c r="D9" s="39">
        <f t="shared" si="2"/>
        <v>0</v>
      </c>
      <c r="E9" s="39">
        <f t="shared" si="2"/>
        <v>67485000</v>
      </c>
      <c r="F9" s="40">
        <f t="shared" si="2"/>
        <v>67485000</v>
      </c>
      <c r="G9" s="41">
        <f t="shared" si="2"/>
        <v>67485000</v>
      </c>
      <c r="H9" s="40">
        <f t="shared" si="2"/>
        <v>10711000</v>
      </c>
      <c r="I9" s="41">
        <f t="shared" si="2"/>
        <v>8387682</v>
      </c>
      <c r="J9" s="40">
        <f t="shared" si="2"/>
        <v>21839000</v>
      </c>
      <c r="K9" s="41">
        <f t="shared" si="2"/>
        <v>0</v>
      </c>
      <c r="L9" s="40">
        <f t="shared" si="2"/>
        <v>7276000</v>
      </c>
      <c r="M9" s="41">
        <f t="shared" si="2"/>
        <v>32784337</v>
      </c>
      <c r="N9" s="40">
        <f t="shared" si="2"/>
        <v>19289000</v>
      </c>
      <c r="O9" s="41">
        <f t="shared" si="2"/>
        <v>11279544</v>
      </c>
      <c r="P9" s="40">
        <f t="shared" si="2"/>
        <v>59115000</v>
      </c>
      <c r="Q9" s="41">
        <f t="shared" si="2"/>
        <v>52451563</v>
      </c>
      <c r="R9" s="20">
        <f>IF(($L9       =0),0,((($N9       -$L9       )/$L9       )*100))</f>
        <v>165.10445299615174</v>
      </c>
      <c r="S9" s="21">
        <f>IF(($M9       =0),0,((($O9       -$M9       )/$M9       )*100))</f>
        <v>-65.594716769779424</v>
      </c>
      <c r="T9" s="20">
        <f>IF(($E9       =0),0,(($P9       /$E9       )*100))</f>
        <v>87.597243831962658</v>
      </c>
      <c r="U9" s="22">
        <f>IF(($E9       =0),0,(($Q9       /$E9       )*100))</f>
        <v>77.723291101726318</v>
      </c>
      <c r="V9" s="40">
        <f t="shared" ref="V9:W9" si="3">SUM(V10:V27)</f>
        <v>58683000</v>
      </c>
      <c r="W9" s="41">
        <f t="shared" si="3"/>
        <v>0</v>
      </c>
    </row>
    <row r="10" spans="1:23" ht="13" x14ac:dyDescent="0.3">
      <c r="A10" s="23" t="s">
        <v>36</v>
      </c>
      <c r="B10" s="42">
        <v>51769000</v>
      </c>
      <c r="C10" s="42"/>
      <c r="D10" s="42"/>
      <c r="E10" s="42">
        <f t="shared" ref="E10:E41" si="4">$B10      +$C10      +$D10</f>
        <v>51769000</v>
      </c>
      <c r="F10" s="43">
        <v>51769000</v>
      </c>
      <c r="G10" s="44">
        <v>51769000</v>
      </c>
      <c r="H10" s="43">
        <v>10711000</v>
      </c>
      <c r="I10" s="44">
        <v>8387682</v>
      </c>
      <c r="J10" s="43">
        <v>19809000</v>
      </c>
      <c r="K10" s="44"/>
      <c r="L10" s="43">
        <v>5810000</v>
      </c>
      <c r="M10" s="44">
        <v>32784337</v>
      </c>
      <c r="N10" s="43">
        <v>15438000</v>
      </c>
      <c r="O10" s="44">
        <v>11279544</v>
      </c>
      <c r="P10" s="43">
        <f t="shared" ref="P10:P41" si="5">$H10      +$J10      +$L10      +$N10</f>
        <v>51768000</v>
      </c>
      <c r="Q10" s="44">
        <f t="shared" ref="Q10:Q41" si="6">$I10      +$K10      +$M10      +$O10</f>
        <v>52451563</v>
      </c>
      <c r="R10" s="24">
        <f t="shared" ref="R10:R41" si="7">IF(($L10      =0),0,((($N10      -$L10      )/$L10      )*100))</f>
        <v>165.71428571428572</v>
      </c>
      <c r="S10" s="25">
        <f t="shared" ref="S10:S41" si="8">IF(($M10      =0),0,((($O10      -$M10      )/$M10      )*100))</f>
        <v>-65.594716769779424</v>
      </c>
      <c r="T10" s="24">
        <f t="shared" ref="T10:T41" si="9">IF(($E10      =0),0,(($P10      /$E10      )*100))</f>
        <v>99.998068342057991</v>
      </c>
      <c r="U10" s="26">
        <f t="shared" ref="U10:U41" si="10">IF(($E10      =0),0,(($Q10      /$E10      )*100))</f>
        <v>101.31847823987327</v>
      </c>
      <c r="V10" s="43">
        <v>625000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15353000</v>
      </c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15716000</v>
      </c>
      <c r="C20" s="42"/>
      <c r="D20" s="42"/>
      <c r="E20" s="42">
        <f t="shared" si="4"/>
        <v>15716000</v>
      </c>
      <c r="F20" s="43">
        <v>15716000</v>
      </c>
      <c r="G20" s="44">
        <v>15716000</v>
      </c>
      <c r="H20" s="43"/>
      <c r="I20" s="44"/>
      <c r="J20" s="43">
        <v>2030000</v>
      </c>
      <c r="K20" s="44"/>
      <c r="L20" s="43">
        <v>1466000</v>
      </c>
      <c r="M20" s="44"/>
      <c r="N20" s="43">
        <v>3851000</v>
      </c>
      <c r="O20" s="44"/>
      <c r="P20" s="43">
        <f t="shared" si="5"/>
        <v>7347000</v>
      </c>
      <c r="Q20" s="44">
        <f t="shared" si="6"/>
        <v>0</v>
      </c>
      <c r="R20" s="24">
        <f t="shared" si="7"/>
        <v>162.68758526603003</v>
      </c>
      <c r="S20" s="25">
        <f t="shared" si="8"/>
        <v>0</v>
      </c>
      <c r="T20" s="24">
        <f t="shared" si="9"/>
        <v>46.748536523288372</v>
      </c>
      <c r="U20" s="26">
        <f t="shared" si="10"/>
        <v>0</v>
      </c>
      <c r="V20" s="43">
        <v>42705000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4405000</v>
      </c>
      <c r="C28" s="39">
        <f t="shared" si="11"/>
        <v>0</v>
      </c>
      <c r="D28" s="39">
        <f t="shared" si="11"/>
        <v>0</v>
      </c>
      <c r="E28" s="39">
        <f t="shared" si="11"/>
        <v>4405000</v>
      </c>
      <c r="F28" s="40">
        <f t="shared" si="11"/>
        <v>4405000</v>
      </c>
      <c r="G28" s="41">
        <f t="shared" si="11"/>
        <v>4405000</v>
      </c>
      <c r="H28" s="40">
        <f t="shared" si="11"/>
        <v>501000</v>
      </c>
      <c r="I28" s="41">
        <f t="shared" si="11"/>
        <v>1261183</v>
      </c>
      <c r="J28" s="40">
        <f t="shared" si="11"/>
        <v>902000</v>
      </c>
      <c r="K28" s="41">
        <f t="shared" si="11"/>
        <v>0</v>
      </c>
      <c r="L28" s="40">
        <f t="shared" si="11"/>
        <v>0</v>
      </c>
      <c r="M28" s="41">
        <f t="shared" si="11"/>
        <v>3299636</v>
      </c>
      <c r="N28" s="40">
        <f t="shared" si="11"/>
        <v>0</v>
      </c>
      <c r="O28" s="41">
        <f t="shared" si="11"/>
        <v>-162041</v>
      </c>
      <c r="P28" s="40">
        <f t="shared" si="11"/>
        <v>1403000</v>
      </c>
      <c r="Q28" s="41">
        <f t="shared" si="11"/>
        <v>4398778</v>
      </c>
      <c r="R28" s="20">
        <f t="shared" si="7"/>
        <v>0</v>
      </c>
      <c r="S28" s="21">
        <f t="shared" si="8"/>
        <v>-104.91087501772923</v>
      </c>
      <c r="T28" s="20">
        <f t="shared" si="9"/>
        <v>31.850170261066967</v>
      </c>
      <c r="U28" s="22">
        <f t="shared" si="10"/>
        <v>99.858751418842232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/>
      <c r="I31" s="44">
        <v>112500</v>
      </c>
      <c r="J31" s="43"/>
      <c r="K31" s="44"/>
      <c r="L31" s="43"/>
      <c r="M31" s="44">
        <v>1850388</v>
      </c>
      <c r="N31" s="43"/>
      <c r="O31" s="44">
        <v>430890</v>
      </c>
      <c r="P31" s="43">
        <f t="shared" si="5"/>
        <v>0</v>
      </c>
      <c r="Q31" s="44">
        <f t="shared" si="6"/>
        <v>2393778</v>
      </c>
      <c r="R31" s="24">
        <f t="shared" si="7"/>
        <v>0</v>
      </c>
      <c r="S31" s="25">
        <f t="shared" si="8"/>
        <v>-76.713532513181022</v>
      </c>
      <c r="T31" s="24">
        <f t="shared" si="9"/>
        <v>0</v>
      </c>
      <c r="U31" s="26">
        <f t="shared" si="10"/>
        <v>99.740750000000006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2005000</v>
      </c>
      <c r="C33" s="42"/>
      <c r="D33" s="42"/>
      <c r="E33" s="42">
        <f t="shared" si="4"/>
        <v>2005000</v>
      </c>
      <c r="F33" s="43">
        <v>2005000</v>
      </c>
      <c r="G33" s="44">
        <v>2005000</v>
      </c>
      <c r="H33" s="43">
        <v>501000</v>
      </c>
      <c r="I33" s="44">
        <v>1148683</v>
      </c>
      <c r="J33" s="43">
        <v>902000</v>
      </c>
      <c r="K33" s="44"/>
      <c r="L33" s="43"/>
      <c r="M33" s="44">
        <v>1449248</v>
      </c>
      <c r="N33" s="43"/>
      <c r="O33" s="44">
        <v>-592931</v>
      </c>
      <c r="P33" s="43">
        <f t="shared" si="5"/>
        <v>1403000</v>
      </c>
      <c r="Q33" s="44">
        <f t="shared" si="6"/>
        <v>2005000</v>
      </c>
      <c r="R33" s="24">
        <f t="shared" si="7"/>
        <v>0</v>
      </c>
      <c r="S33" s="25">
        <f t="shared" si="8"/>
        <v>-140.91301143765594</v>
      </c>
      <c r="T33" s="24">
        <f t="shared" si="9"/>
        <v>69.975062344139644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4304000</v>
      </c>
      <c r="C43" s="45">
        <f t="shared" si="20"/>
        <v>1039000</v>
      </c>
      <c r="D43" s="45">
        <f t="shared" si="20"/>
        <v>0</v>
      </c>
      <c r="E43" s="45">
        <f t="shared" si="20"/>
        <v>5343000</v>
      </c>
      <c r="F43" s="46">
        <f t="shared" si="20"/>
        <v>4304000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249000</v>
      </c>
      <c r="O43" s="47">
        <f t="shared" si="20"/>
        <v>0</v>
      </c>
      <c r="P43" s="46">
        <f t="shared" si="20"/>
        <v>249000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4.660303200449186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4304000</v>
      </c>
      <c r="C44" s="39">
        <f t="shared" si="22"/>
        <v>1039000</v>
      </c>
      <c r="D44" s="39">
        <f t="shared" si="22"/>
        <v>0</v>
      </c>
      <c r="E44" s="39">
        <f t="shared" si="22"/>
        <v>5343000</v>
      </c>
      <c r="F44" s="40">
        <f t="shared" si="22"/>
        <v>4304000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249000</v>
      </c>
      <c r="O44" s="41">
        <f t="shared" si="22"/>
        <v>0</v>
      </c>
      <c r="P44" s="40">
        <f t="shared" si="22"/>
        <v>249000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4.660303200449186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4304000</v>
      </c>
      <c r="C46" s="42">
        <v>1039000</v>
      </c>
      <c r="D46" s="42"/>
      <c r="E46" s="42">
        <f t="shared" si="13"/>
        <v>5343000</v>
      </c>
      <c r="F46" s="43">
        <v>4304000</v>
      </c>
      <c r="G46" s="44"/>
      <c r="H46" s="43"/>
      <c r="I46" s="44"/>
      <c r="J46" s="43"/>
      <c r="K46" s="44"/>
      <c r="L46" s="43"/>
      <c r="M46" s="44"/>
      <c r="N46" s="43">
        <v>249000</v>
      </c>
      <c r="O46" s="44"/>
      <c r="P46" s="43">
        <f t="shared" si="14"/>
        <v>249000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4.660303200449186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76194000</v>
      </c>
      <c r="C61" s="39">
        <f t="shared" si="26"/>
        <v>1039000</v>
      </c>
      <c r="D61" s="39">
        <f t="shared" si="26"/>
        <v>0</v>
      </c>
      <c r="E61" s="39">
        <f t="shared" si="26"/>
        <v>77233000</v>
      </c>
      <c r="F61" s="40">
        <f t="shared" si="26"/>
        <v>76194000</v>
      </c>
      <c r="G61" s="41">
        <f t="shared" si="26"/>
        <v>71890000</v>
      </c>
      <c r="H61" s="40">
        <f t="shared" si="26"/>
        <v>11212000</v>
      </c>
      <c r="I61" s="41">
        <f t="shared" si="26"/>
        <v>9648865</v>
      </c>
      <c r="J61" s="40">
        <f t="shared" si="26"/>
        <v>22741000</v>
      </c>
      <c r="K61" s="41">
        <f t="shared" si="26"/>
        <v>0</v>
      </c>
      <c r="L61" s="40">
        <f t="shared" si="26"/>
        <v>7276000</v>
      </c>
      <c r="M61" s="41">
        <f t="shared" si="26"/>
        <v>36083973</v>
      </c>
      <c r="N61" s="40">
        <f t="shared" si="26"/>
        <v>19538000</v>
      </c>
      <c r="O61" s="41">
        <f t="shared" si="26"/>
        <v>11117503</v>
      </c>
      <c r="P61" s="40">
        <f t="shared" si="26"/>
        <v>60767000</v>
      </c>
      <c r="Q61" s="41">
        <f t="shared" si="26"/>
        <v>56850341</v>
      </c>
      <c r="R61" s="20">
        <f t="shared" si="16"/>
        <v>168.52666300164927</v>
      </c>
      <c r="S61" s="21">
        <f t="shared" si="17"/>
        <v>-69.189914314590581</v>
      </c>
      <c r="T61" s="20">
        <f t="shared" si="18"/>
        <v>78.680097885618835</v>
      </c>
      <c r="U61" s="22">
        <f t="shared" si="19"/>
        <v>73.608873150078338</v>
      </c>
      <c r="V61" s="40">
        <f t="shared" ref="V61:W61" si="27">+V8+V43</f>
        <v>58683000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76194000</v>
      </c>
      <c r="C65" s="48">
        <f t="shared" si="30"/>
        <v>1039000</v>
      </c>
      <c r="D65" s="48">
        <f t="shared" si="30"/>
        <v>0</v>
      </c>
      <c r="E65" s="48">
        <f t="shared" si="30"/>
        <v>77233000</v>
      </c>
      <c r="F65" s="49">
        <f t="shared" si="30"/>
        <v>76194000</v>
      </c>
      <c r="G65" s="50">
        <f t="shared" si="30"/>
        <v>71890000</v>
      </c>
      <c r="H65" s="49">
        <f t="shared" si="30"/>
        <v>11212000</v>
      </c>
      <c r="I65" s="50">
        <f t="shared" si="30"/>
        <v>9648865</v>
      </c>
      <c r="J65" s="49">
        <f t="shared" si="30"/>
        <v>22741000</v>
      </c>
      <c r="K65" s="50">
        <f t="shared" si="30"/>
        <v>0</v>
      </c>
      <c r="L65" s="49">
        <f t="shared" si="30"/>
        <v>7276000</v>
      </c>
      <c r="M65" s="51">
        <f t="shared" si="30"/>
        <v>36083973</v>
      </c>
      <c r="N65" s="49">
        <f t="shared" si="30"/>
        <v>19538000</v>
      </c>
      <c r="O65" s="50">
        <f t="shared" si="30"/>
        <v>11117503</v>
      </c>
      <c r="P65" s="49">
        <f t="shared" si="30"/>
        <v>60767000</v>
      </c>
      <c r="Q65" s="50">
        <f t="shared" si="30"/>
        <v>56850341</v>
      </c>
      <c r="R65" s="34">
        <f t="shared" si="16"/>
        <v>168.52666300164927</v>
      </c>
      <c r="S65" s="35">
        <f t="shared" si="17"/>
        <v>-69.189914314590581</v>
      </c>
      <c r="T65" s="34">
        <f t="shared" si="18"/>
        <v>78.680097885618835</v>
      </c>
      <c r="U65" s="35">
        <f t="shared" si="19"/>
        <v>73.608873150078338</v>
      </c>
      <c r="V65" s="49">
        <f>+V61+V62</f>
        <v>58683000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66336000</v>
      </c>
      <c r="C8" s="36">
        <f t="shared" si="0"/>
        <v>-1256000</v>
      </c>
      <c r="D8" s="36">
        <f t="shared" si="0"/>
        <v>0</v>
      </c>
      <c r="E8" s="36">
        <f t="shared" si="0"/>
        <v>65080000</v>
      </c>
      <c r="F8" s="37">
        <f t="shared" si="0"/>
        <v>65080000</v>
      </c>
      <c r="G8" s="38">
        <f t="shared" si="0"/>
        <v>65080000</v>
      </c>
      <c r="H8" s="37">
        <f t="shared" si="0"/>
        <v>13395000</v>
      </c>
      <c r="I8" s="38">
        <f t="shared" si="0"/>
        <v>0</v>
      </c>
      <c r="J8" s="37">
        <f t="shared" si="0"/>
        <v>20918000</v>
      </c>
      <c r="K8" s="38">
        <f t="shared" si="0"/>
        <v>21680735</v>
      </c>
      <c r="L8" s="37">
        <f t="shared" si="0"/>
        <v>14029000</v>
      </c>
      <c r="M8" s="38">
        <f t="shared" si="0"/>
        <v>26849321</v>
      </c>
      <c r="N8" s="37">
        <f t="shared" si="0"/>
        <v>13077000</v>
      </c>
      <c r="O8" s="38">
        <f t="shared" si="0"/>
        <v>13893940</v>
      </c>
      <c r="P8" s="37">
        <f t="shared" si="0"/>
        <v>61419000</v>
      </c>
      <c r="Q8" s="38">
        <f t="shared" si="0"/>
        <v>62423996</v>
      </c>
      <c r="R8" s="16">
        <f>IF(($L8       =0),0,((($N8       -$L8       )/$L8       )*100))</f>
        <v>-6.7859434029510295</v>
      </c>
      <c r="S8" s="17">
        <f>IF(($M8       =0),0,((($O8       -$M8       )/$M8       )*100))</f>
        <v>-48.252173676943265</v>
      </c>
      <c r="T8" s="16">
        <f>IF(($E8       =0),0,(($P8       /$E8       )*100))</f>
        <v>94.374615857406269</v>
      </c>
      <c r="U8" s="18">
        <f>IF(($E8       =0),0,(($Q8       /$E8       )*100))</f>
        <v>95.918862937922555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62750000</v>
      </c>
      <c r="C9" s="39">
        <f t="shared" si="2"/>
        <v>-1256000</v>
      </c>
      <c r="D9" s="39">
        <f t="shared" si="2"/>
        <v>0</v>
      </c>
      <c r="E9" s="39">
        <f t="shared" si="2"/>
        <v>61494000</v>
      </c>
      <c r="F9" s="40">
        <f t="shared" si="2"/>
        <v>61494000</v>
      </c>
      <c r="G9" s="41">
        <f t="shared" si="2"/>
        <v>61494000</v>
      </c>
      <c r="H9" s="40">
        <f t="shared" si="2"/>
        <v>12387000</v>
      </c>
      <c r="I9" s="41">
        <f t="shared" si="2"/>
        <v>0</v>
      </c>
      <c r="J9" s="40">
        <f t="shared" si="2"/>
        <v>19876000</v>
      </c>
      <c r="K9" s="41">
        <f t="shared" si="2"/>
        <v>19688889</v>
      </c>
      <c r="L9" s="40">
        <f t="shared" si="2"/>
        <v>13406000</v>
      </c>
      <c r="M9" s="41">
        <f t="shared" si="2"/>
        <v>26226141</v>
      </c>
      <c r="N9" s="40">
        <f t="shared" si="2"/>
        <v>12795000</v>
      </c>
      <c r="O9" s="41">
        <f t="shared" si="2"/>
        <v>12985310</v>
      </c>
      <c r="P9" s="40">
        <f t="shared" si="2"/>
        <v>58464000</v>
      </c>
      <c r="Q9" s="41">
        <f t="shared" si="2"/>
        <v>58900340</v>
      </c>
      <c r="R9" s="20">
        <f>IF(($L9       =0),0,((($N9       -$L9       )/$L9       )*100))</f>
        <v>-4.5576607489183951</v>
      </c>
      <c r="S9" s="21">
        <f>IF(($M9       =0),0,((($O9       -$M9       )/$M9       )*100))</f>
        <v>-50.487149443755378</v>
      </c>
      <c r="T9" s="20">
        <f>IF(($E9       =0),0,(($P9       /$E9       )*100))</f>
        <v>95.072690018538395</v>
      </c>
      <c r="U9" s="22">
        <f>IF(($E9       =0),0,(($Q9       /$E9       )*100))</f>
        <v>95.782255179367098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40820000</v>
      </c>
      <c r="C10" s="42"/>
      <c r="D10" s="42"/>
      <c r="E10" s="42">
        <f t="shared" ref="E10:E41" si="4">$B10      +$C10      +$D10</f>
        <v>40820000</v>
      </c>
      <c r="F10" s="43">
        <v>40820000</v>
      </c>
      <c r="G10" s="44">
        <v>40820000</v>
      </c>
      <c r="H10" s="43">
        <v>4387000</v>
      </c>
      <c r="I10" s="44"/>
      <c r="J10" s="43">
        <v>12360000</v>
      </c>
      <c r="K10" s="44">
        <v>19688889</v>
      </c>
      <c r="L10" s="43">
        <v>11481000</v>
      </c>
      <c r="M10" s="44">
        <v>8538853</v>
      </c>
      <c r="N10" s="43">
        <v>11266000</v>
      </c>
      <c r="O10" s="44">
        <v>11244671</v>
      </c>
      <c r="P10" s="43">
        <f t="shared" ref="P10:P41" si="5">$H10      +$J10      +$L10      +$N10</f>
        <v>39494000</v>
      </c>
      <c r="Q10" s="44">
        <f t="shared" ref="Q10:Q41" si="6">$I10      +$K10      +$M10      +$O10</f>
        <v>39472413</v>
      </c>
      <c r="R10" s="24">
        <f t="shared" ref="R10:R41" si="7">IF(($L10      =0),0,((($N10      -$L10      )/$L10      )*100))</f>
        <v>-1.8726591760299627</v>
      </c>
      <c r="S10" s="25">
        <f t="shared" ref="S10:S41" si="8">IF(($M10      =0),0,((($O10      -$M10      )/$M10      )*100))</f>
        <v>31.688307551377214</v>
      </c>
      <c r="T10" s="24">
        <f t="shared" ref="T10:T41" si="9">IF(($E10      =0),0,(($P10      /$E10      )*100))</f>
        <v>96.751592356687894</v>
      </c>
      <c r="U10" s="26">
        <f t="shared" ref="U10:U41" si="10">IF(($E10      =0),0,(($Q10      /$E10      )*100))</f>
        <v>96.698708966193053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21930000</v>
      </c>
      <c r="C13" s="42">
        <v>-1256000</v>
      </c>
      <c r="D13" s="42"/>
      <c r="E13" s="42">
        <f t="shared" si="4"/>
        <v>20674000</v>
      </c>
      <c r="F13" s="43">
        <v>20674000</v>
      </c>
      <c r="G13" s="44">
        <v>20674000</v>
      </c>
      <c r="H13" s="43">
        <v>8000000</v>
      </c>
      <c r="I13" s="44"/>
      <c r="J13" s="43">
        <v>7516000</v>
      </c>
      <c r="K13" s="44"/>
      <c r="L13" s="43">
        <v>1925000</v>
      </c>
      <c r="M13" s="44">
        <v>17687288</v>
      </c>
      <c r="N13" s="43">
        <v>1529000</v>
      </c>
      <c r="O13" s="44">
        <v>1740639</v>
      </c>
      <c r="P13" s="43">
        <f t="shared" si="5"/>
        <v>18970000</v>
      </c>
      <c r="Q13" s="44">
        <f t="shared" si="6"/>
        <v>19427927</v>
      </c>
      <c r="R13" s="24">
        <f t="shared" si="7"/>
        <v>-20.571428571428569</v>
      </c>
      <c r="S13" s="25">
        <f t="shared" si="8"/>
        <v>-90.158813493623214</v>
      </c>
      <c r="T13" s="24">
        <f t="shared" si="9"/>
        <v>91.75776337428654</v>
      </c>
      <c r="U13" s="26">
        <f t="shared" si="10"/>
        <v>93.972753216600552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3586000</v>
      </c>
      <c r="C28" s="39">
        <f t="shared" si="11"/>
        <v>0</v>
      </c>
      <c r="D28" s="39">
        <f t="shared" si="11"/>
        <v>0</v>
      </c>
      <c r="E28" s="39">
        <f t="shared" si="11"/>
        <v>3586000</v>
      </c>
      <c r="F28" s="40">
        <f t="shared" si="11"/>
        <v>3586000</v>
      </c>
      <c r="G28" s="41">
        <f t="shared" si="11"/>
        <v>3586000</v>
      </c>
      <c r="H28" s="40">
        <f t="shared" si="11"/>
        <v>1008000</v>
      </c>
      <c r="I28" s="41">
        <f t="shared" si="11"/>
        <v>0</v>
      </c>
      <c r="J28" s="40">
        <f t="shared" si="11"/>
        <v>1042000</v>
      </c>
      <c r="K28" s="41">
        <f t="shared" si="11"/>
        <v>1991846</v>
      </c>
      <c r="L28" s="40">
        <f t="shared" si="11"/>
        <v>623000</v>
      </c>
      <c r="M28" s="41">
        <f t="shared" si="11"/>
        <v>623180</v>
      </c>
      <c r="N28" s="40">
        <f t="shared" si="11"/>
        <v>282000</v>
      </c>
      <c r="O28" s="41">
        <f t="shared" si="11"/>
        <v>908630</v>
      </c>
      <c r="P28" s="40">
        <f t="shared" si="11"/>
        <v>2955000</v>
      </c>
      <c r="Q28" s="41">
        <f t="shared" si="11"/>
        <v>3523656</v>
      </c>
      <c r="R28" s="20">
        <f t="shared" si="7"/>
        <v>-54.735152487961479</v>
      </c>
      <c r="S28" s="21">
        <f t="shared" si="8"/>
        <v>45.805385281941014</v>
      </c>
      <c r="T28" s="20">
        <f t="shared" si="9"/>
        <v>82.403792526491912</v>
      </c>
      <c r="U28" s="22">
        <f t="shared" si="10"/>
        <v>98.261461238148357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661000</v>
      </c>
      <c r="I31" s="44"/>
      <c r="J31" s="43">
        <v>703000</v>
      </c>
      <c r="K31" s="44">
        <v>1152024</v>
      </c>
      <c r="L31" s="43">
        <v>303000</v>
      </c>
      <c r="M31" s="44">
        <v>302550</v>
      </c>
      <c r="N31" s="43"/>
      <c r="O31" s="44">
        <v>684068</v>
      </c>
      <c r="P31" s="43">
        <f t="shared" si="5"/>
        <v>1667000</v>
      </c>
      <c r="Q31" s="44">
        <f t="shared" si="6"/>
        <v>2138642</v>
      </c>
      <c r="R31" s="24">
        <f t="shared" si="7"/>
        <v>-100</v>
      </c>
      <c r="S31" s="25">
        <f t="shared" si="8"/>
        <v>126.10080978350686</v>
      </c>
      <c r="T31" s="24">
        <f t="shared" si="9"/>
        <v>75.772727272727266</v>
      </c>
      <c r="U31" s="26">
        <f t="shared" si="10"/>
        <v>97.210999999999999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1386000</v>
      </c>
      <c r="C33" s="42"/>
      <c r="D33" s="42"/>
      <c r="E33" s="42">
        <f t="shared" si="4"/>
        <v>1386000</v>
      </c>
      <c r="F33" s="43">
        <v>1386000</v>
      </c>
      <c r="G33" s="44">
        <v>1386000</v>
      </c>
      <c r="H33" s="43">
        <v>347000</v>
      </c>
      <c r="I33" s="44"/>
      <c r="J33" s="43">
        <v>339000</v>
      </c>
      <c r="K33" s="44">
        <v>839822</v>
      </c>
      <c r="L33" s="43">
        <v>320000</v>
      </c>
      <c r="M33" s="44">
        <v>320630</v>
      </c>
      <c r="N33" s="43">
        <v>282000</v>
      </c>
      <c r="O33" s="44">
        <v>224562</v>
      </c>
      <c r="P33" s="43">
        <f t="shared" si="5"/>
        <v>1288000</v>
      </c>
      <c r="Q33" s="44">
        <f t="shared" si="6"/>
        <v>1385014</v>
      </c>
      <c r="R33" s="24">
        <f t="shared" si="7"/>
        <v>-11.875</v>
      </c>
      <c r="S33" s="25">
        <f t="shared" si="8"/>
        <v>-29.962261797086988</v>
      </c>
      <c r="T33" s="24">
        <f t="shared" si="9"/>
        <v>92.929292929292927</v>
      </c>
      <c r="U33" s="26">
        <f t="shared" si="10"/>
        <v>99.928860028860029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4218000</v>
      </c>
      <c r="C43" s="45">
        <f t="shared" si="20"/>
        <v>5922000</v>
      </c>
      <c r="D43" s="45">
        <f t="shared" si="20"/>
        <v>0</v>
      </c>
      <c r="E43" s="45">
        <f t="shared" si="20"/>
        <v>10140000</v>
      </c>
      <c r="F43" s="46">
        <f t="shared" si="20"/>
        <v>4218000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164000</v>
      </c>
      <c r="O43" s="47">
        <f t="shared" si="20"/>
        <v>0</v>
      </c>
      <c r="P43" s="46">
        <f t="shared" si="20"/>
        <v>164000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1.6173570019723866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4218000</v>
      </c>
      <c r="C44" s="39">
        <f t="shared" si="22"/>
        <v>5922000</v>
      </c>
      <c r="D44" s="39">
        <f t="shared" si="22"/>
        <v>0</v>
      </c>
      <c r="E44" s="39">
        <f t="shared" si="22"/>
        <v>10140000</v>
      </c>
      <c r="F44" s="40">
        <f t="shared" si="22"/>
        <v>4218000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164000</v>
      </c>
      <c r="O44" s="41">
        <f t="shared" si="22"/>
        <v>0</v>
      </c>
      <c r="P44" s="40">
        <f t="shared" si="22"/>
        <v>164000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1.6173570019723866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4218000</v>
      </c>
      <c r="C46" s="42">
        <v>5922000</v>
      </c>
      <c r="D46" s="42"/>
      <c r="E46" s="42">
        <f t="shared" si="13"/>
        <v>10140000</v>
      </c>
      <c r="F46" s="43">
        <v>4218000</v>
      </c>
      <c r="G46" s="44"/>
      <c r="H46" s="43"/>
      <c r="I46" s="44"/>
      <c r="J46" s="43"/>
      <c r="K46" s="44"/>
      <c r="L46" s="43"/>
      <c r="M46" s="44"/>
      <c r="N46" s="43">
        <v>164000</v>
      </c>
      <c r="O46" s="44"/>
      <c r="P46" s="43">
        <f t="shared" si="14"/>
        <v>164000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1.6173570019723866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70554000</v>
      </c>
      <c r="C61" s="39">
        <f t="shared" si="26"/>
        <v>4666000</v>
      </c>
      <c r="D61" s="39">
        <f t="shared" si="26"/>
        <v>0</v>
      </c>
      <c r="E61" s="39">
        <f t="shared" si="26"/>
        <v>75220000</v>
      </c>
      <c r="F61" s="40">
        <f t="shared" si="26"/>
        <v>69298000</v>
      </c>
      <c r="G61" s="41">
        <f t="shared" si="26"/>
        <v>65080000</v>
      </c>
      <c r="H61" s="40">
        <f t="shared" si="26"/>
        <v>13395000</v>
      </c>
      <c r="I61" s="41">
        <f t="shared" si="26"/>
        <v>0</v>
      </c>
      <c r="J61" s="40">
        <f t="shared" si="26"/>
        <v>20918000</v>
      </c>
      <c r="K61" s="41">
        <f t="shared" si="26"/>
        <v>21680735</v>
      </c>
      <c r="L61" s="40">
        <f t="shared" si="26"/>
        <v>14029000</v>
      </c>
      <c r="M61" s="41">
        <f t="shared" si="26"/>
        <v>26849321</v>
      </c>
      <c r="N61" s="40">
        <f t="shared" si="26"/>
        <v>13241000</v>
      </c>
      <c r="O61" s="41">
        <f t="shared" si="26"/>
        <v>13893940</v>
      </c>
      <c r="P61" s="40">
        <f t="shared" si="26"/>
        <v>61583000</v>
      </c>
      <c r="Q61" s="41">
        <f t="shared" si="26"/>
        <v>62423996</v>
      </c>
      <c r="R61" s="20">
        <f t="shared" si="16"/>
        <v>-5.6169363461401378</v>
      </c>
      <c r="S61" s="21">
        <f t="shared" si="17"/>
        <v>-48.252173676943265</v>
      </c>
      <c r="T61" s="20">
        <f t="shared" si="18"/>
        <v>81.870513161393248</v>
      </c>
      <c r="U61" s="22">
        <f t="shared" si="19"/>
        <v>82.988561552778521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70554000</v>
      </c>
      <c r="C65" s="48">
        <f t="shared" si="30"/>
        <v>4666000</v>
      </c>
      <c r="D65" s="48">
        <f t="shared" si="30"/>
        <v>0</v>
      </c>
      <c r="E65" s="48">
        <f t="shared" si="30"/>
        <v>75220000</v>
      </c>
      <c r="F65" s="49">
        <f t="shared" si="30"/>
        <v>69298000</v>
      </c>
      <c r="G65" s="50">
        <f t="shared" si="30"/>
        <v>65080000</v>
      </c>
      <c r="H65" s="49">
        <f t="shared" si="30"/>
        <v>13395000</v>
      </c>
      <c r="I65" s="50">
        <f t="shared" si="30"/>
        <v>0</v>
      </c>
      <c r="J65" s="49">
        <f t="shared" si="30"/>
        <v>20918000</v>
      </c>
      <c r="K65" s="50">
        <f t="shared" si="30"/>
        <v>21680735</v>
      </c>
      <c r="L65" s="49">
        <f t="shared" si="30"/>
        <v>14029000</v>
      </c>
      <c r="M65" s="51">
        <f t="shared" si="30"/>
        <v>26849321</v>
      </c>
      <c r="N65" s="49">
        <f t="shared" si="30"/>
        <v>13241000</v>
      </c>
      <c r="O65" s="50">
        <f t="shared" si="30"/>
        <v>13893940</v>
      </c>
      <c r="P65" s="49">
        <f t="shared" si="30"/>
        <v>61583000</v>
      </c>
      <c r="Q65" s="50">
        <f t="shared" si="30"/>
        <v>62423996</v>
      </c>
      <c r="R65" s="34">
        <f t="shared" si="16"/>
        <v>-5.6169363461401378</v>
      </c>
      <c r="S65" s="35">
        <f t="shared" si="17"/>
        <v>-48.252173676943265</v>
      </c>
      <c r="T65" s="34">
        <f t="shared" si="18"/>
        <v>81.870513161393248</v>
      </c>
      <c r="U65" s="35">
        <f t="shared" si="19"/>
        <v>82.988561552778521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961645000</v>
      </c>
      <c r="C8" s="36">
        <f t="shared" si="0"/>
        <v>-84507000</v>
      </c>
      <c r="D8" s="36">
        <f t="shared" si="0"/>
        <v>0</v>
      </c>
      <c r="E8" s="36">
        <f t="shared" si="0"/>
        <v>877138000</v>
      </c>
      <c r="F8" s="37">
        <f t="shared" si="0"/>
        <v>877138000</v>
      </c>
      <c r="G8" s="38">
        <f t="shared" si="0"/>
        <v>877138000</v>
      </c>
      <c r="H8" s="37">
        <f t="shared" si="0"/>
        <v>169518000</v>
      </c>
      <c r="I8" s="38">
        <f t="shared" si="0"/>
        <v>159606706</v>
      </c>
      <c r="J8" s="37">
        <f t="shared" si="0"/>
        <v>255738000</v>
      </c>
      <c r="K8" s="38">
        <f t="shared" si="0"/>
        <v>281836530</v>
      </c>
      <c r="L8" s="37">
        <f t="shared" si="0"/>
        <v>142156000</v>
      </c>
      <c r="M8" s="38">
        <f t="shared" si="0"/>
        <v>131044535</v>
      </c>
      <c r="N8" s="37">
        <f t="shared" si="0"/>
        <v>188185000</v>
      </c>
      <c r="O8" s="38">
        <f t="shared" si="0"/>
        <v>295541709</v>
      </c>
      <c r="P8" s="37">
        <f t="shared" si="0"/>
        <v>755597000</v>
      </c>
      <c r="Q8" s="38">
        <f t="shared" si="0"/>
        <v>868029480</v>
      </c>
      <c r="R8" s="16">
        <f>IF(($L8       =0),0,((($N8       -$L8       )/$L8       )*100))</f>
        <v>32.379217198007822</v>
      </c>
      <c r="S8" s="17">
        <f>IF(($M8       =0),0,((($O8       -$M8       )/$M8       )*100))</f>
        <v>125.52768720954293</v>
      </c>
      <c r="T8" s="16">
        <f>IF(($E8       =0),0,(($P8       /$E8       )*100))</f>
        <v>86.143457471914346</v>
      </c>
      <c r="U8" s="18">
        <f>IF(($E8       =0),0,(($Q8       /$E8       )*100))</f>
        <v>98.961563630808385</v>
      </c>
      <c r="V8" s="37">
        <f t="shared" ref="V8:W8" si="1">+V9+V28</f>
        <v>8766000</v>
      </c>
      <c r="W8" s="38">
        <f t="shared" si="1"/>
        <v>8766000</v>
      </c>
    </row>
    <row r="9" spans="1:23" ht="13" x14ac:dyDescent="0.3">
      <c r="A9" s="19" t="s">
        <v>35</v>
      </c>
      <c r="B9" s="39">
        <f t="shared" ref="B9:Q9" si="2">SUM(B10:B27)</f>
        <v>945128000</v>
      </c>
      <c r="C9" s="39">
        <f t="shared" si="2"/>
        <v>-84507000</v>
      </c>
      <c r="D9" s="39">
        <f t="shared" si="2"/>
        <v>0</v>
      </c>
      <c r="E9" s="39">
        <f t="shared" si="2"/>
        <v>860621000</v>
      </c>
      <c r="F9" s="40">
        <f t="shared" si="2"/>
        <v>860621000</v>
      </c>
      <c r="G9" s="41">
        <f t="shared" si="2"/>
        <v>860621000</v>
      </c>
      <c r="H9" s="40">
        <f t="shared" si="2"/>
        <v>168270000</v>
      </c>
      <c r="I9" s="41">
        <f t="shared" si="2"/>
        <v>157098935</v>
      </c>
      <c r="J9" s="40">
        <f t="shared" si="2"/>
        <v>249927000</v>
      </c>
      <c r="K9" s="41">
        <f t="shared" si="2"/>
        <v>275971454</v>
      </c>
      <c r="L9" s="40">
        <f t="shared" si="2"/>
        <v>139726000</v>
      </c>
      <c r="M9" s="41">
        <f t="shared" si="2"/>
        <v>128613092</v>
      </c>
      <c r="N9" s="40">
        <f t="shared" si="2"/>
        <v>184096000</v>
      </c>
      <c r="O9" s="41">
        <f t="shared" si="2"/>
        <v>287201982</v>
      </c>
      <c r="P9" s="40">
        <f t="shared" si="2"/>
        <v>742019000</v>
      </c>
      <c r="Q9" s="41">
        <f t="shared" si="2"/>
        <v>848885463</v>
      </c>
      <c r="R9" s="20">
        <f>IF(($L9       =0),0,((($N9       -$L9       )/$L9       )*100))</f>
        <v>31.75500622647181</v>
      </c>
      <c r="S9" s="21">
        <f>IF(($M9       =0),0,((($O9       -$M9       )/$M9       )*100))</f>
        <v>123.30695696204863</v>
      </c>
      <c r="T9" s="20">
        <f>IF(($E9       =0),0,(($P9       /$E9       )*100))</f>
        <v>86.219020916291839</v>
      </c>
      <c r="U9" s="22">
        <f>IF(($E9       =0),0,(($Q9       /$E9       )*100))</f>
        <v>98.636387329614323</v>
      </c>
      <c r="V9" s="40">
        <f t="shared" ref="V9:W9" si="3">SUM(V10:V27)</f>
        <v>6251000</v>
      </c>
      <c r="W9" s="41">
        <f t="shared" si="3"/>
        <v>6251000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267249000</v>
      </c>
      <c r="C12" s="42">
        <v>-100000000</v>
      </c>
      <c r="D12" s="42"/>
      <c r="E12" s="42">
        <f t="shared" si="4"/>
        <v>167249000</v>
      </c>
      <c r="F12" s="43">
        <v>167249000</v>
      </c>
      <c r="G12" s="44">
        <v>167249000</v>
      </c>
      <c r="H12" s="43">
        <v>26889000</v>
      </c>
      <c r="I12" s="44">
        <v>10338430</v>
      </c>
      <c r="J12" s="43">
        <v>40922000</v>
      </c>
      <c r="K12" s="44">
        <v>45602874</v>
      </c>
      <c r="L12" s="43">
        <v>46513000</v>
      </c>
      <c r="M12" s="44">
        <v>47034128</v>
      </c>
      <c r="N12" s="43">
        <v>49924000</v>
      </c>
      <c r="O12" s="44">
        <v>66457927</v>
      </c>
      <c r="P12" s="43">
        <f t="shared" si="5"/>
        <v>164248000</v>
      </c>
      <c r="Q12" s="44">
        <f t="shared" si="6"/>
        <v>169433359</v>
      </c>
      <c r="R12" s="24">
        <f t="shared" si="7"/>
        <v>7.33343366370692</v>
      </c>
      <c r="S12" s="25">
        <f t="shared" si="8"/>
        <v>41.297244843148789</v>
      </c>
      <c r="T12" s="24">
        <f t="shared" si="9"/>
        <v>98.205669391147339</v>
      </c>
      <c r="U12" s="26">
        <f t="shared" si="10"/>
        <v>101.30605205412289</v>
      </c>
      <c r="V12" s="43"/>
      <c r="W12" s="44"/>
    </row>
    <row r="13" spans="1:23" ht="13" x14ac:dyDescent="0.3">
      <c r="A13" s="23" t="s">
        <v>39</v>
      </c>
      <c r="B13" s="42">
        <v>12573000</v>
      </c>
      <c r="C13" s="42">
        <v>-5029000</v>
      </c>
      <c r="D13" s="42"/>
      <c r="E13" s="42">
        <f t="shared" si="4"/>
        <v>7544000</v>
      </c>
      <c r="F13" s="43">
        <v>7544000</v>
      </c>
      <c r="G13" s="44">
        <v>7544000</v>
      </c>
      <c r="H13" s="43"/>
      <c r="I13" s="44"/>
      <c r="J13" s="43"/>
      <c r="K13" s="44"/>
      <c r="L13" s="43"/>
      <c r="M13" s="44">
        <v>4188931</v>
      </c>
      <c r="N13" s="43"/>
      <c r="O13" s="44">
        <v>3256669</v>
      </c>
      <c r="P13" s="43">
        <f t="shared" si="5"/>
        <v>0</v>
      </c>
      <c r="Q13" s="44">
        <f t="shared" si="6"/>
        <v>7445600</v>
      </c>
      <c r="R13" s="24">
        <f t="shared" si="7"/>
        <v>0</v>
      </c>
      <c r="S13" s="25">
        <f t="shared" si="8"/>
        <v>-22.255367777602448</v>
      </c>
      <c r="T13" s="24">
        <f t="shared" si="9"/>
        <v>0</v>
      </c>
      <c r="U13" s="26">
        <f t="shared" si="10"/>
        <v>98.695652173913047</v>
      </c>
      <c r="V13" s="43"/>
      <c r="W13" s="44"/>
    </row>
    <row r="14" spans="1:23" ht="13" x14ac:dyDescent="0.3">
      <c r="A14" s="23" t="s">
        <v>40</v>
      </c>
      <c r="B14" s="42">
        <v>44984000</v>
      </c>
      <c r="C14" s="42"/>
      <c r="D14" s="42"/>
      <c r="E14" s="42">
        <f t="shared" si="4"/>
        <v>44984000</v>
      </c>
      <c r="F14" s="43">
        <v>44984000</v>
      </c>
      <c r="G14" s="44">
        <v>44984000</v>
      </c>
      <c r="H14" s="43">
        <v>9947000</v>
      </c>
      <c r="I14" s="44">
        <v>11377130</v>
      </c>
      <c r="J14" s="43">
        <v>8077000</v>
      </c>
      <c r="K14" s="44">
        <v>12914864</v>
      </c>
      <c r="L14" s="43">
        <v>7471000</v>
      </c>
      <c r="M14" s="44">
        <v>3075719</v>
      </c>
      <c r="N14" s="43">
        <v>19489000</v>
      </c>
      <c r="O14" s="44">
        <v>16627150</v>
      </c>
      <c r="P14" s="43">
        <f t="shared" si="5"/>
        <v>44984000</v>
      </c>
      <c r="Q14" s="44">
        <f t="shared" si="6"/>
        <v>43994863</v>
      </c>
      <c r="R14" s="24">
        <f t="shared" si="7"/>
        <v>160.86199973229822</v>
      </c>
      <c r="S14" s="25">
        <f t="shared" si="8"/>
        <v>440.59392291688545</v>
      </c>
      <c r="T14" s="24">
        <f t="shared" si="9"/>
        <v>100</v>
      </c>
      <c r="U14" s="26">
        <f t="shared" si="10"/>
        <v>97.801135959452239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4765000</v>
      </c>
      <c r="C20" s="42"/>
      <c r="D20" s="42"/>
      <c r="E20" s="42">
        <f t="shared" si="4"/>
        <v>4765000</v>
      </c>
      <c r="F20" s="43">
        <v>4765000</v>
      </c>
      <c r="G20" s="44">
        <v>4765000</v>
      </c>
      <c r="H20" s="43"/>
      <c r="I20" s="44"/>
      <c r="J20" s="43">
        <v>331000</v>
      </c>
      <c r="K20" s="44"/>
      <c r="L20" s="43">
        <v>2926000</v>
      </c>
      <c r="M20" s="44">
        <v>8132989</v>
      </c>
      <c r="N20" s="43">
        <v>1079000</v>
      </c>
      <c r="O20" s="44">
        <v>1445415</v>
      </c>
      <c r="P20" s="43">
        <f t="shared" si="5"/>
        <v>4336000</v>
      </c>
      <c r="Q20" s="44">
        <f t="shared" si="6"/>
        <v>9578404</v>
      </c>
      <c r="R20" s="24">
        <f t="shared" si="7"/>
        <v>-63.123718386876284</v>
      </c>
      <c r="S20" s="25">
        <f t="shared" si="8"/>
        <v>-82.227751691290862</v>
      </c>
      <c r="T20" s="24">
        <f t="shared" si="9"/>
        <v>90.996852046169991</v>
      </c>
      <c r="U20" s="26">
        <f t="shared" si="10"/>
        <v>201.01582371458551</v>
      </c>
      <c r="V20" s="43">
        <v>6251000</v>
      </c>
      <c r="W20" s="44">
        <v>6251000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126013000</v>
      </c>
      <c r="C22" s="42"/>
      <c r="D22" s="42"/>
      <c r="E22" s="42">
        <f t="shared" si="4"/>
        <v>126013000</v>
      </c>
      <c r="F22" s="43">
        <v>126013000</v>
      </c>
      <c r="G22" s="44">
        <v>126013000</v>
      </c>
      <c r="H22" s="43"/>
      <c r="I22" s="44"/>
      <c r="J22" s="43">
        <v>56897000</v>
      </c>
      <c r="K22" s="44">
        <v>64486282</v>
      </c>
      <c r="L22" s="43">
        <v>37911000</v>
      </c>
      <c r="M22" s="44">
        <v>30796549</v>
      </c>
      <c r="N22" s="43">
        <v>31205000</v>
      </c>
      <c r="O22" s="44">
        <v>29630340</v>
      </c>
      <c r="P22" s="43">
        <f t="shared" si="5"/>
        <v>126013000</v>
      </c>
      <c r="Q22" s="44">
        <f t="shared" si="6"/>
        <v>124913171</v>
      </c>
      <c r="R22" s="24">
        <f t="shared" si="7"/>
        <v>-17.688797446651368</v>
      </c>
      <c r="S22" s="25">
        <f t="shared" si="8"/>
        <v>-3.7868171527920222</v>
      </c>
      <c r="T22" s="24">
        <f t="shared" si="9"/>
        <v>100</v>
      </c>
      <c r="U22" s="26">
        <f t="shared" si="10"/>
        <v>99.127209891042995</v>
      </c>
      <c r="V22" s="43"/>
      <c r="W22" s="44"/>
    </row>
    <row r="23" spans="1:23" ht="13" x14ac:dyDescent="0.3">
      <c r="A23" s="23" t="s">
        <v>49</v>
      </c>
      <c r="B23" s="42">
        <v>76000000</v>
      </c>
      <c r="C23" s="42">
        <v>20000000</v>
      </c>
      <c r="D23" s="42"/>
      <c r="E23" s="42">
        <f t="shared" si="4"/>
        <v>96000000</v>
      </c>
      <c r="F23" s="43">
        <v>96000000</v>
      </c>
      <c r="G23" s="44">
        <v>96000000</v>
      </c>
      <c r="H23" s="43">
        <v>12991000</v>
      </c>
      <c r="I23" s="44">
        <v>13013130</v>
      </c>
      <c r="J23" s="43">
        <v>14016000</v>
      </c>
      <c r="K23" s="44">
        <v>15228681</v>
      </c>
      <c r="L23" s="43">
        <v>2168000</v>
      </c>
      <c r="M23" s="44">
        <v>1436016</v>
      </c>
      <c r="N23" s="43">
        <v>18690000</v>
      </c>
      <c r="O23" s="44">
        <v>62850065</v>
      </c>
      <c r="P23" s="43">
        <f t="shared" si="5"/>
        <v>47865000</v>
      </c>
      <c r="Q23" s="44">
        <f t="shared" si="6"/>
        <v>92527892</v>
      </c>
      <c r="R23" s="24">
        <f t="shared" si="7"/>
        <v>762.08487084870842</v>
      </c>
      <c r="S23" s="25">
        <f t="shared" si="8"/>
        <v>4276.6967081146731</v>
      </c>
      <c r="T23" s="24">
        <f t="shared" si="9"/>
        <v>49.859375</v>
      </c>
      <c r="U23" s="26">
        <f t="shared" si="10"/>
        <v>96.38322083333334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413544000</v>
      </c>
      <c r="C25" s="42">
        <v>522000</v>
      </c>
      <c r="D25" s="42"/>
      <c r="E25" s="42">
        <f t="shared" si="4"/>
        <v>414066000</v>
      </c>
      <c r="F25" s="43">
        <v>414066000</v>
      </c>
      <c r="G25" s="44">
        <v>414066000</v>
      </c>
      <c r="H25" s="43">
        <v>118443000</v>
      </c>
      <c r="I25" s="44">
        <v>122370245</v>
      </c>
      <c r="J25" s="43">
        <v>129684000</v>
      </c>
      <c r="K25" s="44">
        <v>137738753</v>
      </c>
      <c r="L25" s="43">
        <v>42737000</v>
      </c>
      <c r="M25" s="44">
        <v>33948760</v>
      </c>
      <c r="N25" s="43">
        <v>63709000</v>
      </c>
      <c r="O25" s="44">
        <v>106934416</v>
      </c>
      <c r="P25" s="43">
        <f t="shared" si="5"/>
        <v>354573000</v>
      </c>
      <c r="Q25" s="44">
        <f t="shared" si="6"/>
        <v>400992174</v>
      </c>
      <c r="R25" s="24">
        <f t="shared" si="7"/>
        <v>49.072232491751876</v>
      </c>
      <c r="S25" s="25">
        <f t="shared" si="8"/>
        <v>214.98769321766096</v>
      </c>
      <c r="T25" s="24">
        <f t="shared" si="9"/>
        <v>85.632000695541294</v>
      </c>
      <c r="U25" s="26">
        <f t="shared" si="10"/>
        <v>96.842574372201526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16517000</v>
      </c>
      <c r="C28" s="39">
        <f t="shared" si="11"/>
        <v>0</v>
      </c>
      <c r="D28" s="39">
        <f t="shared" si="11"/>
        <v>0</v>
      </c>
      <c r="E28" s="39">
        <f t="shared" si="11"/>
        <v>16517000</v>
      </c>
      <c r="F28" s="40">
        <f t="shared" si="11"/>
        <v>16517000</v>
      </c>
      <c r="G28" s="41">
        <f t="shared" si="11"/>
        <v>16517000</v>
      </c>
      <c r="H28" s="40">
        <f t="shared" si="11"/>
        <v>1248000</v>
      </c>
      <c r="I28" s="41">
        <f t="shared" si="11"/>
        <v>2507771</v>
      </c>
      <c r="J28" s="40">
        <f t="shared" si="11"/>
        <v>5811000</v>
      </c>
      <c r="K28" s="41">
        <f t="shared" si="11"/>
        <v>5865076</v>
      </c>
      <c r="L28" s="40">
        <f t="shared" si="11"/>
        <v>2430000</v>
      </c>
      <c r="M28" s="41">
        <f t="shared" si="11"/>
        <v>2431443</v>
      </c>
      <c r="N28" s="40">
        <f t="shared" si="11"/>
        <v>4089000</v>
      </c>
      <c r="O28" s="41">
        <f t="shared" si="11"/>
        <v>8339727</v>
      </c>
      <c r="P28" s="40">
        <f t="shared" si="11"/>
        <v>13578000</v>
      </c>
      <c r="Q28" s="41">
        <f t="shared" si="11"/>
        <v>19144017</v>
      </c>
      <c r="R28" s="20">
        <f t="shared" si="7"/>
        <v>68.271604938271608</v>
      </c>
      <c r="S28" s="21">
        <f t="shared" si="8"/>
        <v>242.99496225081154</v>
      </c>
      <c r="T28" s="20">
        <f t="shared" si="9"/>
        <v>82.206211781800562</v>
      </c>
      <c r="U28" s="22">
        <f t="shared" si="10"/>
        <v>115.90492825573651</v>
      </c>
      <c r="V28" s="40">
        <f t="shared" ref="V28:W28" si="12">SUM(V29:V42)</f>
        <v>2515000</v>
      </c>
      <c r="W28" s="41">
        <f t="shared" si="12"/>
        <v>2515000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323000</v>
      </c>
      <c r="I31" s="44">
        <v>565883</v>
      </c>
      <c r="J31" s="43">
        <v>477000</v>
      </c>
      <c r="K31" s="44">
        <v>476386</v>
      </c>
      <c r="L31" s="43">
        <v>526000</v>
      </c>
      <c r="M31" s="44">
        <v>526003</v>
      </c>
      <c r="N31" s="43"/>
      <c r="O31" s="44">
        <v>831949</v>
      </c>
      <c r="P31" s="43">
        <f t="shared" si="5"/>
        <v>1326000</v>
      </c>
      <c r="Q31" s="44">
        <f t="shared" si="6"/>
        <v>2400221</v>
      </c>
      <c r="R31" s="24">
        <f t="shared" si="7"/>
        <v>-100</v>
      </c>
      <c r="S31" s="25">
        <f t="shared" si="8"/>
        <v>58.164307047678435</v>
      </c>
      <c r="T31" s="24">
        <f t="shared" si="9"/>
        <v>55.25</v>
      </c>
      <c r="U31" s="26">
        <f t="shared" si="10"/>
        <v>100.00920833333333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6117000</v>
      </c>
      <c r="C33" s="42"/>
      <c r="D33" s="42"/>
      <c r="E33" s="42">
        <f t="shared" si="4"/>
        <v>6117000</v>
      </c>
      <c r="F33" s="43">
        <v>6117000</v>
      </c>
      <c r="G33" s="44">
        <v>6117000</v>
      </c>
      <c r="H33" s="43">
        <v>416000</v>
      </c>
      <c r="I33" s="44">
        <v>842996</v>
      </c>
      <c r="J33" s="43">
        <v>1343000</v>
      </c>
      <c r="K33" s="44">
        <v>1342140</v>
      </c>
      <c r="L33" s="43">
        <v>1394000</v>
      </c>
      <c r="M33" s="44">
        <v>1394362</v>
      </c>
      <c r="N33" s="43">
        <v>2537000</v>
      </c>
      <c r="O33" s="44">
        <v>2552324</v>
      </c>
      <c r="P33" s="43">
        <f t="shared" si="5"/>
        <v>5690000</v>
      </c>
      <c r="Q33" s="44">
        <f t="shared" si="6"/>
        <v>6131822</v>
      </c>
      <c r="R33" s="24">
        <f t="shared" si="7"/>
        <v>81.994261119081784</v>
      </c>
      <c r="S33" s="25">
        <f t="shared" si="8"/>
        <v>83.046009572836894</v>
      </c>
      <c r="T33" s="24">
        <f t="shared" si="9"/>
        <v>93.0194539807095</v>
      </c>
      <c r="U33" s="26">
        <f t="shared" si="10"/>
        <v>100.24230832107241</v>
      </c>
      <c r="V33" s="43"/>
      <c r="W33" s="44"/>
    </row>
    <row r="34" spans="1:23" ht="13" x14ac:dyDescent="0.3">
      <c r="A34" s="23" t="s">
        <v>60</v>
      </c>
      <c r="B34" s="42">
        <v>8000000</v>
      </c>
      <c r="C34" s="42"/>
      <c r="D34" s="42"/>
      <c r="E34" s="42">
        <f t="shared" si="4"/>
        <v>8000000</v>
      </c>
      <c r="F34" s="43">
        <v>8000000</v>
      </c>
      <c r="G34" s="44">
        <v>8000000</v>
      </c>
      <c r="H34" s="43">
        <v>509000</v>
      </c>
      <c r="I34" s="44">
        <v>1098892</v>
      </c>
      <c r="J34" s="43">
        <v>3991000</v>
      </c>
      <c r="K34" s="44">
        <v>4046550</v>
      </c>
      <c r="L34" s="43">
        <v>510000</v>
      </c>
      <c r="M34" s="44">
        <v>511078</v>
      </c>
      <c r="N34" s="43">
        <v>1552000</v>
      </c>
      <c r="O34" s="44">
        <v>4955454</v>
      </c>
      <c r="P34" s="43">
        <f t="shared" si="5"/>
        <v>6562000</v>
      </c>
      <c r="Q34" s="44">
        <f t="shared" si="6"/>
        <v>10611974</v>
      </c>
      <c r="R34" s="24">
        <f t="shared" si="7"/>
        <v>204.31372549019608</v>
      </c>
      <c r="S34" s="25">
        <f t="shared" si="8"/>
        <v>869.60816157220609</v>
      </c>
      <c r="T34" s="24">
        <f t="shared" si="9"/>
        <v>82.025000000000006</v>
      </c>
      <c r="U34" s="26">
        <f t="shared" si="10"/>
        <v>132.649675</v>
      </c>
      <c r="V34" s="43">
        <v>2515000</v>
      </c>
      <c r="W34" s="44">
        <v>2515000</v>
      </c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42312000</v>
      </c>
      <c r="C43" s="45">
        <f t="shared" si="20"/>
        <v>2122000</v>
      </c>
      <c r="D43" s="45">
        <f t="shared" si="20"/>
        <v>0</v>
      </c>
      <c r="E43" s="45">
        <f t="shared" si="20"/>
        <v>44434000</v>
      </c>
      <c r="F43" s="46">
        <f t="shared" si="20"/>
        <v>41312000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6554000</v>
      </c>
      <c r="O43" s="47">
        <f t="shared" si="20"/>
        <v>0</v>
      </c>
      <c r="P43" s="46">
        <f t="shared" si="20"/>
        <v>6554000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14.749966242066886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42312000</v>
      </c>
      <c r="C44" s="39">
        <f t="shared" si="22"/>
        <v>2122000</v>
      </c>
      <c r="D44" s="39">
        <f t="shared" si="22"/>
        <v>0</v>
      </c>
      <c r="E44" s="39">
        <f t="shared" si="22"/>
        <v>44434000</v>
      </c>
      <c r="F44" s="40">
        <f t="shared" si="22"/>
        <v>41312000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6554000</v>
      </c>
      <c r="O44" s="41">
        <f t="shared" si="22"/>
        <v>0</v>
      </c>
      <c r="P44" s="40">
        <f t="shared" si="22"/>
        <v>6554000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14.749966242066886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41312000</v>
      </c>
      <c r="C46" s="42">
        <v>3122000</v>
      </c>
      <c r="D46" s="42"/>
      <c r="E46" s="42">
        <f t="shared" si="13"/>
        <v>44434000</v>
      </c>
      <c r="F46" s="43">
        <v>41312000</v>
      </c>
      <c r="G46" s="44"/>
      <c r="H46" s="43"/>
      <c r="I46" s="44"/>
      <c r="J46" s="43"/>
      <c r="K46" s="44"/>
      <c r="L46" s="43"/>
      <c r="M46" s="44"/>
      <c r="N46" s="43">
        <v>6554000</v>
      </c>
      <c r="O46" s="44"/>
      <c r="P46" s="43">
        <f t="shared" si="14"/>
        <v>6554000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14.749966242066886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1003957000</v>
      </c>
      <c r="C61" s="39">
        <f t="shared" si="26"/>
        <v>-82385000</v>
      </c>
      <c r="D61" s="39">
        <f t="shared" si="26"/>
        <v>0</v>
      </c>
      <c r="E61" s="39">
        <f t="shared" si="26"/>
        <v>921572000</v>
      </c>
      <c r="F61" s="40">
        <f t="shared" si="26"/>
        <v>918450000</v>
      </c>
      <c r="G61" s="41">
        <f t="shared" si="26"/>
        <v>877138000</v>
      </c>
      <c r="H61" s="40">
        <f t="shared" si="26"/>
        <v>169518000</v>
      </c>
      <c r="I61" s="41">
        <f t="shared" si="26"/>
        <v>159606706</v>
      </c>
      <c r="J61" s="40">
        <f t="shared" si="26"/>
        <v>255738000</v>
      </c>
      <c r="K61" s="41">
        <f t="shared" si="26"/>
        <v>281836530</v>
      </c>
      <c r="L61" s="40">
        <f t="shared" si="26"/>
        <v>142156000</v>
      </c>
      <c r="M61" s="41">
        <f t="shared" si="26"/>
        <v>131044535</v>
      </c>
      <c r="N61" s="40">
        <f t="shared" si="26"/>
        <v>194739000</v>
      </c>
      <c r="O61" s="41">
        <f t="shared" si="26"/>
        <v>295541709</v>
      </c>
      <c r="P61" s="40">
        <f t="shared" si="26"/>
        <v>762151000</v>
      </c>
      <c r="Q61" s="41">
        <f t="shared" si="26"/>
        <v>868029480</v>
      </c>
      <c r="R61" s="20">
        <f t="shared" si="16"/>
        <v>36.989645178536257</v>
      </c>
      <c r="S61" s="21">
        <f t="shared" si="17"/>
        <v>125.52768720954293</v>
      </c>
      <c r="T61" s="20">
        <f t="shared" si="18"/>
        <v>82.701188838202555</v>
      </c>
      <c r="U61" s="22">
        <f t="shared" si="19"/>
        <v>94.190088240528141</v>
      </c>
      <c r="V61" s="40">
        <f t="shared" ref="V61:W61" si="27">+V8+V43</f>
        <v>8766000</v>
      </c>
      <c r="W61" s="41">
        <f t="shared" si="27"/>
        <v>8766000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1003957000</v>
      </c>
      <c r="C65" s="48">
        <f t="shared" si="30"/>
        <v>-82385000</v>
      </c>
      <c r="D65" s="48">
        <f t="shared" si="30"/>
        <v>0</v>
      </c>
      <c r="E65" s="48">
        <f t="shared" si="30"/>
        <v>921572000</v>
      </c>
      <c r="F65" s="49">
        <f t="shared" si="30"/>
        <v>918450000</v>
      </c>
      <c r="G65" s="50">
        <f t="shared" si="30"/>
        <v>877138000</v>
      </c>
      <c r="H65" s="49">
        <f t="shared" si="30"/>
        <v>169518000</v>
      </c>
      <c r="I65" s="50">
        <f t="shared" si="30"/>
        <v>159606706</v>
      </c>
      <c r="J65" s="49">
        <f t="shared" si="30"/>
        <v>255738000</v>
      </c>
      <c r="K65" s="50">
        <f t="shared" si="30"/>
        <v>281836530</v>
      </c>
      <c r="L65" s="49">
        <f t="shared" si="30"/>
        <v>142156000</v>
      </c>
      <c r="M65" s="51">
        <f t="shared" si="30"/>
        <v>131044535</v>
      </c>
      <c r="N65" s="49">
        <f t="shared" si="30"/>
        <v>194739000</v>
      </c>
      <c r="O65" s="50">
        <f t="shared" si="30"/>
        <v>295541709</v>
      </c>
      <c r="P65" s="49">
        <f t="shared" si="30"/>
        <v>762151000</v>
      </c>
      <c r="Q65" s="50">
        <f t="shared" si="30"/>
        <v>868029480</v>
      </c>
      <c r="R65" s="34">
        <f t="shared" si="16"/>
        <v>36.989645178536257</v>
      </c>
      <c r="S65" s="35">
        <f t="shared" si="17"/>
        <v>125.52768720954293</v>
      </c>
      <c r="T65" s="34">
        <f t="shared" si="18"/>
        <v>82.701188838202555</v>
      </c>
      <c r="U65" s="35">
        <f t="shared" si="19"/>
        <v>94.190088240528141</v>
      </c>
      <c r="V65" s="49">
        <f>+V61+V62</f>
        <v>8766000</v>
      </c>
      <c r="W65" s="50">
        <f>+W61+W62</f>
        <v>8766000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295877000</v>
      </c>
      <c r="C8" s="36">
        <f t="shared" si="0"/>
        <v>1173000</v>
      </c>
      <c r="D8" s="36">
        <f t="shared" si="0"/>
        <v>0</v>
      </c>
      <c r="E8" s="36">
        <f t="shared" si="0"/>
        <v>297050000</v>
      </c>
      <c r="F8" s="37">
        <f t="shared" si="0"/>
        <v>297050000</v>
      </c>
      <c r="G8" s="38">
        <f t="shared" si="0"/>
        <v>297050000</v>
      </c>
      <c r="H8" s="37">
        <f t="shared" si="0"/>
        <v>51567000</v>
      </c>
      <c r="I8" s="38">
        <f t="shared" si="0"/>
        <v>0</v>
      </c>
      <c r="J8" s="37">
        <f t="shared" si="0"/>
        <v>77077000</v>
      </c>
      <c r="K8" s="38">
        <f t="shared" si="0"/>
        <v>0</v>
      </c>
      <c r="L8" s="37">
        <f t="shared" si="0"/>
        <v>51895000</v>
      </c>
      <c r="M8" s="38">
        <f t="shared" si="0"/>
        <v>0</v>
      </c>
      <c r="N8" s="37">
        <f t="shared" si="0"/>
        <v>87068000</v>
      </c>
      <c r="O8" s="38">
        <f t="shared" si="0"/>
        <v>191131404</v>
      </c>
      <c r="P8" s="37">
        <f t="shared" si="0"/>
        <v>267607000</v>
      </c>
      <c r="Q8" s="38">
        <f t="shared" si="0"/>
        <v>191131404</v>
      </c>
      <c r="R8" s="16">
        <f>IF(($L8       =0),0,((($N8       -$L8       )/$L8       )*100))</f>
        <v>67.777242508912224</v>
      </c>
      <c r="S8" s="17">
        <f>IF(($M8       =0),0,((($O8       -$M8       )/$M8       )*100))</f>
        <v>0</v>
      </c>
      <c r="T8" s="16">
        <f>IF(($E8       =0),0,(($P8       /$E8       )*100))</f>
        <v>90.088200639622968</v>
      </c>
      <c r="U8" s="18">
        <f>IF(($E8       =0),0,(($Q8       /$E8       )*100))</f>
        <v>64.343175896313753</v>
      </c>
      <c r="V8" s="37">
        <f t="shared" ref="V8:W8" si="1">+V9+V28</f>
        <v>99000</v>
      </c>
      <c r="W8" s="38">
        <f t="shared" si="1"/>
        <v>99000</v>
      </c>
    </row>
    <row r="9" spans="1:23" ht="13" x14ac:dyDescent="0.3">
      <c r="A9" s="19" t="s">
        <v>35</v>
      </c>
      <c r="B9" s="39">
        <f t="shared" ref="B9:Q9" si="2">SUM(B10:B27)</f>
        <v>292192000</v>
      </c>
      <c r="C9" s="39">
        <f t="shared" si="2"/>
        <v>-5727000</v>
      </c>
      <c r="D9" s="39">
        <f t="shared" si="2"/>
        <v>0</v>
      </c>
      <c r="E9" s="39">
        <f t="shared" si="2"/>
        <v>286465000</v>
      </c>
      <c r="F9" s="40">
        <f t="shared" si="2"/>
        <v>286465000</v>
      </c>
      <c r="G9" s="41">
        <f t="shared" si="2"/>
        <v>286465000</v>
      </c>
      <c r="H9" s="40">
        <f t="shared" si="2"/>
        <v>51314000</v>
      </c>
      <c r="I9" s="41">
        <f t="shared" si="2"/>
        <v>0</v>
      </c>
      <c r="J9" s="40">
        <f t="shared" si="2"/>
        <v>76358000</v>
      </c>
      <c r="K9" s="41">
        <f t="shared" si="2"/>
        <v>0</v>
      </c>
      <c r="L9" s="40">
        <f t="shared" si="2"/>
        <v>51283000</v>
      </c>
      <c r="M9" s="41">
        <f t="shared" si="2"/>
        <v>0</v>
      </c>
      <c r="N9" s="40">
        <f t="shared" si="2"/>
        <v>86784000</v>
      </c>
      <c r="O9" s="41">
        <f t="shared" si="2"/>
        <v>188543027</v>
      </c>
      <c r="P9" s="40">
        <f t="shared" si="2"/>
        <v>265739000</v>
      </c>
      <c r="Q9" s="41">
        <f t="shared" si="2"/>
        <v>188543027</v>
      </c>
      <c r="R9" s="20">
        <f>IF(($L9       =0),0,((($N9       -$L9       )/$L9       )*100))</f>
        <v>69.225669325117494</v>
      </c>
      <c r="S9" s="21">
        <f>IF(($M9       =0),0,((($O9       -$M9       )/$M9       )*100))</f>
        <v>0</v>
      </c>
      <c r="T9" s="20">
        <f>IF(($E9       =0),0,(($P9       /$E9       )*100))</f>
        <v>92.764910198453563</v>
      </c>
      <c r="U9" s="22">
        <f>IF(($E9       =0),0,(($Q9       /$E9       )*100))</f>
        <v>65.817124954182887</v>
      </c>
      <c r="V9" s="40">
        <f t="shared" ref="V9:W9" si="3">SUM(V10:V27)</f>
        <v>99000</v>
      </c>
      <c r="W9" s="41">
        <f t="shared" si="3"/>
        <v>99000</v>
      </c>
    </row>
    <row r="10" spans="1:23" ht="13" x14ac:dyDescent="0.3">
      <c r="A10" s="23" t="s">
        <v>36</v>
      </c>
      <c r="B10" s="42">
        <v>189400000</v>
      </c>
      <c r="C10" s="42">
        <v>-5727000</v>
      </c>
      <c r="D10" s="42"/>
      <c r="E10" s="42">
        <f t="shared" ref="E10:E41" si="4">$B10      +$C10      +$D10</f>
        <v>183673000</v>
      </c>
      <c r="F10" s="43">
        <v>183673000</v>
      </c>
      <c r="G10" s="44">
        <v>183673000</v>
      </c>
      <c r="H10" s="43">
        <v>21792000</v>
      </c>
      <c r="I10" s="44"/>
      <c r="J10" s="43">
        <v>57711000</v>
      </c>
      <c r="K10" s="44"/>
      <c r="L10" s="43">
        <v>47602000</v>
      </c>
      <c r="M10" s="44"/>
      <c r="N10" s="43">
        <v>56568000</v>
      </c>
      <c r="O10" s="44">
        <v>128983085</v>
      </c>
      <c r="P10" s="43">
        <f t="shared" ref="P10:P41" si="5">$H10      +$J10      +$L10      +$N10</f>
        <v>183673000</v>
      </c>
      <c r="Q10" s="44">
        <f t="shared" ref="Q10:Q41" si="6">$I10      +$K10      +$M10      +$O10</f>
        <v>128983085</v>
      </c>
      <c r="R10" s="24">
        <f t="shared" ref="R10:R41" si="7">IF(($L10      =0),0,((($N10      -$L10      )/$L10      )*100))</f>
        <v>18.835343052812906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70.224303517664538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2792000</v>
      </c>
      <c r="C16" s="42"/>
      <c r="D16" s="42"/>
      <c r="E16" s="42">
        <f t="shared" si="4"/>
        <v>2792000</v>
      </c>
      <c r="F16" s="43">
        <v>2792000</v>
      </c>
      <c r="G16" s="44">
        <v>2792000</v>
      </c>
      <c r="H16" s="43"/>
      <c r="I16" s="44"/>
      <c r="J16" s="43">
        <v>1140000</v>
      </c>
      <c r="K16" s="44"/>
      <c r="L16" s="43">
        <v>710000</v>
      </c>
      <c r="M16" s="44"/>
      <c r="N16" s="43">
        <v>384000</v>
      </c>
      <c r="O16" s="44">
        <v>2070652</v>
      </c>
      <c r="P16" s="43">
        <f t="shared" si="5"/>
        <v>2234000</v>
      </c>
      <c r="Q16" s="44">
        <f t="shared" si="6"/>
        <v>2070652</v>
      </c>
      <c r="R16" s="24">
        <f t="shared" si="7"/>
        <v>-45.91549295774648</v>
      </c>
      <c r="S16" s="25">
        <f t="shared" si="8"/>
        <v>0</v>
      </c>
      <c r="T16" s="24">
        <f t="shared" si="9"/>
        <v>80.014326647564474</v>
      </c>
      <c r="U16" s="26">
        <f t="shared" si="10"/>
        <v>74.163753581661894</v>
      </c>
      <c r="V16" s="43">
        <v>99000</v>
      </c>
      <c r="W16" s="44">
        <v>99000</v>
      </c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29522000</v>
      </c>
      <c r="I23" s="44"/>
      <c r="J23" s="43">
        <v>17507000</v>
      </c>
      <c r="K23" s="44"/>
      <c r="L23" s="43">
        <v>2971000</v>
      </c>
      <c r="M23" s="44"/>
      <c r="N23" s="43">
        <v>29832000</v>
      </c>
      <c r="O23" s="44">
        <v>57489290</v>
      </c>
      <c r="P23" s="43">
        <f t="shared" si="5"/>
        <v>79832000</v>
      </c>
      <c r="Q23" s="44">
        <f t="shared" si="6"/>
        <v>57489290</v>
      </c>
      <c r="R23" s="24">
        <f t="shared" si="7"/>
        <v>904.10636149444622</v>
      </c>
      <c r="S23" s="25">
        <f t="shared" si="8"/>
        <v>0</v>
      </c>
      <c r="T23" s="24">
        <f t="shared" si="9"/>
        <v>79.832000000000008</v>
      </c>
      <c r="U23" s="26">
        <f t="shared" si="10"/>
        <v>57.489290000000004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3685000</v>
      </c>
      <c r="C28" s="39">
        <f t="shared" si="11"/>
        <v>6900000</v>
      </c>
      <c r="D28" s="39">
        <f t="shared" si="11"/>
        <v>0</v>
      </c>
      <c r="E28" s="39">
        <f t="shared" si="11"/>
        <v>10585000</v>
      </c>
      <c r="F28" s="40">
        <f t="shared" si="11"/>
        <v>10585000</v>
      </c>
      <c r="G28" s="41">
        <f t="shared" si="11"/>
        <v>10585000</v>
      </c>
      <c r="H28" s="40">
        <f t="shared" si="11"/>
        <v>253000</v>
      </c>
      <c r="I28" s="41">
        <f t="shared" si="11"/>
        <v>0</v>
      </c>
      <c r="J28" s="40">
        <f t="shared" si="11"/>
        <v>719000</v>
      </c>
      <c r="K28" s="41">
        <f t="shared" si="11"/>
        <v>0</v>
      </c>
      <c r="L28" s="40">
        <f t="shared" si="11"/>
        <v>612000</v>
      </c>
      <c r="M28" s="41">
        <f t="shared" si="11"/>
        <v>0</v>
      </c>
      <c r="N28" s="40">
        <f t="shared" si="11"/>
        <v>284000</v>
      </c>
      <c r="O28" s="41">
        <f t="shared" si="11"/>
        <v>2588377</v>
      </c>
      <c r="P28" s="40">
        <f t="shared" si="11"/>
        <v>1868000</v>
      </c>
      <c r="Q28" s="41">
        <f t="shared" si="11"/>
        <v>2588377</v>
      </c>
      <c r="R28" s="20">
        <f t="shared" si="7"/>
        <v>-53.594771241830067</v>
      </c>
      <c r="S28" s="21">
        <f t="shared" si="8"/>
        <v>0</v>
      </c>
      <c r="T28" s="20">
        <f t="shared" si="9"/>
        <v>17.647614548889941</v>
      </c>
      <c r="U28" s="22">
        <f t="shared" si="10"/>
        <v>24.453254605573925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131000</v>
      </c>
      <c r="I31" s="44"/>
      <c r="J31" s="43">
        <v>138000</v>
      </c>
      <c r="K31" s="44"/>
      <c r="L31" s="43">
        <v>191000</v>
      </c>
      <c r="M31" s="44"/>
      <c r="N31" s="43"/>
      <c r="O31" s="44">
        <v>903377</v>
      </c>
      <c r="P31" s="43">
        <f t="shared" si="5"/>
        <v>460000</v>
      </c>
      <c r="Q31" s="44">
        <f t="shared" si="6"/>
        <v>903377</v>
      </c>
      <c r="R31" s="24">
        <f t="shared" si="7"/>
        <v>-100</v>
      </c>
      <c r="S31" s="25">
        <f t="shared" si="8"/>
        <v>0</v>
      </c>
      <c r="T31" s="24">
        <f t="shared" si="9"/>
        <v>23</v>
      </c>
      <c r="U31" s="26">
        <f t="shared" si="10"/>
        <v>45.168849999999999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1685000</v>
      </c>
      <c r="C33" s="42"/>
      <c r="D33" s="42"/>
      <c r="E33" s="42">
        <f t="shared" si="4"/>
        <v>1685000</v>
      </c>
      <c r="F33" s="43">
        <v>1685000</v>
      </c>
      <c r="G33" s="44">
        <v>1685000</v>
      </c>
      <c r="H33" s="43">
        <v>122000</v>
      </c>
      <c r="I33" s="44"/>
      <c r="J33" s="43">
        <v>581000</v>
      </c>
      <c r="K33" s="44"/>
      <c r="L33" s="43">
        <v>421000</v>
      </c>
      <c r="M33" s="44"/>
      <c r="N33" s="43">
        <v>284000</v>
      </c>
      <c r="O33" s="44">
        <v>1685000</v>
      </c>
      <c r="P33" s="43">
        <f t="shared" si="5"/>
        <v>1408000</v>
      </c>
      <c r="Q33" s="44">
        <f t="shared" si="6"/>
        <v>1685000</v>
      </c>
      <c r="R33" s="24">
        <f t="shared" si="7"/>
        <v>-32.541567695961994</v>
      </c>
      <c r="S33" s="25">
        <f t="shared" si="8"/>
        <v>0</v>
      </c>
      <c r="T33" s="24">
        <f t="shared" si="9"/>
        <v>83.560830860534125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6900000</v>
      </c>
      <c r="D37" s="42"/>
      <c r="E37" s="42">
        <f t="shared" si="4"/>
        <v>6900000</v>
      </c>
      <c r="F37" s="43">
        <v>6900000</v>
      </c>
      <c r="G37" s="44">
        <v>6900000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22583000</v>
      </c>
      <c r="C43" s="45">
        <f t="shared" si="20"/>
        <v>0</v>
      </c>
      <c r="D43" s="45">
        <f t="shared" si="20"/>
        <v>0</v>
      </c>
      <c r="E43" s="45">
        <f t="shared" si="20"/>
        <v>22583000</v>
      </c>
      <c r="F43" s="46">
        <f t="shared" si="20"/>
        <v>22583000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20000000</v>
      </c>
      <c r="C44" s="39">
        <f t="shared" si="22"/>
        <v>0</v>
      </c>
      <c r="D44" s="39">
        <f t="shared" si="22"/>
        <v>0</v>
      </c>
      <c r="E44" s="39">
        <f t="shared" si="22"/>
        <v>20000000</v>
      </c>
      <c r="F44" s="40">
        <f t="shared" si="22"/>
        <v>20000000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20000000</v>
      </c>
      <c r="C54" s="42"/>
      <c r="D54" s="42"/>
      <c r="E54" s="42">
        <f t="shared" si="13"/>
        <v>20000000</v>
      </c>
      <c r="F54" s="43">
        <v>20000000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2583000</v>
      </c>
      <c r="C56" s="39">
        <f t="shared" si="24"/>
        <v>0</v>
      </c>
      <c r="D56" s="39">
        <f t="shared" si="24"/>
        <v>0</v>
      </c>
      <c r="E56" s="39">
        <f t="shared" si="24"/>
        <v>2583000</v>
      </c>
      <c r="F56" s="40">
        <f t="shared" si="24"/>
        <v>2583000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2583000</v>
      </c>
      <c r="C59" s="42"/>
      <c r="D59" s="42"/>
      <c r="E59" s="42">
        <f t="shared" si="13"/>
        <v>2583000</v>
      </c>
      <c r="F59" s="43">
        <v>2583000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318460000</v>
      </c>
      <c r="C61" s="39">
        <f t="shared" si="26"/>
        <v>1173000</v>
      </c>
      <c r="D61" s="39">
        <f t="shared" si="26"/>
        <v>0</v>
      </c>
      <c r="E61" s="39">
        <f t="shared" si="26"/>
        <v>319633000</v>
      </c>
      <c r="F61" s="40">
        <f t="shared" si="26"/>
        <v>319633000</v>
      </c>
      <c r="G61" s="41">
        <f t="shared" si="26"/>
        <v>297050000</v>
      </c>
      <c r="H61" s="40">
        <f t="shared" si="26"/>
        <v>51567000</v>
      </c>
      <c r="I61" s="41">
        <f t="shared" si="26"/>
        <v>0</v>
      </c>
      <c r="J61" s="40">
        <f t="shared" si="26"/>
        <v>77077000</v>
      </c>
      <c r="K61" s="41">
        <f t="shared" si="26"/>
        <v>0</v>
      </c>
      <c r="L61" s="40">
        <f t="shared" si="26"/>
        <v>51895000</v>
      </c>
      <c r="M61" s="41">
        <f t="shared" si="26"/>
        <v>0</v>
      </c>
      <c r="N61" s="40">
        <f t="shared" si="26"/>
        <v>87068000</v>
      </c>
      <c r="O61" s="41">
        <f t="shared" si="26"/>
        <v>191131404</v>
      </c>
      <c r="P61" s="40">
        <f t="shared" si="26"/>
        <v>267607000</v>
      </c>
      <c r="Q61" s="41">
        <f t="shared" si="26"/>
        <v>191131404</v>
      </c>
      <c r="R61" s="20">
        <f t="shared" si="16"/>
        <v>67.777242508912224</v>
      </c>
      <c r="S61" s="21">
        <f t="shared" si="17"/>
        <v>0</v>
      </c>
      <c r="T61" s="20">
        <f t="shared" si="18"/>
        <v>83.723207553663102</v>
      </c>
      <c r="U61" s="22">
        <f t="shared" si="19"/>
        <v>59.79714359906518</v>
      </c>
      <c r="V61" s="40">
        <f t="shared" ref="V61:W61" si="27">+V8+V43</f>
        <v>99000</v>
      </c>
      <c r="W61" s="41">
        <f t="shared" si="27"/>
        <v>99000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318460000</v>
      </c>
      <c r="C65" s="48">
        <f t="shared" si="30"/>
        <v>1173000</v>
      </c>
      <c r="D65" s="48">
        <f t="shared" si="30"/>
        <v>0</v>
      </c>
      <c r="E65" s="48">
        <f t="shared" si="30"/>
        <v>319633000</v>
      </c>
      <c r="F65" s="49">
        <f t="shared" si="30"/>
        <v>319633000</v>
      </c>
      <c r="G65" s="50">
        <f t="shared" si="30"/>
        <v>297050000</v>
      </c>
      <c r="H65" s="49">
        <f t="shared" si="30"/>
        <v>51567000</v>
      </c>
      <c r="I65" s="50">
        <f t="shared" si="30"/>
        <v>0</v>
      </c>
      <c r="J65" s="49">
        <f t="shared" si="30"/>
        <v>77077000</v>
      </c>
      <c r="K65" s="50">
        <f t="shared" si="30"/>
        <v>0</v>
      </c>
      <c r="L65" s="49">
        <f t="shared" si="30"/>
        <v>51895000</v>
      </c>
      <c r="M65" s="51">
        <f t="shared" si="30"/>
        <v>0</v>
      </c>
      <c r="N65" s="49">
        <f t="shared" si="30"/>
        <v>87068000</v>
      </c>
      <c r="O65" s="50">
        <f t="shared" si="30"/>
        <v>191131404</v>
      </c>
      <c r="P65" s="49">
        <f t="shared" si="30"/>
        <v>267607000</v>
      </c>
      <c r="Q65" s="50">
        <f t="shared" si="30"/>
        <v>191131404</v>
      </c>
      <c r="R65" s="34">
        <f t="shared" si="16"/>
        <v>67.777242508912224</v>
      </c>
      <c r="S65" s="35">
        <f t="shared" si="17"/>
        <v>0</v>
      </c>
      <c r="T65" s="34">
        <f t="shared" si="18"/>
        <v>83.723207553663102</v>
      </c>
      <c r="U65" s="35">
        <f t="shared" si="19"/>
        <v>59.79714359906518</v>
      </c>
      <c r="V65" s="49">
        <f>+V61+V62</f>
        <v>99000</v>
      </c>
      <c r="W65" s="50">
        <f>+W61+W62</f>
        <v>99000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72073000</v>
      </c>
      <c r="C8" s="36">
        <f t="shared" si="0"/>
        <v>-25945000</v>
      </c>
      <c r="D8" s="36">
        <f t="shared" si="0"/>
        <v>0</v>
      </c>
      <c r="E8" s="36">
        <f t="shared" si="0"/>
        <v>46128000</v>
      </c>
      <c r="F8" s="37">
        <f t="shared" si="0"/>
        <v>46128000</v>
      </c>
      <c r="G8" s="38">
        <f t="shared" si="0"/>
        <v>46128000</v>
      </c>
      <c r="H8" s="37">
        <f t="shared" si="0"/>
        <v>7503000</v>
      </c>
      <c r="I8" s="38">
        <f t="shared" si="0"/>
        <v>13901136</v>
      </c>
      <c r="J8" s="37">
        <f t="shared" si="0"/>
        <v>614000</v>
      </c>
      <c r="K8" s="38">
        <f t="shared" si="0"/>
        <v>6982744</v>
      </c>
      <c r="L8" s="37">
        <f t="shared" si="0"/>
        <v>32077000</v>
      </c>
      <c r="M8" s="38">
        <f t="shared" si="0"/>
        <v>18292809</v>
      </c>
      <c r="N8" s="37">
        <f t="shared" si="0"/>
        <v>1369000</v>
      </c>
      <c r="O8" s="38">
        <f t="shared" si="0"/>
        <v>20781540</v>
      </c>
      <c r="P8" s="37">
        <f t="shared" si="0"/>
        <v>41563000</v>
      </c>
      <c r="Q8" s="38">
        <f t="shared" si="0"/>
        <v>59958229</v>
      </c>
      <c r="R8" s="16">
        <f>IF(($L8       =0),0,((($N8       -$L8       )/$L8       )*100))</f>
        <v>-95.732144527231341</v>
      </c>
      <c r="S8" s="17">
        <f>IF(($M8       =0),0,((($O8       -$M8       )/$M8       )*100))</f>
        <v>13.604969034553413</v>
      </c>
      <c r="T8" s="16">
        <f>IF(($E8       =0),0,(($P8       /$E8       )*100))</f>
        <v>90.103624696496709</v>
      </c>
      <c r="U8" s="18">
        <f>IF(($E8       =0),0,(($Q8       /$E8       )*100))</f>
        <v>129.98228624696497</v>
      </c>
      <c r="V8" s="37">
        <f t="shared" ref="V8:W8" si="1">+V9+V28</f>
        <v>43947000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63317000</v>
      </c>
      <c r="C9" s="39">
        <f t="shared" si="2"/>
        <v>-24145000</v>
      </c>
      <c r="D9" s="39">
        <f t="shared" si="2"/>
        <v>0</v>
      </c>
      <c r="E9" s="39">
        <f t="shared" si="2"/>
        <v>39172000</v>
      </c>
      <c r="F9" s="40">
        <f t="shared" si="2"/>
        <v>39172000</v>
      </c>
      <c r="G9" s="41">
        <f t="shared" si="2"/>
        <v>39172000</v>
      </c>
      <c r="H9" s="40">
        <f t="shared" si="2"/>
        <v>6540000</v>
      </c>
      <c r="I9" s="41">
        <f t="shared" si="2"/>
        <v>12939094</v>
      </c>
      <c r="J9" s="40">
        <f t="shared" si="2"/>
        <v>0</v>
      </c>
      <c r="K9" s="41">
        <f t="shared" si="2"/>
        <v>6336118</v>
      </c>
      <c r="L9" s="40">
        <f t="shared" si="2"/>
        <v>31296000</v>
      </c>
      <c r="M9" s="41">
        <f t="shared" si="2"/>
        <v>16684268</v>
      </c>
      <c r="N9" s="40">
        <f t="shared" si="2"/>
        <v>1335000</v>
      </c>
      <c r="O9" s="41">
        <f t="shared" si="2"/>
        <v>20697414</v>
      </c>
      <c r="P9" s="40">
        <f t="shared" si="2"/>
        <v>39171000</v>
      </c>
      <c r="Q9" s="41">
        <f t="shared" si="2"/>
        <v>56656894</v>
      </c>
      <c r="R9" s="20">
        <f>IF(($L9       =0),0,((($N9       -$L9       )/$L9       )*100))</f>
        <v>-95.734279141104295</v>
      </c>
      <c r="S9" s="21">
        <f>IF(($M9       =0),0,((($O9       -$M9       )/$M9       )*100))</f>
        <v>24.053473607592494</v>
      </c>
      <c r="T9" s="20">
        <f>IF(($E9       =0),0,(($P9       /$E9       )*100))</f>
        <v>99.99744715613194</v>
      </c>
      <c r="U9" s="22">
        <f>IF(($E9       =0),0,(($Q9       /$E9       )*100))</f>
        <v>144.63620443173696</v>
      </c>
      <c r="V9" s="40">
        <f t="shared" ref="V9:W9" si="3">SUM(V10:V27)</f>
        <v>31187000</v>
      </c>
      <c r="W9" s="41">
        <f t="shared" si="3"/>
        <v>0</v>
      </c>
    </row>
    <row r="10" spans="1:23" ht="13" x14ac:dyDescent="0.3">
      <c r="A10" s="23" t="s">
        <v>36</v>
      </c>
      <c r="B10" s="42">
        <v>63317000</v>
      </c>
      <c r="C10" s="42">
        <v>-24145000</v>
      </c>
      <c r="D10" s="42"/>
      <c r="E10" s="42">
        <f t="shared" ref="E10:E41" si="4">$B10      +$C10      +$D10</f>
        <v>39172000</v>
      </c>
      <c r="F10" s="43">
        <v>39172000</v>
      </c>
      <c r="G10" s="44">
        <v>39172000</v>
      </c>
      <c r="H10" s="43">
        <v>6540000</v>
      </c>
      <c r="I10" s="44">
        <v>12939094</v>
      </c>
      <c r="J10" s="43"/>
      <c r="K10" s="44">
        <v>6336118</v>
      </c>
      <c r="L10" s="43">
        <v>31296000</v>
      </c>
      <c r="M10" s="44">
        <v>16684268</v>
      </c>
      <c r="N10" s="43">
        <v>1335000</v>
      </c>
      <c r="O10" s="44">
        <v>20697414</v>
      </c>
      <c r="P10" s="43">
        <f t="shared" ref="P10:P41" si="5">$H10      +$J10      +$L10      +$N10</f>
        <v>39171000</v>
      </c>
      <c r="Q10" s="44">
        <f t="shared" ref="Q10:Q41" si="6">$I10      +$K10      +$M10      +$O10</f>
        <v>56656894</v>
      </c>
      <c r="R10" s="24">
        <f t="shared" ref="R10:R41" si="7">IF(($L10      =0),0,((($N10      -$L10      )/$L10      )*100))</f>
        <v>-95.734279141104295</v>
      </c>
      <c r="S10" s="25">
        <f t="shared" ref="S10:S41" si="8">IF(($M10      =0),0,((($O10      -$M10      )/$M10      )*100))</f>
        <v>24.053473607592494</v>
      </c>
      <c r="T10" s="24">
        <f t="shared" ref="T10:T41" si="9">IF(($E10      =0),0,(($P10      /$E10      )*100))</f>
        <v>99.99744715613194</v>
      </c>
      <c r="U10" s="26">
        <f t="shared" ref="U10:U41" si="10">IF(($E10      =0),0,(($Q10      /$E10      )*100))</f>
        <v>144.63620443173696</v>
      </c>
      <c r="V10" s="43">
        <v>28407000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2780000</v>
      </c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8756000</v>
      </c>
      <c r="C28" s="39">
        <f t="shared" si="11"/>
        <v>-1800000</v>
      </c>
      <c r="D28" s="39">
        <f t="shared" si="11"/>
        <v>0</v>
      </c>
      <c r="E28" s="39">
        <f t="shared" si="11"/>
        <v>6956000</v>
      </c>
      <c r="F28" s="40">
        <f t="shared" si="11"/>
        <v>6956000</v>
      </c>
      <c r="G28" s="41">
        <f t="shared" si="11"/>
        <v>6956000</v>
      </c>
      <c r="H28" s="40">
        <f t="shared" si="11"/>
        <v>963000</v>
      </c>
      <c r="I28" s="41">
        <f t="shared" si="11"/>
        <v>962042</v>
      </c>
      <c r="J28" s="40">
        <f t="shared" si="11"/>
        <v>614000</v>
      </c>
      <c r="K28" s="41">
        <f t="shared" si="11"/>
        <v>646626</v>
      </c>
      <c r="L28" s="40">
        <f t="shared" si="11"/>
        <v>781000</v>
      </c>
      <c r="M28" s="41">
        <f t="shared" si="11"/>
        <v>1608541</v>
      </c>
      <c r="N28" s="40">
        <f t="shared" si="11"/>
        <v>34000</v>
      </c>
      <c r="O28" s="41">
        <f t="shared" si="11"/>
        <v>84126</v>
      </c>
      <c r="P28" s="40">
        <f t="shared" si="11"/>
        <v>2392000</v>
      </c>
      <c r="Q28" s="41">
        <f t="shared" si="11"/>
        <v>3301335</v>
      </c>
      <c r="R28" s="20">
        <f t="shared" si="7"/>
        <v>-95.646606914212555</v>
      </c>
      <c r="S28" s="21">
        <f t="shared" si="8"/>
        <v>-94.770043163338698</v>
      </c>
      <c r="T28" s="20">
        <f t="shared" si="9"/>
        <v>34.387579068430128</v>
      </c>
      <c r="U28" s="22">
        <f t="shared" si="10"/>
        <v>47.460250143760781</v>
      </c>
      <c r="V28" s="40">
        <f t="shared" ref="V28:W28" si="12">SUM(V29:V42)</f>
        <v>12760000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963000</v>
      </c>
      <c r="I31" s="44">
        <v>962042</v>
      </c>
      <c r="J31" s="43">
        <v>17000</v>
      </c>
      <c r="K31" s="44">
        <v>50001</v>
      </c>
      <c r="L31" s="43">
        <v>17000</v>
      </c>
      <c r="M31" s="44">
        <v>483291</v>
      </c>
      <c r="N31" s="43"/>
      <c r="O31" s="44">
        <v>50001</v>
      </c>
      <c r="P31" s="43">
        <f t="shared" si="5"/>
        <v>997000</v>
      </c>
      <c r="Q31" s="44">
        <f t="shared" si="6"/>
        <v>1545335</v>
      </c>
      <c r="R31" s="24">
        <f t="shared" si="7"/>
        <v>-100</v>
      </c>
      <c r="S31" s="25">
        <f t="shared" si="8"/>
        <v>-89.654059355543552</v>
      </c>
      <c r="T31" s="24">
        <f t="shared" si="9"/>
        <v>49.85</v>
      </c>
      <c r="U31" s="26">
        <f t="shared" si="10"/>
        <v>77.266750000000002</v>
      </c>
      <c r="V31" s="43">
        <v>753000</v>
      </c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1756000</v>
      </c>
      <c r="C33" s="42"/>
      <c r="D33" s="42"/>
      <c r="E33" s="42">
        <f t="shared" si="4"/>
        <v>1756000</v>
      </c>
      <c r="F33" s="43">
        <v>1756000</v>
      </c>
      <c r="G33" s="44">
        <v>1756000</v>
      </c>
      <c r="H33" s="43"/>
      <c r="I33" s="44"/>
      <c r="J33" s="43">
        <v>597000</v>
      </c>
      <c r="K33" s="44">
        <v>596625</v>
      </c>
      <c r="L33" s="43">
        <v>764000</v>
      </c>
      <c r="M33" s="44">
        <v>1125250</v>
      </c>
      <c r="N33" s="43">
        <v>34000</v>
      </c>
      <c r="O33" s="44">
        <v>34125</v>
      </c>
      <c r="P33" s="43">
        <f t="shared" si="5"/>
        <v>1395000</v>
      </c>
      <c r="Q33" s="44">
        <f t="shared" si="6"/>
        <v>1756000</v>
      </c>
      <c r="R33" s="24">
        <f t="shared" si="7"/>
        <v>-95.549738219895289</v>
      </c>
      <c r="S33" s="25">
        <f t="shared" si="8"/>
        <v>-96.967340590979774</v>
      </c>
      <c r="T33" s="24">
        <f t="shared" si="9"/>
        <v>79.441913439635542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>
        <v>-1800000</v>
      </c>
      <c r="D36" s="42"/>
      <c r="E36" s="42">
        <f t="shared" si="4"/>
        <v>3200000</v>
      </c>
      <c r="F36" s="43">
        <v>3200000</v>
      </c>
      <c r="G36" s="44">
        <v>3200000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12007000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39385000</v>
      </c>
      <c r="C43" s="45">
        <f t="shared" si="20"/>
        <v>1578000</v>
      </c>
      <c r="D43" s="45">
        <f t="shared" si="20"/>
        <v>0</v>
      </c>
      <c r="E43" s="45">
        <f t="shared" si="20"/>
        <v>40963000</v>
      </c>
      <c r="F43" s="46">
        <f t="shared" si="20"/>
        <v>39385000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7354000</v>
      </c>
      <c r="O43" s="47">
        <f t="shared" si="20"/>
        <v>0</v>
      </c>
      <c r="P43" s="46">
        <f t="shared" si="20"/>
        <v>7354000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17.952786661133217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39385000</v>
      </c>
      <c r="C44" s="39">
        <f t="shared" si="22"/>
        <v>1578000</v>
      </c>
      <c r="D44" s="39">
        <f t="shared" si="22"/>
        <v>0</v>
      </c>
      <c r="E44" s="39">
        <f t="shared" si="22"/>
        <v>40963000</v>
      </c>
      <c r="F44" s="40">
        <f t="shared" si="22"/>
        <v>39385000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7354000</v>
      </c>
      <c r="O44" s="41">
        <f t="shared" si="22"/>
        <v>0</v>
      </c>
      <c r="P44" s="40">
        <f t="shared" si="22"/>
        <v>7354000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17.952786661133217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39385000</v>
      </c>
      <c r="C46" s="42">
        <v>1578000</v>
      </c>
      <c r="D46" s="42"/>
      <c r="E46" s="42">
        <f t="shared" si="13"/>
        <v>40963000</v>
      </c>
      <c r="F46" s="43">
        <v>39385000</v>
      </c>
      <c r="G46" s="44"/>
      <c r="H46" s="43"/>
      <c r="I46" s="44"/>
      <c r="J46" s="43"/>
      <c r="K46" s="44"/>
      <c r="L46" s="43"/>
      <c r="M46" s="44"/>
      <c r="N46" s="43">
        <v>7354000</v>
      </c>
      <c r="O46" s="44"/>
      <c r="P46" s="43">
        <f t="shared" si="14"/>
        <v>7354000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17.952786661133217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111458000</v>
      </c>
      <c r="C61" s="39">
        <f t="shared" si="26"/>
        <v>-24367000</v>
      </c>
      <c r="D61" s="39">
        <f t="shared" si="26"/>
        <v>0</v>
      </c>
      <c r="E61" s="39">
        <f t="shared" si="26"/>
        <v>87091000</v>
      </c>
      <c r="F61" s="40">
        <f t="shared" si="26"/>
        <v>85513000</v>
      </c>
      <c r="G61" s="41">
        <f t="shared" si="26"/>
        <v>46128000</v>
      </c>
      <c r="H61" s="40">
        <f t="shared" si="26"/>
        <v>7503000</v>
      </c>
      <c r="I61" s="41">
        <f t="shared" si="26"/>
        <v>13901136</v>
      </c>
      <c r="J61" s="40">
        <f t="shared" si="26"/>
        <v>614000</v>
      </c>
      <c r="K61" s="41">
        <f t="shared" si="26"/>
        <v>6982744</v>
      </c>
      <c r="L61" s="40">
        <f t="shared" si="26"/>
        <v>32077000</v>
      </c>
      <c r="M61" s="41">
        <f t="shared" si="26"/>
        <v>18292809</v>
      </c>
      <c r="N61" s="40">
        <f t="shared" si="26"/>
        <v>8723000</v>
      </c>
      <c r="O61" s="41">
        <f t="shared" si="26"/>
        <v>20781540</v>
      </c>
      <c r="P61" s="40">
        <f t="shared" si="26"/>
        <v>48917000</v>
      </c>
      <c r="Q61" s="41">
        <f t="shared" si="26"/>
        <v>59958229</v>
      </c>
      <c r="R61" s="20">
        <f t="shared" si="16"/>
        <v>-72.806060417121301</v>
      </c>
      <c r="S61" s="21">
        <f t="shared" si="17"/>
        <v>13.604969034553413</v>
      </c>
      <c r="T61" s="20">
        <f t="shared" si="18"/>
        <v>56.167686672560876</v>
      </c>
      <c r="U61" s="22">
        <f t="shared" si="19"/>
        <v>68.845493793847808</v>
      </c>
      <c r="V61" s="40">
        <f t="shared" ref="V61:W61" si="27">+V8+V43</f>
        <v>43947000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111458000</v>
      </c>
      <c r="C65" s="48">
        <f t="shared" si="30"/>
        <v>-24367000</v>
      </c>
      <c r="D65" s="48">
        <f t="shared" si="30"/>
        <v>0</v>
      </c>
      <c r="E65" s="48">
        <f t="shared" si="30"/>
        <v>87091000</v>
      </c>
      <c r="F65" s="49">
        <f t="shared" si="30"/>
        <v>85513000</v>
      </c>
      <c r="G65" s="50">
        <f t="shared" si="30"/>
        <v>46128000</v>
      </c>
      <c r="H65" s="49">
        <f t="shared" si="30"/>
        <v>7503000</v>
      </c>
      <c r="I65" s="50">
        <f t="shared" si="30"/>
        <v>13901136</v>
      </c>
      <c r="J65" s="49">
        <f t="shared" si="30"/>
        <v>614000</v>
      </c>
      <c r="K65" s="50">
        <f t="shared" si="30"/>
        <v>6982744</v>
      </c>
      <c r="L65" s="49">
        <f t="shared" si="30"/>
        <v>32077000</v>
      </c>
      <c r="M65" s="51">
        <f t="shared" si="30"/>
        <v>18292809</v>
      </c>
      <c r="N65" s="49">
        <f t="shared" si="30"/>
        <v>8723000</v>
      </c>
      <c r="O65" s="50">
        <f t="shared" si="30"/>
        <v>20781540</v>
      </c>
      <c r="P65" s="49">
        <f t="shared" si="30"/>
        <v>48917000</v>
      </c>
      <c r="Q65" s="50">
        <f t="shared" si="30"/>
        <v>59958229</v>
      </c>
      <c r="R65" s="34">
        <f t="shared" si="16"/>
        <v>-72.806060417121301</v>
      </c>
      <c r="S65" s="35">
        <f t="shared" si="17"/>
        <v>13.604969034553413</v>
      </c>
      <c r="T65" s="34">
        <f t="shared" si="18"/>
        <v>56.167686672560876</v>
      </c>
      <c r="U65" s="35">
        <f t="shared" si="19"/>
        <v>68.845493793847808</v>
      </c>
      <c r="V65" s="49">
        <f>+V61+V62</f>
        <v>43947000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249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42318000</v>
      </c>
      <c r="C8" s="36">
        <f t="shared" si="0"/>
        <v>-11559000</v>
      </c>
      <c r="D8" s="36">
        <f t="shared" si="0"/>
        <v>0</v>
      </c>
      <c r="E8" s="36">
        <f t="shared" si="0"/>
        <v>30759000</v>
      </c>
      <c r="F8" s="37">
        <f t="shared" si="0"/>
        <v>30759000</v>
      </c>
      <c r="G8" s="38">
        <f t="shared" si="0"/>
        <v>30759000</v>
      </c>
      <c r="H8" s="37">
        <f t="shared" si="0"/>
        <v>388000</v>
      </c>
      <c r="I8" s="38">
        <f t="shared" si="0"/>
        <v>0</v>
      </c>
      <c r="J8" s="37">
        <f t="shared" si="0"/>
        <v>7324000</v>
      </c>
      <c r="K8" s="38">
        <f t="shared" si="0"/>
        <v>2146864</v>
      </c>
      <c r="L8" s="37">
        <f t="shared" si="0"/>
        <v>945000</v>
      </c>
      <c r="M8" s="38">
        <f t="shared" si="0"/>
        <v>125000</v>
      </c>
      <c r="N8" s="37">
        <f t="shared" si="0"/>
        <v>14467000</v>
      </c>
      <c r="O8" s="38">
        <f t="shared" si="0"/>
        <v>1216876</v>
      </c>
      <c r="P8" s="37">
        <f t="shared" si="0"/>
        <v>23124000</v>
      </c>
      <c r="Q8" s="38">
        <f t="shared" si="0"/>
        <v>3488740</v>
      </c>
      <c r="R8" s="16">
        <f>IF(($L8       =0),0,((($N8       -$L8       )/$L8       )*100))</f>
        <v>1430.8994708994708</v>
      </c>
      <c r="S8" s="17">
        <f>IF(($M8       =0),0,((($O8       -$M8       )/$M8       )*100))</f>
        <v>873.50080000000003</v>
      </c>
      <c r="T8" s="16">
        <f>IF(($E8       =0),0,(($P8       /$E8       )*100))</f>
        <v>75.177996683897391</v>
      </c>
      <c r="U8" s="18">
        <f>IF(($E8       =0),0,(($Q8       /$E8       )*100))</f>
        <v>11.342176273610976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37958000</v>
      </c>
      <c r="C9" s="39">
        <f t="shared" si="2"/>
        <v>-11151000</v>
      </c>
      <c r="D9" s="39">
        <f t="shared" si="2"/>
        <v>0</v>
      </c>
      <c r="E9" s="39">
        <f t="shared" si="2"/>
        <v>26807000</v>
      </c>
      <c r="F9" s="40">
        <f t="shared" si="2"/>
        <v>26807000</v>
      </c>
      <c r="G9" s="41">
        <f t="shared" si="2"/>
        <v>26807000</v>
      </c>
      <c r="H9" s="40">
        <f t="shared" si="2"/>
        <v>0</v>
      </c>
      <c r="I9" s="41">
        <f t="shared" si="2"/>
        <v>0</v>
      </c>
      <c r="J9" s="40">
        <f t="shared" si="2"/>
        <v>6345000</v>
      </c>
      <c r="K9" s="41">
        <f t="shared" si="2"/>
        <v>1648531</v>
      </c>
      <c r="L9" s="40">
        <f t="shared" si="2"/>
        <v>519000</v>
      </c>
      <c r="M9" s="41">
        <f t="shared" si="2"/>
        <v>0</v>
      </c>
      <c r="N9" s="40">
        <f t="shared" si="2"/>
        <v>14349000</v>
      </c>
      <c r="O9" s="41">
        <f t="shared" si="2"/>
        <v>0</v>
      </c>
      <c r="P9" s="40">
        <f t="shared" si="2"/>
        <v>21213000</v>
      </c>
      <c r="Q9" s="41">
        <f t="shared" si="2"/>
        <v>1648531</v>
      </c>
      <c r="R9" s="20">
        <f>IF(($L9       =0),0,((($N9       -$L9       )/$L9       )*100))</f>
        <v>2664.7398843930637</v>
      </c>
      <c r="S9" s="21">
        <f>IF(($M9       =0),0,((($O9       -$M9       )/$M9       )*100))</f>
        <v>0</v>
      </c>
      <c r="T9" s="20">
        <f>IF(($E9       =0),0,(($P9       /$E9       )*100))</f>
        <v>79.13231618607081</v>
      </c>
      <c r="U9" s="22">
        <f>IF(($E9       =0),0,(($Q9       /$E9       )*100))</f>
        <v>6.1496288282911173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37958000</v>
      </c>
      <c r="C10" s="42">
        <v>-11151000</v>
      </c>
      <c r="D10" s="42"/>
      <c r="E10" s="42">
        <f t="shared" ref="E10:E41" si="4">$B10      +$C10      +$D10</f>
        <v>26807000</v>
      </c>
      <c r="F10" s="43">
        <v>26807000</v>
      </c>
      <c r="G10" s="44">
        <v>26807000</v>
      </c>
      <c r="H10" s="43"/>
      <c r="I10" s="44"/>
      <c r="J10" s="43">
        <v>6345000</v>
      </c>
      <c r="K10" s="44">
        <v>1648531</v>
      </c>
      <c r="L10" s="43">
        <v>519000</v>
      </c>
      <c r="M10" s="44"/>
      <c r="N10" s="43">
        <v>14349000</v>
      </c>
      <c r="O10" s="44"/>
      <c r="P10" s="43">
        <f t="shared" ref="P10:P41" si="5">$H10      +$J10      +$L10      +$N10</f>
        <v>21213000</v>
      </c>
      <c r="Q10" s="44">
        <f t="shared" ref="Q10:Q41" si="6">$I10      +$K10      +$M10      +$O10</f>
        <v>1648531</v>
      </c>
      <c r="R10" s="24">
        <f t="shared" ref="R10:R41" si="7">IF(($L10      =0),0,((($N10      -$L10      )/$L10      )*100))</f>
        <v>2664.7398843930637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79.13231618607081</v>
      </c>
      <c r="U10" s="26">
        <f t="shared" ref="U10:U41" si="10">IF(($E10      =0),0,(($Q10      /$E10      )*100))</f>
        <v>6.1496288282911173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4360000</v>
      </c>
      <c r="C28" s="39">
        <f t="shared" si="11"/>
        <v>-408000</v>
      </c>
      <c r="D28" s="39">
        <f t="shared" si="11"/>
        <v>0</v>
      </c>
      <c r="E28" s="39">
        <f t="shared" si="11"/>
        <v>3952000</v>
      </c>
      <c r="F28" s="40">
        <f t="shared" si="11"/>
        <v>3952000</v>
      </c>
      <c r="G28" s="41">
        <f t="shared" si="11"/>
        <v>3952000</v>
      </c>
      <c r="H28" s="40">
        <f t="shared" si="11"/>
        <v>388000</v>
      </c>
      <c r="I28" s="41">
        <f t="shared" si="11"/>
        <v>0</v>
      </c>
      <c r="J28" s="40">
        <f t="shared" si="11"/>
        <v>979000</v>
      </c>
      <c r="K28" s="41">
        <f t="shared" si="11"/>
        <v>498333</v>
      </c>
      <c r="L28" s="40">
        <f t="shared" si="11"/>
        <v>426000</v>
      </c>
      <c r="M28" s="41">
        <f t="shared" si="11"/>
        <v>125000</v>
      </c>
      <c r="N28" s="40">
        <f t="shared" si="11"/>
        <v>118000</v>
      </c>
      <c r="O28" s="41">
        <f t="shared" si="11"/>
        <v>1216876</v>
      </c>
      <c r="P28" s="40">
        <f t="shared" si="11"/>
        <v>1911000</v>
      </c>
      <c r="Q28" s="41">
        <f t="shared" si="11"/>
        <v>1840209</v>
      </c>
      <c r="R28" s="20">
        <f t="shared" si="7"/>
        <v>-72.300469483568079</v>
      </c>
      <c r="S28" s="21">
        <f t="shared" si="8"/>
        <v>873.50080000000003</v>
      </c>
      <c r="T28" s="20">
        <f t="shared" si="9"/>
        <v>48.355263157894733</v>
      </c>
      <c r="U28" s="22">
        <f t="shared" si="10"/>
        <v>46.563992914979757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388000</v>
      </c>
      <c r="I31" s="44"/>
      <c r="J31" s="43">
        <v>812000</v>
      </c>
      <c r="K31" s="44">
        <v>158333</v>
      </c>
      <c r="L31" s="43">
        <v>307000</v>
      </c>
      <c r="M31" s="44">
        <v>125000</v>
      </c>
      <c r="N31" s="43"/>
      <c r="O31" s="44">
        <v>604876</v>
      </c>
      <c r="P31" s="43">
        <f t="shared" si="5"/>
        <v>1507000</v>
      </c>
      <c r="Q31" s="44">
        <f t="shared" si="6"/>
        <v>888209</v>
      </c>
      <c r="R31" s="24">
        <f t="shared" si="7"/>
        <v>-100</v>
      </c>
      <c r="S31" s="25">
        <f t="shared" si="8"/>
        <v>383.9008</v>
      </c>
      <c r="T31" s="24">
        <f t="shared" si="9"/>
        <v>50.233333333333327</v>
      </c>
      <c r="U31" s="26">
        <f t="shared" si="10"/>
        <v>29.606966666666668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1360000</v>
      </c>
      <c r="C33" s="42">
        <v>-408000</v>
      </c>
      <c r="D33" s="42"/>
      <c r="E33" s="42">
        <f t="shared" si="4"/>
        <v>952000</v>
      </c>
      <c r="F33" s="43">
        <v>952000</v>
      </c>
      <c r="G33" s="44">
        <v>952000</v>
      </c>
      <c r="H33" s="43"/>
      <c r="I33" s="44"/>
      <c r="J33" s="43">
        <v>167000</v>
      </c>
      <c r="K33" s="44">
        <v>340000</v>
      </c>
      <c r="L33" s="43">
        <v>119000</v>
      </c>
      <c r="M33" s="44"/>
      <c r="N33" s="43">
        <v>118000</v>
      </c>
      <c r="O33" s="44">
        <v>612000</v>
      </c>
      <c r="P33" s="43">
        <f t="shared" si="5"/>
        <v>404000</v>
      </c>
      <c r="Q33" s="44">
        <f t="shared" si="6"/>
        <v>952000</v>
      </c>
      <c r="R33" s="24">
        <f t="shared" si="7"/>
        <v>-0.84033613445378152</v>
      </c>
      <c r="S33" s="25">
        <f t="shared" si="8"/>
        <v>0</v>
      </c>
      <c r="T33" s="24">
        <f t="shared" si="9"/>
        <v>42.436974789915965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68720000</v>
      </c>
      <c r="C43" s="45">
        <f t="shared" si="20"/>
        <v>0</v>
      </c>
      <c r="D43" s="45">
        <f t="shared" si="20"/>
        <v>0</v>
      </c>
      <c r="E43" s="45">
        <f t="shared" si="20"/>
        <v>68720000</v>
      </c>
      <c r="F43" s="46">
        <f t="shared" si="20"/>
        <v>68720000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68720000</v>
      </c>
      <c r="C44" s="39">
        <f t="shared" si="22"/>
        <v>0</v>
      </c>
      <c r="D44" s="39">
        <f t="shared" si="22"/>
        <v>0</v>
      </c>
      <c r="E44" s="39">
        <f t="shared" si="22"/>
        <v>68720000</v>
      </c>
      <c r="F44" s="40">
        <f t="shared" si="22"/>
        <v>68720000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1496000</v>
      </c>
      <c r="C46" s="42"/>
      <c r="D46" s="42"/>
      <c r="E46" s="42">
        <f t="shared" si="13"/>
        <v>1496000</v>
      </c>
      <c r="F46" s="43">
        <v>1496000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67224000</v>
      </c>
      <c r="C53" s="42"/>
      <c r="D53" s="42"/>
      <c r="E53" s="42">
        <f t="shared" si="13"/>
        <v>67224000</v>
      </c>
      <c r="F53" s="43">
        <v>67224000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111038000</v>
      </c>
      <c r="C61" s="39">
        <f t="shared" si="26"/>
        <v>-11559000</v>
      </c>
      <c r="D61" s="39">
        <f t="shared" si="26"/>
        <v>0</v>
      </c>
      <c r="E61" s="39">
        <f t="shared" si="26"/>
        <v>99479000</v>
      </c>
      <c r="F61" s="40">
        <f t="shared" si="26"/>
        <v>99479000</v>
      </c>
      <c r="G61" s="41">
        <f t="shared" si="26"/>
        <v>30759000</v>
      </c>
      <c r="H61" s="40">
        <f t="shared" si="26"/>
        <v>388000</v>
      </c>
      <c r="I61" s="41">
        <f t="shared" si="26"/>
        <v>0</v>
      </c>
      <c r="J61" s="40">
        <f t="shared" si="26"/>
        <v>7324000</v>
      </c>
      <c r="K61" s="41">
        <f t="shared" si="26"/>
        <v>2146864</v>
      </c>
      <c r="L61" s="40">
        <f t="shared" si="26"/>
        <v>945000</v>
      </c>
      <c r="M61" s="41">
        <f t="shared" si="26"/>
        <v>125000</v>
      </c>
      <c r="N61" s="40">
        <f t="shared" si="26"/>
        <v>14467000</v>
      </c>
      <c r="O61" s="41">
        <f t="shared" si="26"/>
        <v>1216876</v>
      </c>
      <c r="P61" s="40">
        <f t="shared" si="26"/>
        <v>23124000</v>
      </c>
      <c r="Q61" s="41">
        <f t="shared" si="26"/>
        <v>3488740</v>
      </c>
      <c r="R61" s="20">
        <f t="shared" si="16"/>
        <v>1430.8994708994708</v>
      </c>
      <c r="S61" s="21">
        <f t="shared" si="17"/>
        <v>873.50080000000003</v>
      </c>
      <c r="T61" s="20">
        <f t="shared" si="18"/>
        <v>23.245107007509123</v>
      </c>
      <c r="U61" s="22">
        <f t="shared" si="19"/>
        <v>3.5070115300716735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111038000</v>
      </c>
      <c r="C65" s="48">
        <f t="shared" si="30"/>
        <v>-11559000</v>
      </c>
      <c r="D65" s="48">
        <f t="shared" si="30"/>
        <v>0</v>
      </c>
      <c r="E65" s="48">
        <f t="shared" si="30"/>
        <v>99479000</v>
      </c>
      <c r="F65" s="49">
        <f t="shared" si="30"/>
        <v>99479000</v>
      </c>
      <c r="G65" s="50">
        <f t="shared" si="30"/>
        <v>30759000</v>
      </c>
      <c r="H65" s="49">
        <f t="shared" si="30"/>
        <v>388000</v>
      </c>
      <c r="I65" s="50">
        <f t="shared" si="30"/>
        <v>0</v>
      </c>
      <c r="J65" s="49">
        <f t="shared" si="30"/>
        <v>7324000</v>
      </c>
      <c r="K65" s="50">
        <f t="shared" si="30"/>
        <v>2146864</v>
      </c>
      <c r="L65" s="49">
        <f t="shared" si="30"/>
        <v>945000</v>
      </c>
      <c r="M65" s="51">
        <f t="shared" si="30"/>
        <v>125000</v>
      </c>
      <c r="N65" s="49">
        <f t="shared" si="30"/>
        <v>14467000</v>
      </c>
      <c r="O65" s="50">
        <f t="shared" si="30"/>
        <v>1216876</v>
      </c>
      <c r="P65" s="49">
        <f t="shared" si="30"/>
        <v>23124000</v>
      </c>
      <c r="Q65" s="50">
        <f t="shared" si="30"/>
        <v>3488740</v>
      </c>
      <c r="R65" s="34">
        <f t="shared" si="16"/>
        <v>1430.8994708994708</v>
      </c>
      <c r="S65" s="35">
        <f t="shared" si="17"/>
        <v>873.50080000000003</v>
      </c>
      <c r="T65" s="34">
        <f t="shared" si="18"/>
        <v>23.245107007509123</v>
      </c>
      <c r="U65" s="35">
        <f t="shared" si="19"/>
        <v>3.5070115300716735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96425000</v>
      </c>
      <c r="C8" s="36">
        <f t="shared" si="0"/>
        <v>-33892000</v>
      </c>
      <c r="D8" s="36">
        <f t="shared" si="0"/>
        <v>0</v>
      </c>
      <c r="E8" s="36">
        <f t="shared" si="0"/>
        <v>62533000</v>
      </c>
      <c r="F8" s="37">
        <f t="shared" si="0"/>
        <v>62533000</v>
      </c>
      <c r="G8" s="38">
        <f t="shared" si="0"/>
        <v>62533000</v>
      </c>
      <c r="H8" s="37">
        <f t="shared" si="0"/>
        <v>5403000</v>
      </c>
      <c r="I8" s="38">
        <f t="shared" si="0"/>
        <v>972730</v>
      </c>
      <c r="J8" s="37">
        <f t="shared" si="0"/>
        <v>4153000</v>
      </c>
      <c r="K8" s="38">
        <f t="shared" si="0"/>
        <v>4315836</v>
      </c>
      <c r="L8" s="37">
        <f t="shared" si="0"/>
        <v>17017000</v>
      </c>
      <c r="M8" s="38">
        <f t="shared" si="0"/>
        <v>826830</v>
      </c>
      <c r="N8" s="37">
        <f t="shared" si="0"/>
        <v>15156000</v>
      </c>
      <c r="O8" s="38">
        <f t="shared" si="0"/>
        <v>307466</v>
      </c>
      <c r="P8" s="37">
        <f t="shared" si="0"/>
        <v>41729000</v>
      </c>
      <c r="Q8" s="38">
        <f t="shared" si="0"/>
        <v>6422862</v>
      </c>
      <c r="R8" s="16">
        <f>IF(($L8       =0),0,((($N8       -$L8       )/$L8       )*100))</f>
        <v>-10.936122700828584</v>
      </c>
      <c r="S8" s="17">
        <f>IF(($M8       =0),0,((($O8       -$M8       )/$M8       )*100))</f>
        <v>-62.813879515740844</v>
      </c>
      <c r="T8" s="16">
        <f>IF(($E8       =0),0,(($P8       /$E8       )*100))</f>
        <v>66.73116594438136</v>
      </c>
      <c r="U8" s="18">
        <f>IF(($E8       =0),0,(($Q8       /$E8       )*100))</f>
        <v>10.271156029616362</v>
      </c>
      <c r="V8" s="37">
        <f t="shared" ref="V8:W8" si="1">+V9+V28</f>
        <v>7600000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89314000</v>
      </c>
      <c r="C9" s="39">
        <f t="shared" si="2"/>
        <v>-33892000</v>
      </c>
      <c r="D9" s="39">
        <f t="shared" si="2"/>
        <v>0</v>
      </c>
      <c r="E9" s="39">
        <f t="shared" si="2"/>
        <v>55422000</v>
      </c>
      <c r="F9" s="40">
        <f t="shared" si="2"/>
        <v>55422000</v>
      </c>
      <c r="G9" s="41">
        <f t="shared" si="2"/>
        <v>55422000</v>
      </c>
      <c r="H9" s="40">
        <f t="shared" si="2"/>
        <v>3920000</v>
      </c>
      <c r="I9" s="41">
        <f t="shared" si="2"/>
        <v>877553</v>
      </c>
      <c r="J9" s="40">
        <f t="shared" si="2"/>
        <v>1927000</v>
      </c>
      <c r="K9" s="41">
        <f t="shared" si="2"/>
        <v>3235233</v>
      </c>
      <c r="L9" s="40">
        <f t="shared" si="2"/>
        <v>15685000</v>
      </c>
      <c r="M9" s="41">
        <f t="shared" si="2"/>
        <v>696295</v>
      </c>
      <c r="N9" s="40">
        <f t="shared" si="2"/>
        <v>14563000</v>
      </c>
      <c r="O9" s="41">
        <f t="shared" si="2"/>
        <v>273468</v>
      </c>
      <c r="P9" s="40">
        <f t="shared" si="2"/>
        <v>36095000</v>
      </c>
      <c r="Q9" s="41">
        <f t="shared" si="2"/>
        <v>5082549</v>
      </c>
      <c r="R9" s="20">
        <f>IF(($L9       =0),0,((($N9       -$L9       )/$L9       )*100))</f>
        <v>-7.1533312081606626</v>
      </c>
      <c r="S9" s="21">
        <f>IF(($M9       =0),0,((($O9       -$M9       )/$M9       )*100))</f>
        <v>-60.7252673076785</v>
      </c>
      <c r="T9" s="20">
        <f>IF(($E9       =0),0,(($P9       /$E9       )*100))</f>
        <v>65.127566670275343</v>
      </c>
      <c r="U9" s="22">
        <f>IF(($E9       =0),0,(($Q9       /$E9       )*100))</f>
        <v>9.1706344051098849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50167000</v>
      </c>
      <c r="C10" s="42">
        <v>-14220000</v>
      </c>
      <c r="D10" s="42"/>
      <c r="E10" s="42">
        <f t="shared" ref="E10:E41" si="4">$B10      +$C10      +$D10</f>
        <v>35947000</v>
      </c>
      <c r="F10" s="43">
        <v>35947000</v>
      </c>
      <c r="G10" s="44">
        <v>35947000</v>
      </c>
      <c r="H10" s="43">
        <v>3920000</v>
      </c>
      <c r="I10" s="44">
        <v>877553</v>
      </c>
      <c r="J10" s="43">
        <v>1927000</v>
      </c>
      <c r="K10" s="44">
        <v>3235233</v>
      </c>
      <c r="L10" s="43">
        <v>15685000</v>
      </c>
      <c r="M10" s="44">
        <v>696295</v>
      </c>
      <c r="N10" s="43">
        <v>13877000</v>
      </c>
      <c r="O10" s="44">
        <v>273468</v>
      </c>
      <c r="P10" s="43">
        <f t="shared" ref="P10:P41" si="5">$H10      +$J10      +$L10      +$N10</f>
        <v>35409000</v>
      </c>
      <c r="Q10" s="44">
        <f t="shared" ref="Q10:Q41" si="6">$I10      +$K10      +$M10      +$O10</f>
        <v>5082549</v>
      </c>
      <c r="R10" s="24">
        <f t="shared" ref="R10:R41" si="7">IF(($L10      =0),0,((($N10      -$L10      )/$L10      )*100))</f>
        <v>-11.526936563595793</v>
      </c>
      <c r="S10" s="25">
        <f t="shared" ref="S10:S41" si="8">IF(($M10      =0),0,((($O10      -$M10      )/$M10      )*100))</f>
        <v>-60.7252673076785</v>
      </c>
      <c r="T10" s="24">
        <f t="shared" ref="T10:T41" si="9">IF(($E10      =0),0,(($P10      /$E10      )*100))</f>
        <v>98.503352157342746</v>
      </c>
      <c r="U10" s="26">
        <f t="shared" ref="U10:U41" si="10">IF(($E10      =0),0,(($Q10      /$E10      )*100))</f>
        <v>14.139007427601747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19475000</v>
      </c>
      <c r="D20" s="42"/>
      <c r="E20" s="42">
        <f t="shared" si="4"/>
        <v>19475000</v>
      </c>
      <c r="F20" s="43">
        <v>19475000</v>
      </c>
      <c r="G20" s="44">
        <v>19475000</v>
      </c>
      <c r="H20" s="43"/>
      <c r="I20" s="44"/>
      <c r="J20" s="43"/>
      <c r="K20" s="44"/>
      <c r="L20" s="43"/>
      <c r="M20" s="44"/>
      <c r="N20" s="43">
        <v>686000</v>
      </c>
      <c r="O20" s="44"/>
      <c r="P20" s="43">
        <f t="shared" si="5"/>
        <v>686000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3.5224646983311936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39147000</v>
      </c>
      <c r="C23" s="42">
        <v>-39147000</v>
      </c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7111000</v>
      </c>
      <c r="C28" s="39">
        <f t="shared" si="11"/>
        <v>0</v>
      </c>
      <c r="D28" s="39">
        <f t="shared" si="11"/>
        <v>0</v>
      </c>
      <c r="E28" s="39">
        <f t="shared" si="11"/>
        <v>7111000</v>
      </c>
      <c r="F28" s="40">
        <f t="shared" si="11"/>
        <v>7111000</v>
      </c>
      <c r="G28" s="41">
        <f t="shared" si="11"/>
        <v>7111000</v>
      </c>
      <c r="H28" s="40">
        <f t="shared" si="11"/>
        <v>1483000</v>
      </c>
      <c r="I28" s="41">
        <f t="shared" si="11"/>
        <v>95177</v>
      </c>
      <c r="J28" s="40">
        <f t="shared" si="11"/>
        <v>2226000</v>
      </c>
      <c r="K28" s="41">
        <f t="shared" si="11"/>
        <v>1080603</v>
      </c>
      <c r="L28" s="40">
        <f t="shared" si="11"/>
        <v>1332000</v>
      </c>
      <c r="M28" s="41">
        <f t="shared" si="11"/>
        <v>130535</v>
      </c>
      <c r="N28" s="40">
        <f t="shared" si="11"/>
        <v>593000</v>
      </c>
      <c r="O28" s="41">
        <f t="shared" si="11"/>
        <v>33998</v>
      </c>
      <c r="P28" s="40">
        <f t="shared" si="11"/>
        <v>5634000</v>
      </c>
      <c r="Q28" s="41">
        <f t="shared" si="11"/>
        <v>1340313</v>
      </c>
      <c r="R28" s="20">
        <f t="shared" si="7"/>
        <v>-55.480480480480473</v>
      </c>
      <c r="S28" s="21">
        <f t="shared" si="8"/>
        <v>-73.954878002068412</v>
      </c>
      <c r="T28" s="20">
        <f t="shared" si="9"/>
        <v>79.22936295879623</v>
      </c>
      <c r="U28" s="22">
        <f t="shared" si="10"/>
        <v>18.848446069469833</v>
      </c>
      <c r="V28" s="40">
        <f t="shared" ref="V28:W28" si="12">SUM(V29:V42)</f>
        <v>7600000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1483000</v>
      </c>
      <c r="I31" s="44">
        <v>81417</v>
      </c>
      <c r="J31" s="43"/>
      <c r="K31" s="44">
        <v>855573</v>
      </c>
      <c r="L31" s="43"/>
      <c r="M31" s="44">
        <v>9180</v>
      </c>
      <c r="N31" s="43"/>
      <c r="O31" s="44">
        <v>33998</v>
      </c>
      <c r="P31" s="43">
        <f t="shared" si="5"/>
        <v>1483000</v>
      </c>
      <c r="Q31" s="44">
        <f t="shared" si="6"/>
        <v>980168</v>
      </c>
      <c r="R31" s="24">
        <f t="shared" si="7"/>
        <v>0</v>
      </c>
      <c r="S31" s="25">
        <f t="shared" si="8"/>
        <v>270.34858387799562</v>
      </c>
      <c r="T31" s="24">
        <f t="shared" si="9"/>
        <v>82.388888888888886</v>
      </c>
      <c r="U31" s="26">
        <f t="shared" si="10"/>
        <v>54.45377777777778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1311000</v>
      </c>
      <c r="C33" s="42"/>
      <c r="D33" s="42"/>
      <c r="E33" s="42">
        <f t="shared" si="4"/>
        <v>1311000</v>
      </c>
      <c r="F33" s="43">
        <v>1311000</v>
      </c>
      <c r="G33" s="44">
        <v>1311000</v>
      </c>
      <c r="H33" s="43"/>
      <c r="I33" s="44">
        <v>13760</v>
      </c>
      <c r="J33" s="43">
        <v>226000</v>
      </c>
      <c r="K33" s="44">
        <v>225030</v>
      </c>
      <c r="L33" s="43">
        <v>532000</v>
      </c>
      <c r="M33" s="44">
        <v>121355</v>
      </c>
      <c r="N33" s="43">
        <v>553000</v>
      </c>
      <c r="O33" s="44"/>
      <c r="P33" s="43">
        <f t="shared" si="5"/>
        <v>1311000</v>
      </c>
      <c r="Q33" s="44">
        <f t="shared" si="6"/>
        <v>360145</v>
      </c>
      <c r="R33" s="24">
        <f t="shared" si="7"/>
        <v>3.9473684210526314</v>
      </c>
      <c r="S33" s="25">
        <f t="shared" si="8"/>
        <v>-100</v>
      </c>
      <c r="T33" s="24">
        <f t="shared" si="9"/>
        <v>100</v>
      </c>
      <c r="U33" s="26">
        <f t="shared" si="10"/>
        <v>27.471014492753625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2000000</v>
      </c>
      <c r="K36" s="44"/>
      <c r="L36" s="43">
        <v>800000</v>
      </c>
      <c r="M36" s="44"/>
      <c r="N36" s="43">
        <v>40000</v>
      </c>
      <c r="O36" s="44"/>
      <c r="P36" s="43">
        <f t="shared" si="5"/>
        <v>2840000</v>
      </c>
      <c r="Q36" s="44">
        <f t="shared" si="6"/>
        <v>0</v>
      </c>
      <c r="R36" s="24">
        <f t="shared" si="7"/>
        <v>-95</v>
      </c>
      <c r="S36" s="25">
        <f t="shared" si="8"/>
        <v>0</v>
      </c>
      <c r="T36" s="24">
        <f t="shared" si="9"/>
        <v>71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7600000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119888000</v>
      </c>
      <c r="C43" s="45">
        <f t="shared" si="20"/>
        <v>-121000</v>
      </c>
      <c r="D43" s="45">
        <f t="shared" si="20"/>
        <v>0</v>
      </c>
      <c r="E43" s="45">
        <f t="shared" si="20"/>
        <v>119767000</v>
      </c>
      <c r="F43" s="46">
        <f t="shared" si="20"/>
        <v>119888000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464000</v>
      </c>
      <c r="O43" s="47">
        <f t="shared" si="20"/>
        <v>0</v>
      </c>
      <c r="P43" s="46">
        <f t="shared" si="20"/>
        <v>464000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0.38741890504062054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119888000</v>
      </c>
      <c r="C44" s="39">
        <f t="shared" si="22"/>
        <v>-121000</v>
      </c>
      <c r="D44" s="39">
        <f t="shared" si="22"/>
        <v>0</v>
      </c>
      <c r="E44" s="39">
        <f t="shared" si="22"/>
        <v>119767000</v>
      </c>
      <c r="F44" s="40">
        <f t="shared" si="22"/>
        <v>119888000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464000</v>
      </c>
      <c r="O44" s="41">
        <f t="shared" si="22"/>
        <v>0</v>
      </c>
      <c r="P44" s="40">
        <f t="shared" si="22"/>
        <v>464000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0.38741890504062054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16934000</v>
      </c>
      <c r="C46" s="42">
        <v>-121000</v>
      </c>
      <c r="D46" s="42"/>
      <c r="E46" s="42">
        <f t="shared" si="13"/>
        <v>16813000</v>
      </c>
      <c r="F46" s="43">
        <v>16934000</v>
      </c>
      <c r="G46" s="44"/>
      <c r="H46" s="43"/>
      <c r="I46" s="44"/>
      <c r="J46" s="43"/>
      <c r="K46" s="44"/>
      <c r="L46" s="43"/>
      <c r="M46" s="44"/>
      <c r="N46" s="43">
        <v>464000</v>
      </c>
      <c r="O46" s="44"/>
      <c r="P46" s="43">
        <f t="shared" si="14"/>
        <v>464000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2.7597692261940163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102954000</v>
      </c>
      <c r="C53" s="42"/>
      <c r="D53" s="42"/>
      <c r="E53" s="42">
        <f t="shared" si="13"/>
        <v>102954000</v>
      </c>
      <c r="F53" s="43">
        <v>102954000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216313000</v>
      </c>
      <c r="C61" s="39">
        <f t="shared" si="26"/>
        <v>-34013000</v>
      </c>
      <c r="D61" s="39">
        <f t="shared" si="26"/>
        <v>0</v>
      </c>
      <c r="E61" s="39">
        <f t="shared" si="26"/>
        <v>182300000</v>
      </c>
      <c r="F61" s="40">
        <f t="shared" si="26"/>
        <v>182421000</v>
      </c>
      <c r="G61" s="41">
        <f t="shared" si="26"/>
        <v>62533000</v>
      </c>
      <c r="H61" s="40">
        <f t="shared" si="26"/>
        <v>5403000</v>
      </c>
      <c r="I61" s="41">
        <f t="shared" si="26"/>
        <v>972730</v>
      </c>
      <c r="J61" s="40">
        <f t="shared" si="26"/>
        <v>4153000</v>
      </c>
      <c r="K61" s="41">
        <f t="shared" si="26"/>
        <v>4315836</v>
      </c>
      <c r="L61" s="40">
        <f t="shared" si="26"/>
        <v>17017000</v>
      </c>
      <c r="M61" s="41">
        <f t="shared" si="26"/>
        <v>826830</v>
      </c>
      <c r="N61" s="40">
        <f t="shared" si="26"/>
        <v>15620000</v>
      </c>
      <c r="O61" s="41">
        <f t="shared" si="26"/>
        <v>307466</v>
      </c>
      <c r="P61" s="40">
        <f t="shared" si="26"/>
        <v>42193000</v>
      </c>
      <c r="Q61" s="41">
        <f t="shared" si="26"/>
        <v>6422862</v>
      </c>
      <c r="R61" s="20">
        <f t="shared" si="16"/>
        <v>-8.2094376212023263</v>
      </c>
      <c r="S61" s="21">
        <f t="shared" si="17"/>
        <v>-62.813879515740844</v>
      </c>
      <c r="T61" s="20">
        <f t="shared" si="18"/>
        <v>23.144816236972023</v>
      </c>
      <c r="U61" s="22">
        <f t="shared" si="19"/>
        <v>3.523237520570488</v>
      </c>
      <c r="V61" s="40">
        <f t="shared" ref="V61:W61" si="27">+V8+V43</f>
        <v>7600000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216313000</v>
      </c>
      <c r="C65" s="48">
        <f t="shared" si="30"/>
        <v>-34013000</v>
      </c>
      <c r="D65" s="48">
        <f t="shared" si="30"/>
        <v>0</v>
      </c>
      <c r="E65" s="48">
        <f t="shared" si="30"/>
        <v>182300000</v>
      </c>
      <c r="F65" s="49">
        <f t="shared" si="30"/>
        <v>182421000</v>
      </c>
      <c r="G65" s="50">
        <f t="shared" si="30"/>
        <v>62533000</v>
      </c>
      <c r="H65" s="49">
        <f t="shared" si="30"/>
        <v>5403000</v>
      </c>
      <c r="I65" s="50">
        <f t="shared" si="30"/>
        <v>972730</v>
      </c>
      <c r="J65" s="49">
        <f t="shared" si="30"/>
        <v>4153000</v>
      </c>
      <c r="K65" s="50">
        <f t="shared" si="30"/>
        <v>4315836</v>
      </c>
      <c r="L65" s="49">
        <f t="shared" si="30"/>
        <v>17017000</v>
      </c>
      <c r="M65" s="51">
        <f t="shared" si="30"/>
        <v>826830</v>
      </c>
      <c r="N65" s="49">
        <f t="shared" si="30"/>
        <v>15620000</v>
      </c>
      <c r="O65" s="50">
        <f t="shared" si="30"/>
        <v>307466</v>
      </c>
      <c r="P65" s="49">
        <f t="shared" si="30"/>
        <v>42193000</v>
      </c>
      <c r="Q65" s="50">
        <f t="shared" si="30"/>
        <v>6422862</v>
      </c>
      <c r="R65" s="34">
        <f t="shared" si="16"/>
        <v>-8.2094376212023263</v>
      </c>
      <c r="S65" s="35">
        <f t="shared" si="17"/>
        <v>-62.813879515740844</v>
      </c>
      <c r="T65" s="34">
        <f t="shared" si="18"/>
        <v>23.144816236972023</v>
      </c>
      <c r="U65" s="35">
        <f t="shared" si="19"/>
        <v>3.523237520570488</v>
      </c>
      <c r="V65" s="49">
        <f>+V61+V62</f>
        <v>7600000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98126000</v>
      </c>
      <c r="C8" s="36">
        <f t="shared" si="0"/>
        <v>48707000</v>
      </c>
      <c r="D8" s="36">
        <f t="shared" si="0"/>
        <v>0</v>
      </c>
      <c r="E8" s="36">
        <f t="shared" si="0"/>
        <v>146833000</v>
      </c>
      <c r="F8" s="37">
        <f t="shared" si="0"/>
        <v>146833000</v>
      </c>
      <c r="G8" s="38">
        <f t="shared" si="0"/>
        <v>146833000</v>
      </c>
      <c r="H8" s="37">
        <f t="shared" si="0"/>
        <v>19850000</v>
      </c>
      <c r="I8" s="38">
        <f t="shared" si="0"/>
        <v>20186069</v>
      </c>
      <c r="J8" s="37">
        <f t="shared" si="0"/>
        <v>22721000</v>
      </c>
      <c r="K8" s="38">
        <f t="shared" si="0"/>
        <v>22943221</v>
      </c>
      <c r="L8" s="37">
        <f t="shared" si="0"/>
        <v>11570000</v>
      </c>
      <c r="M8" s="38">
        <f t="shared" si="0"/>
        <v>16309627</v>
      </c>
      <c r="N8" s="37">
        <f t="shared" si="0"/>
        <v>20899000</v>
      </c>
      <c r="O8" s="38">
        <f t="shared" si="0"/>
        <v>75833951</v>
      </c>
      <c r="P8" s="37">
        <f t="shared" si="0"/>
        <v>75040000</v>
      </c>
      <c r="Q8" s="38">
        <f t="shared" si="0"/>
        <v>135272868</v>
      </c>
      <c r="R8" s="16">
        <f>IF(($L8       =0),0,((($N8       -$L8       )/$L8       )*100))</f>
        <v>80.630942091616248</v>
      </c>
      <c r="S8" s="17">
        <f>IF(($M8       =0),0,((($O8       -$M8       )/$M8       )*100))</f>
        <v>364.96434897008987</v>
      </c>
      <c r="T8" s="16">
        <f>IF(($E8       =0),0,(($P8       /$E8       )*100))</f>
        <v>51.105677878950914</v>
      </c>
      <c r="U8" s="18">
        <f>IF(($E8       =0),0,(($Q8       /$E8       )*100))</f>
        <v>92.127020492668549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94824000</v>
      </c>
      <c r="C9" s="39">
        <f t="shared" si="2"/>
        <v>48707000</v>
      </c>
      <c r="D9" s="39">
        <f t="shared" si="2"/>
        <v>0</v>
      </c>
      <c r="E9" s="39">
        <f t="shared" si="2"/>
        <v>143531000</v>
      </c>
      <c r="F9" s="40">
        <f t="shared" si="2"/>
        <v>143531000</v>
      </c>
      <c r="G9" s="41">
        <f t="shared" si="2"/>
        <v>143531000</v>
      </c>
      <c r="H9" s="40">
        <f t="shared" si="2"/>
        <v>18603000</v>
      </c>
      <c r="I9" s="41">
        <f t="shared" si="2"/>
        <v>18383501</v>
      </c>
      <c r="J9" s="40">
        <f t="shared" si="2"/>
        <v>22086000</v>
      </c>
      <c r="K9" s="41">
        <f t="shared" si="2"/>
        <v>22307318</v>
      </c>
      <c r="L9" s="40">
        <f t="shared" si="2"/>
        <v>11057000</v>
      </c>
      <c r="M9" s="41">
        <f t="shared" si="2"/>
        <v>15797273</v>
      </c>
      <c r="N9" s="40">
        <f t="shared" si="2"/>
        <v>20899000</v>
      </c>
      <c r="O9" s="41">
        <f t="shared" si="2"/>
        <v>75482776</v>
      </c>
      <c r="P9" s="40">
        <f t="shared" si="2"/>
        <v>72645000</v>
      </c>
      <c r="Q9" s="41">
        <f t="shared" si="2"/>
        <v>131970868</v>
      </c>
      <c r="R9" s="20">
        <f>IF(($L9       =0),0,((($N9       -$L9       )/$L9       )*100))</f>
        <v>89.011485936510809</v>
      </c>
      <c r="S9" s="21">
        <f>IF(($M9       =0),0,((($O9       -$M9       )/$M9       )*100))</f>
        <v>377.82155818918875</v>
      </c>
      <c r="T9" s="20">
        <f>IF(($E9       =0),0,(($P9       /$E9       )*100))</f>
        <v>50.612759612905919</v>
      </c>
      <c r="U9" s="22">
        <f>IF(($E9       =0),0,(($Q9       /$E9       )*100))</f>
        <v>91.945898795382192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29509000</v>
      </c>
      <c r="C10" s="42">
        <v>8000000</v>
      </c>
      <c r="D10" s="42"/>
      <c r="E10" s="42">
        <f t="shared" ref="E10:E41" si="4">$B10      +$C10      +$D10</f>
        <v>37509000</v>
      </c>
      <c r="F10" s="43">
        <v>37509000</v>
      </c>
      <c r="G10" s="44">
        <v>37509000</v>
      </c>
      <c r="H10" s="43">
        <v>7697000</v>
      </c>
      <c r="I10" s="44">
        <v>7476381</v>
      </c>
      <c r="J10" s="43">
        <v>13076000</v>
      </c>
      <c r="K10" s="44">
        <v>13297244</v>
      </c>
      <c r="L10" s="43">
        <v>2868000</v>
      </c>
      <c r="M10" s="44">
        <v>2867453</v>
      </c>
      <c r="N10" s="43">
        <v>10903000</v>
      </c>
      <c r="O10" s="44">
        <v>13867791</v>
      </c>
      <c r="P10" s="43">
        <f t="shared" ref="P10:P41" si="5">$H10      +$J10      +$L10      +$N10</f>
        <v>34544000</v>
      </c>
      <c r="Q10" s="44">
        <f t="shared" ref="Q10:Q41" si="6">$I10      +$K10      +$M10      +$O10</f>
        <v>37508869</v>
      </c>
      <c r="R10" s="24">
        <f t="shared" ref="R10:R41" si="7">IF(($L10      =0),0,((($N10      -$L10      )/$L10      )*100))</f>
        <v>280.16039051603906</v>
      </c>
      <c r="S10" s="25">
        <f t="shared" ref="S10:S41" si="8">IF(($M10      =0),0,((($O10      -$M10      )/$M10      )*100))</f>
        <v>383.62749101728957</v>
      </c>
      <c r="T10" s="24">
        <f t="shared" ref="T10:T41" si="9">IF(($E10      =0),0,(($P10      /$E10      )*100))</f>
        <v>92.095230478018607</v>
      </c>
      <c r="U10" s="26">
        <f t="shared" ref="U10:U41" si="10">IF(($E10      =0),0,(($Q10      /$E10      )*100))</f>
        <v>99.999650750486552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20315000</v>
      </c>
      <c r="C13" s="42"/>
      <c r="D13" s="42"/>
      <c r="E13" s="42">
        <f t="shared" si="4"/>
        <v>20315000</v>
      </c>
      <c r="F13" s="43">
        <v>20315000</v>
      </c>
      <c r="G13" s="44">
        <v>20315000</v>
      </c>
      <c r="H13" s="43">
        <v>1659000</v>
      </c>
      <c r="I13" s="44">
        <v>1659351</v>
      </c>
      <c r="J13" s="43"/>
      <c r="K13" s="44"/>
      <c r="L13" s="43">
        <v>2336000</v>
      </c>
      <c r="M13" s="44">
        <v>2335901</v>
      </c>
      <c r="N13" s="43"/>
      <c r="O13" s="44">
        <v>16319749</v>
      </c>
      <c r="P13" s="43">
        <f t="shared" si="5"/>
        <v>3995000</v>
      </c>
      <c r="Q13" s="44">
        <f t="shared" si="6"/>
        <v>20315001</v>
      </c>
      <c r="R13" s="24">
        <f t="shared" si="7"/>
        <v>-100</v>
      </c>
      <c r="S13" s="25">
        <f t="shared" si="8"/>
        <v>598.64900096365386</v>
      </c>
      <c r="T13" s="24">
        <f t="shared" si="9"/>
        <v>19.665271966527197</v>
      </c>
      <c r="U13" s="26">
        <f t="shared" si="10"/>
        <v>100.00000492247108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11560000</v>
      </c>
      <c r="D20" s="42"/>
      <c r="E20" s="42">
        <f t="shared" si="4"/>
        <v>11560000</v>
      </c>
      <c r="F20" s="43">
        <v>11560000</v>
      </c>
      <c r="G20" s="44">
        <v>11560000</v>
      </c>
      <c r="H20" s="43"/>
      <c r="I20" s="44"/>
      <c r="J20" s="43"/>
      <c r="K20" s="44"/>
      <c r="L20" s="43"/>
      <c r="M20" s="44"/>
      <c r="N20" s="43">
        <v>634000</v>
      </c>
      <c r="O20" s="44"/>
      <c r="P20" s="43">
        <f t="shared" si="5"/>
        <v>634000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5.484429065743945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45000000</v>
      </c>
      <c r="C23" s="42">
        <v>29147000</v>
      </c>
      <c r="D23" s="42"/>
      <c r="E23" s="42">
        <f t="shared" si="4"/>
        <v>74147000</v>
      </c>
      <c r="F23" s="43">
        <v>74147000</v>
      </c>
      <c r="G23" s="44">
        <v>74147000</v>
      </c>
      <c r="H23" s="43">
        <v>9247000</v>
      </c>
      <c r="I23" s="44">
        <v>9247769</v>
      </c>
      <c r="J23" s="43">
        <v>9010000</v>
      </c>
      <c r="K23" s="44">
        <v>9010074</v>
      </c>
      <c r="L23" s="43">
        <v>5853000</v>
      </c>
      <c r="M23" s="44">
        <v>10593919</v>
      </c>
      <c r="N23" s="43">
        <v>9362000</v>
      </c>
      <c r="O23" s="44">
        <v>45295236</v>
      </c>
      <c r="P23" s="43">
        <f t="shared" si="5"/>
        <v>33472000</v>
      </c>
      <c r="Q23" s="44">
        <f t="shared" si="6"/>
        <v>74146998</v>
      </c>
      <c r="R23" s="24">
        <f t="shared" si="7"/>
        <v>59.952161284811211</v>
      </c>
      <c r="S23" s="25">
        <f t="shared" si="8"/>
        <v>327.5588287960291</v>
      </c>
      <c r="T23" s="24">
        <f t="shared" si="9"/>
        <v>45.142756955777038</v>
      </c>
      <c r="U23" s="26">
        <f t="shared" si="10"/>
        <v>99.999997302655544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3302000</v>
      </c>
      <c r="C28" s="39">
        <f t="shared" si="11"/>
        <v>0</v>
      </c>
      <c r="D28" s="39">
        <f t="shared" si="11"/>
        <v>0</v>
      </c>
      <c r="E28" s="39">
        <f t="shared" si="11"/>
        <v>3302000</v>
      </c>
      <c r="F28" s="40">
        <f t="shared" si="11"/>
        <v>3302000</v>
      </c>
      <c r="G28" s="41">
        <f t="shared" si="11"/>
        <v>3302000</v>
      </c>
      <c r="H28" s="40">
        <f t="shared" si="11"/>
        <v>1247000</v>
      </c>
      <c r="I28" s="41">
        <f t="shared" si="11"/>
        <v>1802568</v>
      </c>
      <c r="J28" s="40">
        <f t="shared" si="11"/>
        <v>635000</v>
      </c>
      <c r="K28" s="41">
        <f t="shared" si="11"/>
        <v>635903</v>
      </c>
      <c r="L28" s="40">
        <f t="shared" si="11"/>
        <v>513000</v>
      </c>
      <c r="M28" s="41">
        <f t="shared" si="11"/>
        <v>512354</v>
      </c>
      <c r="N28" s="40">
        <f t="shared" si="11"/>
        <v>0</v>
      </c>
      <c r="O28" s="41">
        <f t="shared" si="11"/>
        <v>351175</v>
      </c>
      <c r="P28" s="40">
        <f t="shared" si="11"/>
        <v>2395000</v>
      </c>
      <c r="Q28" s="41">
        <f t="shared" si="11"/>
        <v>3302000</v>
      </c>
      <c r="R28" s="20">
        <f t="shared" si="7"/>
        <v>-100</v>
      </c>
      <c r="S28" s="21">
        <f t="shared" si="8"/>
        <v>-31.458522818207722</v>
      </c>
      <c r="T28" s="20">
        <f t="shared" si="9"/>
        <v>72.531798909751672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871000</v>
      </c>
      <c r="I31" s="44">
        <v>1148825</v>
      </c>
      <c r="J31" s="43">
        <v>150000</v>
      </c>
      <c r="K31" s="44">
        <v>150000</v>
      </c>
      <c r="L31" s="43">
        <v>150000</v>
      </c>
      <c r="M31" s="44">
        <v>150000</v>
      </c>
      <c r="N31" s="43"/>
      <c r="O31" s="44">
        <v>351175</v>
      </c>
      <c r="P31" s="43">
        <f t="shared" si="5"/>
        <v>1171000</v>
      </c>
      <c r="Q31" s="44">
        <f t="shared" si="6"/>
        <v>1800000</v>
      </c>
      <c r="R31" s="24">
        <f t="shared" si="7"/>
        <v>-100</v>
      </c>
      <c r="S31" s="25">
        <f t="shared" si="8"/>
        <v>134.11666666666667</v>
      </c>
      <c r="T31" s="24">
        <f t="shared" si="9"/>
        <v>65.055555555555557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1502000</v>
      </c>
      <c r="C33" s="42"/>
      <c r="D33" s="42"/>
      <c r="E33" s="42">
        <f t="shared" si="4"/>
        <v>1502000</v>
      </c>
      <c r="F33" s="43">
        <v>1502000</v>
      </c>
      <c r="G33" s="44">
        <v>1502000</v>
      </c>
      <c r="H33" s="43">
        <v>376000</v>
      </c>
      <c r="I33" s="44">
        <v>653743</v>
      </c>
      <c r="J33" s="43">
        <v>485000</v>
      </c>
      <c r="K33" s="44">
        <v>485903</v>
      </c>
      <c r="L33" s="43">
        <v>363000</v>
      </c>
      <c r="M33" s="44">
        <v>362354</v>
      </c>
      <c r="N33" s="43"/>
      <c r="O33" s="44"/>
      <c r="P33" s="43">
        <f t="shared" si="5"/>
        <v>1224000</v>
      </c>
      <c r="Q33" s="44">
        <f t="shared" si="6"/>
        <v>1502000</v>
      </c>
      <c r="R33" s="24">
        <f t="shared" si="7"/>
        <v>-100</v>
      </c>
      <c r="S33" s="25">
        <f t="shared" si="8"/>
        <v>-100</v>
      </c>
      <c r="T33" s="24">
        <f t="shared" si="9"/>
        <v>81.491344873501987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77000</v>
      </c>
      <c r="C43" s="45">
        <f t="shared" si="20"/>
        <v>50194000</v>
      </c>
      <c r="D43" s="45">
        <f t="shared" si="20"/>
        <v>0</v>
      </c>
      <c r="E43" s="45">
        <f t="shared" si="20"/>
        <v>50271000</v>
      </c>
      <c r="F43" s="46">
        <f t="shared" si="20"/>
        <v>74099000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158000</v>
      </c>
      <c r="O43" s="47">
        <f t="shared" si="20"/>
        <v>0</v>
      </c>
      <c r="P43" s="46">
        <f t="shared" si="20"/>
        <v>158000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0.31429651290008154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77000</v>
      </c>
      <c r="C44" s="39">
        <f t="shared" si="22"/>
        <v>50194000</v>
      </c>
      <c r="D44" s="39">
        <f t="shared" si="22"/>
        <v>0</v>
      </c>
      <c r="E44" s="39">
        <f t="shared" si="22"/>
        <v>50271000</v>
      </c>
      <c r="F44" s="40">
        <f t="shared" si="22"/>
        <v>74099000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158000</v>
      </c>
      <c r="O44" s="41">
        <f t="shared" si="22"/>
        <v>0</v>
      </c>
      <c r="P44" s="40">
        <f t="shared" si="22"/>
        <v>158000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0.31429651290008154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77000</v>
      </c>
      <c r="C46" s="42">
        <v>67000</v>
      </c>
      <c r="D46" s="42"/>
      <c r="E46" s="42">
        <f t="shared" si="13"/>
        <v>144000</v>
      </c>
      <c r="F46" s="43">
        <v>77000</v>
      </c>
      <c r="G46" s="44"/>
      <c r="H46" s="43"/>
      <c r="I46" s="44"/>
      <c r="J46" s="43"/>
      <c r="K46" s="44"/>
      <c r="L46" s="43"/>
      <c r="M46" s="44"/>
      <c r="N46" s="43">
        <v>158000</v>
      </c>
      <c r="O46" s="44"/>
      <c r="P46" s="43">
        <f t="shared" si="14"/>
        <v>158000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109.72222222222223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>
        <v>50127000</v>
      </c>
      <c r="D55" s="42"/>
      <c r="E55" s="42">
        <f t="shared" si="13"/>
        <v>50127000</v>
      </c>
      <c r="F55" s="43">
        <v>74022000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98203000</v>
      </c>
      <c r="C61" s="39">
        <f t="shared" si="26"/>
        <v>98901000</v>
      </c>
      <c r="D61" s="39">
        <f t="shared" si="26"/>
        <v>0</v>
      </c>
      <c r="E61" s="39">
        <f t="shared" si="26"/>
        <v>197104000</v>
      </c>
      <c r="F61" s="40">
        <f t="shared" si="26"/>
        <v>220932000</v>
      </c>
      <c r="G61" s="41">
        <f t="shared" si="26"/>
        <v>146833000</v>
      </c>
      <c r="H61" s="40">
        <f t="shared" si="26"/>
        <v>19850000</v>
      </c>
      <c r="I61" s="41">
        <f t="shared" si="26"/>
        <v>20186069</v>
      </c>
      <c r="J61" s="40">
        <f t="shared" si="26"/>
        <v>22721000</v>
      </c>
      <c r="K61" s="41">
        <f t="shared" si="26"/>
        <v>22943221</v>
      </c>
      <c r="L61" s="40">
        <f t="shared" si="26"/>
        <v>11570000</v>
      </c>
      <c r="M61" s="41">
        <f t="shared" si="26"/>
        <v>16309627</v>
      </c>
      <c r="N61" s="40">
        <f t="shared" si="26"/>
        <v>21057000</v>
      </c>
      <c r="O61" s="41">
        <f t="shared" si="26"/>
        <v>75833951</v>
      </c>
      <c r="P61" s="40">
        <f t="shared" si="26"/>
        <v>75198000</v>
      </c>
      <c r="Q61" s="41">
        <f t="shared" si="26"/>
        <v>135272868</v>
      </c>
      <c r="R61" s="20">
        <f t="shared" si="16"/>
        <v>81.996542783059638</v>
      </c>
      <c r="S61" s="21">
        <f t="shared" si="17"/>
        <v>364.96434897008987</v>
      </c>
      <c r="T61" s="20">
        <f t="shared" si="18"/>
        <v>38.15143274616446</v>
      </c>
      <c r="U61" s="22">
        <f t="shared" si="19"/>
        <v>68.630199285656303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98203000</v>
      </c>
      <c r="C65" s="48">
        <f t="shared" si="30"/>
        <v>98901000</v>
      </c>
      <c r="D65" s="48">
        <f t="shared" si="30"/>
        <v>0</v>
      </c>
      <c r="E65" s="48">
        <f t="shared" si="30"/>
        <v>197104000</v>
      </c>
      <c r="F65" s="49">
        <f t="shared" si="30"/>
        <v>220932000</v>
      </c>
      <c r="G65" s="50">
        <f t="shared" si="30"/>
        <v>146833000</v>
      </c>
      <c r="H65" s="49">
        <f t="shared" si="30"/>
        <v>19850000</v>
      </c>
      <c r="I65" s="50">
        <f t="shared" si="30"/>
        <v>20186069</v>
      </c>
      <c r="J65" s="49">
        <f t="shared" si="30"/>
        <v>22721000</v>
      </c>
      <c r="K65" s="50">
        <f t="shared" si="30"/>
        <v>22943221</v>
      </c>
      <c r="L65" s="49">
        <f t="shared" si="30"/>
        <v>11570000</v>
      </c>
      <c r="M65" s="51">
        <f t="shared" si="30"/>
        <v>16309627</v>
      </c>
      <c r="N65" s="49">
        <f t="shared" si="30"/>
        <v>21057000</v>
      </c>
      <c r="O65" s="50">
        <f t="shared" si="30"/>
        <v>75833951</v>
      </c>
      <c r="P65" s="49">
        <f t="shared" si="30"/>
        <v>75198000</v>
      </c>
      <c r="Q65" s="50">
        <f t="shared" si="30"/>
        <v>135272868</v>
      </c>
      <c r="R65" s="34">
        <f t="shared" si="16"/>
        <v>81.996542783059638</v>
      </c>
      <c r="S65" s="35">
        <f t="shared" si="17"/>
        <v>364.96434897008987</v>
      </c>
      <c r="T65" s="34">
        <f t="shared" si="18"/>
        <v>38.15143274616446</v>
      </c>
      <c r="U65" s="35">
        <f t="shared" si="19"/>
        <v>68.630199285656303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246626000</v>
      </c>
      <c r="C8" s="36">
        <f t="shared" si="0"/>
        <v>32871000</v>
      </c>
      <c r="D8" s="36">
        <f t="shared" si="0"/>
        <v>0</v>
      </c>
      <c r="E8" s="36">
        <f t="shared" si="0"/>
        <v>279497000</v>
      </c>
      <c r="F8" s="37">
        <f t="shared" si="0"/>
        <v>279497000</v>
      </c>
      <c r="G8" s="38">
        <f t="shared" si="0"/>
        <v>279497000</v>
      </c>
      <c r="H8" s="37">
        <f t="shared" si="0"/>
        <v>99054000</v>
      </c>
      <c r="I8" s="38">
        <f t="shared" si="0"/>
        <v>80335359</v>
      </c>
      <c r="J8" s="37">
        <f t="shared" si="0"/>
        <v>48311000</v>
      </c>
      <c r="K8" s="38">
        <f t="shared" si="0"/>
        <v>48783659</v>
      </c>
      <c r="L8" s="37">
        <f t="shared" si="0"/>
        <v>64306000</v>
      </c>
      <c r="M8" s="38">
        <f t="shared" si="0"/>
        <v>54737535</v>
      </c>
      <c r="N8" s="37">
        <f t="shared" si="0"/>
        <v>34850000</v>
      </c>
      <c r="O8" s="38">
        <f t="shared" si="0"/>
        <v>94097085</v>
      </c>
      <c r="P8" s="37">
        <f t="shared" si="0"/>
        <v>246521000</v>
      </c>
      <c r="Q8" s="38">
        <f t="shared" si="0"/>
        <v>277953638</v>
      </c>
      <c r="R8" s="16">
        <f>IF(($L8       =0),0,((($N8       -$L8       )/$L8       )*100))</f>
        <v>-45.805990109787572</v>
      </c>
      <c r="S8" s="17">
        <f>IF(($M8       =0),0,((($O8       -$M8       )/$M8       )*100))</f>
        <v>71.905959959651085</v>
      </c>
      <c r="T8" s="16">
        <f>IF(($E8       =0),0,(($P8       /$E8       )*100))</f>
        <v>88.201662271866965</v>
      </c>
      <c r="U8" s="18">
        <f>IF(($E8       =0),0,(($Q8       /$E8       )*100))</f>
        <v>99.447807310990825</v>
      </c>
      <c r="V8" s="37">
        <f t="shared" ref="V8:W8" si="1">+V9+V28</f>
        <v>6839000</v>
      </c>
      <c r="W8" s="38">
        <f t="shared" si="1"/>
        <v>6839000</v>
      </c>
    </row>
    <row r="9" spans="1:23" ht="13" x14ac:dyDescent="0.3">
      <c r="A9" s="19" t="s">
        <v>35</v>
      </c>
      <c r="B9" s="39">
        <f t="shared" ref="B9:Q9" si="2">SUM(B10:B27)</f>
        <v>241516000</v>
      </c>
      <c r="C9" s="39">
        <f t="shared" si="2"/>
        <v>32871000</v>
      </c>
      <c r="D9" s="39">
        <f t="shared" si="2"/>
        <v>0</v>
      </c>
      <c r="E9" s="39">
        <f t="shared" si="2"/>
        <v>274387000</v>
      </c>
      <c r="F9" s="40">
        <f t="shared" si="2"/>
        <v>274387000</v>
      </c>
      <c r="G9" s="41">
        <f t="shared" si="2"/>
        <v>274387000</v>
      </c>
      <c r="H9" s="40">
        <f t="shared" si="2"/>
        <v>97482000</v>
      </c>
      <c r="I9" s="41">
        <f t="shared" si="2"/>
        <v>80201901</v>
      </c>
      <c r="J9" s="40">
        <f t="shared" si="2"/>
        <v>47857000</v>
      </c>
      <c r="K9" s="41">
        <f t="shared" si="2"/>
        <v>47479492</v>
      </c>
      <c r="L9" s="40">
        <f t="shared" si="2"/>
        <v>63960000</v>
      </c>
      <c r="M9" s="41">
        <f t="shared" si="2"/>
        <v>54055967</v>
      </c>
      <c r="N9" s="40">
        <f t="shared" si="2"/>
        <v>34671000</v>
      </c>
      <c r="O9" s="41">
        <f t="shared" si="2"/>
        <v>90955243</v>
      </c>
      <c r="P9" s="40">
        <f t="shared" si="2"/>
        <v>243970000</v>
      </c>
      <c r="Q9" s="41">
        <f t="shared" si="2"/>
        <v>272692603</v>
      </c>
      <c r="R9" s="20">
        <f>IF(($L9       =0),0,((($N9       -$L9       )/$L9       )*100))</f>
        <v>-45.792682926829272</v>
      </c>
      <c r="S9" s="21">
        <f>IF(($M9       =0),0,((($O9       -$M9       )/$M9       )*100))</f>
        <v>68.261244868674723</v>
      </c>
      <c r="T9" s="20">
        <f>IF(($E9       =0),0,(($P9       /$E9       )*100))</f>
        <v>88.914562278825159</v>
      </c>
      <c r="U9" s="22">
        <f>IF(($E9       =0),0,(($Q9       /$E9       )*100))</f>
        <v>99.382479126197666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182540000</v>
      </c>
      <c r="C10" s="42">
        <v>-1092000</v>
      </c>
      <c r="D10" s="42"/>
      <c r="E10" s="42">
        <f t="shared" ref="E10:E41" si="4">$B10      +$C10      +$D10</f>
        <v>181448000</v>
      </c>
      <c r="F10" s="43">
        <v>181448000</v>
      </c>
      <c r="G10" s="44">
        <v>181448000</v>
      </c>
      <c r="H10" s="43">
        <v>71482000</v>
      </c>
      <c r="I10" s="44">
        <v>62883156</v>
      </c>
      <c r="J10" s="43">
        <v>37857000</v>
      </c>
      <c r="K10" s="44">
        <v>29246858</v>
      </c>
      <c r="L10" s="43">
        <v>53381000</v>
      </c>
      <c r="M10" s="44">
        <v>30872093</v>
      </c>
      <c r="N10" s="43">
        <v>18728000</v>
      </c>
      <c r="O10" s="44">
        <v>58620276</v>
      </c>
      <c r="P10" s="43">
        <f t="shared" ref="P10:P41" si="5">$H10      +$J10      +$L10      +$N10</f>
        <v>181448000</v>
      </c>
      <c r="Q10" s="44">
        <f t="shared" ref="Q10:Q41" si="6">$I10      +$K10      +$M10      +$O10</f>
        <v>181622383</v>
      </c>
      <c r="R10" s="24">
        <f t="shared" ref="R10:R41" si="7">IF(($L10      =0),0,((($N10      -$L10      )/$L10      )*100))</f>
        <v>-64.916356006818916</v>
      </c>
      <c r="S10" s="25">
        <f t="shared" ref="S10:S41" si="8">IF(($M10      =0),0,((($O10      -$M10      )/$M10      )*100))</f>
        <v>89.881120143036625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100.09610632247255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12976000</v>
      </c>
      <c r="C13" s="42"/>
      <c r="D13" s="42"/>
      <c r="E13" s="42">
        <f t="shared" si="4"/>
        <v>12976000</v>
      </c>
      <c r="F13" s="43">
        <v>12976000</v>
      </c>
      <c r="G13" s="44">
        <v>12976000</v>
      </c>
      <c r="H13" s="43"/>
      <c r="I13" s="44">
        <v>1166788</v>
      </c>
      <c r="J13" s="43"/>
      <c r="K13" s="44">
        <v>5651377</v>
      </c>
      <c r="L13" s="43">
        <v>10579000</v>
      </c>
      <c r="M13" s="44">
        <v>3835664</v>
      </c>
      <c r="N13" s="43">
        <v>2397000</v>
      </c>
      <c r="O13" s="44">
        <v>2170140</v>
      </c>
      <c r="P13" s="43">
        <f t="shared" si="5"/>
        <v>12976000</v>
      </c>
      <c r="Q13" s="44">
        <f t="shared" si="6"/>
        <v>12823969</v>
      </c>
      <c r="R13" s="24">
        <f t="shared" si="7"/>
        <v>-77.341903771623024</v>
      </c>
      <c r="S13" s="25">
        <f t="shared" si="8"/>
        <v>-43.422051566560576</v>
      </c>
      <c r="T13" s="24">
        <f t="shared" si="9"/>
        <v>100</v>
      </c>
      <c r="U13" s="26">
        <f t="shared" si="10"/>
        <v>98.828367755856974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46000000</v>
      </c>
      <c r="C23" s="42">
        <v>33963000</v>
      </c>
      <c r="D23" s="42"/>
      <c r="E23" s="42">
        <f t="shared" si="4"/>
        <v>79963000</v>
      </c>
      <c r="F23" s="43">
        <v>79963000</v>
      </c>
      <c r="G23" s="44">
        <v>79963000</v>
      </c>
      <c r="H23" s="43">
        <v>26000000</v>
      </c>
      <c r="I23" s="44">
        <v>16151957</v>
      </c>
      <c r="J23" s="43">
        <v>10000000</v>
      </c>
      <c r="K23" s="44">
        <v>12581257</v>
      </c>
      <c r="L23" s="43"/>
      <c r="M23" s="44">
        <v>19348210</v>
      </c>
      <c r="N23" s="43">
        <v>13546000</v>
      </c>
      <c r="O23" s="44">
        <v>30164827</v>
      </c>
      <c r="P23" s="43">
        <f t="shared" si="5"/>
        <v>49546000</v>
      </c>
      <c r="Q23" s="44">
        <f t="shared" si="6"/>
        <v>78246251</v>
      </c>
      <c r="R23" s="24">
        <f t="shared" si="7"/>
        <v>0</v>
      </c>
      <c r="S23" s="25">
        <f t="shared" si="8"/>
        <v>55.90500103110314</v>
      </c>
      <c r="T23" s="24">
        <f t="shared" si="9"/>
        <v>61.961157035128743</v>
      </c>
      <c r="U23" s="26">
        <f t="shared" si="10"/>
        <v>97.8530707952428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5110000</v>
      </c>
      <c r="C28" s="39">
        <f t="shared" si="11"/>
        <v>0</v>
      </c>
      <c r="D28" s="39">
        <f t="shared" si="11"/>
        <v>0</v>
      </c>
      <c r="E28" s="39">
        <f t="shared" si="11"/>
        <v>5110000</v>
      </c>
      <c r="F28" s="40">
        <f t="shared" si="11"/>
        <v>5110000</v>
      </c>
      <c r="G28" s="41">
        <f t="shared" si="11"/>
        <v>5110000</v>
      </c>
      <c r="H28" s="40">
        <f t="shared" si="11"/>
        <v>1572000</v>
      </c>
      <c r="I28" s="41">
        <f t="shared" si="11"/>
        <v>133458</v>
      </c>
      <c r="J28" s="40">
        <f t="shared" si="11"/>
        <v>454000</v>
      </c>
      <c r="K28" s="41">
        <f t="shared" si="11"/>
        <v>1304167</v>
      </c>
      <c r="L28" s="40">
        <f t="shared" si="11"/>
        <v>346000</v>
      </c>
      <c r="M28" s="41">
        <f t="shared" si="11"/>
        <v>681568</v>
      </c>
      <c r="N28" s="40">
        <f t="shared" si="11"/>
        <v>179000</v>
      </c>
      <c r="O28" s="41">
        <f t="shared" si="11"/>
        <v>3141842</v>
      </c>
      <c r="P28" s="40">
        <f t="shared" si="11"/>
        <v>2551000</v>
      </c>
      <c r="Q28" s="41">
        <f t="shared" si="11"/>
        <v>5261035</v>
      </c>
      <c r="R28" s="20">
        <f t="shared" si="7"/>
        <v>-48.265895953757223</v>
      </c>
      <c r="S28" s="21">
        <f t="shared" si="8"/>
        <v>360.97263956054275</v>
      </c>
      <c r="T28" s="20">
        <f t="shared" si="9"/>
        <v>49.921722113502938</v>
      </c>
      <c r="U28" s="22">
        <f t="shared" si="10"/>
        <v>102.95567514677104</v>
      </c>
      <c r="V28" s="40">
        <f t="shared" ref="V28:W28" si="12">SUM(V29:V42)</f>
        <v>6839000</v>
      </c>
      <c r="W28" s="41">
        <f t="shared" si="12"/>
        <v>6839000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1423000</v>
      </c>
      <c r="I31" s="44">
        <v>108507</v>
      </c>
      <c r="J31" s="43">
        <v>174000</v>
      </c>
      <c r="K31" s="44">
        <v>1179958</v>
      </c>
      <c r="L31" s="43">
        <v>55000</v>
      </c>
      <c r="M31" s="44">
        <v>127869</v>
      </c>
      <c r="N31" s="43"/>
      <c r="O31" s="44">
        <v>2174698</v>
      </c>
      <c r="P31" s="43">
        <f t="shared" si="5"/>
        <v>1652000</v>
      </c>
      <c r="Q31" s="44">
        <f t="shared" si="6"/>
        <v>3591032</v>
      </c>
      <c r="R31" s="24">
        <f t="shared" si="7"/>
        <v>-100</v>
      </c>
      <c r="S31" s="25">
        <f t="shared" si="8"/>
        <v>1600.7233966012091</v>
      </c>
      <c r="T31" s="24">
        <f t="shared" si="9"/>
        <v>47.199999999999996</v>
      </c>
      <c r="U31" s="26">
        <f t="shared" si="10"/>
        <v>102.6009142857143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1610000</v>
      </c>
      <c r="C33" s="42"/>
      <c r="D33" s="42"/>
      <c r="E33" s="42">
        <f t="shared" si="4"/>
        <v>1610000</v>
      </c>
      <c r="F33" s="43">
        <v>1610000</v>
      </c>
      <c r="G33" s="44">
        <v>1610000</v>
      </c>
      <c r="H33" s="43">
        <v>149000</v>
      </c>
      <c r="I33" s="44">
        <v>24951</v>
      </c>
      <c r="J33" s="43">
        <v>280000</v>
      </c>
      <c r="K33" s="44">
        <v>124209</v>
      </c>
      <c r="L33" s="43">
        <v>291000</v>
      </c>
      <c r="M33" s="44">
        <v>553699</v>
      </c>
      <c r="N33" s="43">
        <v>179000</v>
      </c>
      <c r="O33" s="44">
        <v>967144</v>
      </c>
      <c r="P33" s="43">
        <f t="shared" si="5"/>
        <v>899000</v>
      </c>
      <c r="Q33" s="44">
        <f t="shared" si="6"/>
        <v>1670003</v>
      </c>
      <c r="R33" s="24">
        <f t="shared" si="7"/>
        <v>-38.487972508591071</v>
      </c>
      <c r="S33" s="25">
        <f t="shared" si="8"/>
        <v>74.669630972784844</v>
      </c>
      <c r="T33" s="24">
        <f t="shared" si="9"/>
        <v>55.838509316770192</v>
      </c>
      <c r="U33" s="26">
        <f t="shared" si="10"/>
        <v>103.7268944099379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6839000</v>
      </c>
      <c r="W37" s="44">
        <v>6839000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138474000</v>
      </c>
      <c r="C43" s="45">
        <f t="shared" si="20"/>
        <v>1538000</v>
      </c>
      <c r="D43" s="45">
        <f t="shared" si="20"/>
        <v>0</v>
      </c>
      <c r="E43" s="45">
        <f t="shared" si="20"/>
        <v>140012000</v>
      </c>
      <c r="F43" s="46">
        <f t="shared" si="20"/>
        <v>138474000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172000</v>
      </c>
      <c r="O43" s="47">
        <f t="shared" si="20"/>
        <v>0</v>
      </c>
      <c r="P43" s="46">
        <f t="shared" si="20"/>
        <v>172000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0.12284661314744452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138474000</v>
      </c>
      <c r="C44" s="39">
        <f t="shared" si="22"/>
        <v>1538000</v>
      </c>
      <c r="D44" s="39">
        <f t="shared" si="22"/>
        <v>0</v>
      </c>
      <c r="E44" s="39">
        <f t="shared" si="22"/>
        <v>140012000</v>
      </c>
      <c r="F44" s="40">
        <f t="shared" si="22"/>
        <v>138474000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172000</v>
      </c>
      <c r="O44" s="41">
        <f t="shared" si="22"/>
        <v>0</v>
      </c>
      <c r="P44" s="40">
        <f t="shared" si="22"/>
        <v>172000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0.12284661314744452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115000000</v>
      </c>
      <c r="C45" s="42"/>
      <c r="D45" s="42"/>
      <c r="E45" s="42">
        <f t="shared" si="13"/>
        <v>115000000</v>
      </c>
      <c r="F45" s="43">
        <v>115000000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23474000</v>
      </c>
      <c r="C46" s="42">
        <v>1538000</v>
      </c>
      <c r="D46" s="42"/>
      <c r="E46" s="42">
        <f t="shared" si="13"/>
        <v>25012000</v>
      </c>
      <c r="F46" s="43">
        <v>23474000</v>
      </c>
      <c r="G46" s="44"/>
      <c r="H46" s="43"/>
      <c r="I46" s="44"/>
      <c r="J46" s="43"/>
      <c r="K46" s="44"/>
      <c r="L46" s="43"/>
      <c r="M46" s="44"/>
      <c r="N46" s="43">
        <v>172000</v>
      </c>
      <c r="O46" s="44"/>
      <c r="P46" s="43">
        <f t="shared" si="14"/>
        <v>172000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0.68766991843914915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385100000</v>
      </c>
      <c r="C61" s="39">
        <f t="shared" si="26"/>
        <v>34409000</v>
      </c>
      <c r="D61" s="39">
        <f t="shared" si="26"/>
        <v>0</v>
      </c>
      <c r="E61" s="39">
        <f t="shared" si="26"/>
        <v>419509000</v>
      </c>
      <c r="F61" s="40">
        <f t="shared" si="26"/>
        <v>417971000</v>
      </c>
      <c r="G61" s="41">
        <f t="shared" si="26"/>
        <v>279497000</v>
      </c>
      <c r="H61" s="40">
        <f t="shared" si="26"/>
        <v>99054000</v>
      </c>
      <c r="I61" s="41">
        <f t="shared" si="26"/>
        <v>80335359</v>
      </c>
      <c r="J61" s="40">
        <f t="shared" si="26"/>
        <v>48311000</v>
      </c>
      <c r="K61" s="41">
        <f t="shared" si="26"/>
        <v>48783659</v>
      </c>
      <c r="L61" s="40">
        <f t="shared" si="26"/>
        <v>64306000</v>
      </c>
      <c r="M61" s="41">
        <f t="shared" si="26"/>
        <v>54737535</v>
      </c>
      <c r="N61" s="40">
        <f t="shared" si="26"/>
        <v>35022000</v>
      </c>
      <c r="O61" s="41">
        <f t="shared" si="26"/>
        <v>94097085</v>
      </c>
      <c r="P61" s="40">
        <f t="shared" si="26"/>
        <v>246693000</v>
      </c>
      <c r="Q61" s="41">
        <f t="shared" si="26"/>
        <v>277953638</v>
      </c>
      <c r="R61" s="20">
        <f t="shared" si="16"/>
        <v>-45.538518956240473</v>
      </c>
      <c r="S61" s="21">
        <f t="shared" si="17"/>
        <v>71.905959959651085</v>
      </c>
      <c r="T61" s="20">
        <f t="shared" si="18"/>
        <v>58.805174620806696</v>
      </c>
      <c r="U61" s="22">
        <f t="shared" si="19"/>
        <v>66.256895084491632</v>
      </c>
      <c r="V61" s="40">
        <f t="shared" ref="V61:W61" si="27">+V8+V43</f>
        <v>6839000</v>
      </c>
      <c r="W61" s="41">
        <f t="shared" si="27"/>
        <v>6839000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385100000</v>
      </c>
      <c r="C65" s="48">
        <f t="shared" si="30"/>
        <v>34409000</v>
      </c>
      <c r="D65" s="48">
        <f t="shared" si="30"/>
        <v>0</v>
      </c>
      <c r="E65" s="48">
        <f t="shared" si="30"/>
        <v>419509000</v>
      </c>
      <c r="F65" s="49">
        <f t="shared" si="30"/>
        <v>417971000</v>
      </c>
      <c r="G65" s="50">
        <f t="shared" si="30"/>
        <v>279497000</v>
      </c>
      <c r="H65" s="49">
        <f t="shared" si="30"/>
        <v>99054000</v>
      </c>
      <c r="I65" s="50">
        <f t="shared" si="30"/>
        <v>80335359</v>
      </c>
      <c r="J65" s="49">
        <f t="shared" si="30"/>
        <v>48311000</v>
      </c>
      <c r="K65" s="50">
        <f t="shared" si="30"/>
        <v>48783659</v>
      </c>
      <c r="L65" s="49">
        <f t="shared" si="30"/>
        <v>64306000</v>
      </c>
      <c r="M65" s="51">
        <f t="shared" si="30"/>
        <v>54737535</v>
      </c>
      <c r="N65" s="49">
        <f t="shared" si="30"/>
        <v>35022000</v>
      </c>
      <c r="O65" s="50">
        <f t="shared" si="30"/>
        <v>94097085</v>
      </c>
      <c r="P65" s="49">
        <f t="shared" si="30"/>
        <v>246693000</v>
      </c>
      <c r="Q65" s="50">
        <f t="shared" si="30"/>
        <v>277953638</v>
      </c>
      <c r="R65" s="34">
        <f t="shared" si="16"/>
        <v>-45.538518956240473</v>
      </c>
      <c r="S65" s="35">
        <f t="shared" si="17"/>
        <v>71.905959959651085</v>
      </c>
      <c r="T65" s="34">
        <f t="shared" si="18"/>
        <v>58.805174620806696</v>
      </c>
      <c r="U65" s="35">
        <f t="shared" si="19"/>
        <v>66.256895084491632</v>
      </c>
      <c r="V65" s="49">
        <f>+V61+V62</f>
        <v>6839000</v>
      </c>
      <c r="W65" s="50">
        <f>+W61+W62</f>
        <v>6839000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68812000</v>
      </c>
      <c r="C8" s="36">
        <f t="shared" si="0"/>
        <v>38920000</v>
      </c>
      <c r="D8" s="36">
        <f t="shared" si="0"/>
        <v>0</v>
      </c>
      <c r="E8" s="36">
        <f t="shared" si="0"/>
        <v>107732000</v>
      </c>
      <c r="F8" s="37">
        <f t="shared" si="0"/>
        <v>107732000</v>
      </c>
      <c r="G8" s="38">
        <f t="shared" si="0"/>
        <v>107732000</v>
      </c>
      <c r="H8" s="37">
        <f t="shared" si="0"/>
        <v>18994000</v>
      </c>
      <c r="I8" s="38">
        <f t="shared" si="0"/>
        <v>17222922</v>
      </c>
      <c r="J8" s="37">
        <f t="shared" si="0"/>
        <v>23063000</v>
      </c>
      <c r="K8" s="38">
        <f t="shared" si="0"/>
        <v>36648116</v>
      </c>
      <c r="L8" s="37">
        <f t="shared" si="0"/>
        <v>3734000</v>
      </c>
      <c r="M8" s="38">
        <f t="shared" si="0"/>
        <v>3042012</v>
      </c>
      <c r="N8" s="37">
        <f t="shared" si="0"/>
        <v>23725000</v>
      </c>
      <c r="O8" s="38">
        <f t="shared" si="0"/>
        <v>25617136</v>
      </c>
      <c r="P8" s="37">
        <f t="shared" si="0"/>
        <v>69516000</v>
      </c>
      <c r="Q8" s="38">
        <f t="shared" si="0"/>
        <v>82530186</v>
      </c>
      <c r="R8" s="16">
        <f>IF(($L8       =0),0,((($N8       -$L8       )/$L8       )*100))</f>
        <v>535.37761114086766</v>
      </c>
      <c r="S8" s="17">
        <f>IF(($M8       =0),0,((($O8       -$M8       )/$M8       )*100))</f>
        <v>742.11160245258736</v>
      </c>
      <c r="T8" s="16">
        <f>IF(($E8       =0),0,(($P8       /$E8       )*100))</f>
        <v>64.526788697879923</v>
      </c>
      <c r="U8" s="18">
        <f>IF(($E8       =0),0,(($Q8       /$E8       )*100))</f>
        <v>76.606937585861218</v>
      </c>
      <c r="V8" s="37">
        <f t="shared" ref="V8:W8" si="1">+V9+V28</f>
        <v>7024000</v>
      </c>
      <c r="W8" s="38">
        <f t="shared" si="1"/>
        <v>7024000</v>
      </c>
    </row>
    <row r="9" spans="1:23" ht="13" x14ac:dyDescent="0.3">
      <c r="A9" s="19" t="s">
        <v>35</v>
      </c>
      <c r="B9" s="39">
        <f t="shared" ref="B9:Q9" si="2">SUM(B10:B27)</f>
        <v>64571000</v>
      </c>
      <c r="C9" s="39">
        <f t="shared" si="2"/>
        <v>38920000</v>
      </c>
      <c r="D9" s="39">
        <f t="shared" si="2"/>
        <v>0</v>
      </c>
      <c r="E9" s="39">
        <f t="shared" si="2"/>
        <v>103491000</v>
      </c>
      <c r="F9" s="40">
        <f t="shared" si="2"/>
        <v>103491000</v>
      </c>
      <c r="G9" s="41">
        <f t="shared" si="2"/>
        <v>103491000</v>
      </c>
      <c r="H9" s="40">
        <f t="shared" si="2"/>
        <v>17960000</v>
      </c>
      <c r="I9" s="41">
        <f t="shared" si="2"/>
        <v>16541235</v>
      </c>
      <c r="J9" s="40">
        <f t="shared" si="2"/>
        <v>22260000</v>
      </c>
      <c r="K9" s="41">
        <f t="shared" si="2"/>
        <v>35072675</v>
      </c>
      <c r="L9" s="40">
        <f t="shared" si="2"/>
        <v>3218000</v>
      </c>
      <c r="M9" s="41">
        <f t="shared" si="2"/>
        <v>2883382</v>
      </c>
      <c r="N9" s="40">
        <f t="shared" si="2"/>
        <v>23515000</v>
      </c>
      <c r="O9" s="41">
        <f t="shared" si="2"/>
        <v>23791893</v>
      </c>
      <c r="P9" s="40">
        <f t="shared" si="2"/>
        <v>66953000</v>
      </c>
      <c r="Q9" s="41">
        <f t="shared" si="2"/>
        <v>78289185</v>
      </c>
      <c r="R9" s="20">
        <f>IF(($L9       =0),0,((($N9       -$L9       )/$L9       )*100))</f>
        <v>630.73337476693598</v>
      </c>
      <c r="S9" s="21">
        <f>IF(($M9       =0),0,((($O9       -$M9       )/$M9       )*100))</f>
        <v>725.13843118948512</v>
      </c>
      <c r="T9" s="20">
        <f>IF(($E9       =0),0,(($P9       /$E9       )*100))</f>
        <v>64.694514498845308</v>
      </c>
      <c r="U9" s="22">
        <f>IF(($E9       =0),0,(($Q9       /$E9       )*100))</f>
        <v>75.64830275096385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54340000</v>
      </c>
      <c r="C10" s="42">
        <v>10000000</v>
      </c>
      <c r="D10" s="42"/>
      <c r="E10" s="42">
        <f t="shared" ref="E10:E41" si="4">$B10      +$C10      +$D10</f>
        <v>64340000</v>
      </c>
      <c r="F10" s="43">
        <v>64340000</v>
      </c>
      <c r="G10" s="44">
        <v>64340000</v>
      </c>
      <c r="H10" s="43">
        <v>17960000</v>
      </c>
      <c r="I10" s="44">
        <v>12135312</v>
      </c>
      <c r="J10" s="43">
        <v>22260000</v>
      </c>
      <c r="K10" s="44">
        <v>28963769</v>
      </c>
      <c r="L10" s="43">
        <v>3218000</v>
      </c>
      <c r="M10" s="44">
        <v>2061942</v>
      </c>
      <c r="N10" s="43">
        <v>20902000</v>
      </c>
      <c r="O10" s="44">
        <v>21179010</v>
      </c>
      <c r="P10" s="43">
        <f t="shared" ref="P10:P41" si="5">$H10      +$J10      +$L10      +$N10</f>
        <v>64340000</v>
      </c>
      <c r="Q10" s="44">
        <f t="shared" ref="Q10:Q41" si="6">$I10      +$K10      +$M10      +$O10</f>
        <v>64340033</v>
      </c>
      <c r="R10" s="24">
        <f t="shared" ref="R10:R41" si="7">IF(($L10      =0),0,((($N10      -$L10      )/$L10      )*100))</f>
        <v>549.53387197016787</v>
      </c>
      <c r="S10" s="25">
        <f t="shared" ref="S10:S41" si="8">IF(($M10      =0),0,((($O10      -$M10      )/$M10      )*100))</f>
        <v>927.13897869096229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100.00005129002176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10231000</v>
      </c>
      <c r="C13" s="42"/>
      <c r="D13" s="42"/>
      <c r="E13" s="42">
        <f t="shared" si="4"/>
        <v>10231000</v>
      </c>
      <c r="F13" s="43">
        <v>10231000</v>
      </c>
      <c r="G13" s="44">
        <v>10231000</v>
      </c>
      <c r="H13" s="43"/>
      <c r="I13" s="44"/>
      <c r="J13" s="43"/>
      <c r="K13" s="44">
        <v>4189892</v>
      </c>
      <c r="L13" s="43"/>
      <c r="M13" s="44">
        <v>12188</v>
      </c>
      <c r="N13" s="43">
        <v>207000</v>
      </c>
      <c r="O13" s="44">
        <v>1828</v>
      </c>
      <c r="P13" s="43">
        <f t="shared" si="5"/>
        <v>207000</v>
      </c>
      <c r="Q13" s="44">
        <f t="shared" si="6"/>
        <v>4203908</v>
      </c>
      <c r="R13" s="24">
        <f t="shared" si="7"/>
        <v>0</v>
      </c>
      <c r="S13" s="25">
        <f t="shared" si="8"/>
        <v>-85.001640958319655</v>
      </c>
      <c r="T13" s="24">
        <f t="shared" si="9"/>
        <v>2.0232626331736876</v>
      </c>
      <c r="U13" s="26">
        <f t="shared" si="10"/>
        <v>41.089903235265368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28920000</v>
      </c>
      <c r="D20" s="42"/>
      <c r="E20" s="42">
        <f t="shared" si="4"/>
        <v>28920000</v>
      </c>
      <c r="F20" s="43">
        <v>28920000</v>
      </c>
      <c r="G20" s="44">
        <v>28920000</v>
      </c>
      <c r="H20" s="43"/>
      <c r="I20" s="44">
        <v>4405923</v>
      </c>
      <c r="J20" s="43"/>
      <c r="K20" s="44">
        <v>1919014</v>
      </c>
      <c r="L20" s="43"/>
      <c r="M20" s="44">
        <v>809252</v>
      </c>
      <c r="N20" s="43">
        <v>2406000</v>
      </c>
      <c r="O20" s="44">
        <v>2611055</v>
      </c>
      <c r="P20" s="43">
        <f t="shared" si="5"/>
        <v>2406000</v>
      </c>
      <c r="Q20" s="44">
        <f t="shared" si="6"/>
        <v>9745244</v>
      </c>
      <c r="R20" s="24">
        <f t="shared" si="7"/>
        <v>0</v>
      </c>
      <c r="S20" s="25">
        <f t="shared" si="8"/>
        <v>222.65042285962841</v>
      </c>
      <c r="T20" s="24">
        <f t="shared" si="9"/>
        <v>8.3195020746887955</v>
      </c>
      <c r="U20" s="26">
        <f t="shared" si="10"/>
        <v>33.697247579529737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4241000</v>
      </c>
      <c r="C28" s="39">
        <f t="shared" si="11"/>
        <v>0</v>
      </c>
      <c r="D28" s="39">
        <f t="shared" si="11"/>
        <v>0</v>
      </c>
      <c r="E28" s="39">
        <f t="shared" si="11"/>
        <v>4241000</v>
      </c>
      <c r="F28" s="40">
        <f t="shared" si="11"/>
        <v>4241000</v>
      </c>
      <c r="G28" s="41">
        <f t="shared" si="11"/>
        <v>4241000</v>
      </c>
      <c r="H28" s="40">
        <f t="shared" si="11"/>
        <v>1034000</v>
      </c>
      <c r="I28" s="41">
        <f t="shared" si="11"/>
        <v>681687</v>
      </c>
      <c r="J28" s="40">
        <f t="shared" si="11"/>
        <v>803000</v>
      </c>
      <c r="K28" s="41">
        <f t="shared" si="11"/>
        <v>1575441</v>
      </c>
      <c r="L28" s="40">
        <f t="shared" si="11"/>
        <v>516000</v>
      </c>
      <c r="M28" s="41">
        <f t="shared" si="11"/>
        <v>158630</v>
      </c>
      <c r="N28" s="40">
        <f t="shared" si="11"/>
        <v>210000</v>
      </c>
      <c r="O28" s="41">
        <f t="shared" si="11"/>
        <v>1825243</v>
      </c>
      <c r="P28" s="40">
        <f t="shared" si="11"/>
        <v>2563000</v>
      </c>
      <c r="Q28" s="41">
        <f t="shared" si="11"/>
        <v>4241001</v>
      </c>
      <c r="R28" s="20">
        <f t="shared" si="7"/>
        <v>-59.302325581395351</v>
      </c>
      <c r="S28" s="21">
        <f t="shared" si="8"/>
        <v>1050.6291369854378</v>
      </c>
      <c r="T28" s="20">
        <f t="shared" si="9"/>
        <v>60.433859938693701</v>
      </c>
      <c r="U28" s="22">
        <f t="shared" si="10"/>
        <v>100.0000235793445</v>
      </c>
      <c r="V28" s="40">
        <f t="shared" ref="V28:W28" si="12">SUM(V29:V42)</f>
        <v>7024000</v>
      </c>
      <c r="W28" s="41">
        <f t="shared" si="12"/>
        <v>7024000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623000</v>
      </c>
      <c r="I31" s="44">
        <v>143071</v>
      </c>
      <c r="J31" s="43">
        <v>231000</v>
      </c>
      <c r="K31" s="44">
        <v>747610</v>
      </c>
      <c r="L31" s="43">
        <v>514000</v>
      </c>
      <c r="M31" s="44">
        <v>174910</v>
      </c>
      <c r="N31" s="43"/>
      <c r="O31" s="44">
        <v>1534410</v>
      </c>
      <c r="P31" s="43">
        <f t="shared" si="5"/>
        <v>1368000</v>
      </c>
      <c r="Q31" s="44">
        <f t="shared" si="6"/>
        <v>2600001</v>
      </c>
      <c r="R31" s="24">
        <f t="shared" si="7"/>
        <v>-100</v>
      </c>
      <c r="S31" s="25">
        <f t="shared" si="8"/>
        <v>777.25687496426735</v>
      </c>
      <c r="T31" s="24">
        <f t="shared" si="9"/>
        <v>52.61538461538462</v>
      </c>
      <c r="U31" s="26">
        <f t="shared" si="10"/>
        <v>100.00003846153847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1641000</v>
      </c>
      <c r="C33" s="42"/>
      <c r="D33" s="42"/>
      <c r="E33" s="42">
        <f t="shared" si="4"/>
        <v>1641000</v>
      </c>
      <c r="F33" s="43">
        <v>1641000</v>
      </c>
      <c r="G33" s="44">
        <v>1641000</v>
      </c>
      <c r="H33" s="43">
        <v>411000</v>
      </c>
      <c r="I33" s="44">
        <v>538616</v>
      </c>
      <c r="J33" s="43">
        <v>572000</v>
      </c>
      <c r="K33" s="44">
        <v>827831</v>
      </c>
      <c r="L33" s="43">
        <v>2000</v>
      </c>
      <c r="M33" s="44">
        <v>-16280</v>
      </c>
      <c r="N33" s="43">
        <v>210000</v>
      </c>
      <c r="O33" s="44">
        <v>290833</v>
      </c>
      <c r="P33" s="43">
        <f t="shared" si="5"/>
        <v>1195000</v>
      </c>
      <c r="Q33" s="44">
        <f t="shared" si="6"/>
        <v>1641000</v>
      </c>
      <c r="R33" s="24">
        <f t="shared" si="7"/>
        <v>10400</v>
      </c>
      <c r="S33" s="25">
        <f t="shared" si="8"/>
        <v>-1886.443488943489</v>
      </c>
      <c r="T33" s="24">
        <f t="shared" si="9"/>
        <v>72.821450335161487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7024000</v>
      </c>
      <c r="W37" s="44">
        <v>7024000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103339000</v>
      </c>
      <c r="C43" s="45">
        <f t="shared" si="20"/>
        <v>50061000</v>
      </c>
      <c r="D43" s="45">
        <f t="shared" si="20"/>
        <v>0</v>
      </c>
      <c r="E43" s="45">
        <f t="shared" si="20"/>
        <v>153400000</v>
      </c>
      <c r="F43" s="46">
        <f t="shared" si="20"/>
        <v>174182000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103339000</v>
      </c>
      <c r="C44" s="39">
        <f t="shared" si="22"/>
        <v>50061000</v>
      </c>
      <c r="D44" s="39">
        <f t="shared" si="22"/>
        <v>0</v>
      </c>
      <c r="E44" s="39">
        <f t="shared" si="22"/>
        <v>153400000</v>
      </c>
      <c r="F44" s="40">
        <f t="shared" si="22"/>
        <v>174182000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385000</v>
      </c>
      <c r="C46" s="42">
        <v>-67000</v>
      </c>
      <c r="D46" s="42"/>
      <c r="E46" s="42">
        <f t="shared" si="13"/>
        <v>318000</v>
      </c>
      <c r="F46" s="43">
        <v>385000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102954000</v>
      </c>
      <c r="C53" s="42"/>
      <c r="D53" s="42"/>
      <c r="E53" s="42">
        <f t="shared" si="13"/>
        <v>102954000</v>
      </c>
      <c r="F53" s="43">
        <v>102954000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>
        <v>50128000</v>
      </c>
      <c r="D55" s="42"/>
      <c r="E55" s="42">
        <f t="shared" si="13"/>
        <v>50128000</v>
      </c>
      <c r="F55" s="43">
        <v>70843000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172151000</v>
      </c>
      <c r="C61" s="39">
        <f t="shared" si="26"/>
        <v>88981000</v>
      </c>
      <c r="D61" s="39">
        <f t="shared" si="26"/>
        <v>0</v>
      </c>
      <c r="E61" s="39">
        <f t="shared" si="26"/>
        <v>261132000</v>
      </c>
      <c r="F61" s="40">
        <f t="shared" si="26"/>
        <v>281914000</v>
      </c>
      <c r="G61" s="41">
        <f t="shared" si="26"/>
        <v>107732000</v>
      </c>
      <c r="H61" s="40">
        <f t="shared" si="26"/>
        <v>18994000</v>
      </c>
      <c r="I61" s="41">
        <f t="shared" si="26"/>
        <v>17222922</v>
      </c>
      <c r="J61" s="40">
        <f t="shared" si="26"/>
        <v>23063000</v>
      </c>
      <c r="K61" s="41">
        <f t="shared" si="26"/>
        <v>36648116</v>
      </c>
      <c r="L61" s="40">
        <f t="shared" si="26"/>
        <v>3734000</v>
      </c>
      <c r="M61" s="41">
        <f t="shared" si="26"/>
        <v>3042012</v>
      </c>
      <c r="N61" s="40">
        <f t="shared" si="26"/>
        <v>23725000</v>
      </c>
      <c r="O61" s="41">
        <f t="shared" si="26"/>
        <v>25617136</v>
      </c>
      <c r="P61" s="40">
        <f t="shared" si="26"/>
        <v>69516000</v>
      </c>
      <c r="Q61" s="41">
        <f t="shared" si="26"/>
        <v>82530186</v>
      </c>
      <c r="R61" s="20">
        <f t="shared" si="16"/>
        <v>535.37761114086766</v>
      </c>
      <c r="S61" s="21">
        <f t="shared" si="17"/>
        <v>742.11160245258736</v>
      </c>
      <c r="T61" s="20">
        <f t="shared" si="18"/>
        <v>26.621019254629839</v>
      </c>
      <c r="U61" s="22">
        <f t="shared" si="19"/>
        <v>31.604776894444186</v>
      </c>
      <c r="V61" s="40">
        <f t="shared" ref="V61:W61" si="27">+V8+V43</f>
        <v>7024000</v>
      </c>
      <c r="W61" s="41">
        <f t="shared" si="27"/>
        <v>7024000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172151000</v>
      </c>
      <c r="C65" s="48">
        <f t="shared" si="30"/>
        <v>88981000</v>
      </c>
      <c r="D65" s="48">
        <f t="shared" si="30"/>
        <v>0</v>
      </c>
      <c r="E65" s="48">
        <f t="shared" si="30"/>
        <v>261132000</v>
      </c>
      <c r="F65" s="49">
        <f t="shared" si="30"/>
        <v>281914000</v>
      </c>
      <c r="G65" s="50">
        <f t="shared" si="30"/>
        <v>107732000</v>
      </c>
      <c r="H65" s="49">
        <f t="shared" si="30"/>
        <v>18994000</v>
      </c>
      <c r="I65" s="50">
        <f t="shared" si="30"/>
        <v>17222922</v>
      </c>
      <c r="J65" s="49">
        <f t="shared" si="30"/>
        <v>23063000</v>
      </c>
      <c r="K65" s="50">
        <f t="shared" si="30"/>
        <v>36648116</v>
      </c>
      <c r="L65" s="49">
        <f t="shared" si="30"/>
        <v>3734000</v>
      </c>
      <c r="M65" s="51">
        <f t="shared" si="30"/>
        <v>3042012</v>
      </c>
      <c r="N65" s="49">
        <f t="shared" si="30"/>
        <v>23725000</v>
      </c>
      <c r="O65" s="50">
        <f t="shared" si="30"/>
        <v>25617136</v>
      </c>
      <c r="P65" s="49">
        <f t="shared" si="30"/>
        <v>69516000</v>
      </c>
      <c r="Q65" s="50">
        <f t="shared" si="30"/>
        <v>82530186</v>
      </c>
      <c r="R65" s="34">
        <f t="shared" si="16"/>
        <v>535.37761114086766</v>
      </c>
      <c r="S65" s="35">
        <f t="shared" si="17"/>
        <v>742.11160245258736</v>
      </c>
      <c r="T65" s="34">
        <f t="shared" si="18"/>
        <v>26.621019254629839</v>
      </c>
      <c r="U65" s="35">
        <f t="shared" si="19"/>
        <v>31.604776894444186</v>
      </c>
      <c r="V65" s="49">
        <f>+V61+V62</f>
        <v>7024000</v>
      </c>
      <c r="W65" s="50">
        <f>+W61+W62</f>
        <v>7024000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53959000</v>
      </c>
      <c r="C8" s="36">
        <f t="shared" si="0"/>
        <v>14754000</v>
      </c>
      <c r="D8" s="36">
        <f t="shared" si="0"/>
        <v>0</v>
      </c>
      <c r="E8" s="36">
        <f t="shared" si="0"/>
        <v>68713000</v>
      </c>
      <c r="F8" s="37">
        <f t="shared" si="0"/>
        <v>68713000</v>
      </c>
      <c r="G8" s="38">
        <f t="shared" si="0"/>
        <v>68713000</v>
      </c>
      <c r="H8" s="37">
        <f t="shared" si="0"/>
        <v>13657000</v>
      </c>
      <c r="I8" s="38">
        <f t="shared" si="0"/>
        <v>13378411</v>
      </c>
      <c r="J8" s="37">
        <f t="shared" si="0"/>
        <v>27034000</v>
      </c>
      <c r="K8" s="38">
        <f t="shared" si="0"/>
        <v>23608596</v>
      </c>
      <c r="L8" s="37">
        <f t="shared" si="0"/>
        <v>7161000</v>
      </c>
      <c r="M8" s="38">
        <f t="shared" si="0"/>
        <v>11159195</v>
      </c>
      <c r="N8" s="37">
        <f t="shared" si="0"/>
        <v>19929000</v>
      </c>
      <c r="O8" s="38">
        <f t="shared" si="0"/>
        <v>20710355</v>
      </c>
      <c r="P8" s="37">
        <f t="shared" si="0"/>
        <v>67781000</v>
      </c>
      <c r="Q8" s="38">
        <f t="shared" si="0"/>
        <v>68856557</v>
      </c>
      <c r="R8" s="16">
        <f>IF(($L8       =0),0,((($N8       -$L8       )/$L8       )*100))</f>
        <v>178.29912023460409</v>
      </c>
      <c r="S8" s="17">
        <f>IF(($M8       =0),0,((($O8       -$M8       )/$M8       )*100))</f>
        <v>85.59004480161876</v>
      </c>
      <c r="T8" s="16">
        <f>IF(($E8       =0),0,(($P8       /$E8       )*100))</f>
        <v>98.64363366466317</v>
      </c>
      <c r="U8" s="18">
        <f>IF(($E8       =0),0,(($Q8       /$E8       )*100))</f>
        <v>100.20892262017375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49410000</v>
      </c>
      <c r="C9" s="39">
        <f t="shared" si="2"/>
        <v>14754000</v>
      </c>
      <c r="D9" s="39">
        <f t="shared" si="2"/>
        <v>0</v>
      </c>
      <c r="E9" s="39">
        <f t="shared" si="2"/>
        <v>64164000</v>
      </c>
      <c r="F9" s="40">
        <f t="shared" si="2"/>
        <v>64164000</v>
      </c>
      <c r="G9" s="41">
        <f t="shared" si="2"/>
        <v>64164000</v>
      </c>
      <c r="H9" s="40">
        <f t="shared" si="2"/>
        <v>12870000</v>
      </c>
      <c r="I9" s="41">
        <f t="shared" si="2"/>
        <v>12871238</v>
      </c>
      <c r="J9" s="40">
        <f t="shared" si="2"/>
        <v>24926000</v>
      </c>
      <c r="K9" s="41">
        <f t="shared" si="2"/>
        <v>21798215</v>
      </c>
      <c r="L9" s="40">
        <f t="shared" si="2"/>
        <v>6439000</v>
      </c>
      <c r="M9" s="41">
        <f t="shared" si="2"/>
        <v>9648036</v>
      </c>
      <c r="N9" s="40">
        <f t="shared" si="2"/>
        <v>19929000</v>
      </c>
      <c r="O9" s="41">
        <f t="shared" si="2"/>
        <v>19990069</v>
      </c>
      <c r="P9" s="40">
        <f t="shared" si="2"/>
        <v>64164000</v>
      </c>
      <c r="Q9" s="41">
        <f t="shared" si="2"/>
        <v>64307558</v>
      </c>
      <c r="R9" s="20">
        <f>IF(($L9       =0),0,((($N9       -$L9       )/$L9       )*100))</f>
        <v>209.50458145674796</v>
      </c>
      <c r="S9" s="21">
        <f>IF(($M9       =0),0,((($O9       -$M9       )/$M9       )*100))</f>
        <v>107.19314272873774</v>
      </c>
      <c r="T9" s="20">
        <f>IF(($E9       =0),0,(($P9       /$E9       )*100))</f>
        <v>100</v>
      </c>
      <c r="U9" s="22">
        <f>IF(($E9       =0),0,(($Q9       /$E9       )*100))</f>
        <v>100.22373605136836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48796000</v>
      </c>
      <c r="C10" s="42">
        <v>15000000</v>
      </c>
      <c r="D10" s="42"/>
      <c r="E10" s="42">
        <f t="shared" ref="E10:E41" si="4">$B10      +$C10      +$D10</f>
        <v>63796000</v>
      </c>
      <c r="F10" s="43">
        <v>63796000</v>
      </c>
      <c r="G10" s="44">
        <v>63796000</v>
      </c>
      <c r="H10" s="43">
        <v>12870000</v>
      </c>
      <c r="I10" s="44">
        <v>12871238</v>
      </c>
      <c r="J10" s="43">
        <v>24926000</v>
      </c>
      <c r="K10" s="44">
        <v>21798215</v>
      </c>
      <c r="L10" s="43">
        <v>6083000</v>
      </c>
      <c r="M10" s="44">
        <v>9304477</v>
      </c>
      <c r="N10" s="43">
        <v>19917000</v>
      </c>
      <c r="O10" s="44">
        <v>19822069</v>
      </c>
      <c r="P10" s="43">
        <f t="shared" ref="P10:P41" si="5">$H10      +$J10      +$L10      +$N10</f>
        <v>63796000</v>
      </c>
      <c r="Q10" s="44">
        <f t="shared" ref="Q10:Q41" si="6">$I10      +$K10      +$M10      +$O10</f>
        <v>63795999</v>
      </c>
      <c r="R10" s="24">
        <f t="shared" ref="R10:R41" si="7">IF(($L10      =0),0,((($N10      -$L10      )/$L10      )*100))</f>
        <v>227.42068058523753</v>
      </c>
      <c r="S10" s="25">
        <f t="shared" ref="S10:S41" si="8">IF(($M10      =0),0,((($O10      -$M10      )/$M10      )*100))</f>
        <v>113.03797086069427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99.999998432503602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614000</v>
      </c>
      <c r="C13" s="42">
        <v>-246000</v>
      </c>
      <c r="D13" s="42"/>
      <c r="E13" s="42">
        <f t="shared" si="4"/>
        <v>368000</v>
      </c>
      <c r="F13" s="43">
        <v>368000</v>
      </c>
      <c r="G13" s="44">
        <v>368000</v>
      </c>
      <c r="H13" s="43"/>
      <c r="I13" s="44"/>
      <c r="J13" s="43"/>
      <c r="K13" s="44"/>
      <c r="L13" s="43">
        <v>356000</v>
      </c>
      <c r="M13" s="44">
        <v>343559</v>
      </c>
      <c r="N13" s="43">
        <v>12000</v>
      </c>
      <c r="O13" s="44">
        <v>168000</v>
      </c>
      <c r="P13" s="43">
        <f t="shared" si="5"/>
        <v>368000</v>
      </c>
      <c r="Q13" s="44">
        <f t="shared" si="6"/>
        <v>511559</v>
      </c>
      <c r="R13" s="24">
        <f t="shared" si="7"/>
        <v>-96.629213483146074</v>
      </c>
      <c r="S13" s="25">
        <f t="shared" si="8"/>
        <v>-51.100102165857976</v>
      </c>
      <c r="T13" s="24">
        <f t="shared" si="9"/>
        <v>100</v>
      </c>
      <c r="U13" s="26">
        <f t="shared" si="10"/>
        <v>139.01059782608695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4549000</v>
      </c>
      <c r="C28" s="39">
        <f t="shared" si="11"/>
        <v>0</v>
      </c>
      <c r="D28" s="39">
        <f t="shared" si="11"/>
        <v>0</v>
      </c>
      <c r="E28" s="39">
        <f t="shared" si="11"/>
        <v>4549000</v>
      </c>
      <c r="F28" s="40">
        <f t="shared" si="11"/>
        <v>4549000</v>
      </c>
      <c r="G28" s="41">
        <f t="shared" si="11"/>
        <v>4549000</v>
      </c>
      <c r="H28" s="40">
        <f t="shared" si="11"/>
        <v>787000</v>
      </c>
      <c r="I28" s="41">
        <f t="shared" si="11"/>
        <v>507173</v>
      </c>
      <c r="J28" s="40">
        <f t="shared" si="11"/>
        <v>2108000</v>
      </c>
      <c r="K28" s="41">
        <f t="shared" si="11"/>
        <v>1810381</v>
      </c>
      <c r="L28" s="40">
        <f t="shared" si="11"/>
        <v>722000</v>
      </c>
      <c r="M28" s="41">
        <f t="shared" si="11"/>
        <v>1511159</v>
      </c>
      <c r="N28" s="40">
        <f t="shared" si="11"/>
        <v>0</v>
      </c>
      <c r="O28" s="41">
        <f t="shared" si="11"/>
        <v>720286</v>
      </c>
      <c r="P28" s="40">
        <f t="shared" si="11"/>
        <v>3617000</v>
      </c>
      <c r="Q28" s="41">
        <f t="shared" si="11"/>
        <v>4548999</v>
      </c>
      <c r="R28" s="20">
        <f t="shared" si="7"/>
        <v>-100</v>
      </c>
      <c r="S28" s="21">
        <f t="shared" si="8"/>
        <v>-52.335525249163062</v>
      </c>
      <c r="T28" s="20">
        <f t="shared" si="9"/>
        <v>79.511980655089033</v>
      </c>
      <c r="U28" s="22">
        <f t="shared" si="10"/>
        <v>99.999978017146631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399000</v>
      </c>
      <c r="I31" s="44">
        <v>88247</v>
      </c>
      <c r="J31" s="43">
        <v>1164000</v>
      </c>
      <c r="K31" s="44">
        <v>768341</v>
      </c>
      <c r="L31" s="43">
        <v>536000</v>
      </c>
      <c r="M31" s="44">
        <v>1423125</v>
      </c>
      <c r="N31" s="43"/>
      <c r="O31" s="44">
        <v>720286</v>
      </c>
      <c r="P31" s="43">
        <f t="shared" si="5"/>
        <v>2099000</v>
      </c>
      <c r="Q31" s="44">
        <f t="shared" si="6"/>
        <v>2999999</v>
      </c>
      <c r="R31" s="24">
        <f t="shared" si="7"/>
        <v>-100</v>
      </c>
      <c r="S31" s="25">
        <f t="shared" si="8"/>
        <v>-49.387018006148445</v>
      </c>
      <c r="T31" s="24">
        <f t="shared" si="9"/>
        <v>69.966666666666669</v>
      </c>
      <c r="U31" s="26">
        <f t="shared" si="10"/>
        <v>99.999966666666666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1549000</v>
      </c>
      <c r="C33" s="42"/>
      <c r="D33" s="42"/>
      <c r="E33" s="42">
        <f t="shared" si="4"/>
        <v>1549000</v>
      </c>
      <c r="F33" s="43">
        <v>1549000</v>
      </c>
      <c r="G33" s="44">
        <v>1549000</v>
      </c>
      <c r="H33" s="43">
        <v>388000</v>
      </c>
      <c r="I33" s="44">
        <v>418926</v>
      </c>
      <c r="J33" s="43">
        <v>944000</v>
      </c>
      <c r="K33" s="44">
        <v>1042040</v>
      </c>
      <c r="L33" s="43">
        <v>186000</v>
      </c>
      <c r="M33" s="44">
        <v>88034</v>
      </c>
      <c r="N33" s="43"/>
      <c r="O33" s="44"/>
      <c r="P33" s="43">
        <f t="shared" si="5"/>
        <v>1518000</v>
      </c>
      <c r="Q33" s="44">
        <f t="shared" si="6"/>
        <v>1549000</v>
      </c>
      <c r="R33" s="24">
        <f t="shared" si="7"/>
        <v>-100</v>
      </c>
      <c r="S33" s="25">
        <f t="shared" si="8"/>
        <v>-100</v>
      </c>
      <c r="T33" s="24">
        <f t="shared" si="9"/>
        <v>97.998708844415745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9372000</v>
      </c>
      <c r="C43" s="45">
        <f t="shared" si="20"/>
        <v>-125000</v>
      </c>
      <c r="D43" s="45">
        <f t="shared" si="20"/>
        <v>0</v>
      </c>
      <c r="E43" s="45">
        <f t="shared" si="20"/>
        <v>9247000</v>
      </c>
      <c r="F43" s="46">
        <f t="shared" si="20"/>
        <v>9372000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91000</v>
      </c>
      <c r="O43" s="47">
        <f t="shared" si="20"/>
        <v>0</v>
      </c>
      <c r="P43" s="46">
        <f t="shared" si="20"/>
        <v>91000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0.98410295230885703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9372000</v>
      </c>
      <c r="C44" s="39">
        <f t="shared" si="22"/>
        <v>-125000</v>
      </c>
      <c r="D44" s="39">
        <f t="shared" si="22"/>
        <v>0</v>
      </c>
      <c r="E44" s="39">
        <f t="shared" si="22"/>
        <v>9247000</v>
      </c>
      <c r="F44" s="40">
        <f t="shared" si="22"/>
        <v>9372000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91000</v>
      </c>
      <c r="O44" s="41">
        <f t="shared" si="22"/>
        <v>0</v>
      </c>
      <c r="P44" s="40">
        <f t="shared" si="22"/>
        <v>91000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0.98410295230885703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9372000</v>
      </c>
      <c r="C46" s="42">
        <v>-125000</v>
      </c>
      <c r="D46" s="42"/>
      <c r="E46" s="42">
        <f t="shared" si="13"/>
        <v>9247000</v>
      </c>
      <c r="F46" s="43">
        <v>9372000</v>
      </c>
      <c r="G46" s="44"/>
      <c r="H46" s="43"/>
      <c r="I46" s="44"/>
      <c r="J46" s="43"/>
      <c r="K46" s="44"/>
      <c r="L46" s="43"/>
      <c r="M46" s="44"/>
      <c r="N46" s="43">
        <v>91000</v>
      </c>
      <c r="O46" s="44"/>
      <c r="P46" s="43">
        <f t="shared" si="14"/>
        <v>91000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0.98410295230885703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63331000</v>
      </c>
      <c r="C61" s="39">
        <f t="shared" si="26"/>
        <v>14629000</v>
      </c>
      <c r="D61" s="39">
        <f t="shared" si="26"/>
        <v>0</v>
      </c>
      <c r="E61" s="39">
        <f t="shared" si="26"/>
        <v>77960000</v>
      </c>
      <c r="F61" s="40">
        <f t="shared" si="26"/>
        <v>78085000</v>
      </c>
      <c r="G61" s="41">
        <f t="shared" si="26"/>
        <v>68713000</v>
      </c>
      <c r="H61" s="40">
        <f t="shared" si="26"/>
        <v>13657000</v>
      </c>
      <c r="I61" s="41">
        <f t="shared" si="26"/>
        <v>13378411</v>
      </c>
      <c r="J61" s="40">
        <f t="shared" si="26"/>
        <v>27034000</v>
      </c>
      <c r="K61" s="41">
        <f t="shared" si="26"/>
        <v>23608596</v>
      </c>
      <c r="L61" s="40">
        <f t="shared" si="26"/>
        <v>7161000</v>
      </c>
      <c r="M61" s="41">
        <f t="shared" si="26"/>
        <v>11159195</v>
      </c>
      <c r="N61" s="40">
        <f t="shared" si="26"/>
        <v>20020000</v>
      </c>
      <c r="O61" s="41">
        <f t="shared" si="26"/>
        <v>20710355</v>
      </c>
      <c r="P61" s="40">
        <f t="shared" si="26"/>
        <v>67872000</v>
      </c>
      <c r="Q61" s="41">
        <f t="shared" si="26"/>
        <v>68856557</v>
      </c>
      <c r="R61" s="20">
        <f t="shared" si="16"/>
        <v>179.56989247311827</v>
      </c>
      <c r="S61" s="21">
        <f t="shared" si="17"/>
        <v>85.59004480161876</v>
      </c>
      <c r="T61" s="20">
        <f t="shared" si="18"/>
        <v>87.060030785017958</v>
      </c>
      <c r="U61" s="22">
        <f t="shared" si="19"/>
        <v>88.322930990251407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63331000</v>
      </c>
      <c r="C65" s="48">
        <f t="shared" si="30"/>
        <v>14629000</v>
      </c>
      <c r="D65" s="48">
        <f t="shared" si="30"/>
        <v>0</v>
      </c>
      <c r="E65" s="48">
        <f t="shared" si="30"/>
        <v>77960000</v>
      </c>
      <c r="F65" s="49">
        <f t="shared" si="30"/>
        <v>78085000</v>
      </c>
      <c r="G65" s="50">
        <f t="shared" si="30"/>
        <v>68713000</v>
      </c>
      <c r="H65" s="49">
        <f t="shared" si="30"/>
        <v>13657000</v>
      </c>
      <c r="I65" s="50">
        <f t="shared" si="30"/>
        <v>13378411</v>
      </c>
      <c r="J65" s="49">
        <f t="shared" si="30"/>
        <v>27034000</v>
      </c>
      <c r="K65" s="50">
        <f t="shared" si="30"/>
        <v>23608596</v>
      </c>
      <c r="L65" s="49">
        <f t="shared" si="30"/>
        <v>7161000</v>
      </c>
      <c r="M65" s="51">
        <f t="shared" si="30"/>
        <v>11159195</v>
      </c>
      <c r="N65" s="49">
        <f t="shared" si="30"/>
        <v>20020000</v>
      </c>
      <c r="O65" s="50">
        <f t="shared" si="30"/>
        <v>20710355</v>
      </c>
      <c r="P65" s="49">
        <f t="shared" si="30"/>
        <v>67872000</v>
      </c>
      <c r="Q65" s="50">
        <f t="shared" si="30"/>
        <v>68856557</v>
      </c>
      <c r="R65" s="34">
        <f t="shared" si="16"/>
        <v>179.56989247311827</v>
      </c>
      <c r="S65" s="35">
        <f t="shared" si="17"/>
        <v>85.59004480161876</v>
      </c>
      <c r="T65" s="34">
        <f t="shared" si="18"/>
        <v>87.060030785017958</v>
      </c>
      <c r="U65" s="35">
        <f t="shared" si="19"/>
        <v>88.322930990251407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101267000</v>
      </c>
      <c r="C8" s="36">
        <f t="shared" si="0"/>
        <v>44650000</v>
      </c>
      <c r="D8" s="36">
        <f t="shared" si="0"/>
        <v>0</v>
      </c>
      <c r="E8" s="36">
        <f t="shared" si="0"/>
        <v>145917000</v>
      </c>
      <c r="F8" s="37">
        <f t="shared" si="0"/>
        <v>145917000</v>
      </c>
      <c r="G8" s="38">
        <f t="shared" si="0"/>
        <v>145917000</v>
      </c>
      <c r="H8" s="37">
        <f t="shared" si="0"/>
        <v>47685000</v>
      </c>
      <c r="I8" s="38">
        <f t="shared" si="0"/>
        <v>49394075</v>
      </c>
      <c r="J8" s="37">
        <f t="shared" si="0"/>
        <v>21018000</v>
      </c>
      <c r="K8" s="38">
        <f t="shared" si="0"/>
        <v>25450392</v>
      </c>
      <c r="L8" s="37">
        <f t="shared" si="0"/>
        <v>11482000</v>
      </c>
      <c r="M8" s="38">
        <f t="shared" si="0"/>
        <v>15525497</v>
      </c>
      <c r="N8" s="37">
        <f t="shared" si="0"/>
        <v>25333000</v>
      </c>
      <c r="O8" s="38">
        <f t="shared" si="0"/>
        <v>30193955</v>
      </c>
      <c r="P8" s="37">
        <f t="shared" si="0"/>
        <v>105518000</v>
      </c>
      <c r="Q8" s="38">
        <f t="shared" si="0"/>
        <v>120563919</v>
      </c>
      <c r="R8" s="16">
        <f>IF(($L8       =0),0,((($N8       -$L8       )/$L8       )*100))</f>
        <v>120.63229402543112</v>
      </c>
      <c r="S8" s="17">
        <f>IF(($M8       =0),0,((($O8       -$M8       )/$M8       )*100))</f>
        <v>94.479796685413675</v>
      </c>
      <c r="T8" s="16">
        <f>IF(($E8       =0),0,(($P8       /$E8       )*100))</f>
        <v>72.313712590034058</v>
      </c>
      <c r="U8" s="18">
        <f>IF(($E8       =0),0,(($Q8       /$E8       )*100))</f>
        <v>82.624998458027505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91858000</v>
      </c>
      <c r="C9" s="39">
        <f t="shared" si="2"/>
        <v>44650000</v>
      </c>
      <c r="D9" s="39">
        <f t="shared" si="2"/>
        <v>0</v>
      </c>
      <c r="E9" s="39">
        <f t="shared" si="2"/>
        <v>136508000</v>
      </c>
      <c r="F9" s="40">
        <f t="shared" si="2"/>
        <v>136508000</v>
      </c>
      <c r="G9" s="41">
        <f t="shared" si="2"/>
        <v>136508000</v>
      </c>
      <c r="H9" s="40">
        <f t="shared" si="2"/>
        <v>45981000</v>
      </c>
      <c r="I9" s="41">
        <f t="shared" si="2"/>
        <v>47213387</v>
      </c>
      <c r="J9" s="40">
        <f t="shared" si="2"/>
        <v>19538000</v>
      </c>
      <c r="K9" s="41">
        <f t="shared" si="2"/>
        <v>22881142</v>
      </c>
      <c r="L9" s="40">
        <f t="shared" si="2"/>
        <v>7282000</v>
      </c>
      <c r="M9" s="41">
        <f t="shared" si="2"/>
        <v>12525278</v>
      </c>
      <c r="N9" s="40">
        <f t="shared" si="2"/>
        <v>24818000</v>
      </c>
      <c r="O9" s="41">
        <f t="shared" si="2"/>
        <v>28931376</v>
      </c>
      <c r="P9" s="40">
        <f t="shared" si="2"/>
        <v>97619000</v>
      </c>
      <c r="Q9" s="41">
        <f t="shared" si="2"/>
        <v>111551183</v>
      </c>
      <c r="R9" s="20">
        <f>IF(($L9       =0),0,((($N9       -$L9       )/$L9       )*100))</f>
        <v>240.81296347157374</v>
      </c>
      <c r="S9" s="21">
        <f>IF(($M9       =0),0,((($O9       -$M9       )/$M9       )*100))</f>
        <v>130.98390311177127</v>
      </c>
      <c r="T9" s="20">
        <f>IF(($E9       =0),0,(($P9       /$E9       )*100))</f>
        <v>71.511559762065218</v>
      </c>
      <c r="U9" s="22">
        <f>IF(($E9       =0),0,(($Q9       /$E9       )*100))</f>
        <v>81.717689073167875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74314000</v>
      </c>
      <c r="C10" s="42">
        <v>17000000</v>
      </c>
      <c r="D10" s="42"/>
      <c r="E10" s="42">
        <f t="shared" ref="E10:E41" si="4">$B10      +$C10      +$D10</f>
        <v>91314000</v>
      </c>
      <c r="F10" s="43">
        <v>91314000</v>
      </c>
      <c r="G10" s="44">
        <v>91314000</v>
      </c>
      <c r="H10" s="43">
        <v>40352000</v>
      </c>
      <c r="I10" s="44">
        <v>41583471</v>
      </c>
      <c r="J10" s="43">
        <v>16987000</v>
      </c>
      <c r="K10" s="44">
        <v>19712118</v>
      </c>
      <c r="L10" s="43">
        <v>3324000</v>
      </c>
      <c r="M10" s="44">
        <v>10776747</v>
      </c>
      <c r="N10" s="43">
        <v>16443000</v>
      </c>
      <c r="O10" s="44">
        <v>18862782</v>
      </c>
      <c r="P10" s="43">
        <f t="shared" ref="P10:P41" si="5">$H10      +$J10      +$L10      +$N10</f>
        <v>77106000</v>
      </c>
      <c r="Q10" s="44">
        <f t="shared" ref="Q10:Q41" si="6">$I10      +$K10      +$M10      +$O10</f>
        <v>90935118</v>
      </c>
      <c r="R10" s="24">
        <f t="shared" ref="R10:R41" si="7">IF(($L10      =0),0,((($N10      -$L10      )/$L10      )*100))</f>
        <v>394.67509025270761</v>
      </c>
      <c r="S10" s="25">
        <f t="shared" ref="S10:S41" si="8">IF(($M10      =0),0,((($O10      -$M10      )/$M10      )*100))</f>
        <v>75.032243032150618</v>
      </c>
      <c r="T10" s="24">
        <f t="shared" ref="T10:T41" si="9">IF(($E10      =0),0,(($P10      /$E10      )*100))</f>
        <v>84.440502004073863</v>
      </c>
      <c r="U10" s="26">
        <f t="shared" ref="U10:U41" si="10">IF(($E10      =0),0,(($Q10      /$E10      )*100))</f>
        <v>99.585077863197327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17544000</v>
      </c>
      <c r="C13" s="42"/>
      <c r="D13" s="42"/>
      <c r="E13" s="42">
        <f t="shared" si="4"/>
        <v>17544000</v>
      </c>
      <c r="F13" s="43">
        <v>17544000</v>
      </c>
      <c r="G13" s="44">
        <v>17544000</v>
      </c>
      <c r="H13" s="43">
        <v>5629000</v>
      </c>
      <c r="I13" s="44">
        <v>5629916</v>
      </c>
      <c r="J13" s="43">
        <v>2551000</v>
      </c>
      <c r="K13" s="44">
        <v>3169024</v>
      </c>
      <c r="L13" s="43">
        <v>3958000</v>
      </c>
      <c r="M13" s="44">
        <v>1748531</v>
      </c>
      <c r="N13" s="43">
        <v>4888000</v>
      </c>
      <c r="O13" s="44">
        <v>6580967</v>
      </c>
      <c r="P13" s="43">
        <f t="shared" si="5"/>
        <v>17026000</v>
      </c>
      <c r="Q13" s="44">
        <f t="shared" si="6"/>
        <v>17128438</v>
      </c>
      <c r="R13" s="24">
        <f t="shared" si="7"/>
        <v>23.496715512885295</v>
      </c>
      <c r="S13" s="25">
        <f t="shared" si="8"/>
        <v>276.37119387645976</v>
      </c>
      <c r="T13" s="24">
        <f t="shared" si="9"/>
        <v>97.047423620611042</v>
      </c>
      <c r="U13" s="26">
        <f t="shared" si="10"/>
        <v>97.631315549475602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27650000</v>
      </c>
      <c r="D20" s="42"/>
      <c r="E20" s="42">
        <f t="shared" si="4"/>
        <v>27650000</v>
      </c>
      <c r="F20" s="43">
        <v>27650000</v>
      </c>
      <c r="G20" s="44">
        <v>27650000</v>
      </c>
      <c r="H20" s="43"/>
      <c r="I20" s="44"/>
      <c r="J20" s="43"/>
      <c r="K20" s="44"/>
      <c r="L20" s="43"/>
      <c r="M20" s="44"/>
      <c r="N20" s="43">
        <v>3487000</v>
      </c>
      <c r="O20" s="44">
        <v>3487627</v>
      </c>
      <c r="P20" s="43">
        <f t="shared" si="5"/>
        <v>3487000</v>
      </c>
      <c r="Q20" s="44">
        <f t="shared" si="6"/>
        <v>3487627</v>
      </c>
      <c r="R20" s="24">
        <f t="shared" si="7"/>
        <v>0</v>
      </c>
      <c r="S20" s="25">
        <f t="shared" si="8"/>
        <v>0</v>
      </c>
      <c r="T20" s="24">
        <f t="shared" si="9"/>
        <v>12.611211573236888</v>
      </c>
      <c r="U20" s="26">
        <f t="shared" si="10"/>
        <v>12.613479204339964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9409000</v>
      </c>
      <c r="C28" s="39">
        <f t="shared" si="11"/>
        <v>0</v>
      </c>
      <c r="D28" s="39">
        <f t="shared" si="11"/>
        <v>0</v>
      </c>
      <c r="E28" s="39">
        <f t="shared" si="11"/>
        <v>9409000</v>
      </c>
      <c r="F28" s="40">
        <f t="shared" si="11"/>
        <v>9409000</v>
      </c>
      <c r="G28" s="41">
        <f t="shared" si="11"/>
        <v>9409000</v>
      </c>
      <c r="H28" s="40">
        <f t="shared" si="11"/>
        <v>1704000</v>
      </c>
      <c r="I28" s="41">
        <f t="shared" si="11"/>
        <v>2180688</v>
      </c>
      <c r="J28" s="40">
        <f t="shared" si="11"/>
        <v>1480000</v>
      </c>
      <c r="K28" s="41">
        <f t="shared" si="11"/>
        <v>2569250</v>
      </c>
      <c r="L28" s="40">
        <f t="shared" si="11"/>
        <v>4200000</v>
      </c>
      <c r="M28" s="41">
        <f t="shared" si="11"/>
        <v>3000219</v>
      </c>
      <c r="N28" s="40">
        <f t="shared" si="11"/>
        <v>515000</v>
      </c>
      <c r="O28" s="41">
        <f t="shared" si="11"/>
        <v>1262579</v>
      </c>
      <c r="P28" s="40">
        <f t="shared" si="11"/>
        <v>7899000</v>
      </c>
      <c r="Q28" s="41">
        <f t="shared" si="11"/>
        <v>9012736</v>
      </c>
      <c r="R28" s="20">
        <f t="shared" si="7"/>
        <v>-87.738095238095241</v>
      </c>
      <c r="S28" s="21">
        <f t="shared" si="8"/>
        <v>-57.917105384640251</v>
      </c>
      <c r="T28" s="20">
        <f t="shared" si="9"/>
        <v>83.951535763630574</v>
      </c>
      <c r="U28" s="22">
        <f t="shared" si="10"/>
        <v>95.788457859496219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1052000</v>
      </c>
      <c r="I31" s="44">
        <v>1051420</v>
      </c>
      <c r="J31" s="43">
        <v>335000</v>
      </c>
      <c r="K31" s="44">
        <v>335698</v>
      </c>
      <c r="L31" s="43">
        <v>380000</v>
      </c>
      <c r="M31" s="44">
        <v>380937</v>
      </c>
      <c r="N31" s="43"/>
      <c r="O31" s="44">
        <v>716179</v>
      </c>
      <c r="P31" s="43">
        <f t="shared" si="5"/>
        <v>1767000</v>
      </c>
      <c r="Q31" s="44">
        <f t="shared" si="6"/>
        <v>2484234</v>
      </c>
      <c r="R31" s="24">
        <f t="shared" si="7"/>
        <v>-100</v>
      </c>
      <c r="S31" s="25">
        <f t="shared" si="8"/>
        <v>88.00457818484422</v>
      </c>
      <c r="T31" s="24">
        <f t="shared" si="9"/>
        <v>63.107142857142861</v>
      </c>
      <c r="U31" s="26">
        <f t="shared" si="10"/>
        <v>88.722642857142858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2609000</v>
      </c>
      <c r="C33" s="42"/>
      <c r="D33" s="42"/>
      <c r="E33" s="42">
        <f t="shared" si="4"/>
        <v>2609000</v>
      </c>
      <c r="F33" s="43">
        <v>2609000</v>
      </c>
      <c r="G33" s="44">
        <v>2609000</v>
      </c>
      <c r="H33" s="43">
        <v>652000</v>
      </c>
      <c r="I33" s="44">
        <v>1129268</v>
      </c>
      <c r="J33" s="43">
        <v>1145000</v>
      </c>
      <c r="K33" s="44">
        <v>1144652</v>
      </c>
      <c r="L33" s="43">
        <v>335000</v>
      </c>
      <c r="M33" s="44">
        <v>335082</v>
      </c>
      <c r="N33" s="43"/>
      <c r="O33" s="44"/>
      <c r="P33" s="43">
        <f t="shared" si="5"/>
        <v>2132000</v>
      </c>
      <c r="Q33" s="44">
        <f t="shared" si="6"/>
        <v>2609002</v>
      </c>
      <c r="R33" s="24">
        <f t="shared" si="7"/>
        <v>-100</v>
      </c>
      <c r="S33" s="25">
        <f t="shared" si="8"/>
        <v>-100</v>
      </c>
      <c r="T33" s="24">
        <f t="shared" si="9"/>
        <v>81.717133001149861</v>
      </c>
      <c r="U33" s="26">
        <f t="shared" si="10"/>
        <v>100.00007665772326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>
        <v>1088900</v>
      </c>
      <c r="L36" s="43">
        <v>3485000</v>
      </c>
      <c r="M36" s="44">
        <v>2284200</v>
      </c>
      <c r="N36" s="43">
        <v>515000</v>
      </c>
      <c r="O36" s="44">
        <v>546400</v>
      </c>
      <c r="P36" s="43">
        <f t="shared" si="5"/>
        <v>4000000</v>
      </c>
      <c r="Q36" s="44">
        <f t="shared" si="6"/>
        <v>3919500</v>
      </c>
      <c r="R36" s="24">
        <f t="shared" si="7"/>
        <v>-85.222381635581058</v>
      </c>
      <c r="S36" s="25">
        <f t="shared" si="8"/>
        <v>-76.07915243849051</v>
      </c>
      <c r="T36" s="24">
        <f t="shared" si="9"/>
        <v>100</v>
      </c>
      <c r="U36" s="26">
        <f t="shared" si="10"/>
        <v>97.987500000000011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8303000</v>
      </c>
      <c r="C43" s="45">
        <f t="shared" si="20"/>
        <v>1703000</v>
      </c>
      <c r="D43" s="45">
        <f t="shared" si="20"/>
        <v>0</v>
      </c>
      <c r="E43" s="45">
        <f t="shared" si="20"/>
        <v>10006000</v>
      </c>
      <c r="F43" s="46">
        <f t="shared" si="20"/>
        <v>8303000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907000</v>
      </c>
      <c r="O43" s="47">
        <f t="shared" si="20"/>
        <v>0</v>
      </c>
      <c r="P43" s="46">
        <f t="shared" si="20"/>
        <v>907000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9.0645612632420551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8303000</v>
      </c>
      <c r="C44" s="39">
        <f t="shared" si="22"/>
        <v>1703000</v>
      </c>
      <c r="D44" s="39">
        <f t="shared" si="22"/>
        <v>0</v>
      </c>
      <c r="E44" s="39">
        <f t="shared" si="22"/>
        <v>10006000</v>
      </c>
      <c r="F44" s="40">
        <f t="shared" si="22"/>
        <v>8303000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907000</v>
      </c>
      <c r="O44" s="41">
        <f t="shared" si="22"/>
        <v>0</v>
      </c>
      <c r="P44" s="40">
        <f t="shared" si="22"/>
        <v>907000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9.0645612632420551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8303000</v>
      </c>
      <c r="C46" s="42">
        <v>1703000</v>
      </c>
      <c r="D46" s="42"/>
      <c r="E46" s="42">
        <f t="shared" si="13"/>
        <v>10006000</v>
      </c>
      <c r="F46" s="43">
        <v>8303000</v>
      </c>
      <c r="G46" s="44"/>
      <c r="H46" s="43"/>
      <c r="I46" s="44"/>
      <c r="J46" s="43"/>
      <c r="K46" s="44"/>
      <c r="L46" s="43"/>
      <c r="M46" s="44"/>
      <c r="N46" s="43">
        <v>907000</v>
      </c>
      <c r="O46" s="44"/>
      <c r="P46" s="43">
        <f t="shared" si="14"/>
        <v>907000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9.0645612632420551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109570000</v>
      </c>
      <c r="C61" s="39">
        <f t="shared" si="26"/>
        <v>46353000</v>
      </c>
      <c r="D61" s="39">
        <f t="shared" si="26"/>
        <v>0</v>
      </c>
      <c r="E61" s="39">
        <f t="shared" si="26"/>
        <v>155923000</v>
      </c>
      <c r="F61" s="40">
        <f t="shared" si="26"/>
        <v>154220000</v>
      </c>
      <c r="G61" s="41">
        <f t="shared" si="26"/>
        <v>145917000</v>
      </c>
      <c r="H61" s="40">
        <f t="shared" si="26"/>
        <v>47685000</v>
      </c>
      <c r="I61" s="41">
        <f t="shared" si="26"/>
        <v>49394075</v>
      </c>
      <c r="J61" s="40">
        <f t="shared" si="26"/>
        <v>21018000</v>
      </c>
      <c r="K61" s="41">
        <f t="shared" si="26"/>
        <v>25450392</v>
      </c>
      <c r="L61" s="40">
        <f t="shared" si="26"/>
        <v>11482000</v>
      </c>
      <c r="M61" s="41">
        <f t="shared" si="26"/>
        <v>15525497</v>
      </c>
      <c r="N61" s="40">
        <f t="shared" si="26"/>
        <v>26240000</v>
      </c>
      <c r="O61" s="41">
        <f t="shared" si="26"/>
        <v>30193955</v>
      </c>
      <c r="P61" s="40">
        <f t="shared" si="26"/>
        <v>106425000</v>
      </c>
      <c r="Q61" s="41">
        <f t="shared" si="26"/>
        <v>120563919</v>
      </c>
      <c r="R61" s="20">
        <f t="shared" si="16"/>
        <v>128.53161470127154</v>
      </c>
      <c r="S61" s="21">
        <f t="shared" si="17"/>
        <v>94.479796685413675</v>
      </c>
      <c r="T61" s="20">
        <f t="shared" si="18"/>
        <v>68.254843736972731</v>
      </c>
      <c r="U61" s="22">
        <f t="shared" si="19"/>
        <v>77.322729167601949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109570000</v>
      </c>
      <c r="C65" s="48">
        <f t="shared" si="30"/>
        <v>46353000</v>
      </c>
      <c r="D65" s="48">
        <f t="shared" si="30"/>
        <v>0</v>
      </c>
      <c r="E65" s="48">
        <f t="shared" si="30"/>
        <v>155923000</v>
      </c>
      <c r="F65" s="49">
        <f t="shared" si="30"/>
        <v>154220000</v>
      </c>
      <c r="G65" s="50">
        <f t="shared" si="30"/>
        <v>145917000</v>
      </c>
      <c r="H65" s="49">
        <f t="shared" si="30"/>
        <v>47685000</v>
      </c>
      <c r="I65" s="50">
        <f t="shared" si="30"/>
        <v>49394075</v>
      </c>
      <c r="J65" s="49">
        <f t="shared" si="30"/>
        <v>21018000</v>
      </c>
      <c r="K65" s="50">
        <f t="shared" si="30"/>
        <v>25450392</v>
      </c>
      <c r="L65" s="49">
        <f t="shared" si="30"/>
        <v>11482000</v>
      </c>
      <c r="M65" s="51">
        <f t="shared" si="30"/>
        <v>15525497</v>
      </c>
      <c r="N65" s="49">
        <f t="shared" si="30"/>
        <v>26240000</v>
      </c>
      <c r="O65" s="50">
        <f t="shared" si="30"/>
        <v>30193955</v>
      </c>
      <c r="P65" s="49">
        <f t="shared" si="30"/>
        <v>106425000</v>
      </c>
      <c r="Q65" s="50">
        <f t="shared" si="30"/>
        <v>120563919</v>
      </c>
      <c r="R65" s="34">
        <f t="shared" si="16"/>
        <v>128.53161470127154</v>
      </c>
      <c r="S65" s="35">
        <f t="shared" si="17"/>
        <v>94.479796685413675</v>
      </c>
      <c r="T65" s="34">
        <f t="shared" si="18"/>
        <v>68.254843736972731</v>
      </c>
      <c r="U65" s="35">
        <f t="shared" si="19"/>
        <v>77.322729167601949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89437000</v>
      </c>
      <c r="C8" s="36">
        <f t="shared" si="0"/>
        <v>23239000</v>
      </c>
      <c r="D8" s="36">
        <f t="shared" si="0"/>
        <v>0</v>
      </c>
      <c r="E8" s="36">
        <f t="shared" si="0"/>
        <v>112676000</v>
      </c>
      <c r="F8" s="37">
        <f t="shared" si="0"/>
        <v>112676000</v>
      </c>
      <c r="G8" s="38">
        <f t="shared" si="0"/>
        <v>112676000</v>
      </c>
      <c r="H8" s="37">
        <f t="shared" si="0"/>
        <v>19849000</v>
      </c>
      <c r="I8" s="38">
        <f t="shared" si="0"/>
        <v>10200153</v>
      </c>
      <c r="J8" s="37">
        <f t="shared" si="0"/>
        <v>44757000</v>
      </c>
      <c r="K8" s="38">
        <f t="shared" si="0"/>
        <v>27955554</v>
      </c>
      <c r="L8" s="37">
        <f t="shared" si="0"/>
        <v>10841000</v>
      </c>
      <c r="M8" s="38">
        <f t="shared" si="0"/>
        <v>10317653</v>
      </c>
      <c r="N8" s="37">
        <f t="shared" si="0"/>
        <v>36869000</v>
      </c>
      <c r="O8" s="38">
        <f t="shared" si="0"/>
        <v>40302913</v>
      </c>
      <c r="P8" s="37">
        <f t="shared" si="0"/>
        <v>112316000</v>
      </c>
      <c r="Q8" s="38">
        <f t="shared" si="0"/>
        <v>88776273</v>
      </c>
      <c r="R8" s="16">
        <f>IF(($L8       =0),0,((($N8       -$L8       )/$L8       )*100))</f>
        <v>240.08855271653906</v>
      </c>
      <c r="S8" s="17">
        <f>IF(($M8       =0),0,((($O8       -$M8       )/$M8       )*100))</f>
        <v>290.62093869603871</v>
      </c>
      <c r="T8" s="16">
        <f>IF(($E8       =0),0,(($P8       /$E8       )*100))</f>
        <v>99.680499840249922</v>
      </c>
      <c r="U8" s="18">
        <f>IF(($E8       =0),0,(($Q8       /$E8       )*100))</f>
        <v>78.788981681990848</v>
      </c>
      <c r="V8" s="37">
        <f t="shared" ref="V8:W8" si="1">+V9+V28</f>
        <v>7087000</v>
      </c>
      <c r="W8" s="38">
        <f t="shared" si="1"/>
        <v>1790000</v>
      </c>
    </row>
    <row r="9" spans="1:23" ht="13" x14ac:dyDescent="0.3">
      <c r="A9" s="19" t="s">
        <v>35</v>
      </c>
      <c r="B9" s="39">
        <f t="shared" ref="B9:Q9" si="2">SUM(B10:B27)</f>
        <v>85289000</v>
      </c>
      <c r="C9" s="39">
        <f t="shared" si="2"/>
        <v>22939000</v>
      </c>
      <c r="D9" s="39">
        <f t="shared" si="2"/>
        <v>0</v>
      </c>
      <c r="E9" s="39">
        <f t="shared" si="2"/>
        <v>108228000</v>
      </c>
      <c r="F9" s="40">
        <f t="shared" si="2"/>
        <v>108228000</v>
      </c>
      <c r="G9" s="41">
        <f t="shared" si="2"/>
        <v>108228000</v>
      </c>
      <c r="H9" s="40">
        <f t="shared" si="2"/>
        <v>18949000</v>
      </c>
      <c r="I9" s="41">
        <f t="shared" si="2"/>
        <v>9503002</v>
      </c>
      <c r="J9" s="40">
        <f t="shared" si="2"/>
        <v>42820000</v>
      </c>
      <c r="K9" s="41">
        <f t="shared" si="2"/>
        <v>26374897</v>
      </c>
      <c r="L9" s="40">
        <f t="shared" si="2"/>
        <v>9636000</v>
      </c>
      <c r="M9" s="41">
        <f t="shared" si="2"/>
        <v>8818374</v>
      </c>
      <c r="N9" s="40">
        <f t="shared" si="2"/>
        <v>36822000</v>
      </c>
      <c r="O9" s="41">
        <f t="shared" si="2"/>
        <v>39839094</v>
      </c>
      <c r="P9" s="40">
        <f t="shared" si="2"/>
        <v>108227000</v>
      </c>
      <c r="Q9" s="41">
        <f t="shared" si="2"/>
        <v>84535367</v>
      </c>
      <c r="R9" s="20">
        <f>IF(($L9       =0),0,((($N9       -$L9       )/$L9       )*100))</f>
        <v>282.12951432129512</v>
      </c>
      <c r="S9" s="21">
        <f>IF(($M9       =0),0,((($O9       -$M9       )/$M9       )*100))</f>
        <v>351.77369433412554</v>
      </c>
      <c r="T9" s="20">
        <f>IF(($E9       =0),0,(($P9       /$E9       )*100))</f>
        <v>99.99907602468862</v>
      </c>
      <c r="U9" s="22">
        <f>IF(($E9       =0),0,(($Q9       /$E9       )*100))</f>
        <v>78.108592046420526</v>
      </c>
      <c r="V9" s="40">
        <f t="shared" ref="V9:W9" si="3">SUM(V10:V27)</f>
        <v>7087000</v>
      </c>
      <c r="W9" s="41">
        <f t="shared" si="3"/>
        <v>1790000</v>
      </c>
    </row>
    <row r="10" spans="1:23" ht="13" x14ac:dyDescent="0.3">
      <c r="A10" s="23" t="s">
        <v>36</v>
      </c>
      <c r="B10" s="42">
        <v>72858000</v>
      </c>
      <c r="C10" s="42">
        <v>25000000</v>
      </c>
      <c r="D10" s="42"/>
      <c r="E10" s="42">
        <f t="shared" ref="E10:E41" si="4">$B10      +$C10      +$D10</f>
        <v>97858000</v>
      </c>
      <c r="F10" s="43">
        <v>97858000</v>
      </c>
      <c r="G10" s="44">
        <v>97858000</v>
      </c>
      <c r="H10" s="43">
        <v>18402000</v>
      </c>
      <c r="I10" s="44">
        <v>9503002</v>
      </c>
      <c r="J10" s="43">
        <v>40456000</v>
      </c>
      <c r="K10" s="44">
        <v>26374897</v>
      </c>
      <c r="L10" s="43">
        <v>6814000</v>
      </c>
      <c r="M10" s="44">
        <v>8818374</v>
      </c>
      <c r="N10" s="43">
        <v>32185000</v>
      </c>
      <c r="O10" s="44">
        <v>39839094</v>
      </c>
      <c r="P10" s="43">
        <f t="shared" ref="P10:P41" si="5">$H10      +$J10      +$L10      +$N10</f>
        <v>97857000</v>
      </c>
      <c r="Q10" s="44">
        <f t="shared" ref="Q10:Q41" si="6">$I10      +$K10      +$M10      +$O10</f>
        <v>84535367</v>
      </c>
      <c r="R10" s="24">
        <f t="shared" ref="R10:R41" si="7">IF(($L10      =0),0,((($N10      -$L10      )/$L10      )*100))</f>
        <v>372.33636630466685</v>
      </c>
      <c r="S10" s="25">
        <f t="shared" ref="S10:S41" si="8">IF(($M10      =0),0,((($O10      -$M10      )/$M10      )*100))</f>
        <v>351.77369433412554</v>
      </c>
      <c r="T10" s="24">
        <f t="shared" ref="T10:T41" si="9">IF(($E10      =0),0,(($P10      /$E10      )*100))</f>
        <v>99.99897811114063</v>
      </c>
      <c r="U10" s="26">
        <f t="shared" ref="U10:U41" si="10">IF(($E10      =0),0,(($Q10      /$E10      )*100))</f>
        <v>86.385749759856125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12431000</v>
      </c>
      <c r="C13" s="42">
        <v>-2061000</v>
      </c>
      <c r="D13" s="42"/>
      <c r="E13" s="42">
        <f t="shared" si="4"/>
        <v>10370000</v>
      </c>
      <c r="F13" s="43">
        <v>10370000</v>
      </c>
      <c r="G13" s="44">
        <v>10370000</v>
      </c>
      <c r="H13" s="43">
        <v>547000</v>
      </c>
      <c r="I13" s="44"/>
      <c r="J13" s="43">
        <v>2364000</v>
      </c>
      <c r="K13" s="44"/>
      <c r="L13" s="43">
        <v>2822000</v>
      </c>
      <c r="M13" s="44"/>
      <c r="N13" s="43">
        <v>4637000</v>
      </c>
      <c r="O13" s="44"/>
      <c r="P13" s="43">
        <f t="shared" si="5"/>
        <v>10370000</v>
      </c>
      <c r="Q13" s="44">
        <f t="shared" si="6"/>
        <v>0</v>
      </c>
      <c r="R13" s="24">
        <f t="shared" si="7"/>
        <v>64.316087880935498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>
        <v>7087000</v>
      </c>
      <c r="W13" s="44">
        <v>1790000</v>
      </c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4148000</v>
      </c>
      <c r="C28" s="39">
        <f t="shared" si="11"/>
        <v>300000</v>
      </c>
      <c r="D28" s="39">
        <f t="shared" si="11"/>
        <v>0</v>
      </c>
      <c r="E28" s="39">
        <f t="shared" si="11"/>
        <v>4448000</v>
      </c>
      <c r="F28" s="40">
        <f t="shared" si="11"/>
        <v>4448000</v>
      </c>
      <c r="G28" s="41">
        <f t="shared" si="11"/>
        <v>4448000</v>
      </c>
      <c r="H28" s="40">
        <f t="shared" si="11"/>
        <v>900000</v>
      </c>
      <c r="I28" s="41">
        <f t="shared" si="11"/>
        <v>697151</v>
      </c>
      <c r="J28" s="40">
        <f t="shared" si="11"/>
        <v>1937000</v>
      </c>
      <c r="K28" s="41">
        <f t="shared" si="11"/>
        <v>1580657</v>
      </c>
      <c r="L28" s="40">
        <f t="shared" si="11"/>
        <v>1205000</v>
      </c>
      <c r="M28" s="41">
        <f t="shared" si="11"/>
        <v>1499279</v>
      </c>
      <c r="N28" s="40">
        <f t="shared" si="11"/>
        <v>47000</v>
      </c>
      <c r="O28" s="41">
        <f t="shared" si="11"/>
        <v>463819</v>
      </c>
      <c r="P28" s="40">
        <f t="shared" si="11"/>
        <v>4089000</v>
      </c>
      <c r="Q28" s="41">
        <f t="shared" si="11"/>
        <v>4240906</v>
      </c>
      <c r="R28" s="20">
        <f t="shared" si="7"/>
        <v>-96.099585062240664</v>
      </c>
      <c r="S28" s="21">
        <f t="shared" si="8"/>
        <v>-69.063863363656793</v>
      </c>
      <c r="T28" s="20">
        <f t="shared" si="9"/>
        <v>91.928956834532372</v>
      </c>
      <c r="U28" s="22">
        <f t="shared" si="10"/>
        <v>95.344109712230221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446000</v>
      </c>
      <c r="I31" s="44">
        <v>195152</v>
      </c>
      <c r="J31" s="43">
        <v>626000</v>
      </c>
      <c r="K31" s="44">
        <v>462312</v>
      </c>
      <c r="L31" s="43">
        <v>369000</v>
      </c>
      <c r="M31" s="44">
        <v>489728</v>
      </c>
      <c r="N31" s="43"/>
      <c r="O31" s="44">
        <v>463819</v>
      </c>
      <c r="P31" s="43">
        <f t="shared" si="5"/>
        <v>1441000</v>
      </c>
      <c r="Q31" s="44">
        <f t="shared" si="6"/>
        <v>1611011</v>
      </c>
      <c r="R31" s="24">
        <f t="shared" si="7"/>
        <v>-100</v>
      </c>
      <c r="S31" s="25">
        <f t="shared" si="8"/>
        <v>-5.2904877809722954</v>
      </c>
      <c r="T31" s="24">
        <f t="shared" si="9"/>
        <v>80.055555555555557</v>
      </c>
      <c r="U31" s="26">
        <f t="shared" si="10"/>
        <v>89.500611111111112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2348000</v>
      </c>
      <c r="C33" s="42">
        <v>300000</v>
      </c>
      <c r="D33" s="42"/>
      <c r="E33" s="42">
        <f t="shared" si="4"/>
        <v>2648000</v>
      </c>
      <c r="F33" s="43">
        <v>2648000</v>
      </c>
      <c r="G33" s="44">
        <v>2648000</v>
      </c>
      <c r="H33" s="43">
        <v>454000</v>
      </c>
      <c r="I33" s="44">
        <v>501999</v>
      </c>
      <c r="J33" s="43">
        <v>1311000</v>
      </c>
      <c r="K33" s="44">
        <v>1118345</v>
      </c>
      <c r="L33" s="43">
        <v>836000</v>
      </c>
      <c r="M33" s="44">
        <v>1009551</v>
      </c>
      <c r="N33" s="43">
        <v>47000</v>
      </c>
      <c r="O33" s="44"/>
      <c r="P33" s="43">
        <f t="shared" si="5"/>
        <v>2648000</v>
      </c>
      <c r="Q33" s="44">
        <f t="shared" si="6"/>
        <v>2629895</v>
      </c>
      <c r="R33" s="24">
        <f t="shared" si="7"/>
        <v>-94.377990430622006</v>
      </c>
      <c r="S33" s="25">
        <f t="shared" si="8"/>
        <v>-100</v>
      </c>
      <c r="T33" s="24">
        <f t="shared" si="9"/>
        <v>100</v>
      </c>
      <c r="U33" s="26">
        <f t="shared" si="10"/>
        <v>99.31627643504531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13160000</v>
      </c>
      <c r="C43" s="45">
        <f t="shared" si="20"/>
        <v>3175000</v>
      </c>
      <c r="D43" s="45">
        <f t="shared" si="20"/>
        <v>0</v>
      </c>
      <c r="E43" s="45">
        <f t="shared" si="20"/>
        <v>16335000</v>
      </c>
      <c r="F43" s="46">
        <f t="shared" si="20"/>
        <v>13160000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2174000</v>
      </c>
      <c r="O43" s="47">
        <f t="shared" si="20"/>
        <v>0</v>
      </c>
      <c r="P43" s="46">
        <f t="shared" si="20"/>
        <v>2174000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13.308846036118762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13160000</v>
      </c>
      <c r="C44" s="39">
        <f t="shared" si="22"/>
        <v>3175000</v>
      </c>
      <c r="D44" s="39">
        <f t="shared" si="22"/>
        <v>0</v>
      </c>
      <c r="E44" s="39">
        <f t="shared" si="22"/>
        <v>16335000</v>
      </c>
      <c r="F44" s="40">
        <f t="shared" si="22"/>
        <v>13160000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2174000</v>
      </c>
      <c r="O44" s="41">
        <f t="shared" si="22"/>
        <v>0</v>
      </c>
      <c r="P44" s="40">
        <f t="shared" si="22"/>
        <v>2174000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13.308846036118762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13160000</v>
      </c>
      <c r="C46" s="42">
        <v>3175000</v>
      </c>
      <c r="D46" s="42"/>
      <c r="E46" s="42">
        <f t="shared" si="13"/>
        <v>16335000</v>
      </c>
      <c r="F46" s="43">
        <v>13160000</v>
      </c>
      <c r="G46" s="44"/>
      <c r="H46" s="43"/>
      <c r="I46" s="44"/>
      <c r="J46" s="43"/>
      <c r="K46" s="44"/>
      <c r="L46" s="43"/>
      <c r="M46" s="44"/>
      <c r="N46" s="43">
        <v>2174000</v>
      </c>
      <c r="O46" s="44"/>
      <c r="P46" s="43">
        <f t="shared" si="14"/>
        <v>2174000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13.308846036118762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102597000</v>
      </c>
      <c r="C61" s="39">
        <f t="shared" si="26"/>
        <v>26414000</v>
      </c>
      <c r="D61" s="39">
        <f t="shared" si="26"/>
        <v>0</v>
      </c>
      <c r="E61" s="39">
        <f t="shared" si="26"/>
        <v>129011000</v>
      </c>
      <c r="F61" s="40">
        <f t="shared" si="26"/>
        <v>125836000</v>
      </c>
      <c r="G61" s="41">
        <f t="shared" si="26"/>
        <v>112676000</v>
      </c>
      <c r="H61" s="40">
        <f t="shared" si="26"/>
        <v>19849000</v>
      </c>
      <c r="I61" s="41">
        <f t="shared" si="26"/>
        <v>10200153</v>
      </c>
      <c r="J61" s="40">
        <f t="shared" si="26"/>
        <v>44757000</v>
      </c>
      <c r="K61" s="41">
        <f t="shared" si="26"/>
        <v>27955554</v>
      </c>
      <c r="L61" s="40">
        <f t="shared" si="26"/>
        <v>10841000</v>
      </c>
      <c r="M61" s="41">
        <f t="shared" si="26"/>
        <v>10317653</v>
      </c>
      <c r="N61" s="40">
        <f t="shared" si="26"/>
        <v>39043000</v>
      </c>
      <c r="O61" s="41">
        <f t="shared" si="26"/>
        <v>40302913</v>
      </c>
      <c r="P61" s="40">
        <f t="shared" si="26"/>
        <v>114490000</v>
      </c>
      <c r="Q61" s="41">
        <f t="shared" si="26"/>
        <v>88776273</v>
      </c>
      <c r="R61" s="20">
        <f t="shared" si="16"/>
        <v>260.14205331611475</v>
      </c>
      <c r="S61" s="21">
        <f t="shared" si="17"/>
        <v>290.62093869603871</v>
      </c>
      <c r="T61" s="20">
        <f t="shared" si="18"/>
        <v>88.744370635062126</v>
      </c>
      <c r="U61" s="22">
        <f t="shared" si="19"/>
        <v>68.812948508266743</v>
      </c>
      <c r="V61" s="40">
        <f t="shared" ref="V61:W61" si="27">+V8+V43</f>
        <v>7087000</v>
      </c>
      <c r="W61" s="41">
        <f t="shared" si="27"/>
        <v>1790000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102597000</v>
      </c>
      <c r="C65" s="48">
        <f t="shared" si="30"/>
        <v>26414000</v>
      </c>
      <c r="D65" s="48">
        <f t="shared" si="30"/>
        <v>0</v>
      </c>
      <c r="E65" s="48">
        <f t="shared" si="30"/>
        <v>129011000</v>
      </c>
      <c r="F65" s="49">
        <f t="shared" si="30"/>
        <v>125836000</v>
      </c>
      <c r="G65" s="50">
        <f t="shared" si="30"/>
        <v>112676000</v>
      </c>
      <c r="H65" s="49">
        <f t="shared" si="30"/>
        <v>19849000</v>
      </c>
      <c r="I65" s="50">
        <f t="shared" si="30"/>
        <v>10200153</v>
      </c>
      <c r="J65" s="49">
        <f t="shared" si="30"/>
        <v>44757000</v>
      </c>
      <c r="K65" s="50">
        <f t="shared" si="30"/>
        <v>27955554</v>
      </c>
      <c r="L65" s="49">
        <f t="shared" si="30"/>
        <v>10841000</v>
      </c>
      <c r="M65" s="51">
        <f t="shared" si="30"/>
        <v>10317653</v>
      </c>
      <c r="N65" s="49">
        <f t="shared" si="30"/>
        <v>39043000</v>
      </c>
      <c r="O65" s="50">
        <f t="shared" si="30"/>
        <v>40302913</v>
      </c>
      <c r="P65" s="49">
        <f t="shared" si="30"/>
        <v>114490000</v>
      </c>
      <c r="Q65" s="50">
        <f t="shared" si="30"/>
        <v>88776273</v>
      </c>
      <c r="R65" s="34">
        <f t="shared" si="16"/>
        <v>260.14205331611475</v>
      </c>
      <c r="S65" s="35">
        <f t="shared" si="17"/>
        <v>290.62093869603871</v>
      </c>
      <c r="T65" s="34">
        <f t="shared" si="18"/>
        <v>88.744370635062126</v>
      </c>
      <c r="U65" s="35">
        <f t="shared" si="19"/>
        <v>68.812948508266743</v>
      </c>
      <c r="V65" s="49">
        <f>+V61+V62</f>
        <v>7087000</v>
      </c>
      <c r="W65" s="50">
        <f>+W61+W62</f>
        <v>1790000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137668000</v>
      </c>
      <c r="C8" s="36">
        <f t="shared" si="0"/>
        <v>65718000</v>
      </c>
      <c r="D8" s="36">
        <f t="shared" si="0"/>
        <v>0</v>
      </c>
      <c r="E8" s="36">
        <f t="shared" si="0"/>
        <v>203386000</v>
      </c>
      <c r="F8" s="37">
        <f t="shared" si="0"/>
        <v>203386000</v>
      </c>
      <c r="G8" s="38">
        <f t="shared" si="0"/>
        <v>203386000</v>
      </c>
      <c r="H8" s="37">
        <f t="shared" si="0"/>
        <v>9036000</v>
      </c>
      <c r="I8" s="38">
        <f t="shared" si="0"/>
        <v>23914431</v>
      </c>
      <c r="J8" s="37">
        <f t="shared" si="0"/>
        <v>90712000</v>
      </c>
      <c r="K8" s="38">
        <f t="shared" si="0"/>
        <v>86662465</v>
      </c>
      <c r="L8" s="37">
        <f t="shared" si="0"/>
        <v>43068000</v>
      </c>
      <c r="M8" s="38">
        <f t="shared" si="0"/>
        <v>-6576054</v>
      </c>
      <c r="N8" s="37">
        <f t="shared" si="0"/>
        <v>32806000</v>
      </c>
      <c r="O8" s="38">
        <f t="shared" si="0"/>
        <v>75685183</v>
      </c>
      <c r="P8" s="37">
        <f t="shared" si="0"/>
        <v>175622000</v>
      </c>
      <c r="Q8" s="38">
        <f t="shared" si="0"/>
        <v>179686025</v>
      </c>
      <c r="R8" s="16">
        <f>IF(($L8       =0),0,((($N8       -$L8       )/$L8       )*100))</f>
        <v>-23.827435683105787</v>
      </c>
      <c r="S8" s="17">
        <f>IF(($M8       =0),0,((($O8       -$M8       )/$M8       )*100))</f>
        <v>-1250.92094742531</v>
      </c>
      <c r="T8" s="16">
        <f>IF(($E8       =0),0,(($P8       /$E8       )*100))</f>
        <v>86.349109574897</v>
      </c>
      <c r="U8" s="18">
        <f>IF(($E8       =0),0,(($Q8       /$E8       )*100))</f>
        <v>88.347292832348344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133426000</v>
      </c>
      <c r="C9" s="39">
        <f t="shared" si="2"/>
        <v>65718000</v>
      </c>
      <c r="D9" s="39">
        <f t="shared" si="2"/>
        <v>0</v>
      </c>
      <c r="E9" s="39">
        <f t="shared" si="2"/>
        <v>199144000</v>
      </c>
      <c r="F9" s="40">
        <f t="shared" si="2"/>
        <v>199144000</v>
      </c>
      <c r="G9" s="41">
        <f t="shared" si="2"/>
        <v>199144000</v>
      </c>
      <c r="H9" s="40">
        <f t="shared" si="2"/>
        <v>8189000</v>
      </c>
      <c r="I9" s="41">
        <f t="shared" si="2"/>
        <v>22660213</v>
      </c>
      <c r="J9" s="40">
        <f t="shared" si="2"/>
        <v>89300000</v>
      </c>
      <c r="K9" s="41">
        <f t="shared" si="2"/>
        <v>84983406</v>
      </c>
      <c r="L9" s="40">
        <f t="shared" si="2"/>
        <v>42492000</v>
      </c>
      <c r="M9" s="41">
        <f t="shared" si="2"/>
        <v>-8143377</v>
      </c>
      <c r="N9" s="40">
        <f t="shared" si="2"/>
        <v>32806000</v>
      </c>
      <c r="O9" s="41">
        <f t="shared" si="2"/>
        <v>73178560</v>
      </c>
      <c r="P9" s="40">
        <f t="shared" si="2"/>
        <v>172787000</v>
      </c>
      <c r="Q9" s="41">
        <f t="shared" si="2"/>
        <v>172678802</v>
      </c>
      <c r="R9" s="20">
        <f>IF(($L9       =0),0,((($N9       -$L9       )/$L9       )*100))</f>
        <v>-22.794879036053846</v>
      </c>
      <c r="S9" s="21">
        <f>IF(($M9       =0),0,((($O9       -$M9       )/$M9       )*100))</f>
        <v>-998.62669995506769</v>
      </c>
      <c r="T9" s="20">
        <f>IF(($E9       =0),0,(($P9       /$E9       )*100))</f>
        <v>86.764853573293692</v>
      </c>
      <c r="U9" s="22">
        <f>IF(($E9       =0),0,(($Q9       /$E9       )*100))</f>
        <v>86.710522034306834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109304000</v>
      </c>
      <c r="C10" s="42">
        <v>18000000</v>
      </c>
      <c r="D10" s="42"/>
      <c r="E10" s="42">
        <f t="shared" ref="E10:E41" si="4">$B10      +$C10      +$D10</f>
        <v>127304000</v>
      </c>
      <c r="F10" s="43">
        <v>127304000</v>
      </c>
      <c r="G10" s="44">
        <v>127304000</v>
      </c>
      <c r="H10" s="43">
        <v>5476000</v>
      </c>
      <c r="I10" s="44">
        <v>20020611</v>
      </c>
      <c r="J10" s="43">
        <v>70669000</v>
      </c>
      <c r="K10" s="44">
        <v>66724645</v>
      </c>
      <c r="L10" s="43">
        <v>7267000</v>
      </c>
      <c r="M10" s="44">
        <v>18454315</v>
      </c>
      <c r="N10" s="43">
        <v>31333000</v>
      </c>
      <c r="O10" s="44">
        <v>12981577</v>
      </c>
      <c r="P10" s="43">
        <f t="shared" ref="P10:P41" si="5">$H10      +$J10      +$L10      +$N10</f>
        <v>114745000</v>
      </c>
      <c r="Q10" s="44">
        <f t="shared" ref="Q10:Q41" si="6">$I10      +$K10      +$M10      +$O10</f>
        <v>118181148</v>
      </c>
      <c r="R10" s="24">
        <f t="shared" ref="R10:R41" si="7">IF(($L10      =0),0,((($N10      -$L10      )/$L10      )*100))</f>
        <v>331.16829503233799</v>
      </c>
      <c r="S10" s="25">
        <f t="shared" ref="S10:S41" si="8">IF(($M10      =0),0,((($O10      -$M10      )/$M10      )*100))</f>
        <v>-29.65560087166606</v>
      </c>
      <c r="T10" s="24">
        <f t="shared" ref="T10:T41" si="9">IF(($E10      =0),0,(($P10      /$E10      )*100))</f>
        <v>90.134638346006412</v>
      </c>
      <c r="U10" s="26">
        <f t="shared" ref="U10:U41" si="10">IF(($E10      =0),0,(($Q10      /$E10      )*100))</f>
        <v>92.833805693458189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24122000</v>
      </c>
      <c r="C13" s="42"/>
      <c r="D13" s="42"/>
      <c r="E13" s="42">
        <f t="shared" si="4"/>
        <v>24122000</v>
      </c>
      <c r="F13" s="43">
        <v>24122000</v>
      </c>
      <c r="G13" s="44">
        <v>24122000</v>
      </c>
      <c r="H13" s="43">
        <v>2713000</v>
      </c>
      <c r="I13" s="44">
        <v>711270</v>
      </c>
      <c r="J13" s="43">
        <v>18631000</v>
      </c>
      <c r="K13" s="44">
        <v>6802788</v>
      </c>
      <c r="L13" s="43"/>
      <c r="M13" s="44">
        <v>14896221</v>
      </c>
      <c r="N13" s="43">
        <v>1473000</v>
      </c>
      <c r="O13" s="44">
        <v>11332116</v>
      </c>
      <c r="P13" s="43">
        <f t="shared" si="5"/>
        <v>22817000</v>
      </c>
      <c r="Q13" s="44">
        <f t="shared" si="6"/>
        <v>33742395</v>
      </c>
      <c r="R13" s="24">
        <f t="shared" si="7"/>
        <v>0</v>
      </c>
      <c r="S13" s="25">
        <f t="shared" si="8"/>
        <v>-23.926236056782454</v>
      </c>
      <c r="T13" s="24">
        <f t="shared" si="9"/>
        <v>94.590000829118651</v>
      </c>
      <c r="U13" s="26">
        <f t="shared" si="10"/>
        <v>139.88224442417709</v>
      </c>
      <c r="V13" s="43"/>
      <c r="W13" s="44"/>
    </row>
    <row r="14" spans="1:23" ht="13" x14ac:dyDescent="0.3">
      <c r="A14" s="23" t="s">
        <v>40</v>
      </c>
      <c r="B14" s="42"/>
      <c r="C14" s="42">
        <v>47718000</v>
      </c>
      <c r="D14" s="42"/>
      <c r="E14" s="42">
        <f t="shared" si="4"/>
        <v>47718000</v>
      </c>
      <c r="F14" s="43">
        <v>47718000</v>
      </c>
      <c r="G14" s="44">
        <v>47718000</v>
      </c>
      <c r="H14" s="43"/>
      <c r="I14" s="44">
        <v>1928332</v>
      </c>
      <c r="J14" s="43"/>
      <c r="K14" s="44">
        <v>11455973</v>
      </c>
      <c r="L14" s="43">
        <v>35225000</v>
      </c>
      <c r="M14" s="44">
        <v>-41493913</v>
      </c>
      <c r="N14" s="43"/>
      <c r="O14" s="44">
        <v>48864867</v>
      </c>
      <c r="P14" s="43">
        <f t="shared" si="5"/>
        <v>35225000</v>
      </c>
      <c r="Q14" s="44">
        <f t="shared" si="6"/>
        <v>20755259</v>
      </c>
      <c r="R14" s="24">
        <f t="shared" si="7"/>
        <v>-100</v>
      </c>
      <c r="S14" s="25">
        <f t="shared" si="8"/>
        <v>-217.76394046037547</v>
      </c>
      <c r="T14" s="24">
        <f t="shared" si="9"/>
        <v>73.819103902091456</v>
      </c>
      <c r="U14" s="26">
        <f t="shared" si="10"/>
        <v>43.495659918688965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4242000</v>
      </c>
      <c r="C28" s="39">
        <f t="shared" si="11"/>
        <v>0</v>
      </c>
      <c r="D28" s="39">
        <f t="shared" si="11"/>
        <v>0</v>
      </c>
      <c r="E28" s="39">
        <f t="shared" si="11"/>
        <v>4242000</v>
      </c>
      <c r="F28" s="40">
        <f t="shared" si="11"/>
        <v>4242000</v>
      </c>
      <c r="G28" s="41">
        <f t="shared" si="11"/>
        <v>4242000</v>
      </c>
      <c r="H28" s="40">
        <f t="shared" si="11"/>
        <v>847000</v>
      </c>
      <c r="I28" s="41">
        <f t="shared" si="11"/>
        <v>1254218</v>
      </c>
      <c r="J28" s="40">
        <f t="shared" si="11"/>
        <v>1412000</v>
      </c>
      <c r="K28" s="41">
        <f t="shared" si="11"/>
        <v>1679059</v>
      </c>
      <c r="L28" s="40">
        <f t="shared" si="11"/>
        <v>576000</v>
      </c>
      <c r="M28" s="41">
        <f t="shared" si="11"/>
        <v>1567323</v>
      </c>
      <c r="N28" s="40">
        <f t="shared" si="11"/>
        <v>0</v>
      </c>
      <c r="O28" s="41">
        <f t="shared" si="11"/>
        <v>2506623</v>
      </c>
      <c r="P28" s="40">
        <f t="shared" si="11"/>
        <v>2835000</v>
      </c>
      <c r="Q28" s="41">
        <f t="shared" si="11"/>
        <v>7007223</v>
      </c>
      <c r="R28" s="20">
        <f t="shared" si="7"/>
        <v>-100</v>
      </c>
      <c r="S28" s="21">
        <f t="shared" si="8"/>
        <v>59.930212215350629</v>
      </c>
      <c r="T28" s="20">
        <f t="shared" si="9"/>
        <v>66.831683168316829</v>
      </c>
      <c r="U28" s="22">
        <f t="shared" si="10"/>
        <v>165.18677510608205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411000</v>
      </c>
      <c r="I31" s="44">
        <v>396855</v>
      </c>
      <c r="J31" s="43">
        <v>528000</v>
      </c>
      <c r="K31" s="44">
        <v>663910</v>
      </c>
      <c r="L31" s="43">
        <v>576000</v>
      </c>
      <c r="M31" s="44">
        <v>613500</v>
      </c>
      <c r="N31" s="43"/>
      <c r="O31" s="44">
        <v>1170490</v>
      </c>
      <c r="P31" s="43">
        <f t="shared" si="5"/>
        <v>1515000</v>
      </c>
      <c r="Q31" s="44">
        <f t="shared" si="6"/>
        <v>2844755</v>
      </c>
      <c r="R31" s="24">
        <f t="shared" si="7"/>
        <v>-100</v>
      </c>
      <c r="S31" s="25">
        <f t="shared" si="8"/>
        <v>90.788916055419719</v>
      </c>
      <c r="T31" s="24">
        <f t="shared" si="9"/>
        <v>60.6</v>
      </c>
      <c r="U31" s="26">
        <f t="shared" si="10"/>
        <v>113.7902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1742000</v>
      </c>
      <c r="C33" s="42"/>
      <c r="D33" s="42"/>
      <c r="E33" s="42">
        <f t="shared" si="4"/>
        <v>1742000</v>
      </c>
      <c r="F33" s="43">
        <v>1742000</v>
      </c>
      <c r="G33" s="44">
        <v>1742000</v>
      </c>
      <c r="H33" s="43">
        <v>436000</v>
      </c>
      <c r="I33" s="44">
        <v>857363</v>
      </c>
      <c r="J33" s="43">
        <v>884000</v>
      </c>
      <c r="K33" s="44">
        <v>1015149</v>
      </c>
      <c r="L33" s="43"/>
      <c r="M33" s="44">
        <v>953823</v>
      </c>
      <c r="N33" s="43"/>
      <c r="O33" s="44">
        <v>1336133</v>
      </c>
      <c r="P33" s="43">
        <f t="shared" si="5"/>
        <v>1320000</v>
      </c>
      <c r="Q33" s="44">
        <f t="shared" si="6"/>
        <v>4162468</v>
      </c>
      <c r="R33" s="24">
        <f t="shared" si="7"/>
        <v>0</v>
      </c>
      <c r="S33" s="25">
        <f t="shared" si="8"/>
        <v>40.081860051602867</v>
      </c>
      <c r="T33" s="24">
        <f t="shared" si="9"/>
        <v>75.774971297359357</v>
      </c>
      <c r="U33" s="26">
        <f t="shared" si="10"/>
        <v>238.94764638346726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7408000</v>
      </c>
      <c r="C43" s="45">
        <f t="shared" si="20"/>
        <v>13130000</v>
      </c>
      <c r="D43" s="45">
        <f t="shared" si="20"/>
        <v>0</v>
      </c>
      <c r="E43" s="45">
        <f t="shared" si="20"/>
        <v>20538000</v>
      </c>
      <c r="F43" s="46">
        <f t="shared" si="20"/>
        <v>19408000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509000</v>
      </c>
      <c r="O43" s="47">
        <f t="shared" si="20"/>
        <v>0</v>
      </c>
      <c r="P43" s="46">
        <f t="shared" si="20"/>
        <v>509000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2.4783328464310062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7408000</v>
      </c>
      <c r="C44" s="39">
        <f t="shared" si="22"/>
        <v>13130000</v>
      </c>
      <c r="D44" s="39">
        <f t="shared" si="22"/>
        <v>0</v>
      </c>
      <c r="E44" s="39">
        <f t="shared" si="22"/>
        <v>20538000</v>
      </c>
      <c r="F44" s="40">
        <f t="shared" si="22"/>
        <v>19408000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509000</v>
      </c>
      <c r="O44" s="41">
        <f t="shared" si="22"/>
        <v>0</v>
      </c>
      <c r="P44" s="40">
        <f t="shared" si="22"/>
        <v>509000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2.4783328464310062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5908000</v>
      </c>
      <c r="C46" s="42">
        <v>1130000</v>
      </c>
      <c r="D46" s="42"/>
      <c r="E46" s="42">
        <f t="shared" si="13"/>
        <v>7038000</v>
      </c>
      <c r="F46" s="43">
        <v>5908000</v>
      </c>
      <c r="G46" s="44"/>
      <c r="H46" s="43"/>
      <c r="I46" s="44"/>
      <c r="J46" s="43"/>
      <c r="K46" s="44"/>
      <c r="L46" s="43"/>
      <c r="M46" s="44"/>
      <c r="N46" s="43">
        <v>509000</v>
      </c>
      <c r="O46" s="44"/>
      <c r="P46" s="43">
        <f t="shared" si="14"/>
        <v>509000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7.2321682296106848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1500000</v>
      </c>
      <c r="C47" s="42">
        <v>12000000</v>
      </c>
      <c r="D47" s="42"/>
      <c r="E47" s="42">
        <f t="shared" si="13"/>
        <v>13500000</v>
      </c>
      <c r="F47" s="43">
        <v>13500000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145076000</v>
      </c>
      <c r="C61" s="39">
        <f t="shared" si="26"/>
        <v>78848000</v>
      </c>
      <c r="D61" s="39">
        <f t="shared" si="26"/>
        <v>0</v>
      </c>
      <c r="E61" s="39">
        <f t="shared" si="26"/>
        <v>223924000</v>
      </c>
      <c r="F61" s="40">
        <f t="shared" si="26"/>
        <v>222794000</v>
      </c>
      <c r="G61" s="41">
        <f t="shared" si="26"/>
        <v>203386000</v>
      </c>
      <c r="H61" s="40">
        <f t="shared" si="26"/>
        <v>9036000</v>
      </c>
      <c r="I61" s="41">
        <f t="shared" si="26"/>
        <v>23914431</v>
      </c>
      <c r="J61" s="40">
        <f t="shared" si="26"/>
        <v>90712000</v>
      </c>
      <c r="K61" s="41">
        <f t="shared" si="26"/>
        <v>86662465</v>
      </c>
      <c r="L61" s="40">
        <f t="shared" si="26"/>
        <v>43068000</v>
      </c>
      <c r="M61" s="41">
        <f t="shared" si="26"/>
        <v>-6576054</v>
      </c>
      <c r="N61" s="40">
        <f t="shared" si="26"/>
        <v>33315000</v>
      </c>
      <c r="O61" s="41">
        <f t="shared" si="26"/>
        <v>75685183</v>
      </c>
      <c r="P61" s="40">
        <f t="shared" si="26"/>
        <v>176131000</v>
      </c>
      <c r="Q61" s="41">
        <f t="shared" si="26"/>
        <v>179686025</v>
      </c>
      <c r="R61" s="20">
        <f t="shared" si="16"/>
        <v>-22.645583728057954</v>
      </c>
      <c r="S61" s="21">
        <f t="shared" si="17"/>
        <v>-1250.92094742531</v>
      </c>
      <c r="T61" s="20">
        <f t="shared" si="18"/>
        <v>78.65659777424483</v>
      </c>
      <c r="U61" s="22">
        <f t="shared" si="19"/>
        <v>80.244201157535585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145076000</v>
      </c>
      <c r="C65" s="48">
        <f t="shared" si="30"/>
        <v>78848000</v>
      </c>
      <c r="D65" s="48">
        <f t="shared" si="30"/>
        <v>0</v>
      </c>
      <c r="E65" s="48">
        <f t="shared" si="30"/>
        <v>223924000</v>
      </c>
      <c r="F65" s="49">
        <f t="shared" si="30"/>
        <v>222794000</v>
      </c>
      <c r="G65" s="50">
        <f t="shared" si="30"/>
        <v>203386000</v>
      </c>
      <c r="H65" s="49">
        <f t="shared" si="30"/>
        <v>9036000</v>
      </c>
      <c r="I65" s="50">
        <f t="shared" si="30"/>
        <v>23914431</v>
      </c>
      <c r="J65" s="49">
        <f t="shared" si="30"/>
        <v>90712000</v>
      </c>
      <c r="K65" s="50">
        <f t="shared" si="30"/>
        <v>86662465</v>
      </c>
      <c r="L65" s="49">
        <f t="shared" si="30"/>
        <v>43068000</v>
      </c>
      <c r="M65" s="51">
        <f t="shared" si="30"/>
        <v>-6576054</v>
      </c>
      <c r="N65" s="49">
        <f t="shared" si="30"/>
        <v>33315000</v>
      </c>
      <c r="O65" s="50">
        <f t="shared" si="30"/>
        <v>75685183</v>
      </c>
      <c r="P65" s="49">
        <f t="shared" si="30"/>
        <v>176131000</v>
      </c>
      <c r="Q65" s="50">
        <f t="shared" si="30"/>
        <v>179686025</v>
      </c>
      <c r="R65" s="34">
        <f t="shared" si="16"/>
        <v>-22.645583728057954</v>
      </c>
      <c r="S65" s="35">
        <f t="shared" si="17"/>
        <v>-1250.92094742531</v>
      </c>
      <c r="T65" s="34">
        <f t="shared" si="18"/>
        <v>78.65659777424483</v>
      </c>
      <c r="U65" s="35">
        <f t="shared" si="19"/>
        <v>80.244201157535585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312186000</v>
      </c>
      <c r="C8" s="36">
        <f t="shared" si="0"/>
        <v>-26384000</v>
      </c>
      <c r="D8" s="36">
        <f t="shared" si="0"/>
        <v>0</v>
      </c>
      <c r="E8" s="36">
        <f t="shared" si="0"/>
        <v>285802000</v>
      </c>
      <c r="F8" s="37">
        <f t="shared" si="0"/>
        <v>285802000</v>
      </c>
      <c r="G8" s="38">
        <f t="shared" si="0"/>
        <v>285802000</v>
      </c>
      <c r="H8" s="37">
        <f t="shared" si="0"/>
        <v>51446000</v>
      </c>
      <c r="I8" s="38">
        <f t="shared" si="0"/>
        <v>-1340979486</v>
      </c>
      <c r="J8" s="37">
        <f t="shared" si="0"/>
        <v>70319000</v>
      </c>
      <c r="K8" s="38">
        <f t="shared" si="0"/>
        <v>1444392169</v>
      </c>
      <c r="L8" s="37">
        <f t="shared" si="0"/>
        <v>104316000</v>
      </c>
      <c r="M8" s="38">
        <f t="shared" si="0"/>
        <v>34026825</v>
      </c>
      <c r="N8" s="37">
        <f t="shared" si="0"/>
        <v>47899000</v>
      </c>
      <c r="O8" s="38">
        <f t="shared" si="0"/>
        <v>137349376</v>
      </c>
      <c r="P8" s="37">
        <f t="shared" si="0"/>
        <v>273980000</v>
      </c>
      <c r="Q8" s="38">
        <f t="shared" si="0"/>
        <v>274788884</v>
      </c>
      <c r="R8" s="16">
        <f>IF(($L8       =0),0,((($N8       -$L8       )/$L8       )*100))</f>
        <v>-54.082786916676248</v>
      </c>
      <c r="S8" s="17">
        <f>IF(($M8       =0),0,((($O8       -$M8       )/$M8       )*100))</f>
        <v>303.6502847385849</v>
      </c>
      <c r="T8" s="16">
        <f>IF(($E8       =0),0,(($P8       /$E8       )*100))</f>
        <v>95.863569884045603</v>
      </c>
      <c r="U8" s="18">
        <f>IF(($E8       =0),0,(($Q8       /$E8       )*100))</f>
        <v>96.146592396134395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303837000</v>
      </c>
      <c r="C9" s="39">
        <f t="shared" si="2"/>
        <v>-32909000</v>
      </c>
      <c r="D9" s="39">
        <f t="shared" si="2"/>
        <v>0</v>
      </c>
      <c r="E9" s="39">
        <f t="shared" si="2"/>
        <v>270928000</v>
      </c>
      <c r="F9" s="40">
        <f t="shared" si="2"/>
        <v>270928000</v>
      </c>
      <c r="G9" s="41">
        <f t="shared" si="2"/>
        <v>270928000</v>
      </c>
      <c r="H9" s="40">
        <f t="shared" si="2"/>
        <v>51003000</v>
      </c>
      <c r="I9" s="41">
        <f t="shared" si="2"/>
        <v>-1307752097</v>
      </c>
      <c r="J9" s="40">
        <f t="shared" si="2"/>
        <v>68384000</v>
      </c>
      <c r="K9" s="41">
        <f t="shared" si="2"/>
        <v>1408754601</v>
      </c>
      <c r="L9" s="40">
        <f t="shared" si="2"/>
        <v>104316000</v>
      </c>
      <c r="M9" s="41">
        <f t="shared" si="2"/>
        <v>31451907</v>
      </c>
      <c r="N9" s="40">
        <f t="shared" si="2"/>
        <v>45434000</v>
      </c>
      <c r="O9" s="41">
        <f t="shared" si="2"/>
        <v>133985472</v>
      </c>
      <c r="P9" s="40">
        <f t="shared" si="2"/>
        <v>269137000</v>
      </c>
      <c r="Q9" s="41">
        <f t="shared" si="2"/>
        <v>266439883</v>
      </c>
      <c r="R9" s="20">
        <f>IF(($L9       =0),0,((($N9       -$L9       )/$L9       )*100))</f>
        <v>-56.445799302120477</v>
      </c>
      <c r="S9" s="21">
        <f>IF(($M9       =0),0,((($O9       -$M9       )/$M9       )*100))</f>
        <v>326.00110702349463</v>
      </c>
      <c r="T9" s="20">
        <f>IF(($E9       =0),0,(($P9       /$E9       )*100))</f>
        <v>99.338938758636985</v>
      </c>
      <c r="U9" s="22">
        <f>IF(($E9       =0),0,(($Q9       /$E9       )*100))</f>
        <v>98.343428143270543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216278000</v>
      </c>
      <c r="C10" s="42">
        <v>-2141000</v>
      </c>
      <c r="D10" s="42"/>
      <c r="E10" s="42">
        <f t="shared" ref="E10:E41" si="4">$B10      +$C10      +$D10</f>
        <v>214137000</v>
      </c>
      <c r="F10" s="43">
        <v>214137000</v>
      </c>
      <c r="G10" s="44">
        <v>214137000</v>
      </c>
      <c r="H10" s="43">
        <v>39416000</v>
      </c>
      <c r="I10" s="44">
        <v>-963278560</v>
      </c>
      <c r="J10" s="43">
        <v>68384000</v>
      </c>
      <c r="K10" s="44">
        <v>1056485068</v>
      </c>
      <c r="L10" s="43">
        <v>100346000</v>
      </c>
      <c r="M10" s="44">
        <v>24376205</v>
      </c>
      <c r="N10" s="43">
        <v>5991000</v>
      </c>
      <c r="O10" s="44">
        <v>92066170</v>
      </c>
      <c r="P10" s="43">
        <f t="shared" ref="P10:P41" si="5">$H10      +$J10      +$L10      +$N10</f>
        <v>214137000</v>
      </c>
      <c r="Q10" s="44">
        <f t="shared" ref="Q10:Q41" si="6">$I10      +$K10      +$M10      +$O10</f>
        <v>209648883</v>
      </c>
      <c r="R10" s="24">
        <f t="shared" ref="R10:R41" si="7">IF(($L10      =0),0,((($N10      -$L10      )/$L10      )*100))</f>
        <v>-94.029657385446356</v>
      </c>
      <c r="S10" s="25">
        <f t="shared" ref="S10:S41" si="8">IF(($M10      =0),0,((($O10      -$M10      )/$M10      )*100))</f>
        <v>277.68869272308791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97.904090839042297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2559000</v>
      </c>
      <c r="C16" s="42">
        <v>-768000</v>
      </c>
      <c r="D16" s="42"/>
      <c r="E16" s="42">
        <f t="shared" si="4"/>
        <v>1791000</v>
      </c>
      <c r="F16" s="43">
        <v>1791000</v>
      </c>
      <c r="G16" s="44">
        <v>1791000</v>
      </c>
      <c r="H16" s="43"/>
      <c r="I16" s="44">
        <v>-11933000</v>
      </c>
      <c r="J16" s="43"/>
      <c r="K16" s="44">
        <v>11933000</v>
      </c>
      <c r="L16" s="43"/>
      <c r="M16" s="44"/>
      <c r="N16" s="43"/>
      <c r="O16" s="44">
        <v>1791000</v>
      </c>
      <c r="P16" s="43">
        <f t="shared" si="5"/>
        <v>0</v>
      </c>
      <c r="Q16" s="44">
        <f t="shared" si="6"/>
        <v>1791000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100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85000000</v>
      </c>
      <c r="C23" s="42">
        <v>-30000000</v>
      </c>
      <c r="D23" s="42"/>
      <c r="E23" s="42">
        <f t="shared" si="4"/>
        <v>55000000</v>
      </c>
      <c r="F23" s="43">
        <v>55000000</v>
      </c>
      <c r="G23" s="44">
        <v>55000000</v>
      </c>
      <c r="H23" s="43">
        <v>11587000</v>
      </c>
      <c r="I23" s="44">
        <v>-332540537</v>
      </c>
      <c r="J23" s="43"/>
      <c r="K23" s="44">
        <v>340336533</v>
      </c>
      <c r="L23" s="43">
        <v>3970000</v>
      </c>
      <c r="M23" s="44">
        <v>7075702</v>
      </c>
      <c r="N23" s="43">
        <v>39443000</v>
      </c>
      <c r="O23" s="44">
        <v>40128302</v>
      </c>
      <c r="P23" s="43">
        <f t="shared" si="5"/>
        <v>55000000</v>
      </c>
      <c r="Q23" s="44">
        <f t="shared" si="6"/>
        <v>55000000</v>
      </c>
      <c r="R23" s="24">
        <f t="shared" si="7"/>
        <v>893.52644836272043</v>
      </c>
      <c r="S23" s="25">
        <f t="shared" si="8"/>
        <v>467.1282086215615</v>
      </c>
      <c r="T23" s="24">
        <f t="shared" si="9"/>
        <v>100</v>
      </c>
      <c r="U23" s="26">
        <f t="shared" si="10"/>
        <v>100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8349000</v>
      </c>
      <c r="C28" s="39">
        <f t="shared" si="11"/>
        <v>6525000</v>
      </c>
      <c r="D28" s="39">
        <f t="shared" si="11"/>
        <v>0</v>
      </c>
      <c r="E28" s="39">
        <f t="shared" si="11"/>
        <v>14874000</v>
      </c>
      <c r="F28" s="40">
        <f t="shared" si="11"/>
        <v>14874000</v>
      </c>
      <c r="G28" s="41">
        <f t="shared" si="11"/>
        <v>14874000</v>
      </c>
      <c r="H28" s="40">
        <f t="shared" si="11"/>
        <v>443000</v>
      </c>
      <c r="I28" s="41">
        <f t="shared" si="11"/>
        <v>-33227389</v>
      </c>
      <c r="J28" s="40">
        <f t="shared" si="11"/>
        <v>1935000</v>
      </c>
      <c r="K28" s="41">
        <f t="shared" si="11"/>
        <v>35637568</v>
      </c>
      <c r="L28" s="40">
        <f t="shared" si="11"/>
        <v>0</v>
      </c>
      <c r="M28" s="41">
        <f t="shared" si="11"/>
        <v>2574918</v>
      </c>
      <c r="N28" s="40">
        <f t="shared" si="11"/>
        <v>2465000</v>
      </c>
      <c r="O28" s="41">
        <f t="shared" si="11"/>
        <v>3363904</v>
      </c>
      <c r="P28" s="40">
        <f t="shared" si="11"/>
        <v>4843000</v>
      </c>
      <c r="Q28" s="41">
        <f t="shared" si="11"/>
        <v>8349001</v>
      </c>
      <c r="R28" s="20">
        <f t="shared" si="7"/>
        <v>0</v>
      </c>
      <c r="S28" s="21">
        <f t="shared" si="8"/>
        <v>30.641208768589912</v>
      </c>
      <c r="T28" s="20">
        <f t="shared" si="9"/>
        <v>32.560172112410918</v>
      </c>
      <c r="U28" s="22">
        <f t="shared" si="10"/>
        <v>56.131511362108377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119000</v>
      </c>
      <c r="I31" s="44">
        <v>-8409366</v>
      </c>
      <c r="J31" s="43">
        <v>446000</v>
      </c>
      <c r="K31" s="44">
        <v>8969850</v>
      </c>
      <c r="L31" s="43"/>
      <c r="M31" s="44">
        <v>1540915</v>
      </c>
      <c r="N31" s="43"/>
      <c r="O31" s="44">
        <v>898604</v>
      </c>
      <c r="P31" s="43">
        <f t="shared" si="5"/>
        <v>565000</v>
      </c>
      <c r="Q31" s="44">
        <f t="shared" si="6"/>
        <v>3000003</v>
      </c>
      <c r="R31" s="24">
        <f t="shared" si="7"/>
        <v>0</v>
      </c>
      <c r="S31" s="25">
        <f t="shared" si="8"/>
        <v>-41.683739855864857</v>
      </c>
      <c r="T31" s="24">
        <f t="shared" si="9"/>
        <v>18.833333333333332</v>
      </c>
      <c r="U31" s="26">
        <f t="shared" si="10"/>
        <v>100.00009999999999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5349000</v>
      </c>
      <c r="C33" s="42"/>
      <c r="D33" s="42"/>
      <c r="E33" s="42">
        <f t="shared" si="4"/>
        <v>5349000</v>
      </c>
      <c r="F33" s="43">
        <v>5349000</v>
      </c>
      <c r="G33" s="44">
        <v>5349000</v>
      </c>
      <c r="H33" s="43">
        <v>324000</v>
      </c>
      <c r="I33" s="44">
        <v>-24282023</v>
      </c>
      <c r="J33" s="43">
        <v>1489000</v>
      </c>
      <c r="K33" s="44">
        <v>26131718</v>
      </c>
      <c r="L33" s="43"/>
      <c r="M33" s="44">
        <v>1034003</v>
      </c>
      <c r="N33" s="43">
        <v>2465000</v>
      </c>
      <c r="O33" s="44">
        <v>2465300</v>
      </c>
      <c r="P33" s="43">
        <f t="shared" si="5"/>
        <v>4278000</v>
      </c>
      <c r="Q33" s="44">
        <f t="shared" si="6"/>
        <v>5348998</v>
      </c>
      <c r="R33" s="24">
        <f t="shared" si="7"/>
        <v>0</v>
      </c>
      <c r="S33" s="25">
        <f t="shared" si="8"/>
        <v>138.42290592967333</v>
      </c>
      <c r="T33" s="24">
        <f t="shared" si="9"/>
        <v>79.977565900168258</v>
      </c>
      <c r="U33" s="26">
        <f t="shared" si="10"/>
        <v>99.999962609833617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6525000</v>
      </c>
      <c r="D37" s="42"/>
      <c r="E37" s="42">
        <f t="shared" si="4"/>
        <v>6525000</v>
      </c>
      <c r="F37" s="43">
        <v>6525000</v>
      </c>
      <c r="G37" s="44">
        <v>6525000</v>
      </c>
      <c r="H37" s="43"/>
      <c r="I37" s="44">
        <v>-536000</v>
      </c>
      <c r="J37" s="43"/>
      <c r="K37" s="44">
        <v>536000</v>
      </c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1260000</v>
      </c>
      <c r="C43" s="45">
        <f t="shared" si="20"/>
        <v>0</v>
      </c>
      <c r="D43" s="45">
        <f t="shared" si="20"/>
        <v>0</v>
      </c>
      <c r="E43" s="45">
        <f t="shared" si="20"/>
        <v>1260000</v>
      </c>
      <c r="F43" s="46">
        <f t="shared" si="20"/>
        <v>1260000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313446000</v>
      </c>
      <c r="C61" s="39">
        <f t="shared" si="26"/>
        <v>-26384000</v>
      </c>
      <c r="D61" s="39">
        <f t="shared" si="26"/>
        <v>0</v>
      </c>
      <c r="E61" s="39">
        <f t="shared" si="26"/>
        <v>287062000</v>
      </c>
      <c r="F61" s="40">
        <f t="shared" si="26"/>
        <v>287062000</v>
      </c>
      <c r="G61" s="41">
        <f t="shared" si="26"/>
        <v>285802000</v>
      </c>
      <c r="H61" s="40">
        <f t="shared" si="26"/>
        <v>51446000</v>
      </c>
      <c r="I61" s="41">
        <f t="shared" si="26"/>
        <v>-1340979486</v>
      </c>
      <c r="J61" s="40">
        <f t="shared" si="26"/>
        <v>70319000</v>
      </c>
      <c r="K61" s="41">
        <f t="shared" si="26"/>
        <v>1444392169</v>
      </c>
      <c r="L61" s="40">
        <f t="shared" si="26"/>
        <v>104316000</v>
      </c>
      <c r="M61" s="41">
        <f t="shared" si="26"/>
        <v>34026825</v>
      </c>
      <c r="N61" s="40">
        <f t="shared" si="26"/>
        <v>47899000</v>
      </c>
      <c r="O61" s="41">
        <f t="shared" si="26"/>
        <v>137349376</v>
      </c>
      <c r="P61" s="40">
        <f t="shared" si="26"/>
        <v>273980000</v>
      </c>
      <c r="Q61" s="41">
        <f t="shared" si="26"/>
        <v>274788884</v>
      </c>
      <c r="R61" s="20">
        <f t="shared" si="16"/>
        <v>-54.082786916676248</v>
      </c>
      <c r="S61" s="21">
        <f t="shared" si="17"/>
        <v>303.6502847385849</v>
      </c>
      <c r="T61" s="20">
        <f t="shared" si="18"/>
        <v>95.442796329712749</v>
      </c>
      <c r="U61" s="22">
        <f t="shared" si="19"/>
        <v>95.724576572308422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313446000</v>
      </c>
      <c r="C65" s="48">
        <f t="shared" si="30"/>
        <v>-26384000</v>
      </c>
      <c r="D65" s="48">
        <f t="shared" si="30"/>
        <v>0</v>
      </c>
      <c r="E65" s="48">
        <f t="shared" si="30"/>
        <v>287062000</v>
      </c>
      <c r="F65" s="49">
        <f t="shared" si="30"/>
        <v>287062000</v>
      </c>
      <c r="G65" s="50">
        <f t="shared" si="30"/>
        <v>285802000</v>
      </c>
      <c r="H65" s="49">
        <f t="shared" si="30"/>
        <v>51446000</v>
      </c>
      <c r="I65" s="50">
        <f t="shared" si="30"/>
        <v>-1340979486</v>
      </c>
      <c r="J65" s="49">
        <f t="shared" si="30"/>
        <v>70319000</v>
      </c>
      <c r="K65" s="50">
        <f t="shared" si="30"/>
        <v>1444392169</v>
      </c>
      <c r="L65" s="49">
        <f t="shared" si="30"/>
        <v>104316000</v>
      </c>
      <c r="M65" s="51">
        <f t="shared" si="30"/>
        <v>34026825</v>
      </c>
      <c r="N65" s="49">
        <f t="shared" si="30"/>
        <v>47899000</v>
      </c>
      <c r="O65" s="50">
        <f t="shared" si="30"/>
        <v>137349376</v>
      </c>
      <c r="P65" s="49">
        <f t="shared" si="30"/>
        <v>273980000</v>
      </c>
      <c r="Q65" s="50">
        <f t="shared" si="30"/>
        <v>274788884</v>
      </c>
      <c r="R65" s="34">
        <f t="shared" si="16"/>
        <v>-54.082786916676248</v>
      </c>
      <c r="S65" s="35">
        <f t="shared" si="17"/>
        <v>303.6502847385849</v>
      </c>
      <c r="T65" s="34">
        <f t="shared" si="18"/>
        <v>95.442796329712749</v>
      </c>
      <c r="U65" s="35">
        <f t="shared" si="19"/>
        <v>95.724576572308422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624569000</v>
      </c>
      <c r="C8" s="36">
        <f t="shared" si="0"/>
        <v>-170058000</v>
      </c>
      <c r="D8" s="36">
        <f t="shared" si="0"/>
        <v>0</v>
      </c>
      <c r="E8" s="36">
        <f t="shared" si="0"/>
        <v>454511000</v>
      </c>
      <c r="F8" s="37">
        <f t="shared" si="0"/>
        <v>454511000</v>
      </c>
      <c r="G8" s="38">
        <f t="shared" si="0"/>
        <v>454511000</v>
      </c>
      <c r="H8" s="37">
        <f t="shared" si="0"/>
        <v>20135000</v>
      </c>
      <c r="I8" s="38">
        <f t="shared" si="0"/>
        <v>35476823</v>
      </c>
      <c r="J8" s="37">
        <f t="shared" si="0"/>
        <v>82757000</v>
      </c>
      <c r="K8" s="38">
        <f t="shared" si="0"/>
        <v>77665517</v>
      </c>
      <c r="L8" s="37">
        <f t="shared" si="0"/>
        <v>47679000</v>
      </c>
      <c r="M8" s="38">
        <f t="shared" si="0"/>
        <v>67273677</v>
      </c>
      <c r="N8" s="37">
        <f t="shared" si="0"/>
        <v>80551000</v>
      </c>
      <c r="O8" s="38">
        <f t="shared" si="0"/>
        <v>47601959</v>
      </c>
      <c r="P8" s="37">
        <f t="shared" si="0"/>
        <v>231122000</v>
      </c>
      <c r="Q8" s="38">
        <f t="shared" si="0"/>
        <v>228017976</v>
      </c>
      <c r="R8" s="16">
        <f>IF(($L8       =0),0,((($N8       -$L8       )/$L8       )*100))</f>
        <v>68.944399001656905</v>
      </c>
      <c r="S8" s="17">
        <f>IF(($M8       =0),0,((($O8       -$M8       )/$M8       )*100))</f>
        <v>-29.241330156518725</v>
      </c>
      <c r="T8" s="16">
        <f>IF(($E8       =0),0,(($P8       /$E8       )*100))</f>
        <v>50.850694482641792</v>
      </c>
      <c r="U8" s="18">
        <f>IF(($E8       =0),0,(($Q8       /$E8       )*100))</f>
        <v>50.167757436013652</v>
      </c>
      <c r="V8" s="37">
        <f t="shared" ref="V8:W8" si="1">+V9+V28</f>
        <v>11993000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610730000</v>
      </c>
      <c r="C9" s="39">
        <f t="shared" si="2"/>
        <v>-170058000</v>
      </c>
      <c r="D9" s="39">
        <f t="shared" si="2"/>
        <v>0</v>
      </c>
      <c r="E9" s="39">
        <f t="shared" si="2"/>
        <v>440672000</v>
      </c>
      <c r="F9" s="40">
        <f t="shared" si="2"/>
        <v>440672000</v>
      </c>
      <c r="G9" s="41">
        <f t="shared" si="2"/>
        <v>440672000</v>
      </c>
      <c r="H9" s="40">
        <f t="shared" si="2"/>
        <v>19952000</v>
      </c>
      <c r="I9" s="41">
        <f t="shared" si="2"/>
        <v>35140479</v>
      </c>
      <c r="J9" s="40">
        <f t="shared" si="2"/>
        <v>81786000</v>
      </c>
      <c r="K9" s="41">
        <f t="shared" si="2"/>
        <v>77046836</v>
      </c>
      <c r="L9" s="40">
        <f t="shared" si="2"/>
        <v>43421000</v>
      </c>
      <c r="M9" s="41">
        <f t="shared" si="2"/>
        <v>65348636</v>
      </c>
      <c r="N9" s="40">
        <f t="shared" si="2"/>
        <v>78007000</v>
      </c>
      <c r="O9" s="41">
        <f t="shared" si="2"/>
        <v>46301605</v>
      </c>
      <c r="P9" s="40">
        <f t="shared" si="2"/>
        <v>223166000</v>
      </c>
      <c r="Q9" s="41">
        <f t="shared" si="2"/>
        <v>223837556</v>
      </c>
      <c r="R9" s="20">
        <f>IF(($L9       =0),0,((($N9       -$L9       )/$L9       )*100))</f>
        <v>79.652702609336501</v>
      </c>
      <c r="S9" s="21">
        <f>IF(($M9       =0),0,((($O9       -$M9       )/$M9       )*100))</f>
        <v>-29.146791985069132</v>
      </c>
      <c r="T9" s="20">
        <f>IF(($E9       =0),0,(($P9       /$E9       )*100))</f>
        <v>50.642201002105878</v>
      </c>
      <c r="U9" s="22">
        <f>IF(($E9       =0),0,(($Q9       /$E9       )*100))</f>
        <v>50.794594619127153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266686000</v>
      </c>
      <c r="C12" s="42">
        <v>-99000000</v>
      </c>
      <c r="D12" s="42"/>
      <c r="E12" s="42">
        <f t="shared" si="4"/>
        <v>167686000</v>
      </c>
      <c r="F12" s="43">
        <v>167686000</v>
      </c>
      <c r="G12" s="44">
        <v>167686000</v>
      </c>
      <c r="H12" s="43">
        <v>11375000</v>
      </c>
      <c r="I12" s="44">
        <v>15001132</v>
      </c>
      <c r="J12" s="43">
        <v>9551000</v>
      </c>
      <c r="K12" s="44">
        <v>21705296</v>
      </c>
      <c r="L12" s="43">
        <v>10947000</v>
      </c>
      <c r="M12" s="44">
        <v>15636383</v>
      </c>
      <c r="N12" s="43">
        <v>17272000</v>
      </c>
      <c r="O12" s="44">
        <v>7913406</v>
      </c>
      <c r="P12" s="43">
        <f t="shared" si="5"/>
        <v>49145000</v>
      </c>
      <c r="Q12" s="44">
        <f t="shared" si="6"/>
        <v>60256217</v>
      </c>
      <c r="R12" s="24">
        <f t="shared" si="7"/>
        <v>57.778386772631777</v>
      </c>
      <c r="S12" s="25">
        <f t="shared" si="8"/>
        <v>-49.391070812220448</v>
      </c>
      <c r="T12" s="24">
        <f t="shared" si="9"/>
        <v>29.307753777894398</v>
      </c>
      <c r="U12" s="26">
        <f t="shared" si="10"/>
        <v>35.93395811218587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42042000</v>
      </c>
      <c r="C14" s="42">
        <v>-2000000</v>
      </c>
      <c r="D14" s="42"/>
      <c r="E14" s="42">
        <f t="shared" si="4"/>
        <v>40042000</v>
      </c>
      <c r="F14" s="43">
        <v>40042000</v>
      </c>
      <c r="G14" s="44">
        <v>40042000</v>
      </c>
      <c r="H14" s="43">
        <v>5041000</v>
      </c>
      <c r="I14" s="44">
        <v>1754169</v>
      </c>
      <c r="J14" s="43">
        <v>8928000</v>
      </c>
      <c r="K14" s="44">
        <v>6840184</v>
      </c>
      <c r="L14" s="43">
        <v>10979000</v>
      </c>
      <c r="M14" s="44">
        <v>9760784</v>
      </c>
      <c r="N14" s="43">
        <v>8227000</v>
      </c>
      <c r="O14" s="44">
        <v>14626714</v>
      </c>
      <c r="P14" s="43">
        <f t="shared" si="5"/>
        <v>33175000</v>
      </c>
      <c r="Q14" s="44">
        <f t="shared" si="6"/>
        <v>32981851</v>
      </c>
      <c r="R14" s="24">
        <f t="shared" si="7"/>
        <v>-25.066035158028967</v>
      </c>
      <c r="S14" s="25">
        <f t="shared" si="8"/>
        <v>49.851835672216495</v>
      </c>
      <c r="T14" s="24">
        <f t="shared" si="9"/>
        <v>82.850506967683941</v>
      </c>
      <c r="U14" s="26">
        <f t="shared" si="10"/>
        <v>82.368140952000402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302002000</v>
      </c>
      <c r="C26" s="42">
        <v>-69058000</v>
      </c>
      <c r="D26" s="42"/>
      <c r="E26" s="42">
        <f t="shared" si="4"/>
        <v>232944000</v>
      </c>
      <c r="F26" s="43">
        <v>232944000</v>
      </c>
      <c r="G26" s="44">
        <v>232944000</v>
      </c>
      <c r="H26" s="43">
        <v>3536000</v>
      </c>
      <c r="I26" s="44">
        <v>18385178</v>
      </c>
      <c r="J26" s="43">
        <v>63307000</v>
      </c>
      <c r="K26" s="44">
        <v>48501356</v>
      </c>
      <c r="L26" s="43">
        <v>21495000</v>
      </c>
      <c r="M26" s="44">
        <v>39951469</v>
      </c>
      <c r="N26" s="43">
        <v>52508000</v>
      </c>
      <c r="O26" s="44">
        <v>23761485</v>
      </c>
      <c r="P26" s="43">
        <f t="shared" si="5"/>
        <v>140846000</v>
      </c>
      <c r="Q26" s="44">
        <f t="shared" si="6"/>
        <v>130599488</v>
      </c>
      <c r="R26" s="24">
        <f t="shared" si="7"/>
        <v>144.28006513142591</v>
      </c>
      <c r="S26" s="25">
        <f t="shared" si="8"/>
        <v>-40.524126910076824</v>
      </c>
      <c r="T26" s="24">
        <f t="shared" si="9"/>
        <v>60.463459028779454</v>
      </c>
      <c r="U26" s="26">
        <f t="shared" si="10"/>
        <v>56.064757194862281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13839000</v>
      </c>
      <c r="C28" s="39">
        <f t="shared" si="11"/>
        <v>0</v>
      </c>
      <c r="D28" s="39">
        <f t="shared" si="11"/>
        <v>0</v>
      </c>
      <c r="E28" s="39">
        <f t="shared" si="11"/>
        <v>13839000</v>
      </c>
      <c r="F28" s="40">
        <f t="shared" si="11"/>
        <v>13839000</v>
      </c>
      <c r="G28" s="41">
        <f t="shared" si="11"/>
        <v>13839000</v>
      </c>
      <c r="H28" s="40">
        <f t="shared" si="11"/>
        <v>183000</v>
      </c>
      <c r="I28" s="41">
        <f t="shared" si="11"/>
        <v>336344</v>
      </c>
      <c r="J28" s="40">
        <f t="shared" si="11"/>
        <v>971000</v>
      </c>
      <c r="K28" s="41">
        <f t="shared" si="11"/>
        <v>618681</v>
      </c>
      <c r="L28" s="40">
        <f t="shared" si="11"/>
        <v>4258000</v>
      </c>
      <c r="M28" s="41">
        <f t="shared" si="11"/>
        <v>1925041</v>
      </c>
      <c r="N28" s="40">
        <f t="shared" si="11"/>
        <v>2544000</v>
      </c>
      <c r="O28" s="41">
        <f t="shared" si="11"/>
        <v>1300354</v>
      </c>
      <c r="P28" s="40">
        <f t="shared" si="11"/>
        <v>7956000</v>
      </c>
      <c r="Q28" s="41">
        <f t="shared" si="11"/>
        <v>4180420</v>
      </c>
      <c r="R28" s="20">
        <f t="shared" si="7"/>
        <v>-40.2536402066698</v>
      </c>
      <c r="S28" s="21">
        <f t="shared" si="8"/>
        <v>-32.45058157202886</v>
      </c>
      <c r="T28" s="20">
        <f t="shared" si="9"/>
        <v>57.489703013223505</v>
      </c>
      <c r="U28" s="22">
        <f t="shared" si="10"/>
        <v>30.207529445769204</v>
      </c>
      <c r="V28" s="40">
        <f t="shared" ref="V28:W28" si="12">SUM(V29:V42)</f>
        <v>11993000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>
        <v>10000000</v>
      </c>
      <c r="C30" s="42"/>
      <c r="D30" s="42"/>
      <c r="E30" s="42">
        <f t="shared" si="4"/>
        <v>10000000</v>
      </c>
      <c r="F30" s="43">
        <v>10000000</v>
      </c>
      <c r="G30" s="44">
        <v>10000000</v>
      </c>
      <c r="H30" s="43"/>
      <c r="I30" s="44"/>
      <c r="J30" s="43"/>
      <c r="K30" s="44"/>
      <c r="L30" s="43">
        <v>3092000</v>
      </c>
      <c r="M30" s="44">
        <v>1366225</v>
      </c>
      <c r="N30" s="43">
        <v>2015000</v>
      </c>
      <c r="O30" s="44">
        <v>447205</v>
      </c>
      <c r="P30" s="43">
        <f t="shared" si="5"/>
        <v>5107000</v>
      </c>
      <c r="Q30" s="44">
        <f t="shared" si="6"/>
        <v>1813430</v>
      </c>
      <c r="R30" s="24">
        <f t="shared" si="7"/>
        <v>-34.831824062095727</v>
      </c>
      <c r="S30" s="25">
        <f t="shared" si="8"/>
        <v>-67.267104613076185</v>
      </c>
      <c r="T30" s="24">
        <f t="shared" si="9"/>
        <v>51.070000000000007</v>
      </c>
      <c r="U30" s="26">
        <f t="shared" si="10"/>
        <v>18.1343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183000</v>
      </c>
      <c r="I31" s="44">
        <v>198734</v>
      </c>
      <c r="J31" s="43">
        <v>428000</v>
      </c>
      <c r="K31" s="44">
        <v>71400</v>
      </c>
      <c r="L31" s="43">
        <v>592000</v>
      </c>
      <c r="M31" s="44">
        <v>-45734</v>
      </c>
      <c r="N31" s="43"/>
      <c r="O31" s="44">
        <v>340844</v>
      </c>
      <c r="P31" s="43">
        <f t="shared" si="5"/>
        <v>1203000</v>
      </c>
      <c r="Q31" s="44">
        <f t="shared" si="6"/>
        <v>565244</v>
      </c>
      <c r="R31" s="24">
        <f t="shared" si="7"/>
        <v>-100</v>
      </c>
      <c r="S31" s="25">
        <f t="shared" si="8"/>
        <v>-845.27485022084215</v>
      </c>
      <c r="T31" s="24">
        <f t="shared" si="9"/>
        <v>60.150000000000006</v>
      </c>
      <c r="U31" s="26">
        <f t="shared" si="10"/>
        <v>28.2622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1839000</v>
      </c>
      <c r="C33" s="42"/>
      <c r="D33" s="42"/>
      <c r="E33" s="42">
        <f t="shared" si="4"/>
        <v>1839000</v>
      </c>
      <c r="F33" s="43">
        <v>1839000</v>
      </c>
      <c r="G33" s="44">
        <v>1839000</v>
      </c>
      <c r="H33" s="43"/>
      <c r="I33" s="44">
        <v>137610</v>
      </c>
      <c r="J33" s="43">
        <v>543000</v>
      </c>
      <c r="K33" s="44">
        <v>547281</v>
      </c>
      <c r="L33" s="43">
        <v>574000</v>
      </c>
      <c r="M33" s="44">
        <v>604550</v>
      </c>
      <c r="N33" s="43">
        <v>529000</v>
      </c>
      <c r="O33" s="44">
        <v>512305</v>
      </c>
      <c r="P33" s="43">
        <f t="shared" si="5"/>
        <v>1646000</v>
      </c>
      <c r="Q33" s="44">
        <f t="shared" si="6"/>
        <v>1801746</v>
      </c>
      <c r="R33" s="24">
        <f t="shared" si="7"/>
        <v>-7.8397212543553998</v>
      </c>
      <c r="S33" s="25">
        <f t="shared" si="8"/>
        <v>-15.258456703333056</v>
      </c>
      <c r="T33" s="24">
        <f t="shared" si="9"/>
        <v>89.505165851005984</v>
      </c>
      <c r="U33" s="26">
        <f t="shared" si="10"/>
        <v>97.974225122349097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11993000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5662000</v>
      </c>
      <c r="C43" s="45">
        <f t="shared" si="20"/>
        <v>-2510000</v>
      </c>
      <c r="D43" s="45">
        <f t="shared" si="20"/>
        <v>0</v>
      </c>
      <c r="E43" s="45">
        <f t="shared" si="20"/>
        <v>3152000</v>
      </c>
      <c r="F43" s="46">
        <f t="shared" si="20"/>
        <v>5162000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-782000</v>
      </c>
      <c r="O43" s="47">
        <f t="shared" si="20"/>
        <v>0</v>
      </c>
      <c r="P43" s="46">
        <f t="shared" si="20"/>
        <v>-782000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-24.809644670050762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3447000</v>
      </c>
      <c r="C44" s="39">
        <f t="shared" si="22"/>
        <v>-2510000</v>
      </c>
      <c r="D44" s="39">
        <f t="shared" si="22"/>
        <v>0</v>
      </c>
      <c r="E44" s="39">
        <f t="shared" si="22"/>
        <v>937000</v>
      </c>
      <c r="F44" s="40">
        <f t="shared" si="22"/>
        <v>2947000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-782000</v>
      </c>
      <c r="O44" s="41">
        <f t="shared" si="22"/>
        <v>0</v>
      </c>
      <c r="P44" s="40">
        <f t="shared" si="22"/>
        <v>-782000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-83.457844183564561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2947000</v>
      </c>
      <c r="C46" s="42">
        <v>-2010000</v>
      </c>
      <c r="D46" s="42"/>
      <c r="E46" s="42">
        <f t="shared" si="13"/>
        <v>937000</v>
      </c>
      <c r="F46" s="43">
        <v>2947000</v>
      </c>
      <c r="G46" s="44"/>
      <c r="H46" s="43"/>
      <c r="I46" s="44"/>
      <c r="J46" s="43"/>
      <c r="K46" s="44"/>
      <c r="L46" s="43"/>
      <c r="M46" s="44"/>
      <c r="N46" s="43">
        <v>-782000</v>
      </c>
      <c r="O46" s="44"/>
      <c r="P46" s="43">
        <f t="shared" si="14"/>
        <v>-782000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-83.457844183564561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500000</v>
      </c>
      <c r="C47" s="42">
        <v>-500000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630231000</v>
      </c>
      <c r="C61" s="39">
        <f t="shared" si="26"/>
        <v>-172568000</v>
      </c>
      <c r="D61" s="39">
        <f t="shared" si="26"/>
        <v>0</v>
      </c>
      <c r="E61" s="39">
        <f t="shared" si="26"/>
        <v>457663000</v>
      </c>
      <c r="F61" s="40">
        <f t="shared" si="26"/>
        <v>459673000</v>
      </c>
      <c r="G61" s="41">
        <f t="shared" si="26"/>
        <v>454511000</v>
      </c>
      <c r="H61" s="40">
        <f t="shared" si="26"/>
        <v>20135000</v>
      </c>
      <c r="I61" s="41">
        <f t="shared" si="26"/>
        <v>35476823</v>
      </c>
      <c r="J61" s="40">
        <f t="shared" si="26"/>
        <v>82757000</v>
      </c>
      <c r="K61" s="41">
        <f t="shared" si="26"/>
        <v>77665517</v>
      </c>
      <c r="L61" s="40">
        <f t="shared" si="26"/>
        <v>47679000</v>
      </c>
      <c r="M61" s="41">
        <f t="shared" si="26"/>
        <v>67273677</v>
      </c>
      <c r="N61" s="40">
        <f t="shared" si="26"/>
        <v>79769000</v>
      </c>
      <c r="O61" s="41">
        <f t="shared" si="26"/>
        <v>47601959</v>
      </c>
      <c r="P61" s="40">
        <f t="shared" si="26"/>
        <v>230340000</v>
      </c>
      <c r="Q61" s="41">
        <f t="shared" si="26"/>
        <v>228017976</v>
      </c>
      <c r="R61" s="20">
        <f t="shared" si="16"/>
        <v>67.304263931709968</v>
      </c>
      <c r="S61" s="21">
        <f t="shared" si="17"/>
        <v>-29.241330156518725</v>
      </c>
      <c r="T61" s="20">
        <f t="shared" si="18"/>
        <v>50.329609341371274</v>
      </c>
      <c r="U61" s="22">
        <f t="shared" si="19"/>
        <v>49.822243878137407</v>
      </c>
      <c r="V61" s="40">
        <f t="shared" ref="V61:W61" si="27">+V8+V43</f>
        <v>11993000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530611000</v>
      </c>
      <c r="C62" s="39">
        <f t="shared" si="28"/>
        <v>0</v>
      </c>
      <c r="D62" s="39">
        <f t="shared" si="28"/>
        <v>0</v>
      </c>
      <c r="E62" s="39">
        <f t="shared" si="28"/>
        <v>530611000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44756043</v>
      </c>
      <c r="J62" s="40">
        <f t="shared" si="28"/>
        <v>0</v>
      </c>
      <c r="K62" s="41">
        <f t="shared" si="28"/>
        <v>98903204</v>
      </c>
      <c r="L62" s="40">
        <f t="shared" si="28"/>
        <v>0</v>
      </c>
      <c r="M62" s="41">
        <f t="shared" si="28"/>
        <v>72130815</v>
      </c>
      <c r="N62" s="40">
        <f t="shared" si="28"/>
        <v>0</v>
      </c>
      <c r="O62" s="41">
        <f t="shared" si="28"/>
        <v>46401201</v>
      </c>
      <c r="P62" s="40">
        <f t="shared" si="28"/>
        <v>0</v>
      </c>
      <c r="Q62" s="41">
        <f t="shared" si="28"/>
        <v>262191263</v>
      </c>
      <c r="R62" s="20">
        <f t="shared" si="16"/>
        <v>0</v>
      </c>
      <c r="S62" s="21">
        <f t="shared" si="17"/>
        <v>-35.670765677609495</v>
      </c>
      <c r="T62" s="20">
        <f t="shared" si="18"/>
        <v>0</v>
      </c>
      <c r="U62" s="22">
        <f t="shared" si="19"/>
        <v>49.413084726852631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530611000</v>
      </c>
      <c r="C63" s="42"/>
      <c r="D63" s="42"/>
      <c r="E63" s="42">
        <f t="shared" si="13"/>
        <v>530611000</v>
      </c>
      <c r="F63" s="43"/>
      <c r="G63" s="44"/>
      <c r="H63" s="43"/>
      <c r="I63" s="44">
        <v>44756043</v>
      </c>
      <c r="J63" s="43"/>
      <c r="K63" s="44">
        <v>98903204</v>
      </c>
      <c r="L63" s="43"/>
      <c r="M63" s="44">
        <v>72130815</v>
      </c>
      <c r="N63" s="43"/>
      <c r="O63" s="44">
        <v>46401201</v>
      </c>
      <c r="P63" s="43">
        <f t="shared" si="14"/>
        <v>0</v>
      </c>
      <c r="Q63" s="44">
        <f t="shared" si="15"/>
        <v>262191263</v>
      </c>
      <c r="R63" s="24">
        <f t="shared" si="16"/>
        <v>0</v>
      </c>
      <c r="S63" s="25">
        <f t="shared" si="17"/>
        <v>-35.670765677609495</v>
      </c>
      <c r="T63" s="24">
        <f t="shared" si="18"/>
        <v>0</v>
      </c>
      <c r="U63" s="26">
        <f t="shared" si="19"/>
        <v>49.413084726852631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1160842000</v>
      </c>
      <c r="C65" s="48">
        <f t="shared" si="30"/>
        <v>-172568000</v>
      </c>
      <c r="D65" s="48">
        <f t="shared" si="30"/>
        <v>0</v>
      </c>
      <c r="E65" s="48">
        <f t="shared" si="30"/>
        <v>988274000</v>
      </c>
      <c r="F65" s="49">
        <f t="shared" si="30"/>
        <v>459673000</v>
      </c>
      <c r="G65" s="50">
        <f t="shared" si="30"/>
        <v>454511000</v>
      </c>
      <c r="H65" s="49">
        <f t="shared" si="30"/>
        <v>20135000</v>
      </c>
      <c r="I65" s="50">
        <f t="shared" si="30"/>
        <v>80232866</v>
      </c>
      <c r="J65" s="49">
        <f t="shared" si="30"/>
        <v>82757000</v>
      </c>
      <c r="K65" s="50">
        <f t="shared" si="30"/>
        <v>176568721</v>
      </c>
      <c r="L65" s="49">
        <f t="shared" si="30"/>
        <v>47679000</v>
      </c>
      <c r="M65" s="51">
        <f t="shared" si="30"/>
        <v>139404492</v>
      </c>
      <c r="N65" s="49">
        <f t="shared" si="30"/>
        <v>79769000</v>
      </c>
      <c r="O65" s="50">
        <f t="shared" si="30"/>
        <v>94003160</v>
      </c>
      <c r="P65" s="49">
        <f t="shared" si="30"/>
        <v>230340000</v>
      </c>
      <c r="Q65" s="50">
        <f t="shared" si="30"/>
        <v>490209239</v>
      </c>
      <c r="R65" s="34">
        <f t="shared" si="16"/>
        <v>67.304263931709968</v>
      </c>
      <c r="S65" s="35">
        <f t="shared" si="17"/>
        <v>-32.56805526754475</v>
      </c>
      <c r="T65" s="34">
        <f t="shared" si="18"/>
        <v>23.307301416408809</v>
      </c>
      <c r="U65" s="35">
        <f t="shared" si="19"/>
        <v>49.60256356030817</v>
      </c>
      <c r="V65" s="49">
        <f>+V61+V62</f>
        <v>11993000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259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490273000</v>
      </c>
      <c r="C8" s="36">
        <f t="shared" si="0"/>
        <v>-11622000</v>
      </c>
      <c r="D8" s="36">
        <f t="shared" si="0"/>
        <v>0</v>
      </c>
      <c r="E8" s="36">
        <f t="shared" si="0"/>
        <v>478651000</v>
      </c>
      <c r="F8" s="37">
        <f t="shared" si="0"/>
        <v>478651000</v>
      </c>
      <c r="G8" s="38">
        <f t="shared" si="0"/>
        <v>383478000</v>
      </c>
      <c r="H8" s="37">
        <f t="shared" si="0"/>
        <v>68989000</v>
      </c>
      <c r="I8" s="38">
        <f t="shared" si="0"/>
        <v>50500509</v>
      </c>
      <c r="J8" s="37">
        <f t="shared" si="0"/>
        <v>167293000</v>
      </c>
      <c r="K8" s="38">
        <f t="shared" si="0"/>
        <v>84624084</v>
      </c>
      <c r="L8" s="37">
        <f t="shared" si="0"/>
        <v>43993000</v>
      </c>
      <c r="M8" s="38">
        <f t="shared" si="0"/>
        <v>33659660</v>
      </c>
      <c r="N8" s="37">
        <f t="shared" si="0"/>
        <v>81541000</v>
      </c>
      <c r="O8" s="38">
        <f t="shared" si="0"/>
        <v>199235645</v>
      </c>
      <c r="P8" s="37">
        <f t="shared" si="0"/>
        <v>361816000</v>
      </c>
      <c r="Q8" s="38">
        <f t="shared" si="0"/>
        <v>368019898</v>
      </c>
      <c r="R8" s="16">
        <f>IF(($L8       =0),0,((($N8       -$L8       )/$L8       )*100))</f>
        <v>85.349942036233045</v>
      </c>
      <c r="S8" s="17">
        <f>IF(($M8       =0),0,((($O8       -$M8       )/$M8       )*100))</f>
        <v>491.91223262504735</v>
      </c>
      <c r="T8" s="16">
        <f>IF(($E8       =0),0,(($P8       /$E8       )*100))</f>
        <v>75.590774906978154</v>
      </c>
      <c r="U8" s="18">
        <f>IF(($E8       =0),0,(($Q8       /$E8       )*100))</f>
        <v>76.886896298137898</v>
      </c>
      <c r="V8" s="37">
        <f t="shared" ref="V8:W8" si="1">+V9+V28</f>
        <v>11922000</v>
      </c>
      <c r="W8" s="38">
        <f t="shared" si="1"/>
        <v>3153000</v>
      </c>
    </row>
    <row r="9" spans="1:23" ht="13" x14ac:dyDescent="0.3">
      <c r="A9" s="19" t="s">
        <v>35</v>
      </c>
      <c r="B9" s="39">
        <f t="shared" ref="B9:Q9" si="2">SUM(B10:B27)</f>
        <v>485693000</v>
      </c>
      <c r="C9" s="39">
        <f t="shared" si="2"/>
        <v>-11622000</v>
      </c>
      <c r="D9" s="39">
        <f t="shared" si="2"/>
        <v>0</v>
      </c>
      <c r="E9" s="39">
        <f t="shared" si="2"/>
        <v>474071000</v>
      </c>
      <c r="F9" s="40">
        <f t="shared" si="2"/>
        <v>474071000</v>
      </c>
      <c r="G9" s="41">
        <f t="shared" si="2"/>
        <v>378898000</v>
      </c>
      <c r="H9" s="40">
        <f t="shared" si="2"/>
        <v>68295000</v>
      </c>
      <c r="I9" s="41">
        <f t="shared" si="2"/>
        <v>49604408</v>
      </c>
      <c r="J9" s="40">
        <f t="shared" si="2"/>
        <v>165307000</v>
      </c>
      <c r="K9" s="41">
        <f t="shared" si="2"/>
        <v>83172581</v>
      </c>
      <c r="L9" s="40">
        <f t="shared" si="2"/>
        <v>43900000</v>
      </c>
      <c r="M9" s="41">
        <f t="shared" si="2"/>
        <v>33543473</v>
      </c>
      <c r="N9" s="40">
        <f t="shared" si="2"/>
        <v>81541000</v>
      </c>
      <c r="O9" s="41">
        <f t="shared" si="2"/>
        <v>198916442</v>
      </c>
      <c r="P9" s="40">
        <f t="shared" si="2"/>
        <v>359043000</v>
      </c>
      <c r="Q9" s="41">
        <f t="shared" si="2"/>
        <v>365236904</v>
      </c>
      <c r="R9" s="20">
        <f>IF(($L9       =0),0,((($N9       -$L9       )/$L9       )*100))</f>
        <v>85.742596810933932</v>
      </c>
      <c r="S9" s="21">
        <f>IF(($M9       =0),0,((($O9       -$M9       )/$M9       )*100))</f>
        <v>493.01087278589193</v>
      </c>
      <c r="T9" s="20">
        <f>IF(($E9       =0),0,(($P9       /$E9       )*100))</f>
        <v>75.736123913928495</v>
      </c>
      <c r="U9" s="22">
        <f>IF(($E9       =0),0,(($Q9       /$E9       )*100))</f>
        <v>77.042659010992026</v>
      </c>
      <c r="V9" s="40">
        <f t="shared" ref="V9:W9" si="3">SUM(V10:V27)</f>
        <v>11922000</v>
      </c>
      <c r="W9" s="41">
        <f t="shared" si="3"/>
        <v>3153000</v>
      </c>
    </row>
    <row r="10" spans="1:23" ht="13" x14ac:dyDescent="0.3">
      <c r="A10" s="23" t="s">
        <v>36</v>
      </c>
      <c r="B10" s="42">
        <v>110913000</v>
      </c>
      <c r="C10" s="42">
        <v>-487000</v>
      </c>
      <c r="D10" s="42"/>
      <c r="E10" s="42">
        <f t="shared" ref="E10:E41" si="4">$B10      +$C10      +$D10</f>
        <v>110426000</v>
      </c>
      <c r="F10" s="43">
        <v>110426000</v>
      </c>
      <c r="G10" s="44">
        <v>110426000</v>
      </c>
      <c r="H10" s="43">
        <v>28354000</v>
      </c>
      <c r="I10" s="44">
        <v>19489838</v>
      </c>
      <c r="J10" s="43">
        <v>51837000</v>
      </c>
      <c r="K10" s="44">
        <v>16765050</v>
      </c>
      <c r="L10" s="43">
        <v>7671000</v>
      </c>
      <c r="M10" s="44">
        <v>6678402</v>
      </c>
      <c r="N10" s="43">
        <v>22564000</v>
      </c>
      <c r="O10" s="44">
        <v>36376014</v>
      </c>
      <c r="P10" s="43">
        <f t="shared" ref="P10:P41" si="5">$H10      +$J10      +$L10      +$N10</f>
        <v>110426000</v>
      </c>
      <c r="Q10" s="44">
        <f t="shared" ref="Q10:Q41" si="6">$I10      +$K10      +$M10      +$O10</f>
        <v>79309304</v>
      </c>
      <c r="R10" s="24">
        <f t="shared" ref="R10:R41" si="7">IF(($L10      =0),0,((($N10      -$L10      )/$L10      )*100))</f>
        <v>194.14678659887889</v>
      </c>
      <c r="S10" s="25">
        <f t="shared" ref="S10:S41" si="8">IF(($M10      =0),0,((($O10      -$M10      )/$M10      )*100))</f>
        <v>444.68140731869693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71.821223262637417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4410000</v>
      </c>
      <c r="C13" s="42">
        <v>2200000</v>
      </c>
      <c r="D13" s="42"/>
      <c r="E13" s="42">
        <f t="shared" si="4"/>
        <v>6610000</v>
      </c>
      <c r="F13" s="43">
        <v>6610000</v>
      </c>
      <c r="G13" s="44">
        <v>6610000</v>
      </c>
      <c r="H13" s="43">
        <v>991000</v>
      </c>
      <c r="I13" s="44">
        <v>1020746</v>
      </c>
      <c r="J13" s="43">
        <v>2410000</v>
      </c>
      <c r="K13" s="44">
        <v>2039531</v>
      </c>
      <c r="L13" s="43"/>
      <c r="M13" s="44"/>
      <c r="N13" s="43">
        <v>2200000</v>
      </c>
      <c r="O13" s="44">
        <v>2224428</v>
      </c>
      <c r="P13" s="43">
        <f t="shared" si="5"/>
        <v>5601000</v>
      </c>
      <c r="Q13" s="44">
        <f t="shared" si="6"/>
        <v>5284705</v>
      </c>
      <c r="R13" s="24">
        <f t="shared" si="7"/>
        <v>0</v>
      </c>
      <c r="S13" s="25">
        <f t="shared" si="8"/>
        <v>0</v>
      </c>
      <c r="T13" s="24">
        <f t="shared" si="9"/>
        <v>84.735249621785172</v>
      </c>
      <c r="U13" s="26">
        <f t="shared" si="10"/>
        <v>79.950151285930403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11862000</v>
      </c>
      <c r="C20" s="42"/>
      <c r="D20" s="42"/>
      <c r="E20" s="42">
        <f t="shared" si="4"/>
        <v>11862000</v>
      </c>
      <c r="F20" s="43">
        <v>11862000</v>
      </c>
      <c r="G20" s="44">
        <v>11862000</v>
      </c>
      <c r="H20" s="43"/>
      <c r="I20" s="44"/>
      <c r="J20" s="43"/>
      <c r="K20" s="44"/>
      <c r="L20" s="43"/>
      <c r="M20" s="44"/>
      <c r="N20" s="43">
        <v>7048000</v>
      </c>
      <c r="O20" s="44"/>
      <c r="P20" s="43">
        <f t="shared" si="5"/>
        <v>7048000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59.41662451525881</v>
      </c>
      <c r="U20" s="26">
        <f t="shared" si="10"/>
        <v>0</v>
      </c>
      <c r="V20" s="43">
        <v>11922000</v>
      </c>
      <c r="W20" s="44">
        <v>3153000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268508000</v>
      </c>
      <c r="C22" s="42">
        <v>-13335000</v>
      </c>
      <c r="D22" s="42"/>
      <c r="E22" s="42">
        <f t="shared" si="4"/>
        <v>255173000</v>
      </c>
      <c r="F22" s="43">
        <v>255173000</v>
      </c>
      <c r="G22" s="44">
        <v>160000000</v>
      </c>
      <c r="H22" s="43">
        <v>26884000</v>
      </c>
      <c r="I22" s="44">
        <v>20566151</v>
      </c>
      <c r="J22" s="43">
        <v>80610000</v>
      </c>
      <c r="K22" s="44">
        <v>41985630</v>
      </c>
      <c r="L22" s="43">
        <v>28693000</v>
      </c>
      <c r="M22" s="44">
        <v>14283231</v>
      </c>
      <c r="N22" s="43">
        <v>23813000</v>
      </c>
      <c r="O22" s="44">
        <v>130329726</v>
      </c>
      <c r="P22" s="43">
        <f t="shared" si="5"/>
        <v>160000000</v>
      </c>
      <c r="Q22" s="44">
        <f t="shared" si="6"/>
        <v>207164738</v>
      </c>
      <c r="R22" s="24">
        <f t="shared" si="7"/>
        <v>-17.007632523612031</v>
      </c>
      <c r="S22" s="25">
        <f t="shared" si="8"/>
        <v>812.46669608578054</v>
      </c>
      <c r="T22" s="24">
        <f t="shared" si="9"/>
        <v>62.702558656284168</v>
      </c>
      <c r="U22" s="26">
        <f t="shared" si="10"/>
        <v>81.185994599742145</v>
      </c>
      <c r="V22" s="43"/>
      <c r="W22" s="44"/>
    </row>
    <row r="23" spans="1:23" ht="13" x14ac:dyDescent="0.3">
      <c r="A23" s="23" t="s">
        <v>49</v>
      </c>
      <c r="B23" s="42">
        <v>90000000</v>
      </c>
      <c r="C23" s="42"/>
      <c r="D23" s="42"/>
      <c r="E23" s="42">
        <f t="shared" si="4"/>
        <v>90000000</v>
      </c>
      <c r="F23" s="43">
        <v>90000000</v>
      </c>
      <c r="G23" s="44">
        <v>90000000</v>
      </c>
      <c r="H23" s="43">
        <v>12066000</v>
      </c>
      <c r="I23" s="44">
        <v>8527673</v>
      </c>
      <c r="J23" s="43">
        <v>30450000</v>
      </c>
      <c r="K23" s="44">
        <v>22382370</v>
      </c>
      <c r="L23" s="43">
        <v>7536000</v>
      </c>
      <c r="M23" s="44">
        <v>12581840</v>
      </c>
      <c r="N23" s="43">
        <v>25916000</v>
      </c>
      <c r="O23" s="44">
        <v>29986274</v>
      </c>
      <c r="P23" s="43">
        <f t="shared" si="5"/>
        <v>75968000</v>
      </c>
      <c r="Q23" s="44">
        <f t="shared" si="6"/>
        <v>73478157</v>
      </c>
      <c r="R23" s="24">
        <f t="shared" si="7"/>
        <v>243.89596602972401</v>
      </c>
      <c r="S23" s="25">
        <f t="shared" si="8"/>
        <v>138.32979913907664</v>
      </c>
      <c r="T23" s="24">
        <f t="shared" si="9"/>
        <v>84.408888888888896</v>
      </c>
      <c r="U23" s="26">
        <f t="shared" si="10"/>
        <v>81.642396666666656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4580000</v>
      </c>
      <c r="C28" s="39">
        <f t="shared" si="11"/>
        <v>0</v>
      </c>
      <c r="D28" s="39">
        <f t="shared" si="11"/>
        <v>0</v>
      </c>
      <c r="E28" s="39">
        <f t="shared" si="11"/>
        <v>4580000</v>
      </c>
      <c r="F28" s="40">
        <f t="shared" si="11"/>
        <v>4580000</v>
      </c>
      <c r="G28" s="41">
        <f t="shared" si="11"/>
        <v>4580000</v>
      </c>
      <c r="H28" s="40">
        <f t="shared" si="11"/>
        <v>694000</v>
      </c>
      <c r="I28" s="41">
        <f t="shared" si="11"/>
        <v>896101</v>
      </c>
      <c r="J28" s="40">
        <f t="shared" si="11"/>
        <v>1986000</v>
      </c>
      <c r="K28" s="41">
        <f t="shared" si="11"/>
        <v>1451503</v>
      </c>
      <c r="L28" s="40">
        <f t="shared" si="11"/>
        <v>93000</v>
      </c>
      <c r="M28" s="41">
        <f t="shared" si="11"/>
        <v>116187</v>
      </c>
      <c r="N28" s="40">
        <f t="shared" si="11"/>
        <v>0</v>
      </c>
      <c r="O28" s="41">
        <f t="shared" si="11"/>
        <v>319203</v>
      </c>
      <c r="P28" s="40">
        <f t="shared" si="11"/>
        <v>2773000</v>
      </c>
      <c r="Q28" s="41">
        <f t="shared" si="11"/>
        <v>2782994</v>
      </c>
      <c r="R28" s="20">
        <f t="shared" si="7"/>
        <v>-100</v>
      </c>
      <c r="S28" s="21">
        <f t="shared" si="8"/>
        <v>174.73211288698391</v>
      </c>
      <c r="T28" s="20">
        <f t="shared" si="9"/>
        <v>60.545851528384276</v>
      </c>
      <c r="U28" s="22">
        <f t="shared" si="10"/>
        <v>60.764061135371186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694000</v>
      </c>
      <c r="I31" s="44">
        <v>884101</v>
      </c>
      <c r="J31" s="43">
        <v>220000</v>
      </c>
      <c r="K31" s="44">
        <v>600753</v>
      </c>
      <c r="L31" s="43"/>
      <c r="M31" s="44">
        <v>-559413</v>
      </c>
      <c r="N31" s="43"/>
      <c r="O31" s="44">
        <v>12503</v>
      </c>
      <c r="P31" s="43">
        <f t="shared" si="5"/>
        <v>914000</v>
      </c>
      <c r="Q31" s="44">
        <f t="shared" si="6"/>
        <v>937944</v>
      </c>
      <c r="R31" s="24">
        <f t="shared" si="7"/>
        <v>0</v>
      </c>
      <c r="S31" s="25">
        <f t="shared" si="8"/>
        <v>-102.23502135273938</v>
      </c>
      <c r="T31" s="24">
        <f t="shared" si="9"/>
        <v>45.7</v>
      </c>
      <c r="U31" s="26">
        <f t="shared" si="10"/>
        <v>46.897199999999998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2580000</v>
      </c>
      <c r="C33" s="42"/>
      <c r="D33" s="42"/>
      <c r="E33" s="42">
        <f t="shared" si="4"/>
        <v>2580000</v>
      </c>
      <c r="F33" s="43">
        <v>2580000</v>
      </c>
      <c r="G33" s="44">
        <v>2580000</v>
      </c>
      <c r="H33" s="43"/>
      <c r="I33" s="44">
        <v>12000</v>
      </c>
      <c r="J33" s="43">
        <v>1766000</v>
      </c>
      <c r="K33" s="44">
        <v>850750</v>
      </c>
      <c r="L33" s="43">
        <v>93000</v>
      </c>
      <c r="M33" s="44">
        <v>675600</v>
      </c>
      <c r="N33" s="43"/>
      <c r="O33" s="44">
        <v>306700</v>
      </c>
      <c r="P33" s="43">
        <f t="shared" si="5"/>
        <v>1859000</v>
      </c>
      <c r="Q33" s="44">
        <f t="shared" si="6"/>
        <v>1845050</v>
      </c>
      <c r="R33" s="24">
        <f t="shared" si="7"/>
        <v>-100</v>
      </c>
      <c r="S33" s="25">
        <f t="shared" si="8"/>
        <v>-54.603315571343991</v>
      </c>
      <c r="T33" s="24">
        <f t="shared" si="9"/>
        <v>72.054263565891475</v>
      </c>
      <c r="U33" s="26">
        <f t="shared" si="10"/>
        <v>71.513565891472865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4385000</v>
      </c>
      <c r="C43" s="45">
        <f t="shared" si="20"/>
        <v>-130000</v>
      </c>
      <c r="D43" s="45">
        <f t="shared" si="20"/>
        <v>0</v>
      </c>
      <c r="E43" s="45">
        <f t="shared" si="20"/>
        <v>4255000</v>
      </c>
      <c r="F43" s="46">
        <f t="shared" si="20"/>
        <v>4385000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155000</v>
      </c>
      <c r="O43" s="47">
        <f t="shared" si="20"/>
        <v>0</v>
      </c>
      <c r="P43" s="46">
        <f t="shared" si="20"/>
        <v>155000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3.6427732079905994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4385000</v>
      </c>
      <c r="C44" s="39">
        <f t="shared" si="22"/>
        <v>-130000</v>
      </c>
      <c r="D44" s="39">
        <f t="shared" si="22"/>
        <v>0</v>
      </c>
      <c r="E44" s="39">
        <f t="shared" si="22"/>
        <v>4255000</v>
      </c>
      <c r="F44" s="40">
        <f t="shared" si="22"/>
        <v>4385000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155000</v>
      </c>
      <c r="O44" s="41">
        <f t="shared" si="22"/>
        <v>0</v>
      </c>
      <c r="P44" s="40">
        <f t="shared" si="22"/>
        <v>155000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3.6427732079905994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4385000</v>
      </c>
      <c r="C46" s="42">
        <v>-130000</v>
      </c>
      <c r="D46" s="42"/>
      <c r="E46" s="42">
        <f t="shared" si="13"/>
        <v>4255000</v>
      </c>
      <c r="F46" s="43">
        <v>4385000</v>
      </c>
      <c r="G46" s="44"/>
      <c r="H46" s="43"/>
      <c r="I46" s="44"/>
      <c r="J46" s="43"/>
      <c r="K46" s="44"/>
      <c r="L46" s="43"/>
      <c r="M46" s="44"/>
      <c r="N46" s="43">
        <v>155000</v>
      </c>
      <c r="O46" s="44"/>
      <c r="P46" s="43">
        <f t="shared" si="14"/>
        <v>155000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3.6427732079905994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494658000</v>
      </c>
      <c r="C61" s="39">
        <f t="shared" si="26"/>
        <v>-11752000</v>
      </c>
      <c r="D61" s="39">
        <f t="shared" si="26"/>
        <v>0</v>
      </c>
      <c r="E61" s="39">
        <f t="shared" si="26"/>
        <v>482906000</v>
      </c>
      <c r="F61" s="40">
        <f t="shared" si="26"/>
        <v>483036000</v>
      </c>
      <c r="G61" s="41">
        <f t="shared" si="26"/>
        <v>383478000</v>
      </c>
      <c r="H61" s="40">
        <f t="shared" si="26"/>
        <v>68989000</v>
      </c>
      <c r="I61" s="41">
        <f t="shared" si="26"/>
        <v>50500509</v>
      </c>
      <c r="J61" s="40">
        <f t="shared" si="26"/>
        <v>167293000</v>
      </c>
      <c r="K61" s="41">
        <f t="shared" si="26"/>
        <v>84624084</v>
      </c>
      <c r="L61" s="40">
        <f t="shared" si="26"/>
        <v>43993000</v>
      </c>
      <c r="M61" s="41">
        <f t="shared" si="26"/>
        <v>33659660</v>
      </c>
      <c r="N61" s="40">
        <f t="shared" si="26"/>
        <v>81696000</v>
      </c>
      <c r="O61" s="41">
        <f t="shared" si="26"/>
        <v>199235645</v>
      </c>
      <c r="P61" s="40">
        <f t="shared" si="26"/>
        <v>361971000</v>
      </c>
      <c r="Q61" s="41">
        <f t="shared" si="26"/>
        <v>368019898</v>
      </c>
      <c r="R61" s="20">
        <f t="shared" si="16"/>
        <v>85.702270815811616</v>
      </c>
      <c r="S61" s="21">
        <f t="shared" si="17"/>
        <v>491.91223262504735</v>
      </c>
      <c r="T61" s="20">
        <f t="shared" si="18"/>
        <v>74.95682389533367</v>
      </c>
      <c r="U61" s="22">
        <f t="shared" si="19"/>
        <v>76.209427507630892</v>
      </c>
      <c r="V61" s="40">
        <f t="shared" ref="V61:W61" si="27">+V8+V43</f>
        <v>11922000</v>
      </c>
      <c r="W61" s="41">
        <f t="shared" si="27"/>
        <v>3153000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494658000</v>
      </c>
      <c r="C65" s="48">
        <f t="shared" si="30"/>
        <v>-11752000</v>
      </c>
      <c r="D65" s="48">
        <f t="shared" si="30"/>
        <v>0</v>
      </c>
      <c r="E65" s="48">
        <f t="shared" si="30"/>
        <v>482906000</v>
      </c>
      <c r="F65" s="49">
        <f t="shared" si="30"/>
        <v>483036000</v>
      </c>
      <c r="G65" s="50">
        <f t="shared" si="30"/>
        <v>383478000</v>
      </c>
      <c r="H65" s="49">
        <f t="shared" si="30"/>
        <v>68989000</v>
      </c>
      <c r="I65" s="50">
        <f t="shared" si="30"/>
        <v>50500509</v>
      </c>
      <c r="J65" s="49">
        <f t="shared" si="30"/>
        <v>167293000</v>
      </c>
      <c r="K65" s="50">
        <f t="shared" si="30"/>
        <v>84624084</v>
      </c>
      <c r="L65" s="49">
        <f t="shared" si="30"/>
        <v>43993000</v>
      </c>
      <c r="M65" s="51">
        <f t="shared" si="30"/>
        <v>33659660</v>
      </c>
      <c r="N65" s="49">
        <f t="shared" si="30"/>
        <v>81696000</v>
      </c>
      <c r="O65" s="50">
        <f t="shared" si="30"/>
        <v>199235645</v>
      </c>
      <c r="P65" s="49">
        <f t="shared" si="30"/>
        <v>361971000</v>
      </c>
      <c r="Q65" s="50">
        <f t="shared" si="30"/>
        <v>368019898</v>
      </c>
      <c r="R65" s="34">
        <f t="shared" si="16"/>
        <v>85.702270815811616</v>
      </c>
      <c r="S65" s="35">
        <f t="shared" si="17"/>
        <v>491.91223262504735</v>
      </c>
      <c r="T65" s="34">
        <f t="shared" si="18"/>
        <v>74.95682389533367</v>
      </c>
      <c r="U65" s="35">
        <f t="shared" si="19"/>
        <v>76.209427507630892</v>
      </c>
      <c r="V65" s="49">
        <f>+V61+V62</f>
        <v>11922000</v>
      </c>
      <c r="W65" s="50">
        <f>+W61+W62</f>
        <v>3153000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191799000</v>
      </c>
      <c r="C8" s="36">
        <f t="shared" si="0"/>
        <v>17300000</v>
      </c>
      <c r="D8" s="36">
        <f t="shared" si="0"/>
        <v>0</v>
      </c>
      <c r="E8" s="36">
        <f t="shared" si="0"/>
        <v>209099000</v>
      </c>
      <c r="F8" s="37">
        <f t="shared" si="0"/>
        <v>209099000</v>
      </c>
      <c r="G8" s="38">
        <f t="shared" si="0"/>
        <v>179099000</v>
      </c>
      <c r="H8" s="37">
        <f t="shared" si="0"/>
        <v>51052000</v>
      </c>
      <c r="I8" s="38">
        <f t="shared" si="0"/>
        <v>-322000</v>
      </c>
      <c r="J8" s="37">
        <f t="shared" si="0"/>
        <v>59031000</v>
      </c>
      <c r="K8" s="38">
        <f t="shared" si="0"/>
        <v>-578000</v>
      </c>
      <c r="L8" s="37">
        <f t="shared" si="0"/>
        <v>18533000</v>
      </c>
      <c r="M8" s="38">
        <f t="shared" si="0"/>
        <v>0</v>
      </c>
      <c r="N8" s="37">
        <f t="shared" si="0"/>
        <v>25462000</v>
      </c>
      <c r="O8" s="38">
        <f t="shared" si="0"/>
        <v>0</v>
      </c>
      <c r="P8" s="37">
        <f t="shared" si="0"/>
        <v>154078000</v>
      </c>
      <c r="Q8" s="38">
        <f t="shared" si="0"/>
        <v>-900000</v>
      </c>
      <c r="R8" s="16">
        <f>IF(($L8       =0),0,((($N8       -$L8       )/$L8       )*100))</f>
        <v>37.387363082069818</v>
      </c>
      <c r="S8" s="17">
        <f>IF(($M8       =0),0,((($O8       -$M8       )/$M8       )*100))</f>
        <v>0</v>
      </c>
      <c r="T8" s="16">
        <f>IF(($E8       =0),0,(($P8       /$E8       )*100))</f>
        <v>73.686626908784831</v>
      </c>
      <c r="U8" s="18">
        <f>IF(($E8       =0),0,(($Q8       /$E8       )*100))</f>
        <v>-0.43041812729855239</v>
      </c>
      <c r="V8" s="37">
        <f t="shared" ref="V8:W8" si="1">+V9+V28</f>
        <v>9376000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182714000</v>
      </c>
      <c r="C9" s="39">
        <f t="shared" si="2"/>
        <v>14500000</v>
      </c>
      <c r="D9" s="39">
        <f t="shared" si="2"/>
        <v>0</v>
      </c>
      <c r="E9" s="39">
        <f t="shared" si="2"/>
        <v>197214000</v>
      </c>
      <c r="F9" s="40">
        <f t="shared" si="2"/>
        <v>197214000</v>
      </c>
      <c r="G9" s="41">
        <f t="shared" si="2"/>
        <v>167214000</v>
      </c>
      <c r="H9" s="40">
        <f t="shared" si="2"/>
        <v>50708000</v>
      </c>
      <c r="I9" s="41">
        <f t="shared" si="2"/>
        <v>0</v>
      </c>
      <c r="J9" s="40">
        <f t="shared" si="2"/>
        <v>55985000</v>
      </c>
      <c r="K9" s="41">
        <f t="shared" si="2"/>
        <v>0</v>
      </c>
      <c r="L9" s="40">
        <f t="shared" si="2"/>
        <v>17109000</v>
      </c>
      <c r="M9" s="41">
        <f t="shared" si="2"/>
        <v>0</v>
      </c>
      <c r="N9" s="40">
        <f t="shared" si="2"/>
        <v>22052000</v>
      </c>
      <c r="O9" s="41">
        <f t="shared" si="2"/>
        <v>0</v>
      </c>
      <c r="P9" s="40">
        <f t="shared" si="2"/>
        <v>145854000</v>
      </c>
      <c r="Q9" s="41">
        <f t="shared" si="2"/>
        <v>0</v>
      </c>
      <c r="R9" s="20">
        <f>IF(($L9       =0),0,((($N9       -$L9       )/$L9       )*100))</f>
        <v>28.891226839675028</v>
      </c>
      <c r="S9" s="21">
        <f>IF(($M9       =0),0,((($O9       -$M9       )/$M9       )*100))</f>
        <v>0</v>
      </c>
      <c r="T9" s="20">
        <f>IF(($E9       =0),0,(($P9       /$E9       )*100))</f>
        <v>73.957224132161002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60598000</v>
      </c>
      <c r="C10" s="42">
        <v>10000000</v>
      </c>
      <c r="D10" s="42"/>
      <c r="E10" s="42">
        <f t="shared" ref="E10:E41" si="4">$B10      +$C10      +$D10</f>
        <v>70598000</v>
      </c>
      <c r="F10" s="43">
        <v>70598000</v>
      </c>
      <c r="G10" s="44">
        <v>70598000</v>
      </c>
      <c r="H10" s="43">
        <v>32322000</v>
      </c>
      <c r="I10" s="44"/>
      <c r="J10" s="43">
        <v>20437000</v>
      </c>
      <c r="K10" s="44"/>
      <c r="L10" s="43">
        <v>6238000</v>
      </c>
      <c r="M10" s="44"/>
      <c r="N10" s="43">
        <v>11601000</v>
      </c>
      <c r="O10" s="44"/>
      <c r="P10" s="43">
        <f t="shared" ref="P10:P41" si="5">$H10      +$J10      +$L10      +$N10</f>
        <v>70598000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85.973068291118949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2116000</v>
      </c>
      <c r="C13" s="42"/>
      <c r="D13" s="42"/>
      <c r="E13" s="42">
        <f t="shared" si="4"/>
        <v>2116000</v>
      </c>
      <c r="F13" s="43">
        <v>2116000</v>
      </c>
      <c r="G13" s="44">
        <v>2116000</v>
      </c>
      <c r="H13" s="43">
        <v>1293000</v>
      </c>
      <c r="I13" s="44"/>
      <c r="J13" s="43">
        <v>823000</v>
      </c>
      <c r="K13" s="44"/>
      <c r="L13" s="43"/>
      <c r="M13" s="44"/>
      <c r="N13" s="43"/>
      <c r="O13" s="44"/>
      <c r="P13" s="43">
        <f t="shared" si="5"/>
        <v>2116000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14500000</v>
      </c>
      <c r="D20" s="42"/>
      <c r="E20" s="42">
        <f t="shared" si="4"/>
        <v>14500000</v>
      </c>
      <c r="F20" s="43">
        <v>14500000</v>
      </c>
      <c r="G20" s="44">
        <v>14500000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90000000</v>
      </c>
      <c r="C22" s="42">
        <v>-10000000</v>
      </c>
      <c r="D22" s="42"/>
      <c r="E22" s="42">
        <f t="shared" si="4"/>
        <v>80000000</v>
      </c>
      <c r="F22" s="43">
        <v>80000000</v>
      </c>
      <c r="G22" s="44">
        <v>50000000</v>
      </c>
      <c r="H22" s="43">
        <v>10000000</v>
      </c>
      <c r="I22" s="44"/>
      <c r="J22" s="43">
        <v>22313000</v>
      </c>
      <c r="K22" s="44"/>
      <c r="L22" s="43">
        <v>10376000</v>
      </c>
      <c r="M22" s="44"/>
      <c r="N22" s="43">
        <v>7311000</v>
      </c>
      <c r="O22" s="44"/>
      <c r="P22" s="43">
        <f t="shared" si="5"/>
        <v>50000000</v>
      </c>
      <c r="Q22" s="44">
        <f t="shared" si="6"/>
        <v>0</v>
      </c>
      <c r="R22" s="24">
        <f t="shared" si="7"/>
        <v>-29.539321511179644</v>
      </c>
      <c r="S22" s="25">
        <f t="shared" si="8"/>
        <v>0</v>
      </c>
      <c r="T22" s="24">
        <f t="shared" si="9"/>
        <v>62.5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30000000</v>
      </c>
      <c r="C23" s="42"/>
      <c r="D23" s="42"/>
      <c r="E23" s="42">
        <f t="shared" si="4"/>
        <v>30000000</v>
      </c>
      <c r="F23" s="43">
        <v>30000000</v>
      </c>
      <c r="G23" s="44">
        <v>30000000</v>
      </c>
      <c r="H23" s="43">
        <v>7093000</v>
      </c>
      <c r="I23" s="44"/>
      <c r="J23" s="43">
        <v>12412000</v>
      </c>
      <c r="K23" s="44"/>
      <c r="L23" s="43">
        <v>495000</v>
      </c>
      <c r="M23" s="44"/>
      <c r="N23" s="43">
        <v>3140000</v>
      </c>
      <c r="O23" s="44"/>
      <c r="P23" s="43">
        <f t="shared" si="5"/>
        <v>23140000</v>
      </c>
      <c r="Q23" s="44">
        <f t="shared" si="6"/>
        <v>0</v>
      </c>
      <c r="R23" s="24">
        <f t="shared" si="7"/>
        <v>534.3434343434343</v>
      </c>
      <c r="S23" s="25">
        <f t="shared" si="8"/>
        <v>0</v>
      </c>
      <c r="T23" s="24">
        <f t="shared" si="9"/>
        <v>77.133333333333326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9085000</v>
      </c>
      <c r="C28" s="39">
        <f t="shared" si="11"/>
        <v>2800000</v>
      </c>
      <c r="D28" s="39">
        <f t="shared" si="11"/>
        <v>0</v>
      </c>
      <c r="E28" s="39">
        <f t="shared" si="11"/>
        <v>11885000</v>
      </c>
      <c r="F28" s="40">
        <f t="shared" si="11"/>
        <v>11885000</v>
      </c>
      <c r="G28" s="41">
        <f t="shared" si="11"/>
        <v>11885000</v>
      </c>
      <c r="H28" s="40">
        <f t="shared" si="11"/>
        <v>344000</v>
      </c>
      <c r="I28" s="41">
        <f t="shared" si="11"/>
        <v>-322000</v>
      </c>
      <c r="J28" s="40">
        <f t="shared" si="11"/>
        <v>3046000</v>
      </c>
      <c r="K28" s="41">
        <f t="shared" si="11"/>
        <v>-578000</v>
      </c>
      <c r="L28" s="40">
        <f t="shared" si="11"/>
        <v>1424000</v>
      </c>
      <c r="M28" s="41">
        <f t="shared" si="11"/>
        <v>0</v>
      </c>
      <c r="N28" s="40">
        <f t="shared" si="11"/>
        <v>3410000</v>
      </c>
      <c r="O28" s="41">
        <f t="shared" si="11"/>
        <v>0</v>
      </c>
      <c r="P28" s="40">
        <f t="shared" si="11"/>
        <v>8224000</v>
      </c>
      <c r="Q28" s="41">
        <f t="shared" si="11"/>
        <v>-900000</v>
      </c>
      <c r="R28" s="20">
        <f t="shared" si="7"/>
        <v>139.46629213483146</v>
      </c>
      <c r="S28" s="21">
        <f t="shared" si="8"/>
        <v>0</v>
      </c>
      <c r="T28" s="20">
        <f t="shared" si="9"/>
        <v>69.196466133782081</v>
      </c>
      <c r="U28" s="22">
        <f t="shared" si="10"/>
        <v>-7.5725704669751783</v>
      </c>
      <c r="V28" s="40">
        <f t="shared" ref="V28:W28" si="12">SUM(V29:V42)</f>
        <v>9376000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85000</v>
      </c>
      <c r="I31" s="44"/>
      <c r="J31" s="43">
        <v>275000</v>
      </c>
      <c r="K31" s="44"/>
      <c r="L31" s="43">
        <v>76000</v>
      </c>
      <c r="M31" s="44"/>
      <c r="N31" s="43"/>
      <c r="O31" s="44"/>
      <c r="P31" s="43">
        <f t="shared" si="5"/>
        <v>436000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11.473684210526315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1285000</v>
      </c>
      <c r="C33" s="42"/>
      <c r="D33" s="42"/>
      <c r="E33" s="42">
        <f t="shared" si="4"/>
        <v>1285000</v>
      </c>
      <c r="F33" s="43">
        <v>1285000</v>
      </c>
      <c r="G33" s="44">
        <v>1285000</v>
      </c>
      <c r="H33" s="43">
        <v>259000</v>
      </c>
      <c r="I33" s="44">
        <v>-322000</v>
      </c>
      <c r="J33" s="43"/>
      <c r="K33" s="44">
        <v>-578000</v>
      </c>
      <c r="L33" s="43">
        <v>591000</v>
      </c>
      <c r="M33" s="44"/>
      <c r="N33" s="43">
        <v>138000</v>
      </c>
      <c r="O33" s="44"/>
      <c r="P33" s="43">
        <f t="shared" si="5"/>
        <v>988000</v>
      </c>
      <c r="Q33" s="44">
        <f t="shared" si="6"/>
        <v>-900000</v>
      </c>
      <c r="R33" s="24">
        <f t="shared" si="7"/>
        <v>-76.649746192893403</v>
      </c>
      <c r="S33" s="25">
        <f t="shared" si="8"/>
        <v>0</v>
      </c>
      <c r="T33" s="24">
        <f t="shared" si="9"/>
        <v>76.887159533073941</v>
      </c>
      <c r="U33" s="26">
        <f t="shared" si="10"/>
        <v>-70.038910505836569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>
        <v>2800000</v>
      </c>
      <c r="D36" s="42"/>
      <c r="E36" s="42">
        <f t="shared" si="4"/>
        <v>6800000</v>
      </c>
      <c r="F36" s="43">
        <v>6800000</v>
      </c>
      <c r="G36" s="44">
        <v>6800000</v>
      </c>
      <c r="H36" s="43"/>
      <c r="I36" s="44"/>
      <c r="J36" s="43">
        <v>2771000</v>
      </c>
      <c r="K36" s="44"/>
      <c r="L36" s="43">
        <v>757000</v>
      </c>
      <c r="M36" s="44"/>
      <c r="N36" s="43">
        <v>3272000</v>
      </c>
      <c r="O36" s="44"/>
      <c r="P36" s="43">
        <f t="shared" si="5"/>
        <v>6800000</v>
      </c>
      <c r="Q36" s="44">
        <f t="shared" si="6"/>
        <v>0</v>
      </c>
      <c r="R36" s="24">
        <f t="shared" si="7"/>
        <v>332.23249669749009</v>
      </c>
      <c r="S36" s="25">
        <f t="shared" si="8"/>
        <v>0</v>
      </c>
      <c r="T36" s="24">
        <f t="shared" si="9"/>
        <v>100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9376000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19316000</v>
      </c>
      <c r="C43" s="45">
        <f t="shared" si="20"/>
        <v>18552000</v>
      </c>
      <c r="D43" s="45">
        <f t="shared" si="20"/>
        <v>0</v>
      </c>
      <c r="E43" s="45">
        <f t="shared" si="20"/>
        <v>37868000</v>
      </c>
      <c r="F43" s="46">
        <f t="shared" si="20"/>
        <v>19316000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5435000</v>
      </c>
      <c r="O43" s="47">
        <f t="shared" si="20"/>
        <v>0</v>
      </c>
      <c r="P43" s="46">
        <f t="shared" si="20"/>
        <v>5435000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14.352487588465197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19316000</v>
      </c>
      <c r="C44" s="39">
        <f t="shared" si="22"/>
        <v>18552000</v>
      </c>
      <c r="D44" s="39">
        <f t="shared" si="22"/>
        <v>0</v>
      </c>
      <c r="E44" s="39">
        <f t="shared" si="22"/>
        <v>37868000</v>
      </c>
      <c r="F44" s="40">
        <f t="shared" si="22"/>
        <v>19316000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5435000</v>
      </c>
      <c r="O44" s="41">
        <f t="shared" si="22"/>
        <v>0</v>
      </c>
      <c r="P44" s="40">
        <f t="shared" si="22"/>
        <v>5435000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14.352487588465197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19316000</v>
      </c>
      <c r="C46" s="42">
        <v>18552000</v>
      </c>
      <c r="D46" s="42"/>
      <c r="E46" s="42">
        <f t="shared" si="13"/>
        <v>37868000</v>
      </c>
      <c r="F46" s="43">
        <v>19316000</v>
      </c>
      <c r="G46" s="44"/>
      <c r="H46" s="43"/>
      <c r="I46" s="44"/>
      <c r="J46" s="43"/>
      <c r="K46" s="44"/>
      <c r="L46" s="43"/>
      <c r="M46" s="44"/>
      <c r="N46" s="43">
        <v>5435000</v>
      </c>
      <c r="O46" s="44"/>
      <c r="P46" s="43">
        <f t="shared" si="14"/>
        <v>5435000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14.352487588465197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211115000</v>
      </c>
      <c r="C61" s="39">
        <f t="shared" si="26"/>
        <v>35852000</v>
      </c>
      <c r="D61" s="39">
        <f t="shared" si="26"/>
        <v>0</v>
      </c>
      <c r="E61" s="39">
        <f t="shared" si="26"/>
        <v>246967000</v>
      </c>
      <c r="F61" s="40">
        <f t="shared" si="26"/>
        <v>228415000</v>
      </c>
      <c r="G61" s="41">
        <f t="shared" si="26"/>
        <v>179099000</v>
      </c>
      <c r="H61" s="40">
        <f t="shared" si="26"/>
        <v>51052000</v>
      </c>
      <c r="I61" s="41">
        <f t="shared" si="26"/>
        <v>-322000</v>
      </c>
      <c r="J61" s="40">
        <f t="shared" si="26"/>
        <v>59031000</v>
      </c>
      <c r="K61" s="41">
        <f t="shared" si="26"/>
        <v>-578000</v>
      </c>
      <c r="L61" s="40">
        <f t="shared" si="26"/>
        <v>18533000</v>
      </c>
      <c r="M61" s="41">
        <f t="shared" si="26"/>
        <v>0</v>
      </c>
      <c r="N61" s="40">
        <f t="shared" si="26"/>
        <v>30897000</v>
      </c>
      <c r="O61" s="41">
        <f t="shared" si="26"/>
        <v>0</v>
      </c>
      <c r="P61" s="40">
        <f t="shared" si="26"/>
        <v>159513000</v>
      </c>
      <c r="Q61" s="41">
        <f t="shared" si="26"/>
        <v>-900000</v>
      </c>
      <c r="R61" s="20">
        <f t="shared" si="16"/>
        <v>66.713430097663633</v>
      </c>
      <c r="S61" s="21">
        <f t="shared" si="17"/>
        <v>0</v>
      </c>
      <c r="T61" s="20">
        <f t="shared" si="18"/>
        <v>64.588791215020635</v>
      </c>
      <c r="U61" s="22">
        <f t="shared" si="19"/>
        <v>-0.36442115748257864</v>
      </c>
      <c r="V61" s="40">
        <f t="shared" ref="V61:W61" si="27">+V8+V43</f>
        <v>9376000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211115000</v>
      </c>
      <c r="C65" s="48">
        <f t="shared" si="30"/>
        <v>35852000</v>
      </c>
      <c r="D65" s="48">
        <f t="shared" si="30"/>
        <v>0</v>
      </c>
      <c r="E65" s="48">
        <f t="shared" si="30"/>
        <v>246967000</v>
      </c>
      <c r="F65" s="49">
        <f t="shared" si="30"/>
        <v>228415000</v>
      </c>
      <c r="G65" s="50">
        <f t="shared" si="30"/>
        <v>179099000</v>
      </c>
      <c r="H65" s="49">
        <f t="shared" si="30"/>
        <v>51052000</v>
      </c>
      <c r="I65" s="50">
        <f t="shared" si="30"/>
        <v>-322000</v>
      </c>
      <c r="J65" s="49">
        <f t="shared" si="30"/>
        <v>59031000</v>
      </c>
      <c r="K65" s="50">
        <f t="shared" si="30"/>
        <v>-578000</v>
      </c>
      <c r="L65" s="49">
        <f t="shared" si="30"/>
        <v>18533000</v>
      </c>
      <c r="M65" s="51">
        <f t="shared" si="30"/>
        <v>0</v>
      </c>
      <c r="N65" s="49">
        <f t="shared" si="30"/>
        <v>30897000</v>
      </c>
      <c r="O65" s="50">
        <f t="shared" si="30"/>
        <v>0</v>
      </c>
      <c r="P65" s="49">
        <f t="shared" si="30"/>
        <v>159513000</v>
      </c>
      <c r="Q65" s="50">
        <f t="shared" si="30"/>
        <v>-900000</v>
      </c>
      <c r="R65" s="34">
        <f t="shared" si="16"/>
        <v>66.713430097663633</v>
      </c>
      <c r="S65" s="35">
        <f t="shared" si="17"/>
        <v>0</v>
      </c>
      <c r="T65" s="34">
        <f t="shared" si="18"/>
        <v>64.588791215020635</v>
      </c>
      <c r="U65" s="35">
        <f t="shared" si="19"/>
        <v>-0.36442115748257864</v>
      </c>
      <c r="V65" s="49">
        <f>+V61+V62</f>
        <v>9376000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147716000</v>
      </c>
      <c r="C8" s="36">
        <f t="shared" si="0"/>
        <v>6236000</v>
      </c>
      <c r="D8" s="36">
        <f t="shared" si="0"/>
        <v>0</v>
      </c>
      <c r="E8" s="36">
        <f t="shared" si="0"/>
        <v>153952000</v>
      </c>
      <c r="F8" s="37">
        <f t="shared" si="0"/>
        <v>153952000</v>
      </c>
      <c r="G8" s="38">
        <f t="shared" si="0"/>
        <v>153952000</v>
      </c>
      <c r="H8" s="37">
        <f t="shared" si="0"/>
        <v>28773000</v>
      </c>
      <c r="I8" s="38">
        <f t="shared" si="0"/>
        <v>0</v>
      </c>
      <c r="J8" s="37">
        <f t="shared" si="0"/>
        <v>47021000</v>
      </c>
      <c r="K8" s="38">
        <f t="shared" si="0"/>
        <v>0</v>
      </c>
      <c r="L8" s="37">
        <f t="shared" si="0"/>
        <v>13334000</v>
      </c>
      <c r="M8" s="38">
        <f t="shared" si="0"/>
        <v>76724181</v>
      </c>
      <c r="N8" s="37">
        <f t="shared" si="0"/>
        <v>37921000</v>
      </c>
      <c r="O8" s="38">
        <f t="shared" si="0"/>
        <v>58987708</v>
      </c>
      <c r="P8" s="37">
        <f t="shared" si="0"/>
        <v>127049000</v>
      </c>
      <c r="Q8" s="38">
        <f t="shared" si="0"/>
        <v>135711889</v>
      </c>
      <c r="R8" s="16">
        <f>IF(($L8       =0),0,((($N8       -$L8       )/$L8       )*100))</f>
        <v>184.39328033598321</v>
      </c>
      <c r="S8" s="17">
        <f>IF(($M8       =0),0,((($O8       -$M8       )/$M8       )*100))</f>
        <v>-23.11718778725054</v>
      </c>
      <c r="T8" s="16">
        <f>IF(($E8       =0),0,(($P8       /$E8       )*100))</f>
        <v>82.525072749948038</v>
      </c>
      <c r="U8" s="18">
        <f>IF(($E8       =0),0,(($Q8       /$E8       )*100))</f>
        <v>88.152079219496983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138712000</v>
      </c>
      <c r="C9" s="39">
        <f t="shared" si="2"/>
        <v>-3264000</v>
      </c>
      <c r="D9" s="39">
        <f t="shared" si="2"/>
        <v>0</v>
      </c>
      <c r="E9" s="39">
        <f t="shared" si="2"/>
        <v>135448000</v>
      </c>
      <c r="F9" s="40">
        <f t="shared" si="2"/>
        <v>135448000</v>
      </c>
      <c r="G9" s="41">
        <f t="shared" si="2"/>
        <v>135448000</v>
      </c>
      <c r="H9" s="40">
        <f t="shared" si="2"/>
        <v>27145000</v>
      </c>
      <c r="I9" s="41">
        <f t="shared" si="2"/>
        <v>0</v>
      </c>
      <c r="J9" s="40">
        <f t="shared" si="2"/>
        <v>44274000</v>
      </c>
      <c r="K9" s="41">
        <f t="shared" si="2"/>
        <v>0</v>
      </c>
      <c r="L9" s="40">
        <f t="shared" si="2"/>
        <v>13240000</v>
      </c>
      <c r="M9" s="41">
        <f t="shared" si="2"/>
        <v>70055335</v>
      </c>
      <c r="N9" s="40">
        <f t="shared" si="2"/>
        <v>27861000</v>
      </c>
      <c r="O9" s="41">
        <f t="shared" si="2"/>
        <v>53652554</v>
      </c>
      <c r="P9" s="40">
        <f t="shared" si="2"/>
        <v>112520000</v>
      </c>
      <c r="Q9" s="41">
        <f t="shared" si="2"/>
        <v>123707889</v>
      </c>
      <c r="R9" s="20">
        <f>IF(($L9       =0),0,((($N9       -$L9       )/$L9       )*100))</f>
        <v>110.43051359516616</v>
      </c>
      <c r="S9" s="21">
        <f>IF(($M9       =0),0,((($O9       -$M9       )/$M9       )*100))</f>
        <v>-23.414035490658918</v>
      </c>
      <c r="T9" s="20">
        <f>IF(($E9       =0),0,(($P9       /$E9       )*100))</f>
        <v>83.072470616029776</v>
      </c>
      <c r="U9" s="22">
        <f>IF(($E9       =0),0,(($Q9       /$E9       )*100))</f>
        <v>91.332385121965615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90473000</v>
      </c>
      <c r="C10" s="42">
        <v>-500000</v>
      </c>
      <c r="D10" s="42"/>
      <c r="E10" s="42">
        <f t="shared" ref="E10:E41" si="4">$B10      +$C10      +$D10</f>
        <v>89973000</v>
      </c>
      <c r="F10" s="43">
        <v>89973000</v>
      </c>
      <c r="G10" s="44">
        <v>89973000</v>
      </c>
      <c r="H10" s="43">
        <v>22643000</v>
      </c>
      <c r="I10" s="44"/>
      <c r="J10" s="43">
        <v>31545000</v>
      </c>
      <c r="K10" s="44"/>
      <c r="L10" s="43">
        <v>13240000</v>
      </c>
      <c r="M10" s="44">
        <v>49405007</v>
      </c>
      <c r="N10" s="43">
        <v>22545000</v>
      </c>
      <c r="O10" s="44">
        <v>36814528</v>
      </c>
      <c r="P10" s="43">
        <f t="shared" ref="P10:P41" si="5">$H10      +$J10      +$L10      +$N10</f>
        <v>89973000</v>
      </c>
      <c r="Q10" s="44">
        <f t="shared" ref="Q10:Q41" si="6">$I10      +$K10      +$M10      +$O10</f>
        <v>86219535</v>
      </c>
      <c r="R10" s="24">
        <f t="shared" ref="R10:R41" si="7">IF(($L10      =0),0,((($N10      -$L10      )/$L10      )*100))</f>
        <v>70.279456193353468</v>
      </c>
      <c r="S10" s="25">
        <f t="shared" ref="S10:S41" si="8">IF(($M10      =0),0,((($O10      -$M10      )/$M10      )*100))</f>
        <v>-25.484216609867094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95.8282318028742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31272000</v>
      </c>
      <c r="C13" s="42">
        <v>-2764000</v>
      </c>
      <c r="D13" s="42"/>
      <c r="E13" s="42">
        <f t="shared" si="4"/>
        <v>28508000</v>
      </c>
      <c r="F13" s="43">
        <v>28508000</v>
      </c>
      <c r="G13" s="44">
        <v>28508000</v>
      </c>
      <c r="H13" s="43">
        <v>4502000</v>
      </c>
      <c r="I13" s="44"/>
      <c r="J13" s="43">
        <v>5243000</v>
      </c>
      <c r="K13" s="44"/>
      <c r="L13" s="43"/>
      <c r="M13" s="44"/>
      <c r="N13" s="43"/>
      <c r="O13" s="44"/>
      <c r="P13" s="43">
        <f t="shared" si="5"/>
        <v>9745000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34.183387119405076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16967000</v>
      </c>
      <c r="C20" s="42"/>
      <c r="D20" s="42"/>
      <c r="E20" s="42">
        <f t="shared" si="4"/>
        <v>16967000</v>
      </c>
      <c r="F20" s="43">
        <v>16967000</v>
      </c>
      <c r="G20" s="44">
        <v>16967000</v>
      </c>
      <c r="H20" s="43"/>
      <c r="I20" s="44"/>
      <c r="J20" s="43">
        <v>7486000</v>
      </c>
      <c r="K20" s="44"/>
      <c r="L20" s="43"/>
      <c r="M20" s="44">
        <v>20650328</v>
      </c>
      <c r="N20" s="43">
        <v>5316000</v>
      </c>
      <c r="O20" s="44">
        <v>16838026</v>
      </c>
      <c r="P20" s="43">
        <f t="shared" si="5"/>
        <v>12802000</v>
      </c>
      <c r="Q20" s="44">
        <f t="shared" si="6"/>
        <v>37488354</v>
      </c>
      <c r="R20" s="24">
        <f t="shared" si="7"/>
        <v>0</v>
      </c>
      <c r="S20" s="25">
        <f t="shared" si="8"/>
        <v>-18.46121766201486</v>
      </c>
      <c r="T20" s="24">
        <f t="shared" si="9"/>
        <v>75.452348676843286</v>
      </c>
      <c r="U20" s="26">
        <f t="shared" si="10"/>
        <v>220.94862969293337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9004000</v>
      </c>
      <c r="C28" s="39">
        <f t="shared" si="11"/>
        <v>9500000</v>
      </c>
      <c r="D28" s="39">
        <f t="shared" si="11"/>
        <v>0</v>
      </c>
      <c r="E28" s="39">
        <f t="shared" si="11"/>
        <v>18504000</v>
      </c>
      <c r="F28" s="40">
        <f t="shared" si="11"/>
        <v>18504000</v>
      </c>
      <c r="G28" s="41">
        <f t="shared" si="11"/>
        <v>18504000</v>
      </c>
      <c r="H28" s="40">
        <f t="shared" si="11"/>
        <v>1628000</v>
      </c>
      <c r="I28" s="41">
        <f t="shared" si="11"/>
        <v>0</v>
      </c>
      <c r="J28" s="40">
        <f t="shared" si="11"/>
        <v>2747000</v>
      </c>
      <c r="K28" s="41">
        <f t="shared" si="11"/>
        <v>0</v>
      </c>
      <c r="L28" s="40">
        <f t="shared" si="11"/>
        <v>94000</v>
      </c>
      <c r="M28" s="41">
        <f t="shared" si="11"/>
        <v>6668846</v>
      </c>
      <c r="N28" s="40">
        <f t="shared" si="11"/>
        <v>10060000</v>
      </c>
      <c r="O28" s="41">
        <f t="shared" si="11"/>
        <v>5335154</v>
      </c>
      <c r="P28" s="40">
        <f t="shared" si="11"/>
        <v>14529000</v>
      </c>
      <c r="Q28" s="41">
        <f t="shared" si="11"/>
        <v>12004000</v>
      </c>
      <c r="R28" s="20">
        <f t="shared" si="7"/>
        <v>10602.127659574468</v>
      </c>
      <c r="S28" s="21">
        <f t="shared" si="8"/>
        <v>-19.998842378426492</v>
      </c>
      <c r="T28" s="20">
        <f t="shared" si="9"/>
        <v>78.518158236057062</v>
      </c>
      <c r="U28" s="22">
        <f t="shared" si="10"/>
        <v>64.872460008646783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179000</v>
      </c>
      <c r="I31" s="44"/>
      <c r="J31" s="43">
        <v>63000</v>
      </c>
      <c r="K31" s="44"/>
      <c r="L31" s="43">
        <v>44000</v>
      </c>
      <c r="M31" s="44">
        <v>1226246</v>
      </c>
      <c r="N31" s="43"/>
      <c r="O31" s="44">
        <v>1773754</v>
      </c>
      <c r="P31" s="43">
        <f t="shared" si="5"/>
        <v>286000</v>
      </c>
      <c r="Q31" s="44">
        <f t="shared" si="6"/>
        <v>3000000</v>
      </c>
      <c r="R31" s="24">
        <f t="shared" si="7"/>
        <v>-100</v>
      </c>
      <c r="S31" s="25">
        <f t="shared" si="8"/>
        <v>44.649116082743596</v>
      </c>
      <c r="T31" s="24">
        <f t="shared" si="9"/>
        <v>9.5333333333333332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2004000</v>
      </c>
      <c r="C33" s="42"/>
      <c r="D33" s="42"/>
      <c r="E33" s="42">
        <f t="shared" si="4"/>
        <v>2004000</v>
      </c>
      <c r="F33" s="43">
        <v>2004000</v>
      </c>
      <c r="G33" s="44">
        <v>2004000</v>
      </c>
      <c r="H33" s="43">
        <v>500000</v>
      </c>
      <c r="I33" s="44"/>
      <c r="J33" s="43">
        <v>433000</v>
      </c>
      <c r="K33" s="44"/>
      <c r="L33" s="43">
        <v>50000</v>
      </c>
      <c r="M33" s="44">
        <v>2004000</v>
      </c>
      <c r="N33" s="43"/>
      <c r="O33" s="44"/>
      <c r="P33" s="43">
        <f t="shared" si="5"/>
        <v>983000</v>
      </c>
      <c r="Q33" s="44">
        <f t="shared" si="6"/>
        <v>2004000</v>
      </c>
      <c r="R33" s="24">
        <f t="shared" si="7"/>
        <v>-100</v>
      </c>
      <c r="S33" s="25">
        <f t="shared" si="8"/>
        <v>-100</v>
      </c>
      <c r="T33" s="24">
        <f t="shared" si="9"/>
        <v>49.051896207584832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>
        <v>3000000</v>
      </c>
      <c r="D36" s="42"/>
      <c r="E36" s="42">
        <f t="shared" si="4"/>
        <v>7000000</v>
      </c>
      <c r="F36" s="43">
        <v>7000000</v>
      </c>
      <c r="G36" s="44">
        <v>7000000</v>
      </c>
      <c r="H36" s="43">
        <v>949000</v>
      </c>
      <c r="I36" s="44"/>
      <c r="J36" s="43">
        <v>2251000</v>
      </c>
      <c r="K36" s="44"/>
      <c r="L36" s="43"/>
      <c r="M36" s="44">
        <v>3438600</v>
      </c>
      <c r="N36" s="43">
        <v>3560000</v>
      </c>
      <c r="O36" s="44">
        <v>3561400</v>
      </c>
      <c r="P36" s="43">
        <f t="shared" si="5"/>
        <v>6760000</v>
      </c>
      <c r="Q36" s="44">
        <f t="shared" si="6"/>
        <v>7000000</v>
      </c>
      <c r="R36" s="24">
        <f t="shared" si="7"/>
        <v>0</v>
      </c>
      <c r="S36" s="25">
        <f t="shared" si="8"/>
        <v>3.571220845693015</v>
      </c>
      <c r="T36" s="24">
        <f t="shared" si="9"/>
        <v>96.571428571428569</v>
      </c>
      <c r="U36" s="26">
        <f t="shared" si="10"/>
        <v>100</v>
      </c>
      <c r="V36" s="43"/>
      <c r="W36" s="44"/>
    </row>
    <row r="37" spans="1:23" ht="13" x14ac:dyDescent="0.3">
      <c r="A37" s="23" t="s">
        <v>63</v>
      </c>
      <c r="B37" s="42"/>
      <c r="C37" s="42">
        <v>6500000</v>
      </c>
      <c r="D37" s="42"/>
      <c r="E37" s="42">
        <f t="shared" si="4"/>
        <v>6500000</v>
      </c>
      <c r="F37" s="43">
        <v>6500000</v>
      </c>
      <c r="G37" s="44">
        <v>6500000</v>
      </c>
      <c r="H37" s="43"/>
      <c r="I37" s="44"/>
      <c r="J37" s="43"/>
      <c r="K37" s="44"/>
      <c r="L37" s="43"/>
      <c r="M37" s="44"/>
      <c r="N37" s="43">
        <v>6500000</v>
      </c>
      <c r="O37" s="44"/>
      <c r="P37" s="43">
        <f t="shared" si="5"/>
        <v>6500000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100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101484000</v>
      </c>
      <c r="C43" s="45">
        <f t="shared" si="20"/>
        <v>-13244000</v>
      </c>
      <c r="D43" s="45">
        <f t="shared" si="20"/>
        <v>0</v>
      </c>
      <c r="E43" s="45">
        <f t="shared" si="20"/>
        <v>88240000</v>
      </c>
      <c r="F43" s="46">
        <f t="shared" si="20"/>
        <v>101484000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2715000</v>
      </c>
      <c r="O43" s="47">
        <f t="shared" si="20"/>
        <v>0</v>
      </c>
      <c r="P43" s="46">
        <f t="shared" si="20"/>
        <v>2715000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3.0768359020852221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101484000</v>
      </c>
      <c r="C44" s="39">
        <f t="shared" si="22"/>
        <v>-13244000</v>
      </c>
      <c r="D44" s="39">
        <f t="shared" si="22"/>
        <v>0</v>
      </c>
      <c r="E44" s="39">
        <f t="shared" si="22"/>
        <v>88240000</v>
      </c>
      <c r="F44" s="40">
        <f t="shared" si="22"/>
        <v>101484000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2715000</v>
      </c>
      <c r="O44" s="41">
        <f t="shared" si="22"/>
        <v>0</v>
      </c>
      <c r="P44" s="40">
        <f t="shared" si="22"/>
        <v>2715000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3.0768359020852221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59482000</v>
      </c>
      <c r="C45" s="42"/>
      <c r="D45" s="42"/>
      <c r="E45" s="42">
        <f t="shared" si="13"/>
        <v>59482000</v>
      </c>
      <c r="F45" s="43">
        <v>59482000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27002000</v>
      </c>
      <c r="C46" s="42">
        <v>-13244000</v>
      </c>
      <c r="D46" s="42"/>
      <c r="E46" s="42">
        <f t="shared" si="13"/>
        <v>13758000</v>
      </c>
      <c r="F46" s="43">
        <v>27002000</v>
      </c>
      <c r="G46" s="44"/>
      <c r="H46" s="43"/>
      <c r="I46" s="44"/>
      <c r="J46" s="43"/>
      <c r="K46" s="44"/>
      <c r="L46" s="43"/>
      <c r="M46" s="44"/>
      <c r="N46" s="43">
        <v>2715000</v>
      </c>
      <c r="O46" s="44"/>
      <c r="P46" s="43">
        <f t="shared" si="14"/>
        <v>2715000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19.733972961186218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15000000</v>
      </c>
      <c r="C53" s="42"/>
      <c r="D53" s="42"/>
      <c r="E53" s="42">
        <f t="shared" si="13"/>
        <v>15000000</v>
      </c>
      <c r="F53" s="43">
        <v>15000000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249200000</v>
      </c>
      <c r="C61" s="39">
        <f t="shared" si="26"/>
        <v>-7008000</v>
      </c>
      <c r="D61" s="39">
        <f t="shared" si="26"/>
        <v>0</v>
      </c>
      <c r="E61" s="39">
        <f t="shared" si="26"/>
        <v>242192000</v>
      </c>
      <c r="F61" s="40">
        <f t="shared" si="26"/>
        <v>255436000</v>
      </c>
      <c r="G61" s="41">
        <f t="shared" si="26"/>
        <v>153952000</v>
      </c>
      <c r="H61" s="40">
        <f t="shared" si="26"/>
        <v>28773000</v>
      </c>
      <c r="I61" s="41">
        <f t="shared" si="26"/>
        <v>0</v>
      </c>
      <c r="J61" s="40">
        <f t="shared" si="26"/>
        <v>47021000</v>
      </c>
      <c r="K61" s="41">
        <f t="shared" si="26"/>
        <v>0</v>
      </c>
      <c r="L61" s="40">
        <f t="shared" si="26"/>
        <v>13334000</v>
      </c>
      <c r="M61" s="41">
        <f t="shared" si="26"/>
        <v>76724181</v>
      </c>
      <c r="N61" s="40">
        <f t="shared" si="26"/>
        <v>40636000</v>
      </c>
      <c r="O61" s="41">
        <f t="shared" si="26"/>
        <v>58987708</v>
      </c>
      <c r="P61" s="40">
        <f t="shared" si="26"/>
        <v>129764000</v>
      </c>
      <c r="Q61" s="41">
        <f t="shared" si="26"/>
        <v>135711889</v>
      </c>
      <c r="R61" s="20">
        <f t="shared" si="16"/>
        <v>204.75476226188692</v>
      </c>
      <c r="S61" s="21">
        <f t="shared" si="17"/>
        <v>-23.11718778725054</v>
      </c>
      <c r="T61" s="20">
        <f t="shared" si="18"/>
        <v>53.578978661557777</v>
      </c>
      <c r="U61" s="22">
        <f t="shared" si="19"/>
        <v>56.034835584990418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249200000</v>
      </c>
      <c r="C65" s="48">
        <f t="shared" si="30"/>
        <v>-7008000</v>
      </c>
      <c r="D65" s="48">
        <f t="shared" si="30"/>
        <v>0</v>
      </c>
      <c r="E65" s="48">
        <f t="shared" si="30"/>
        <v>242192000</v>
      </c>
      <c r="F65" s="49">
        <f t="shared" si="30"/>
        <v>255436000</v>
      </c>
      <c r="G65" s="50">
        <f t="shared" si="30"/>
        <v>153952000</v>
      </c>
      <c r="H65" s="49">
        <f t="shared" si="30"/>
        <v>28773000</v>
      </c>
      <c r="I65" s="50">
        <f t="shared" si="30"/>
        <v>0</v>
      </c>
      <c r="J65" s="49">
        <f t="shared" si="30"/>
        <v>47021000</v>
      </c>
      <c r="K65" s="50">
        <f t="shared" si="30"/>
        <v>0</v>
      </c>
      <c r="L65" s="49">
        <f t="shared" si="30"/>
        <v>13334000</v>
      </c>
      <c r="M65" s="51">
        <f t="shared" si="30"/>
        <v>76724181</v>
      </c>
      <c r="N65" s="49">
        <f t="shared" si="30"/>
        <v>40636000</v>
      </c>
      <c r="O65" s="50">
        <f t="shared" si="30"/>
        <v>58987708</v>
      </c>
      <c r="P65" s="49">
        <f t="shared" si="30"/>
        <v>129764000</v>
      </c>
      <c r="Q65" s="50">
        <f t="shared" si="30"/>
        <v>135711889</v>
      </c>
      <c r="R65" s="34">
        <f t="shared" si="16"/>
        <v>204.75476226188692</v>
      </c>
      <c r="S65" s="35">
        <f t="shared" si="17"/>
        <v>-23.11718778725054</v>
      </c>
      <c r="T65" s="34">
        <f t="shared" si="18"/>
        <v>53.578978661557777</v>
      </c>
      <c r="U65" s="35">
        <f t="shared" si="19"/>
        <v>56.034835584990418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107482000</v>
      </c>
      <c r="C8" s="36">
        <f t="shared" si="0"/>
        <v>22000</v>
      </c>
      <c r="D8" s="36">
        <f t="shared" si="0"/>
        <v>0</v>
      </c>
      <c r="E8" s="36">
        <f t="shared" si="0"/>
        <v>107504000</v>
      </c>
      <c r="F8" s="37">
        <f t="shared" si="0"/>
        <v>107504000</v>
      </c>
      <c r="G8" s="38">
        <f t="shared" si="0"/>
        <v>107504000</v>
      </c>
      <c r="H8" s="37">
        <f t="shared" si="0"/>
        <v>15257000</v>
      </c>
      <c r="I8" s="38">
        <f t="shared" si="0"/>
        <v>289836</v>
      </c>
      <c r="J8" s="37">
        <f t="shared" si="0"/>
        <v>30130000</v>
      </c>
      <c r="K8" s="38">
        <f t="shared" si="0"/>
        <v>-289836</v>
      </c>
      <c r="L8" s="37">
        <f t="shared" si="0"/>
        <v>10240000</v>
      </c>
      <c r="M8" s="38">
        <f t="shared" si="0"/>
        <v>0</v>
      </c>
      <c r="N8" s="37">
        <f t="shared" si="0"/>
        <v>34140000</v>
      </c>
      <c r="O8" s="38">
        <f t="shared" si="0"/>
        <v>0</v>
      </c>
      <c r="P8" s="37">
        <f t="shared" si="0"/>
        <v>89767000</v>
      </c>
      <c r="Q8" s="38">
        <f t="shared" si="0"/>
        <v>0</v>
      </c>
      <c r="R8" s="16">
        <f>IF(($L8       =0),0,((($N8       -$L8       )/$L8       )*100))</f>
        <v>233.3984375</v>
      </c>
      <c r="S8" s="17">
        <f>IF(($M8       =0),0,((($O8       -$M8       )/$M8       )*100))</f>
        <v>0</v>
      </c>
      <c r="T8" s="16">
        <f>IF(($E8       =0),0,(($P8       /$E8       )*100))</f>
        <v>83.5010790296175</v>
      </c>
      <c r="U8" s="18">
        <f>IF(($E8       =0),0,(($Q8       /$E8       )*100))</f>
        <v>0</v>
      </c>
      <c r="V8" s="37">
        <f t="shared" ref="V8:W8" si="1">+V9+V28</f>
        <v>1009000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103151000</v>
      </c>
      <c r="C9" s="39">
        <f t="shared" si="2"/>
        <v>22000</v>
      </c>
      <c r="D9" s="39">
        <f t="shared" si="2"/>
        <v>0</v>
      </c>
      <c r="E9" s="39">
        <f t="shared" si="2"/>
        <v>103173000</v>
      </c>
      <c r="F9" s="40">
        <f t="shared" si="2"/>
        <v>103173000</v>
      </c>
      <c r="G9" s="41">
        <f t="shared" si="2"/>
        <v>103173000</v>
      </c>
      <c r="H9" s="40">
        <f t="shared" si="2"/>
        <v>13754000</v>
      </c>
      <c r="I9" s="41">
        <f t="shared" si="2"/>
        <v>0</v>
      </c>
      <c r="J9" s="40">
        <f t="shared" si="2"/>
        <v>27817000</v>
      </c>
      <c r="K9" s="41">
        <f t="shared" si="2"/>
        <v>0</v>
      </c>
      <c r="L9" s="40">
        <f t="shared" si="2"/>
        <v>10138000</v>
      </c>
      <c r="M9" s="41">
        <f t="shared" si="2"/>
        <v>0</v>
      </c>
      <c r="N9" s="40">
        <f t="shared" si="2"/>
        <v>34140000</v>
      </c>
      <c r="O9" s="41">
        <f t="shared" si="2"/>
        <v>0</v>
      </c>
      <c r="P9" s="40">
        <f t="shared" si="2"/>
        <v>85849000</v>
      </c>
      <c r="Q9" s="41">
        <f t="shared" si="2"/>
        <v>0</v>
      </c>
      <c r="R9" s="20">
        <f>IF(($L9       =0),0,((($N9       -$L9       )/$L9       )*100))</f>
        <v>236.75281120536593</v>
      </c>
      <c r="S9" s="21">
        <f>IF(($M9       =0),0,((($O9       -$M9       )/$M9       )*100))</f>
        <v>0</v>
      </c>
      <c r="T9" s="20">
        <f>IF(($E9       =0),0,(($P9       /$E9       )*100))</f>
        <v>83.208785244201493</v>
      </c>
      <c r="U9" s="22">
        <f>IF(($E9       =0),0,(($Q9       /$E9       )*100))</f>
        <v>0</v>
      </c>
      <c r="V9" s="40">
        <f t="shared" ref="V9:W9" si="3">SUM(V10:V27)</f>
        <v>1009000</v>
      </c>
      <c r="W9" s="41">
        <f t="shared" si="3"/>
        <v>0</v>
      </c>
    </row>
    <row r="10" spans="1:23" ht="13" x14ac:dyDescent="0.3">
      <c r="A10" s="23" t="s">
        <v>36</v>
      </c>
      <c r="B10" s="42">
        <v>34213000</v>
      </c>
      <c r="C10" s="42">
        <v>-82000</v>
      </c>
      <c r="D10" s="42"/>
      <c r="E10" s="42">
        <f t="shared" ref="E10:E41" si="4">$B10      +$C10      +$D10</f>
        <v>34131000</v>
      </c>
      <c r="F10" s="43">
        <v>34131000</v>
      </c>
      <c r="G10" s="44">
        <v>34131000</v>
      </c>
      <c r="H10" s="43">
        <v>3661000</v>
      </c>
      <c r="I10" s="44"/>
      <c r="J10" s="43">
        <v>11376000</v>
      </c>
      <c r="K10" s="44"/>
      <c r="L10" s="43">
        <v>4693000</v>
      </c>
      <c r="M10" s="44"/>
      <c r="N10" s="43">
        <v>14401000</v>
      </c>
      <c r="O10" s="44"/>
      <c r="P10" s="43">
        <f t="shared" ref="P10:P41" si="5">$H10      +$J10      +$L10      +$N10</f>
        <v>34131000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206.86128276155978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>
        <v>309000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17832000</v>
      </c>
      <c r="C13" s="42">
        <v>-2396000</v>
      </c>
      <c r="D13" s="42"/>
      <c r="E13" s="42">
        <f t="shared" si="4"/>
        <v>15436000</v>
      </c>
      <c r="F13" s="43">
        <v>15436000</v>
      </c>
      <c r="G13" s="44">
        <v>15436000</v>
      </c>
      <c r="H13" s="43">
        <v>48000</v>
      </c>
      <c r="I13" s="44"/>
      <c r="J13" s="43">
        <v>1907000</v>
      </c>
      <c r="K13" s="44"/>
      <c r="L13" s="43">
        <v>2483000</v>
      </c>
      <c r="M13" s="44"/>
      <c r="N13" s="43">
        <v>3093000</v>
      </c>
      <c r="O13" s="44"/>
      <c r="P13" s="43">
        <f t="shared" si="5"/>
        <v>7531000</v>
      </c>
      <c r="Q13" s="44">
        <f t="shared" si="6"/>
        <v>0</v>
      </c>
      <c r="R13" s="24">
        <f t="shared" si="7"/>
        <v>24.567055980668545</v>
      </c>
      <c r="S13" s="25">
        <f t="shared" si="8"/>
        <v>0</v>
      </c>
      <c r="T13" s="24">
        <f t="shared" si="9"/>
        <v>48.78854625550661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700000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51106000</v>
      </c>
      <c r="C23" s="42">
        <v>2500000</v>
      </c>
      <c r="D23" s="42"/>
      <c r="E23" s="42">
        <f t="shared" si="4"/>
        <v>53606000</v>
      </c>
      <c r="F23" s="43">
        <v>53606000</v>
      </c>
      <c r="G23" s="44">
        <v>53606000</v>
      </c>
      <c r="H23" s="43">
        <v>10045000</v>
      </c>
      <c r="I23" s="44"/>
      <c r="J23" s="43">
        <v>14534000</v>
      </c>
      <c r="K23" s="44"/>
      <c r="L23" s="43">
        <v>2962000</v>
      </c>
      <c r="M23" s="44"/>
      <c r="N23" s="43">
        <v>16646000</v>
      </c>
      <c r="O23" s="44"/>
      <c r="P23" s="43">
        <f t="shared" si="5"/>
        <v>44187000</v>
      </c>
      <c r="Q23" s="44">
        <f t="shared" si="6"/>
        <v>0</v>
      </c>
      <c r="R23" s="24">
        <f t="shared" si="7"/>
        <v>461.98514517218098</v>
      </c>
      <c r="S23" s="25">
        <f t="shared" si="8"/>
        <v>0</v>
      </c>
      <c r="T23" s="24">
        <f t="shared" si="9"/>
        <v>82.429205685930683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4331000</v>
      </c>
      <c r="C28" s="39">
        <f t="shared" si="11"/>
        <v>0</v>
      </c>
      <c r="D28" s="39">
        <f t="shared" si="11"/>
        <v>0</v>
      </c>
      <c r="E28" s="39">
        <f t="shared" si="11"/>
        <v>4331000</v>
      </c>
      <c r="F28" s="40">
        <f t="shared" si="11"/>
        <v>4331000</v>
      </c>
      <c r="G28" s="41">
        <f t="shared" si="11"/>
        <v>4331000</v>
      </c>
      <c r="H28" s="40">
        <f t="shared" si="11"/>
        <v>1503000</v>
      </c>
      <c r="I28" s="41">
        <f t="shared" si="11"/>
        <v>289836</v>
      </c>
      <c r="J28" s="40">
        <f t="shared" si="11"/>
        <v>2313000</v>
      </c>
      <c r="K28" s="41">
        <f t="shared" si="11"/>
        <v>-289836</v>
      </c>
      <c r="L28" s="40">
        <f t="shared" si="11"/>
        <v>102000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3918000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90.464096051720162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1246000</v>
      </c>
      <c r="I31" s="44"/>
      <c r="J31" s="43">
        <v>639000</v>
      </c>
      <c r="K31" s="44"/>
      <c r="L31" s="43">
        <v>102000</v>
      </c>
      <c r="M31" s="44"/>
      <c r="N31" s="43"/>
      <c r="O31" s="44"/>
      <c r="P31" s="43">
        <f t="shared" si="5"/>
        <v>1987000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82.791666666666657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1931000</v>
      </c>
      <c r="C33" s="42"/>
      <c r="D33" s="42"/>
      <c r="E33" s="42">
        <f t="shared" si="4"/>
        <v>1931000</v>
      </c>
      <c r="F33" s="43">
        <v>1931000</v>
      </c>
      <c r="G33" s="44">
        <v>1931000</v>
      </c>
      <c r="H33" s="43">
        <v>257000</v>
      </c>
      <c r="I33" s="44">
        <v>289836</v>
      </c>
      <c r="J33" s="43">
        <v>1674000</v>
      </c>
      <c r="K33" s="44">
        <v>-289836</v>
      </c>
      <c r="L33" s="43"/>
      <c r="M33" s="44"/>
      <c r="N33" s="43"/>
      <c r="O33" s="44"/>
      <c r="P33" s="43">
        <f t="shared" si="5"/>
        <v>1931000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422000</v>
      </c>
      <c r="C43" s="45">
        <f t="shared" si="20"/>
        <v>195000</v>
      </c>
      <c r="D43" s="45">
        <f t="shared" si="20"/>
        <v>0</v>
      </c>
      <c r="E43" s="45">
        <f t="shared" si="20"/>
        <v>617000</v>
      </c>
      <c r="F43" s="46">
        <f t="shared" si="20"/>
        <v>422000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1000</v>
      </c>
      <c r="O43" s="47">
        <f t="shared" si="20"/>
        <v>0</v>
      </c>
      <c r="P43" s="46">
        <f t="shared" si="20"/>
        <v>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0.16207455429497569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422000</v>
      </c>
      <c r="C44" s="39">
        <f t="shared" si="22"/>
        <v>195000</v>
      </c>
      <c r="D44" s="39">
        <f t="shared" si="22"/>
        <v>0</v>
      </c>
      <c r="E44" s="39">
        <f t="shared" si="22"/>
        <v>617000</v>
      </c>
      <c r="F44" s="40">
        <f t="shared" si="22"/>
        <v>422000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1000</v>
      </c>
      <c r="O44" s="41">
        <f t="shared" si="22"/>
        <v>0</v>
      </c>
      <c r="P44" s="40">
        <f t="shared" si="22"/>
        <v>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0.16207455429497569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422000</v>
      </c>
      <c r="C46" s="42">
        <v>195000</v>
      </c>
      <c r="D46" s="42"/>
      <c r="E46" s="42">
        <f t="shared" si="13"/>
        <v>617000</v>
      </c>
      <c r="F46" s="43">
        <v>422000</v>
      </c>
      <c r="G46" s="44"/>
      <c r="H46" s="43"/>
      <c r="I46" s="44"/>
      <c r="J46" s="43"/>
      <c r="K46" s="44"/>
      <c r="L46" s="43"/>
      <c r="M46" s="44"/>
      <c r="N46" s="43">
        <v>1000</v>
      </c>
      <c r="O46" s="44"/>
      <c r="P46" s="43">
        <f t="shared" si="14"/>
        <v>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0.16207455429497569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107904000</v>
      </c>
      <c r="C61" s="39">
        <f t="shared" si="26"/>
        <v>217000</v>
      </c>
      <c r="D61" s="39">
        <f t="shared" si="26"/>
        <v>0</v>
      </c>
      <c r="E61" s="39">
        <f t="shared" si="26"/>
        <v>108121000</v>
      </c>
      <c r="F61" s="40">
        <f t="shared" si="26"/>
        <v>107926000</v>
      </c>
      <c r="G61" s="41">
        <f t="shared" si="26"/>
        <v>107504000</v>
      </c>
      <c r="H61" s="40">
        <f t="shared" si="26"/>
        <v>15257000</v>
      </c>
      <c r="I61" s="41">
        <f t="shared" si="26"/>
        <v>289836</v>
      </c>
      <c r="J61" s="40">
        <f t="shared" si="26"/>
        <v>30130000</v>
      </c>
      <c r="K61" s="41">
        <f t="shared" si="26"/>
        <v>-289836</v>
      </c>
      <c r="L61" s="40">
        <f t="shared" si="26"/>
        <v>10240000</v>
      </c>
      <c r="M61" s="41">
        <f t="shared" si="26"/>
        <v>0</v>
      </c>
      <c r="N61" s="40">
        <f t="shared" si="26"/>
        <v>34141000</v>
      </c>
      <c r="O61" s="41">
        <f t="shared" si="26"/>
        <v>0</v>
      </c>
      <c r="P61" s="40">
        <f t="shared" si="26"/>
        <v>89768000</v>
      </c>
      <c r="Q61" s="41">
        <f t="shared" si="26"/>
        <v>0</v>
      </c>
      <c r="R61" s="20">
        <f t="shared" si="16"/>
        <v>233.408203125</v>
      </c>
      <c r="S61" s="21">
        <f t="shared" si="17"/>
        <v>0</v>
      </c>
      <c r="T61" s="20">
        <f t="shared" si="18"/>
        <v>83.025499209219305</v>
      </c>
      <c r="U61" s="22">
        <f t="shared" si="19"/>
        <v>0</v>
      </c>
      <c r="V61" s="40">
        <f t="shared" ref="V61:W61" si="27">+V8+V43</f>
        <v>1009000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107904000</v>
      </c>
      <c r="C65" s="48">
        <f t="shared" si="30"/>
        <v>217000</v>
      </c>
      <c r="D65" s="48">
        <f t="shared" si="30"/>
        <v>0</v>
      </c>
      <c r="E65" s="48">
        <f t="shared" si="30"/>
        <v>108121000</v>
      </c>
      <c r="F65" s="49">
        <f t="shared" si="30"/>
        <v>107926000</v>
      </c>
      <c r="G65" s="50">
        <f t="shared" si="30"/>
        <v>107504000</v>
      </c>
      <c r="H65" s="49">
        <f t="shared" si="30"/>
        <v>15257000</v>
      </c>
      <c r="I65" s="50">
        <f t="shared" si="30"/>
        <v>289836</v>
      </c>
      <c r="J65" s="49">
        <f t="shared" si="30"/>
        <v>30130000</v>
      </c>
      <c r="K65" s="50">
        <f t="shared" si="30"/>
        <v>-289836</v>
      </c>
      <c r="L65" s="49">
        <f t="shared" si="30"/>
        <v>10240000</v>
      </c>
      <c r="M65" s="51">
        <f t="shared" si="30"/>
        <v>0</v>
      </c>
      <c r="N65" s="49">
        <f t="shared" si="30"/>
        <v>34141000</v>
      </c>
      <c r="O65" s="50">
        <f t="shared" si="30"/>
        <v>0</v>
      </c>
      <c r="P65" s="49">
        <f t="shared" si="30"/>
        <v>89768000</v>
      </c>
      <c r="Q65" s="50">
        <f t="shared" si="30"/>
        <v>0</v>
      </c>
      <c r="R65" s="34">
        <f t="shared" si="16"/>
        <v>233.408203125</v>
      </c>
      <c r="S65" s="35">
        <f t="shared" si="17"/>
        <v>0</v>
      </c>
      <c r="T65" s="34">
        <f t="shared" si="18"/>
        <v>83.025499209219305</v>
      </c>
      <c r="U65" s="35">
        <f t="shared" si="19"/>
        <v>0</v>
      </c>
      <c r="V65" s="49">
        <f>+V61+V62</f>
        <v>1009000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56331000</v>
      </c>
      <c r="C8" s="36">
        <f t="shared" si="0"/>
        <v>-1394000</v>
      </c>
      <c r="D8" s="36">
        <f t="shared" si="0"/>
        <v>0</v>
      </c>
      <c r="E8" s="36">
        <f t="shared" si="0"/>
        <v>54937000</v>
      </c>
      <c r="F8" s="37">
        <f t="shared" si="0"/>
        <v>54937000</v>
      </c>
      <c r="G8" s="38">
        <f t="shared" si="0"/>
        <v>54937000</v>
      </c>
      <c r="H8" s="37">
        <f t="shared" si="0"/>
        <v>17126000</v>
      </c>
      <c r="I8" s="38">
        <f t="shared" si="0"/>
        <v>11797446</v>
      </c>
      <c r="J8" s="37">
        <f t="shared" si="0"/>
        <v>20559000</v>
      </c>
      <c r="K8" s="38">
        <f t="shared" si="0"/>
        <v>10965018</v>
      </c>
      <c r="L8" s="37">
        <f t="shared" si="0"/>
        <v>6450000</v>
      </c>
      <c r="M8" s="38">
        <f t="shared" si="0"/>
        <v>21617218</v>
      </c>
      <c r="N8" s="37">
        <f t="shared" si="0"/>
        <v>7657000</v>
      </c>
      <c r="O8" s="38">
        <f t="shared" si="0"/>
        <v>10557315</v>
      </c>
      <c r="P8" s="37">
        <f t="shared" si="0"/>
        <v>51792000</v>
      </c>
      <c r="Q8" s="38">
        <f t="shared" si="0"/>
        <v>54936997</v>
      </c>
      <c r="R8" s="16">
        <f>IF(($L8       =0),0,((($N8       -$L8       )/$L8       )*100))</f>
        <v>18.713178294573645</v>
      </c>
      <c r="S8" s="17">
        <f>IF(($M8       =0),0,((($O8       -$M8       )/$M8       )*100))</f>
        <v>-51.162471507665785</v>
      </c>
      <c r="T8" s="16">
        <f>IF(($E8       =0),0,(($P8       /$E8       )*100))</f>
        <v>94.275260753226419</v>
      </c>
      <c r="U8" s="18">
        <f>IF(($E8       =0),0,(($Q8       /$E8       )*100))</f>
        <v>99.999994539199449</v>
      </c>
      <c r="V8" s="37">
        <f t="shared" ref="V8:W8" si="1">+V9+V28</f>
        <v>10060000</v>
      </c>
      <c r="W8" s="38">
        <f t="shared" si="1"/>
        <v>3738000</v>
      </c>
    </row>
    <row r="9" spans="1:23" ht="13" x14ac:dyDescent="0.3">
      <c r="A9" s="19" t="s">
        <v>35</v>
      </c>
      <c r="B9" s="39">
        <f t="shared" ref="B9:Q9" si="2">SUM(B10:B27)</f>
        <v>47771000</v>
      </c>
      <c r="C9" s="39">
        <f t="shared" si="2"/>
        <v>-74000</v>
      </c>
      <c r="D9" s="39">
        <f t="shared" si="2"/>
        <v>0</v>
      </c>
      <c r="E9" s="39">
        <f t="shared" si="2"/>
        <v>47697000</v>
      </c>
      <c r="F9" s="40">
        <f t="shared" si="2"/>
        <v>47697000</v>
      </c>
      <c r="G9" s="41">
        <f t="shared" si="2"/>
        <v>47697000</v>
      </c>
      <c r="H9" s="40">
        <f t="shared" si="2"/>
        <v>16330000</v>
      </c>
      <c r="I9" s="41">
        <f t="shared" si="2"/>
        <v>11745624</v>
      </c>
      <c r="J9" s="40">
        <f t="shared" si="2"/>
        <v>17978000</v>
      </c>
      <c r="K9" s="41">
        <f t="shared" si="2"/>
        <v>8684984</v>
      </c>
      <c r="L9" s="40">
        <f t="shared" si="2"/>
        <v>6010000</v>
      </c>
      <c r="M9" s="41">
        <f t="shared" si="2"/>
        <v>18419331</v>
      </c>
      <c r="N9" s="40">
        <f t="shared" si="2"/>
        <v>7377000</v>
      </c>
      <c r="O9" s="41">
        <f t="shared" si="2"/>
        <v>8847058</v>
      </c>
      <c r="P9" s="40">
        <f t="shared" si="2"/>
        <v>47695000</v>
      </c>
      <c r="Q9" s="41">
        <f t="shared" si="2"/>
        <v>47696997</v>
      </c>
      <c r="R9" s="20">
        <f>IF(($L9       =0),0,((($N9       -$L9       )/$L9       )*100))</f>
        <v>22.745424292845257</v>
      </c>
      <c r="S9" s="21">
        <f>IF(($M9       =0),0,((($O9       -$M9       )/$M9       )*100))</f>
        <v>-51.968624701950361</v>
      </c>
      <c r="T9" s="20">
        <f>IF(($E9       =0),0,(($P9       /$E9       )*100))</f>
        <v>99.995806864163356</v>
      </c>
      <c r="U9" s="22">
        <f>IF(($E9       =0),0,(($Q9       /$E9       )*100))</f>
        <v>99.999993710296238</v>
      </c>
      <c r="V9" s="40">
        <f t="shared" ref="V9:W9" si="3">SUM(V10:V27)</f>
        <v>10060000</v>
      </c>
      <c r="W9" s="41">
        <f t="shared" si="3"/>
        <v>3738000</v>
      </c>
    </row>
    <row r="10" spans="1:23" ht="13" x14ac:dyDescent="0.3">
      <c r="A10" s="23" t="s">
        <v>36</v>
      </c>
      <c r="B10" s="42">
        <v>33151000</v>
      </c>
      <c r="C10" s="42">
        <v>-74000</v>
      </c>
      <c r="D10" s="42"/>
      <c r="E10" s="42">
        <f t="shared" ref="E10:E41" si="4">$B10      +$C10      +$D10</f>
        <v>33077000</v>
      </c>
      <c r="F10" s="43">
        <v>33077000</v>
      </c>
      <c r="G10" s="44">
        <v>33077000</v>
      </c>
      <c r="H10" s="43">
        <v>8706000</v>
      </c>
      <c r="I10" s="44">
        <v>5094785</v>
      </c>
      <c r="J10" s="43">
        <v>13690000</v>
      </c>
      <c r="K10" s="44">
        <v>7507772</v>
      </c>
      <c r="L10" s="43">
        <v>3302000</v>
      </c>
      <c r="M10" s="44">
        <v>11627383</v>
      </c>
      <c r="N10" s="43">
        <v>7377000</v>
      </c>
      <c r="O10" s="44">
        <v>8847058</v>
      </c>
      <c r="P10" s="43">
        <f t="shared" ref="P10:P41" si="5">$H10      +$J10      +$L10      +$N10</f>
        <v>33075000</v>
      </c>
      <c r="Q10" s="44">
        <f t="shared" ref="Q10:Q41" si="6">$I10      +$K10      +$M10      +$O10</f>
        <v>33076998</v>
      </c>
      <c r="R10" s="24">
        <f t="shared" ref="R10:R41" si="7">IF(($L10      =0),0,((($N10      -$L10      )/$L10      )*100))</f>
        <v>123.41005451241671</v>
      </c>
      <c r="S10" s="25">
        <f t="shared" ref="S10:S41" si="8">IF(($M10      =0),0,((($O10      -$M10      )/$M10      )*100))</f>
        <v>-23.911872516799352</v>
      </c>
      <c r="T10" s="24">
        <f t="shared" ref="T10:T41" si="9">IF(($E10      =0),0,(($P10      /$E10      )*100))</f>
        <v>99.993953502433726</v>
      </c>
      <c r="U10" s="26">
        <f t="shared" ref="U10:U41" si="10">IF(($E10      =0),0,(($Q10      /$E10      )*100))</f>
        <v>99.999993953502425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14620000</v>
      </c>
      <c r="C13" s="42"/>
      <c r="D13" s="42"/>
      <c r="E13" s="42">
        <f t="shared" si="4"/>
        <v>14620000</v>
      </c>
      <c r="F13" s="43">
        <v>14620000</v>
      </c>
      <c r="G13" s="44">
        <v>14620000</v>
      </c>
      <c r="H13" s="43">
        <v>7624000</v>
      </c>
      <c r="I13" s="44">
        <v>6650839</v>
      </c>
      <c r="J13" s="43">
        <v>4288000</v>
      </c>
      <c r="K13" s="44">
        <v>1177212</v>
      </c>
      <c r="L13" s="43">
        <v>2708000</v>
      </c>
      <c r="M13" s="44">
        <v>6791948</v>
      </c>
      <c r="N13" s="43"/>
      <c r="O13" s="44"/>
      <c r="P13" s="43">
        <f t="shared" si="5"/>
        <v>14620000</v>
      </c>
      <c r="Q13" s="44">
        <f t="shared" si="6"/>
        <v>14619999</v>
      </c>
      <c r="R13" s="24">
        <f t="shared" si="7"/>
        <v>-100</v>
      </c>
      <c r="S13" s="25">
        <f t="shared" si="8"/>
        <v>-100</v>
      </c>
      <c r="T13" s="24">
        <f t="shared" si="9"/>
        <v>100</v>
      </c>
      <c r="U13" s="26">
        <f t="shared" si="10"/>
        <v>99.999993160054728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10060000</v>
      </c>
      <c r="W20" s="44">
        <v>3738000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8560000</v>
      </c>
      <c r="C28" s="39">
        <f t="shared" si="11"/>
        <v>-1320000</v>
      </c>
      <c r="D28" s="39">
        <f t="shared" si="11"/>
        <v>0</v>
      </c>
      <c r="E28" s="39">
        <f t="shared" si="11"/>
        <v>7240000</v>
      </c>
      <c r="F28" s="40">
        <f t="shared" si="11"/>
        <v>7240000</v>
      </c>
      <c r="G28" s="41">
        <f t="shared" si="11"/>
        <v>7240000</v>
      </c>
      <c r="H28" s="40">
        <f t="shared" si="11"/>
        <v>796000</v>
      </c>
      <c r="I28" s="41">
        <f t="shared" si="11"/>
        <v>51822</v>
      </c>
      <c r="J28" s="40">
        <f t="shared" si="11"/>
        <v>2581000</v>
      </c>
      <c r="K28" s="41">
        <f t="shared" si="11"/>
        <v>2280034</v>
      </c>
      <c r="L28" s="40">
        <f t="shared" si="11"/>
        <v>440000</v>
      </c>
      <c r="M28" s="41">
        <f t="shared" si="11"/>
        <v>3197887</v>
      </c>
      <c r="N28" s="40">
        <f t="shared" si="11"/>
        <v>280000</v>
      </c>
      <c r="O28" s="41">
        <f t="shared" si="11"/>
        <v>1710257</v>
      </c>
      <c r="P28" s="40">
        <f t="shared" si="11"/>
        <v>4097000</v>
      </c>
      <c r="Q28" s="41">
        <f t="shared" si="11"/>
        <v>7240000</v>
      </c>
      <c r="R28" s="20">
        <f t="shared" si="7"/>
        <v>-36.363636363636367</v>
      </c>
      <c r="S28" s="21">
        <f t="shared" si="8"/>
        <v>-46.519154679324195</v>
      </c>
      <c r="T28" s="20">
        <f t="shared" si="9"/>
        <v>56.588397790055247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674000</v>
      </c>
      <c r="I31" s="44">
        <v>51822</v>
      </c>
      <c r="J31" s="43">
        <v>674000</v>
      </c>
      <c r="K31" s="44">
        <v>621966</v>
      </c>
      <c r="L31" s="43">
        <v>371000</v>
      </c>
      <c r="M31" s="44">
        <v>285807</v>
      </c>
      <c r="N31" s="43"/>
      <c r="O31" s="44">
        <v>1840405</v>
      </c>
      <c r="P31" s="43">
        <f t="shared" si="5"/>
        <v>1719000</v>
      </c>
      <c r="Q31" s="44">
        <f t="shared" si="6"/>
        <v>2800000</v>
      </c>
      <c r="R31" s="24">
        <f t="shared" si="7"/>
        <v>-100</v>
      </c>
      <c r="S31" s="25">
        <f t="shared" si="8"/>
        <v>543.9327938084092</v>
      </c>
      <c r="T31" s="24">
        <f t="shared" si="9"/>
        <v>61.392857142857139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1760000</v>
      </c>
      <c r="C33" s="42">
        <v>-1320000</v>
      </c>
      <c r="D33" s="42"/>
      <c r="E33" s="42">
        <f t="shared" si="4"/>
        <v>440000</v>
      </c>
      <c r="F33" s="43">
        <v>440000</v>
      </c>
      <c r="G33" s="44">
        <v>440000</v>
      </c>
      <c r="H33" s="43">
        <v>122000</v>
      </c>
      <c r="I33" s="44"/>
      <c r="J33" s="43">
        <v>249000</v>
      </c>
      <c r="K33" s="44"/>
      <c r="L33" s="43">
        <v>69000</v>
      </c>
      <c r="M33" s="44">
        <v>850148</v>
      </c>
      <c r="N33" s="43"/>
      <c r="O33" s="44">
        <v>-410148</v>
      </c>
      <c r="P33" s="43">
        <f t="shared" si="5"/>
        <v>440000</v>
      </c>
      <c r="Q33" s="44">
        <f t="shared" si="6"/>
        <v>440000</v>
      </c>
      <c r="R33" s="24">
        <f t="shared" si="7"/>
        <v>-100</v>
      </c>
      <c r="S33" s="25">
        <f t="shared" si="8"/>
        <v>-148.24430569736094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1658000</v>
      </c>
      <c r="K36" s="44">
        <v>1658068</v>
      </c>
      <c r="L36" s="43"/>
      <c r="M36" s="44">
        <v>2061932</v>
      </c>
      <c r="N36" s="43">
        <v>280000</v>
      </c>
      <c r="O36" s="44">
        <v>280000</v>
      </c>
      <c r="P36" s="43">
        <f t="shared" si="5"/>
        <v>1938000</v>
      </c>
      <c r="Q36" s="44">
        <f t="shared" si="6"/>
        <v>4000000</v>
      </c>
      <c r="R36" s="24">
        <f t="shared" si="7"/>
        <v>0</v>
      </c>
      <c r="S36" s="25">
        <f t="shared" si="8"/>
        <v>-86.42050271298956</v>
      </c>
      <c r="T36" s="24">
        <f t="shared" si="9"/>
        <v>48.449999999999996</v>
      </c>
      <c r="U36" s="26">
        <f t="shared" si="10"/>
        <v>100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78528000</v>
      </c>
      <c r="C43" s="45">
        <f t="shared" si="20"/>
        <v>50000</v>
      </c>
      <c r="D43" s="45">
        <f t="shared" si="20"/>
        <v>0</v>
      </c>
      <c r="E43" s="45">
        <f t="shared" si="20"/>
        <v>78578000</v>
      </c>
      <c r="F43" s="46">
        <f t="shared" si="20"/>
        <v>78528000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78528000</v>
      </c>
      <c r="C44" s="39">
        <f t="shared" si="22"/>
        <v>50000</v>
      </c>
      <c r="D44" s="39">
        <f t="shared" si="22"/>
        <v>0</v>
      </c>
      <c r="E44" s="39">
        <f t="shared" si="22"/>
        <v>78578000</v>
      </c>
      <c r="F44" s="40">
        <f t="shared" si="22"/>
        <v>78528000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48113000</v>
      </c>
      <c r="C45" s="42"/>
      <c r="D45" s="42"/>
      <c r="E45" s="42">
        <f t="shared" si="13"/>
        <v>48113000</v>
      </c>
      <c r="F45" s="43">
        <v>48113000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>
        <v>50000</v>
      </c>
      <c r="D46" s="42"/>
      <c r="E46" s="42">
        <f t="shared" si="13"/>
        <v>50000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30415000</v>
      </c>
      <c r="C53" s="42"/>
      <c r="D53" s="42"/>
      <c r="E53" s="42">
        <f t="shared" si="13"/>
        <v>30415000</v>
      </c>
      <c r="F53" s="43">
        <v>30415000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134859000</v>
      </c>
      <c r="C61" s="39">
        <f t="shared" si="26"/>
        <v>-1344000</v>
      </c>
      <c r="D61" s="39">
        <f t="shared" si="26"/>
        <v>0</v>
      </c>
      <c r="E61" s="39">
        <f t="shared" si="26"/>
        <v>133515000</v>
      </c>
      <c r="F61" s="40">
        <f t="shared" si="26"/>
        <v>133465000</v>
      </c>
      <c r="G61" s="41">
        <f t="shared" si="26"/>
        <v>54937000</v>
      </c>
      <c r="H61" s="40">
        <f t="shared" si="26"/>
        <v>17126000</v>
      </c>
      <c r="I61" s="41">
        <f t="shared" si="26"/>
        <v>11797446</v>
      </c>
      <c r="J61" s="40">
        <f t="shared" si="26"/>
        <v>20559000</v>
      </c>
      <c r="K61" s="41">
        <f t="shared" si="26"/>
        <v>10965018</v>
      </c>
      <c r="L61" s="40">
        <f t="shared" si="26"/>
        <v>6450000</v>
      </c>
      <c r="M61" s="41">
        <f t="shared" si="26"/>
        <v>21617218</v>
      </c>
      <c r="N61" s="40">
        <f t="shared" si="26"/>
        <v>7657000</v>
      </c>
      <c r="O61" s="41">
        <f t="shared" si="26"/>
        <v>10557315</v>
      </c>
      <c r="P61" s="40">
        <f t="shared" si="26"/>
        <v>51792000</v>
      </c>
      <c r="Q61" s="41">
        <f t="shared" si="26"/>
        <v>54936997</v>
      </c>
      <c r="R61" s="20">
        <f t="shared" si="16"/>
        <v>18.713178294573645</v>
      </c>
      <c r="S61" s="21">
        <f t="shared" si="17"/>
        <v>-51.162471507665785</v>
      </c>
      <c r="T61" s="20">
        <f t="shared" si="18"/>
        <v>38.791147062127848</v>
      </c>
      <c r="U61" s="22">
        <f t="shared" si="19"/>
        <v>41.146685391154556</v>
      </c>
      <c r="V61" s="40">
        <f t="shared" ref="V61:W61" si="27">+V8+V43</f>
        <v>10060000</v>
      </c>
      <c r="W61" s="41">
        <f t="shared" si="27"/>
        <v>3738000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134859000</v>
      </c>
      <c r="C65" s="48">
        <f t="shared" si="30"/>
        <v>-1344000</v>
      </c>
      <c r="D65" s="48">
        <f t="shared" si="30"/>
        <v>0</v>
      </c>
      <c r="E65" s="48">
        <f t="shared" si="30"/>
        <v>133515000</v>
      </c>
      <c r="F65" s="49">
        <f t="shared" si="30"/>
        <v>133465000</v>
      </c>
      <c r="G65" s="50">
        <f t="shared" si="30"/>
        <v>54937000</v>
      </c>
      <c r="H65" s="49">
        <f t="shared" si="30"/>
        <v>17126000</v>
      </c>
      <c r="I65" s="50">
        <f t="shared" si="30"/>
        <v>11797446</v>
      </c>
      <c r="J65" s="49">
        <f t="shared" si="30"/>
        <v>20559000</v>
      </c>
      <c r="K65" s="50">
        <f t="shared" si="30"/>
        <v>10965018</v>
      </c>
      <c r="L65" s="49">
        <f t="shared" si="30"/>
        <v>6450000</v>
      </c>
      <c r="M65" s="51">
        <f t="shared" si="30"/>
        <v>21617218</v>
      </c>
      <c r="N65" s="49">
        <f t="shared" si="30"/>
        <v>7657000</v>
      </c>
      <c r="O65" s="50">
        <f t="shared" si="30"/>
        <v>10557315</v>
      </c>
      <c r="P65" s="49">
        <f t="shared" si="30"/>
        <v>51792000</v>
      </c>
      <c r="Q65" s="50">
        <f t="shared" si="30"/>
        <v>54936997</v>
      </c>
      <c r="R65" s="34">
        <f t="shared" si="16"/>
        <v>18.713178294573645</v>
      </c>
      <c r="S65" s="35">
        <f t="shared" si="17"/>
        <v>-51.162471507665785</v>
      </c>
      <c r="T65" s="34">
        <f t="shared" si="18"/>
        <v>38.791147062127848</v>
      </c>
      <c r="U65" s="35">
        <f t="shared" si="19"/>
        <v>41.146685391154556</v>
      </c>
      <c r="V65" s="49">
        <f>+V61+V62</f>
        <v>10060000</v>
      </c>
      <c r="W65" s="50">
        <f>+W61+W62</f>
        <v>3738000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39806000</v>
      </c>
      <c r="C8" s="36">
        <f t="shared" si="0"/>
        <v>-2386000</v>
      </c>
      <c r="D8" s="36">
        <f t="shared" si="0"/>
        <v>0</v>
      </c>
      <c r="E8" s="36">
        <f t="shared" si="0"/>
        <v>37420000</v>
      </c>
      <c r="F8" s="37">
        <f t="shared" si="0"/>
        <v>37420000</v>
      </c>
      <c r="G8" s="38">
        <f t="shared" si="0"/>
        <v>37420000</v>
      </c>
      <c r="H8" s="37">
        <f t="shared" si="0"/>
        <v>15502000</v>
      </c>
      <c r="I8" s="38">
        <f t="shared" si="0"/>
        <v>0</v>
      </c>
      <c r="J8" s="37">
        <f t="shared" si="0"/>
        <v>6424000</v>
      </c>
      <c r="K8" s="38">
        <f t="shared" si="0"/>
        <v>0</v>
      </c>
      <c r="L8" s="37">
        <f t="shared" si="0"/>
        <v>7958000</v>
      </c>
      <c r="M8" s="38">
        <f t="shared" si="0"/>
        <v>0</v>
      </c>
      <c r="N8" s="37">
        <f t="shared" si="0"/>
        <v>729000</v>
      </c>
      <c r="O8" s="38">
        <f t="shared" si="0"/>
        <v>0</v>
      </c>
      <c r="P8" s="37">
        <f t="shared" si="0"/>
        <v>30613000</v>
      </c>
      <c r="Q8" s="38">
        <f t="shared" si="0"/>
        <v>0</v>
      </c>
      <c r="R8" s="16">
        <f>IF(($L8       =0),0,((($N8       -$L8       )/$L8       )*100))</f>
        <v>-90.83940688615229</v>
      </c>
      <c r="S8" s="17">
        <f>IF(($M8       =0),0,((($O8       -$M8       )/$M8       )*100))</f>
        <v>0</v>
      </c>
      <c r="T8" s="16">
        <f>IF(($E8       =0),0,(($P8       /$E8       )*100))</f>
        <v>81.809192944949231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35721000</v>
      </c>
      <c r="C9" s="39">
        <f t="shared" si="2"/>
        <v>-2386000</v>
      </c>
      <c r="D9" s="39">
        <f t="shared" si="2"/>
        <v>0</v>
      </c>
      <c r="E9" s="39">
        <f t="shared" si="2"/>
        <v>33335000</v>
      </c>
      <c r="F9" s="40">
        <f t="shared" si="2"/>
        <v>33335000</v>
      </c>
      <c r="G9" s="41">
        <f t="shared" si="2"/>
        <v>33335000</v>
      </c>
      <c r="H9" s="40">
        <f t="shared" si="2"/>
        <v>15143000</v>
      </c>
      <c r="I9" s="41">
        <f t="shared" si="2"/>
        <v>0</v>
      </c>
      <c r="J9" s="40">
        <f t="shared" si="2"/>
        <v>5679000</v>
      </c>
      <c r="K9" s="41">
        <f t="shared" si="2"/>
        <v>0</v>
      </c>
      <c r="L9" s="40">
        <f t="shared" si="2"/>
        <v>7637000</v>
      </c>
      <c r="M9" s="41">
        <f t="shared" si="2"/>
        <v>0</v>
      </c>
      <c r="N9" s="40">
        <f t="shared" si="2"/>
        <v>395000</v>
      </c>
      <c r="O9" s="41">
        <f t="shared" si="2"/>
        <v>0</v>
      </c>
      <c r="P9" s="40">
        <f t="shared" si="2"/>
        <v>28854000</v>
      </c>
      <c r="Q9" s="41">
        <f t="shared" si="2"/>
        <v>0</v>
      </c>
      <c r="R9" s="20">
        <f>IF(($L9       =0),0,((($N9       -$L9       )/$L9       )*100))</f>
        <v>-94.827811968050284</v>
      </c>
      <c r="S9" s="21">
        <f>IF(($M9       =0),0,((($O9       -$M9       )/$M9       )*100))</f>
        <v>0</v>
      </c>
      <c r="T9" s="20">
        <f>IF(($E9       =0),0,(($P9       /$E9       )*100))</f>
        <v>86.557672116394173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26218000</v>
      </c>
      <c r="C10" s="42">
        <v>-5067000</v>
      </c>
      <c r="D10" s="42"/>
      <c r="E10" s="42">
        <f t="shared" ref="E10:E41" si="4">$B10      +$C10      +$D10</f>
        <v>21151000</v>
      </c>
      <c r="F10" s="43">
        <v>21151000</v>
      </c>
      <c r="G10" s="44">
        <v>21151000</v>
      </c>
      <c r="H10" s="43">
        <v>12743000</v>
      </c>
      <c r="I10" s="44"/>
      <c r="J10" s="43">
        <v>376000</v>
      </c>
      <c r="K10" s="44"/>
      <c r="L10" s="43">
        <v>7637000</v>
      </c>
      <c r="M10" s="44"/>
      <c r="N10" s="43">
        <v>395000</v>
      </c>
      <c r="O10" s="44"/>
      <c r="P10" s="43">
        <f t="shared" ref="P10:P41" si="5">$H10      +$J10      +$L10      +$N10</f>
        <v>21151000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-94.827811968050284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9503000</v>
      </c>
      <c r="C13" s="42">
        <v>2681000</v>
      </c>
      <c r="D13" s="42"/>
      <c r="E13" s="42">
        <f t="shared" si="4"/>
        <v>12184000</v>
      </c>
      <c r="F13" s="43">
        <v>12184000</v>
      </c>
      <c r="G13" s="44">
        <v>12184000</v>
      </c>
      <c r="H13" s="43">
        <v>2400000</v>
      </c>
      <c r="I13" s="44"/>
      <c r="J13" s="43">
        <v>5303000</v>
      </c>
      <c r="K13" s="44"/>
      <c r="L13" s="43"/>
      <c r="M13" s="44"/>
      <c r="N13" s="43"/>
      <c r="O13" s="44"/>
      <c r="P13" s="43">
        <f t="shared" si="5"/>
        <v>7703000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63.222258699934343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4085000</v>
      </c>
      <c r="C28" s="39">
        <f t="shared" si="11"/>
        <v>0</v>
      </c>
      <c r="D28" s="39">
        <f t="shared" si="11"/>
        <v>0</v>
      </c>
      <c r="E28" s="39">
        <f t="shared" si="11"/>
        <v>4085000</v>
      </c>
      <c r="F28" s="40">
        <f t="shared" si="11"/>
        <v>4085000</v>
      </c>
      <c r="G28" s="41">
        <f t="shared" si="11"/>
        <v>4085000</v>
      </c>
      <c r="H28" s="40">
        <f t="shared" si="11"/>
        <v>359000</v>
      </c>
      <c r="I28" s="41">
        <f t="shared" si="11"/>
        <v>0</v>
      </c>
      <c r="J28" s="40">
        <f t="shared" si="11"/>
        <v>745000</v>
      </c>
      <c r="K28" s="41">
        <f t="shared" si="11"/>
        <v>0</v>
      </c>
      <c r="L28" s="40">
        <f t="shared" si="11"/>
        <v>321000</v>
      </c>
      <c r="M28" s="41">
        <f t="shared" si="11"/>
        <v>0</v>
      </c>
      <c r="N28" s="40">
        <f t="shared" si="11"/>
        <v>334000</v>
      </c>
      <c r="O28" s="41">
        <f t="shared" si="11"/>
        <v>0</v>
      </c>
      <c r="P28" s="40">
        <f t="shared" si="11"/>
        <v>1759000</v>
      </c>
      <c r="Q28" s="41">
        <f t="shared" si="11"/>
        <v>0</v>
      </c>
      <c r="R28" s="20">
        <f t="shared" si="7"/>
        <v>4.0498442367601246</v>
      </c>
      <c r="S28" s="21">
        <f t="shared" si="8"/>
        <v>0</v>
      </c>
      <c r="T28" s="20">
        <f t="shared" si="9"/>
        <v>43.059975520195835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56000</v>
      </c>
      <c r="I31" s="44"/>
      <c r="J31" s="43">
        <v>419000</v>
      </c>
      <c r="K31" s="44"/>
      <c r="L31" s="43"/>
      <c r="M31" s="44"/>
      <c r="N31" s="43"/>
      <c r="O31" s="44"/>
      <c r="P31" s="43">
        <f t="shared" si="5"/>
        <v>475000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16.964285714285715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1285000</v>
      </c>
      <c r="C33" s="42"/>
      <c r="D33" s="42"/>
      <c r="E33" s="42">
        <f t="shared" si="4"/>
        <v>1285000</v>
      </c>
      <c r="F33" s="43">
        <v>1285000</v>
      </c>
      <c r="G33" s="44">
        <v>1285000</v>
      </c>
      <c r="H33" s="43">
        <v>303000</v>
      </c>
      <c r="I33" s="44"/>
      <c r="J33" s="43">
        <v>326000</v>
      </c>
      <c r="K33" s="44"/>
      <c r="L33" s="43">
        <v>321000</v>
      </c>
      <c r="M33" s="44"/>
      <c r="N33" s="43">
        <v>334000</v>
      </c>
      <c r="O33" s="44"/>
      <c r="P33" s="43">
        <f t="shared" si="5"/>
        <v>1284000</v>
      </c>
      <c r="Q33" s="44">
        <f t="shared" si="6"/>
        <v>0</v>
      </c>
      <c r="R33" s="24">
        <f t="shared" si="7"/>
        <v>4.0498442367601246</v>
      </c>
      <c r="S33" s="25">
        <f t="shared" si="8"/>
        <v>0</v>
      </c>
      <c r="T33" s="24">
        <f t="shared" si="9"/>
        <v>99.922178988326849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20000000</v>
      </c>
      <c r="C43" s="45">
        <f t="shared" si="20"/>
        <v>0</v>
      </c>
      <c r="D43" s="45">
        <f t="shared" si="20"/>
        <v>0</v>
      </c>
      <c r="E43" s="45">
        <f t="shared" si="20"/>
        <v>20000000</v>
      </c>
      <c r="F43" s="46">
        <f t="shared" si="20"/>
        <v>20000000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20000000</v>
      </c>
      <c r="C44" s="39">
        <f t="shared" si="22"/>
        <v>0</v>
      </c>
      <c r="D44" s="39">
        <f t="shared" si="22"/>
        <v>0</v>
      </c>
      <c r="E44" s="39">
        <f t="shared" si="22"/>
        <v>20000000</v>
      </c>
      <c r="F44" s="40">
        <f t="shared" si="22"/>
        <v>20000000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20000000</v>
      </c>
      <c r="C45" s="42"/>
      <c r="D45" s="42"/>
      <c r="E45" s="42">
        <f t="shared" si="13"/>
        <v>20000000</v>
      </c>
      <c r="F45" s="43">
        <v>20000000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59806000</v>
      </c>
      <c r="C61" s="39">
        <f t="shared" si="26"/>
        <v>-2386000</v>
      </c>
      <c r="D61" s="39">
        <f t="shared" si="26"/>
        <v>0</v>
      </c>
      <c r="E61" s="39">
        <f t="shared" si="26"/>
        <v>57420000</v>
      </c>
      <c r="F61" s="40">
        <f t="shared" si="26"/>
        <v>57420000</v>
      </c>
      <c r="G61" s="41">
        <f t="shared" si="26"/>
        <v>37420000</v>
      </c>
      <c r="H61" s="40">
        <f t="shared" si="26"/>
        <v>15502000</v>
      </c>
      <c r="I61" s="41">
        <f t="shared" si="26"/>
        <v>0</v>
      </c>
      <c r="J61" s="40">
        <f t="shared" si="26"/>
        <v>6424000</v>
      </c>
      <c r="K61" s="41">
        <f t="shared" si="26"/>
        <v>0</v>
      </c>
      <c r="L61" s="40">
        <f t="shared" si="26"/>
        <v>7958000</v>
      </c>
      <c r="M61" s="41">
        <f t="shared" si="26"/>
        <v>0</v>
      </c>
      <c r="N61" s="40">
        <f t="shared" si="26"/>
        <v>729000</v>
      </c>
      <c r="O61" s="41">
        <f t="shared" si="26"/>
        <v>0</v>
      </c>
      <c r="P61" s="40">
        <f t="shared" si="26"/>
        <v>30613000</v>
      </c>
      <c r="Q61" s="41">
        <f t="shared" si="26"/>
        <v>0</v>
      </c>
      <c r="R61" s="20">
        <f t="shared" si="16"/>
        <v>-90.83940688615229</v>
      </c>
      <c r="S61" s="21">
        <f t="shared" si="17"/>
        <v>0</v>
      </c>
      <c r="T61" s="20">
        <f t="shared" si="18"/>
        <v>53.314176245210732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59806000</v>
      </c>
      <c r="C65" s="48">
        <f t="shared" si="30"/>
        <v>-2386000</v>
      </c>
      <c r="D65" s="48">
        <f t="shared" si="30"/>
        <v>0</v>
      </c>
      <c r="E65" s="48">
        <f t="shared" si="30"/>
        <v>57420000</v>
      </c>
      <c r="F65" s="49">
        <f t="shared" si="30"/>
        <v>57420000</v>
      </c>
      <c r="G65" s="50">
        <f t="shared" si="30"/>
        <v>37420000</v>
      </c>
      <c r="H65" s="49">
        <f t="shared" si="30"/>
        <v>15502000</v>
      </c>
      <c r="I65" s="50">
        <f t="shared" si="30"/>
        <v>0</v>
      </c>
      <c r="J65" s="49">
        <f t="shared" si="30"/>
        <v>6424000</v>
      </c>
      <c r="K65" s="50">
        <f t="shared" si="30"/>
        <v>0</v>
      </c>
      <c r="L65" s="49">
        <f t="shared" si="30"/>
        <v>7958000</v>
      </c>
      <c r="M65" s="51">
        <f t="shared" si="30"/>
        <v>0</v>
      </c>
      <c r="N65" s="49">
        <f t="shared" si="30"/>
        <v>729000</v>
      </c>
      <c r="O65" s="50">
        <f t="shared" si="30"/>
        <v>0</v>
      </c>
      <c r="P65" s="49">
        <f t="shared" si="30"/>
        <v>30613000</v>
      </c>
      <c r="Q65" s="50">
        <f t="shared" si="30"/>
        <v>0</v>
      </c>
      <c r="R65" s="34">
        <f t="shared" si="16"/>
        <v>-90.83940688615229</v>
      </c>
      <c r="S65" s="35">
        <f t="shared" si="17"/>
        <v>0</v>
      </c>
      <c r="T65" s="34">
        <f t="shared" si="18"/>
        <v>53.314176245210732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147148000</v>
      </c>
      <c r="C8" s="36">
        <f t="shared" si="0"/>
        <v>-110000</v>
      </c>
      <c r="D8" s="36">
        <f t="shared" si="0"/>
        <v>0</v>
      </c>
      <c r="E8" s="36">
        <f t="shared" si="0"/>
        <v>147038000</v>
      </c>
      <c r="F8" s="37">
        <f t="shared" si="0"/>
        <v>147038000</v>
      </c>
      <c r="G8" s="38">
        <f t="shared" si="0"/>
        <v>147038000</v>
      </c>
      <c r="H8" s="37">
        <f t="shared" si="0"/>
        <v>34942000</v>
      </c>
      <c r="I8" s="38">
        <f t="shared" si="0"/>
        <v>41351490</v>
      </c>
      <c r="J8" s="37">
        <f t="shared" si="0"/>
        <v>46934000</v>
      </c>
      <c r="K8" s="38">
        <f t="shared" si="0"/>
        <v>72540116</v>
      </c>
      <c r="L8" s="37">
        <f t="shared" si="0"/>
        <v>16186000</v>
      </c>
      <c r="M8" s="38">
        <f t="shared" si="0"/>
        <v>7238860</v>
      </c>
      <c r="N8" s="37">
        <f t="shared" si="0"/>
        <v>19295000</v>
      </c>
      <c r="O8" s="38">
        <f t="shared" si="0"/>
        <v>27393563</v>
      </c>
      <c r="P8" s="37">
        <f t="shared" si="0"/>
        <v>117357000</v>
      </c>
      <c r="Q8" s="38">
        <f t="shared" si="0"/>
        <v>148524029</v>
      </c>
      <c r="R8" s="16">
        <f>IF(($L8       =0),0,((($N8       -$L8       )/$L8       )*100))</f>
        <v>19.207957494130731</v>
      </c>
      <c r="S8" s="17">
        <f>IF(($M8       =0),0,((($O8       -$M8       )/$M8       )*100))</f>
        <v>278.42371588896594</v>
      </c>
      <c r="T8" s="16">
        <f>IF(($E8       =0),0,(($P8       /$E8       )*100))</f>
        <v>79.814061671132635</v>
      </c>
      <c r="U8" s="18">
        <f>IF(($E8       =0),0,(($Q8       /$E8       )*100))</f>
        <v>101.0106428270243</v>
      </c>
      <c r="V8" s="37">
        <f t="shared" ref="V8:W8" si="1">+V9+V28</f>
        <v>7421000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117651000</v>
      </c>
      <c r="C9" s="39">
        <f t="shared" si="2"/>
        <v>-110000</v>
      </c>
      <c r="D9" s="39">
        <f t="shared" si="2"/>
        <v>0</v>
      </c>
      <c r="E9" s="39">
        <f t="shared" si="2"/>
        <v>117541000</v>
      </c>
      <c r="F9" s="40">
        <f t="shared" si="2"/>
        <v>117541000</v>
      </c>
      <c r="G9" s="41">
        <f t="shared" si="2"/>
        <v>117541000</v>
      </c>
      <c r="H9" s="40">
        <f t="shared" si="2"/>
        <v>27723000</v>
      </c>
      <c r="I9" s="41">
        <f t="shared" si="2"/>
        <v>36325813</v>
      </c>
      <c r="J9" s="40">
        <f t="shared" si="2"/>
        <v>42281000</v>
      </c>
      <c r="K9" s="41">
        <f t="shared" si="2"/>
        <v>55802854</v>
      </c>
      <c r="L9" s="40">
        <f t="shared" si="2"/>
        <v>12971000</v>
      </c>
      <c r="M9" s="41">
        <f t="shared" si="2"/>
        <v>12418094</v>
      </c>
      <c r="N9" s="40">
        <f t="shared" si="2"/>
        <v>13865000</v>
      </c>
      <c r="O9" s="41">
        <f t="shared" si="2"/>
        <v>16014514</v>
      </c>
      <c r="P9" s="40">
        <f t="shared" si="2"/>
        <v>96840000</v>
      </c>
      <c r="Q9" s="41">
        <f t="shared" si="2"/>
        <v>120561275</v>
      </c>
      <c r="R9" s="20">
        <f>IF(($L9       =0),0,((($N9       -$L9       )/$L9       )*100))</f>
        <v>6.8922982036851437</v>
      </c>
      <c r="S9" s="21">
        <f>IF(($M9       =0),0,((($O9       -$M9       )/$M9       )*100))</f>
        <v>28.961127206800015</v>
      </c>
      <c r="T9" s="20">
        <f>IF(($E9       =0),0,(($P9       /$E9       )*100))</f>
        <v>82.388273028134861</v>
      </c>
      <c r="U9" s="22">
        <f>IF(($E9       =0),0,(($Q9       /$E9       )*100))</f>
        <v>102.56955019950485</v>
      </c>
      <c r="V9" s="40">
        <f t="shared" ref="V9:W9" si="3">SUM(V10:V27)</f>
        <v>7421000</v>
      </c>
      <c r="W9" s="41">
        <f t="shared" si="3"/>
        <v>0</v>
      </c>
    </row>
    <row r="10" spans="1:23" ht="13" x14ac:dyDescent="0.3">
      <c r="A10" s="23" t="s">
        <v>36</v>
      </c>
      <c r="B10" s="42">
        <v>77528000</v>
      </c>
      <c r="C10" s="42">
        <v>-110000</v>
      </c>
      <c r="D10" s="42"/>
      <c r="E10" s="42">
        <f t="shared" ref="E10:E41" si="4">$B10      +$C10      +$D10</f>
        <v>77418000</v>
      </c>
      <c r="F10" s="43">
        <v>77418000</v>
      </c>
      <c r="G10" s="44">
        <v>77418000</v>
      </c>
      <c r="H10" s="43">
        <v>22453000</v>
      </c>
      <c r="I10" s="44">
        <v>19189233</v>
      </c>
      <c r="J10" s="43">
        <v>37862000</v>
      </c>
      <c r="K10" s="44">
        <v>42739174</v>
      </c>
      <c r="L10" s="43">
        <v>3238000</v>
      </c>
      <c r="M10" s="44">
        <v>1957991</v>
      </c>
      <c r="N10" s="43">
        <v>13865000</v>
      </c>
      <c r="O10" s="44">
        <v>10272213</v>
      </c>
      <c r="P10" s="43">
        <f t="shared" ref="P10:P41" si="5">$H10      +$J10      +$L10      +$N10</f>
        <v>77418000</v>
      </c>
      <c r="Q10" s="44">
        <f t="shared" ref="Q10:Q41" si="6">$I10      +$K10      +$M10      +$O10</f>
        <v>74158611</v>
      </c>
      <c r="R10" s="24">
        <f t="shared" ref="R10:R41" si="7">IF(($L10      =0),0,((($N10      -$L10      )/$L10      )*100))</f>
        <v>328.19641754169243</v>
      </c>
      <c r="S10" s="25">
        <f t="shared" ref="S10:S41" si="8">IF(($M10      =0),0,((($O10      -$M10      )/$M10      )*100))</f>
        <v>424.63024600215221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95.789882197938454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32240000</v>
      </c>
      <c r="C13" s="42"/>
      <c r="D13" s="42"/>
      <c r="E13" s="42">
        <f t="shared" si="4"/>
        <v>32240000</v>
      </c>
      <c r="F13" s="43">
        <v>32240000</v>
      </c>
      <c r="G13" s="44">
        <v>32240000</v>
      </c>
      <c r="H13" s="43">
        <v>5270000</v>
      </c>
      <c r="I13" s="44">
        <v>16687086</v>
      </c>
      <c r="J13" s="43">
        <v>3970000</v>
      </c>
      <c r="K13" s="44">
        <v>3937246</v>
      </c>
      <c r="L13" s="43">
        <v>7139000</v>
      </c>
      <c r="M13" s="44">
        <v>7751297</v>
      </c>
      <c r="N13" s="43"/>
      <c r="O13" s="44">
        <v>4856717</v>
      </c>
      <c r="P13" s="43">
        <f t="shared" si="5"/>
        <v>16379000</v>
      </c>
      <c r="Q13" s="44">
        <f t="shared" si="6"/>
        <v>33232346</v>
      </c>
      <c r="R13" s="24">
        <f t="shared" si="7"/>
        <v>-100</v>
      </c>
      <c r="S13" s="25">
        <f t="shared" si="8"/>
        <v>-37.343169794680811</v>
      </c>
      <c r="T13" s="24">
        <f t="shared" si="9"/>
        <v>50.803349875930529</v>
      </c>
      <c r="U13" s="26">
        <f t="shared" si="10"/>
        <v>103.07799627791563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7883000</v>
      </c>
      <c r="C20" s="42"/>
      <c r="D20" s="42"/>
      <c r="E20" s="42">
        <f t="shared" si="4"/>
        <v>7883000</v>
      </c>
      <c r="F20" s="43">
        <v>7883000</v>
      </c>
      <c r="G20" s="44">
        <v>7883000</v>
      </c>
      <c r="H20" s="43"/>
      <c r="I20" s="44">
        <v>449494</v>
      </c>
      <c r="J20" s="43">
        <v>449000</v>
      </c>
      <c r="K20" s="44">
        <v>9126434</v>
      </c>
      <c r="L20" s="43">
        <v>2594000</v>
      </c>
      <c r="M20" s="44">
        <v>2708806</v>
      </c>
      <c r="N20" s="43"/>
      <c r="O20" s="44">
        <v>885584</v>
      </c>
      <c r="P20" s="43">
        <f t="shared" si="5"/>
        <v>3043000</v>
      </c>
      <c r="Q20" s="44">
        <f t="shared" si="6"/>
        <v>13170318</v>
      </c>
      <c r="R20" s="24">
        <f t="shared" si="7"/>
        <v>-100</v>
      </c>
      <c r="S20" s="25">
        <f t="shared" si="8"/>
        <v>-67.307219490801486</v>
      </c>
      <c r="T20" s="24">
        <f t="shared" si="9"/>
        <v>38.602055055182035</v>
      </c>
      <c r="U20" s="26">
        <f t="shared" si="10"/>
        <v>167.07240898135228</v>
      </c>
      <c r="V20" s="43">
        <v>7421000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29497000</v>
      </c>
      <c r="C28" s="39">
        <f t="shared" si="11"/>
        <v>0</v>
      </c>
      <c r="D28" s="39">
        <f t="shared" si="11"/>
        <v>0</v>
      </c>
      <c r="E28" s="39">
        <f t="shared" si="11"/>
        <v>29497000</v>
      </c>
      <c r="F28" s="40">
        <f t="shared" si="11"/>
        <v>29497000</v>
      </c>
      <c r="G28" s="41">
        <f t="shared" si="11"/>
        <v>29497000</v>
      </c>
      <c r="H28" s="40">
        <f t="shared" si="11"/>
        <v>7219000</v>
      </c>
      <c r="I28" s="41">
        <f t="shared" si="11"/>
        <v>5025677</v>
      </c>
      <c r="J28" s="40">
        <f t="shared" si="11"/>
        <v>4653000</v>
      </c>
      <c r="K28" s="41">
        <f t="shared" si="11"/>
        <v>16737262</v>
      </c>
      <c r="L28" s="40">
        <f t="shared" si="11"/>
        <v>3215000</v>
      </c>
      <c r="M28" s="41">
        <f t="shared" si="11"/>
        <v>-5179234</v>
      </c>
      <c r="N28" s="40">
        <f t="shared" si="11"/>
        <v>5430000</v>
      </c>
      <c r="O28" s="41">
        <f t="shared" si="11"/>
        <v>11379049</v>
      </c>
      <c r="P28" s="40">
        <f t="shared" si="11"/>
        <v>20517000</v>
      </c>
      <c r="Q28" s="41">
        <f t="shared" si="11"/>
        <v>27962754</v>
      </c>
      <c r="R28" s="20">
        <f t="shared" si="7"/>
        <v>68.895800933125969</v>
      </c>
      <c r="S28" s="21">
        <f t="shared" si="8"/>
        <v>-319.70524984968819</v>
      </c>
      <c r="T28" s="20">
        <f t="shared" si="9"/>
        <v>69.556226056887141</v>
      </c>
      <c r="U28" s="22">
        <f t="shared" si="10"/>
        <v>94.798637149540639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579000</v>
      </c>
      <c r="I31" s="44">
        <v>760820</v>
      </c>
      <c r="J31" s="43">
        <v>153000</v>
      </c>
      <c r="K31" s="44">
        <v>68075</v>
      </c>
      <c r="L31" s="43">
        <v>72000</v>
      </c>
      <c r="M31" s="44">
        <v>157810</v>
      </c>
      <c r="N31" s="43"/>
      <c r="O31" s="44">
        <v>979049</v>
      </c>
      <c r="P31" s="43">
        <f t="shared" si="5"/>
        <v>804000</v>
      </c>
      <c r="Q31" s="44">
        <f t="shared" si="6"/>
        <v>1965754</v>
      </c>
      <c r="R31" s="24">
        <f t="shared" si="7"/>
        <v>-100</v>
      </c>
      <c r="S31" s="25">
        <f t="shared" si="8"/>
        <v>520.39731322476405</v>
      </c>
      <c r="T31" s="24">
        <f t="shared" si="9"/>
        <v>22.971428571428572</v>
      </c>
      <c r="U31" s="26">
        <f t="shared" si="10"/>
        <v>56.164400000000001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1597000</v>
      </c>
      <c r="C33" s="42"/>
      <c r="D33" s="42"/>
      <c r="E33" s="42">
        <f t="shared" si="4"/>
        <v>1597000</v>
      </c>
      <c r="F33" s="43">
        <v>1597000</v>
      </c>
      <c r="G33" s="44">
        <v>1597000</v>
      </c>
      <c r="H33" s="43">
        <v>400000</v>
      </c>
      <c r="I33" s="44">
        <v>4264857</v>
      </c>
      <c r="J33" s="43"/>
      <c r="K33" s="44">
        <v>2669187</v>
      </c>
      <c r="L33" s="43"/>
      <c r="M33" s="44">
        <v>-5337044</v>
      </c>
      <c r="N33" s="43"/>
      <c r="O33" s="44"/>
      <c r="P33" s="43">
        <f t="shared" si="5"/>
        <v>400000</v>
      </c>
      <c r="Q33" s="44">
        <f t="shared" si="6"/>
        <v>1597000</v>
      </c>
      <c r="R33" s="24">
        <f t="shared" si="7"/>
        <v>0</v>
      </c>
      <c r="S33" s="25">
        <f t="shared" si="8"/>
        <v>-100</v>
      </c>
      <c r="T33" s="24">
        <f t="shared" si="9"/>
        <v>25.046963055729492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>
        <v>24400000</v>
      </c>
      <c r="C34" s="42"/>
      <c r="D34" s="42"/>
      <c r="E34" s="42">
        <f t="shared" si="4"/>
        <v>24400000</v>
      </c>
      <c r="F34" s="43">
        <v>24400000</v>
      </c>
      <c r="G34" s="44">
        <v>24400000</v>
      </c>
      <c r="H34" s="43">
        <v>6240000</v>
      </c>
      <c r="I34" s="44"/>
      <c r="J34" s="43">
        <v>4500000</v>
      </c>
      <c r="K34" s="44">
        <v>14000000</v>
      </c>
      <c r="L34" s="43">
        <v>3143000</v>
      </c>
      <c r="M34" s="44"/>
      <c r="N34" s="43">
        <v>5430000</v>
      </c>
      <c r="O34" s="44">
        <v>10400000</v>
      </c>
      <c r="P34" s="43">
        <f t="shared" si="5"/>
        <v>19313000</v>
      </c>
      <c r="Q34" s="44">
        <f t="shared" si="6"/>
        <v>24400000</v>
      </c>
      <c r="R34" s="24">
        <f t="shared" si="7"/>
        <v>72.764874323894375</v>
      </c>
      <c r="S34" s="25">
        <f t="shared" si="8"/>
        <v>0</v>
      </c>
      <c r="T34" s="24">
        <f t="shared" si="9"/>
        <v>79.151639344262293</v>
      </c>
      <c r="U34" s="26">
        <f t="shared" si="10"/>
        <v>100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10253000</v>
      </c>
      <c r="C43" s="45">
        <f t="shared" si="20"/>
        <v>-21000</v>
      </c>
      <c r="D43" s="45">
        <f t="shared" si="20"/>
        <v>0</v>
      </c>
      <c r="E43" s="45">
        <f t="shared" si="20"/>
        <v>10232000</v>
      </c>
      <c r="F43" s="46">
        <f t="shared" si="20"/>
        <v>10253000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10253000</v>
      </c>
      <c r="C44" s="39">
        <f t="shared" si="22"/>
        <v>-21000</v>
      </c>
      <c r="D44" s="39">
        <f t="shared" si="22"/>
        <v>0</v>
      </c>
      <c r="E44" s="39">
        <f t="shared" si="22"/>
        <v>10232000</v>
      </c>
      <c r="F44" s="40">
        <f t="shared" si="22"/>
        <v>10253000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10000000</v>
      </c>
      <c r="C45" s="42"/>
      <c r="D45" s="42"/>
      <c r="E45" s="42">
        <f t="shared" si="13"/>
        <v>10000000</v>
      </c>
      <c r="F45" s="43">
        <v>10000000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253000</v>
      </c>
      <c r="C46" s="42">
        <v>-21000</v>
      </c>
      <c r="D46" s="42"/>
      <c r="E46" s="42">
        <f t="shared" si="13"/>
        <v>232000</v>
      </c>
      <c r="F46" s="43">
        <v>253000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157401000</v>
      </c>
      <c r="C61" s="39">
        <f t="shared" si="26"/>
        <v>-131000</v>
      </c>
      <c r="D61" s="39">
        <f t="shared" si="26"/>
        <v>0</v>
      </c>
      <c r="E61" s="39">
        <f t="shared" si="26"/>
        <v>157270000</v>
      </c>
      <c r="F61" s="40">
        <f t="shared" si="26"/>
        <v>157291000</v>
      </c>
      <c r="G61" s="41">
        <f t="shared" si="26"/>
        <v>147038000</v>
      </c>
      <c r="H61" s="40">
        <f t="shared" si="26"/>
        <v>34942000</v>
      </c>
      <c r="I61" s="41">
        <f t="shared" si="26"/>
        <v>41351490</v>
      </c>
      <c r="J61" s="40">
        <f t="shared" si="26"/>
        <v>46934000</v>
      </c>
      <c r="K61" s="41">
        <f t="shared" si="26"/>
        <v>72540116</v>
      </c>
      <c r="L61" s="40">
        <f t="shared" si="26"/>
        <v>16186000</v>
      </c>
      <c r="M61" s="41">
        <f t="shared" si="26"/>
        <v>7238860</v>
      </c>
      <c r="N61" s="40">
        <f t="shared" si="26"/>
        <v>19295000</v>
      </c>
      <c r="O61" s="41">
        <f t="shared" si="26"/>
        <v>27393563</v>
      </c>
      <c r="P61" s="40">
        <f t="shared" si="26"/>
        <v>117357000</v>
      </c>
      <c r="Q61" s="41">
        <f t="shared" si="26"/>
        <v>148524029</v>
      </c>
      <c r="R61" s="20">
        <f t="shared" si="16"/>
        <v>19.207957494130731</v>
      </c>
      <c r="S61" s="21">
        <f t="shared" si="17"/>
        <v>278.42371588896594</v>
      </c>
      <c r="T61" s="20">
        <f t="shared" si="18"/>
        <v>74.621351815349399</v>
      </c>
      <c r="U61" s="22">
        <f t="shared" si="19"/>
        <v>94.4388815412984</v>
      </c>
      <c r="V61" s="40">
        <f t="shared" ref="V61:W61" si="27">+V8+V43</f>
        <v>7421000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157401000</v>
      </c>
      <c r="C65" s="48">
        <f t="shared" si="30"/>
        <v>-131000</v>
      </c>
      <c r="D65" s="48">
        <f t="shared" si="30"/>
        <v>0</v>
      </c>
      <c r="E65" s="48">
        <f t="shared" si="30"/>
        <v>157270000</v>
      </c>
      <c r="F65" s="49">
        <f t="shared" si="30"/>
        <v>157291000</v>
      </c>
      <c r="G65" s="50">
        <f t="shared" si="30"/>
        <v>147038000</v>
      </c>
      <c r="H65" s="49">
        <f t="shared" si="30"/>
        <v>34942000</v>
      </c>
      <c r="I65" s="50">
        <f t="shared" si="30"/>
        <v>41351490</v>
      </c>
      <c r="J65" s="49">
        <f t="shared" si="30"/>
        <v>46934000</v>
      </c>
      <c r="K65" s="50">
        <f t="shared" si="30"/>
        <v>72540116</v>
      </c>
      <c r="L65" s="49">
        <f t="shared" si="30"/>
        <v>16186000</v>
      </c>
      <c r="M65" s="51">
        <f t="shared" si="30"/>
        <v>7238860</v>
      </c>
      <c r="N65" s="49">
        <f t="shared" si="30"/>
        <v>19295000</v>
      </c>
      <c r="O65" s="50">
        <f t="shared" si="30"/>
        <v>27393563</v>
      </c>
      <c r="P65" s="49">
        <f t="shared" si="30"/>
        <v>117357000</v>
      </c>
      <c r="Q65" s="50">
        <f t="shared" si="30"/>
        <v>148524029</v>
      </c>
      <c r="R65" s="34">
        <f t="shared" si="16"/>
        <v>19.207957494130731</v>
      </c>
      <c r="S65" s="35">
        <f t="shared" si="17"/>
        <v>278.42371588896594</v>
      </c>
      <c r="T65" s="34">
        <f t="shared" si="18"/>
        <v>74.621351815349399</v>
      </c>
      <c r="U65" s="35">
        <f t="shared" si="19"/>
        <v>94.4388815412984</v>
      </c>
      <c r="V65" s="49">
        <f>+V61+V62</f>
        <v>7421000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56581000</v>
      </c>
      <c r="C8" s="36">
        <f t="shared" si="0"/>
        <v>-5872000</v>
      </c>
      <c r="D8" s="36">
        <f t="shared" si="0"/>
        <v>0</v>
      </c>
      <c r="E8" s="36">
        <f t="shared" si="0"/>
        <v>50709000</v>
      </c>
      <c r="F8" s="37">
        <f t="shared" si="0"/>
        <v>50709000</v>
      </c>
      <c r="G8" s="38">
        <f t="shared" si="0"/>
        <v>50709000</v>
      </c>
      <c r="H8" s="37">
        <f t="shared" si="0"/>
        <v>4658000</v>
      </c>
      <c r="I8" s="38">
        <f t="shared" si="0"/>
        <v>0</v>
      </c>
      <c r="J8" s="37">
        <f t="shared" si="0"/>
        <v>13275000</v>
      </c>
      <c r="K8" s="38">
        <f t="shared" si="0"/>
        <v>0</v>
      </c>
      <c r="L8" s="37">
        <f t="shared" si="0"/>
        <v>8075000</v>
      </c>
      <c r="M8" s="38">
        <f t="shared" si="0"/>
        <v>0</v>
      </c>
      <c r="N8" s="37">
        <f t="shared" si="0"/>
        <v>13468000</v>
      </c>
      <c r="O8" s="38">
        <f t="shared" si="0"/>
        <v>0</v>
      </c>
      <c r="P8" s="37">
        <f t="shared" si="0"/>
        <v>39476000</v>
      </c>
      <c r="Q8" s="38">
        <f t="shared" si="0"/>
        <v>0</v>
      </c>
      <c r="R8" s="16">
        <f>IF(($L8       =0),0,((($N8       -$L8       )/$L8       )*100))</f>
        <v>66.786377708978335</v>
      </c>
      <c r="S8" s="17">
        <f>IF(($M8       =0),0,((($O8       -$M8       )/$M8       )*100))</f>
        <v>0</v>
      </c>
      <c r="T8" s="16">
        <f>IF(($E8       =0),0,(($P8       /$E8       )*100))</f>
        <v>77.848113747066591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53420000</v>
      </c>
      <c r="C9" s="39">
        <f t="shared" si="2"/>
        <v>-6172000</v>
      </c>
      <c r="D9" s="39">
        <f t="shared" si="2"/>
        <v>0</v>
      </c>
      <c r="E9" s="39">
        <f t="shared" si="2"/>
        <v>47248000</v>
      </c>
      <c r="F9" s="40">
        <f t="shared" si="2"/>
        <v>47248000</v>
      </c>
      <c r="G9" s="41">
        <f t="shared" si="2"/>
        <v>47248000</v>
      </c>
      <c r="H9" s="40">
        <f t="shared" si="2"/>
        <v>3868000</v>
      </c>
      <c r="I9" s="41">
        <f t="shared" si="2"/>
        <v>0</v>
      </c>
      <c r="J9" s="40">
        <f t="shared" si="2"/>
        <v>13103000</v>
      </c>
      <c r="K9" s="41">
        <f t="shared" si="2"/>
        <v>0</v>
      </c>
      <c r="L9" s="40">
        <f t="shared" si="2"/>
        <v>7717000</v>
      </c>
      <c r="M9" s="41">
        <f t="shared" si="2"/>
        <v>0</v>
      </c>
      <c r="N9" s="40">
        <f t="shared" si="2"/>
        <v>13468000</v>
      </c>
      <c r="O9" s="41">
        <f t="shared" si="2"/>
        <v>0</v>
      </c>
      <c r="P9" s="40">
        <f t="shared" si="2"/>
        <v>38156000</v>
      </c>
      <c r="Q9" s="41">
        <f t="shared" si="2"/>
        <v>0</v>
      </c>
      <c r="R9" s="20">
        <f>IF(($L9       =0),0,((($N9       -$L9       )/$L9       )*100))</f>
        <v>74.523778670467806</v>
      </c>
      <c r="S9" s="21">
        <f>IF(($M9       =0),0,((($O9       -$M9       )/$M9       )*100))</f>
        <v>0</v>
      </c>
      <c r="T9" s="20">
        <f>IF(($E9       =0),0,(($P9       /$E9       )*100))</f>
        <v>80.756857433118867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28420000</v>
      </c>
      <c r="C10" s="42">
        <v>-83000</v>
      </c>
      <c r="D10" s="42"/>
      <c r="E10" s="42">
        <f t="shared" ref="E10:E41" si="4">$B10      +$C10      +$D10</f>
        <v>28337000</v>
      </c>
      <c r="F10" s="43">
        <v>28337000</v>
      </c>
      <c r="G10" s="44">
        <v>28337000</v>
      </c>
      <c r="H10" s="43">
        <v>1659000</v>
      </c>
      <c r="I10" s="44"/>
      <c r="J10" s="43">
        <v>11401000</v>
      </c>
      <c r="K10" s="44"/>
      <c r="L10" s="43">
        <v>7717000</v>
      </c>
      <c r="M10" s="44"/>
      <c r="N10" s="43">
        <v>7560000</v>
      </c>
      <c r="O10" s="44"/>
      <c r="P10" s="43">
        <f t="shared" ref="P10:P41" si="5">$H10      +$J10      +$L10      +$N10</f>
        <v>28337000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-2.0344693533756639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25000000</v>
      </c>
      <c r="C23" s="42">
        <v>-6089000</v>
      </c>
      <c r="D23" s="42"/>
      <c r="E23" s="42">
        <f t="shared" si="4"/>
        <v>18911000</v>
      </c>
      <c r="F23" s="43">
        <v>18911000</v>
      </c>
      <c r="G23" s="44">
        <v>18911000</v>
      </c>
      <c r="H23" s="43">
        <v>2209000</v>
      </c>
      <c r="I23" s="44"/>
      <c r="J23" s="43">
        <v>1702000</v>
      </c>
      <c r="K23" s="44"/>
      <c r="L23" s="43"/>
      <c r="M23" s="44"/>
      <c r="N23" s="43">
        <v>5908000</v>
      </c>
      <c r="O23" s="44"/>
      <c r="P23" s="43">
        <f t="shared" si="5"/>
        <v>9819000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51.922161704827872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3161000</v>
      </c>
      <c r="C28" s="39">
        <f t="shared" si="11"/>
        <v>300000</v>
      </c>
      <c r="D28" s="39">
        <f t="shared" si="11"/>
        <v>0</v>
      </c>
      <c r="E28" s="39">
        <f t="shared" si="11"/>
        <v>3461000</v>
      </c>
      <c r="F28" s="40">
        <f t="shared" si="11"/>
        <v>3461000</v>
      </c>
      <c r="G28" s="41">
        <f t="shared" si="11"/>
        <v>3461000</v>
      </c>
      <c r="H28" s="40">
        <f t="shared" si="11"/>
        <v>790000</v>
      </c>
      <c r="I28" s="41">
        <f t="shared" si="11"/>
        <v>0</v>
      </c>
      <c r="J28" s="40">
        <f t="shared" si="11"/>
        <v>172000</v>
      </c>
      <c r="K28" s="41">
        <f t="shared" si="11"/>
        <v>0</v>
      </c>
      <c r="L28" s="40">
        <f t="shared" si="11"/>
        <v>358000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1320000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38.139266108061257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449000</v>
      </c>
      <c r="I31" s="44"/>
      <c r="J31" s="43">
        <v>172000</v>
      </c>
      <c r="K31" s="44"/>
      <c r="L31" s="43">
        <v>358000</v>
      </c>
      <c r="M31" s="44"/>
      <c r="N31" s="43"/>
      <c r="O31" s="44"/>
      <c r="P31" s="43">
        <f t="shared" si="5"/>
        <v>979000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54.388888888888886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1361000</v>
      </c>
      <c r="C33" s="42">
        <v>300000</v>
      </c>
      <c r="D33" s="42"/>
      <c r="E33" s="42">
        <f t="shared" si="4"/>
        <v>1661000</v>
      </c>
      <c r="F33" s="43">
        <v>1661000</v>
      </c>
      <c r="G33" s="44">
        <v>1661000</v>
      </c>
      <c r="H33" s="43">
        <v>341000</v>
      </c>
      <c r="I33" s="44"/>
      <c r="J33" s="43"/>
      <c r="K33" s="44"/>
      <c r="L33" s="43"/>
      <c r="M33" s="44"/>
      <c r="N33" s="43"/>
      <c r="O33" s="44"/>
      <c r="P33" s="43">
        <f t="shared" si="5"/>
        <v>341000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20.52980132450331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48000000</v>
      </c>
      <c r="C43" s="45">
        <f t="shared" si="20"/>
        <v>0</v>
      </c>
      <c r="D43" s="45">
        <f t="shared" si="20"/>
        <v>0</v>
      </c>
      <c r="E43" s="45">
        <f t="shared" si="20"/>
        <v>48000000</v>
      </c>
      <c r="F43" s="46">
        <f t="shared" si="20"/>
        <v>48000000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48000000</v>
      </c>
      <c r="C44" s="39">
        <f t="shared" si="22"/>
        <v>0</v>
      </c>
      <c r="D44" s="39">
        <f t="shared" si="22"/>
        <v>0</v>
      </c>
      <c r="E44" s="39">
        <f t="shared" si="22"/>
        <v>48000000</v>
      </c>
      <c r="F44" s="40">
        <f t="shared" si="22"/>
        <v>48000000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48000000</v>
      </c>
      <c r="C53" s="42"/>
      <c r="D53" s="42"/>
      <c r="E53" s="42">
        <f t="shared" si="13"/>
        <v>48000000</v>
      </c>
      <c r="F53" s="43">
        <v>48000000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104581000</v>
      </c>
      <c r="C61" s="39">
        <f t="shared" si="26"/>
        <v>-5872000</v>
      </c>
      <c r="D61" s="39">
        <f t="shared" si="26"/>
        <v>0</v>
      </c>
      <c r="E61" s="39">
        <f t="shared" si="26"/>
        <v>98709000</v>
      </c>
      <c r="F61" s="40">
        <f t="shared" si="26"/>
        <v>98709000</v>
      </c>
      <c r="G61" s="41">
        <f t="shared" si="26"/>
        <v>50709000</v>
      </c>
      <c r="H61" s="40">
        <f t="shared" si="26"/>
        <v>4658000</v>
      </c>
      <c r="I61" s="41">
        <f t="shared" si="26"/>
        <v>0</v>
      </c>
      <c r="J61" s="40">
        <f t="shared" si="26"/>
        <v>13275000</v>
      </c>
      <c r="K61" s="41">
        <f t="shared" si="26"/>
        <v>0</v>
      </c>
      <c r="L61" s="40">
        <f t="shared" si="26"/>
        <v>8075000</v>
      </c>
      <c r="M61" s="41">
        <f t="shared" si="26"/>
        <v>0</v>
      </c>
      <c r="N61" s="40">
        <f t="shared" si="26"/>
        <v>13468000</v>
      </c>
      <c r="O61" s="41">
        <f t="shared" si="26"/>
        <v>0</v>
      </c>
      <c r="P61" s="40">
        <f t="shared" si="26"/>
        <v>39476000</v>
      </c>
      <c r="Q61" s="41">
        <f t="shared" si="26"/>
        <v>0</v>
      </c>
      <c r="R61" s="20">
        <f t="shared" si="16"/>
        <v>66.786377708978335</v>
      </c>
      <c r="S61" s="21">
        <f t="shared" si="17"/>
        <v>0</v>
      </c>
      <c r="T61" s="20">
        <f t="shared" si="18"/>
        <v>39.992300600755762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104581000</v>
      </c>
      <c r="C65" s="48">
        <f t="shared" si="30"/>
        <v>-5872000</v>
      </c>
      <c r="D65" s="48">
        <f t="shared" si="30"/>
        <v>0</v>
      </c>
      <c r="E65" s="48">
        <f t="shared" si="30"/>
        <v>98709000</v>
      </c>
      <c r="F65" s="49">
        <f t="shared" si="30"/>
        <v>98709000</v>
      </c>
      <c r="G65" s="50">
        <f t="shared" si="30"/>
        <v>50709000</v>
      </c>
      <c r="H65" s="49">
        <f t="shared" si="30"/>
        <v>4658000</v>
      </c>
      <c r="I65" s="50">
        <f t="shared" si="30"/>
        <v>0</v>
      </c>
      <c r="J65" s="49">
        <f t="shared" si="30"/>
        <v>13275000</v>
      </c>
      <c r="K65" s="50">
        <f t="shared" si="30"/>
        <v>0</v>
      </c>
      <c r="L65" s="49">
        <f t="shared" si="30"/>
        <v>8075000</v>
      </c>
      <c r="M65" s="51">
        <f t="shared" si="30"/>
        <v>0</v>
      </c>
      <c r="N65" s="49">
        <f t="shared" si="30"/>
        <v>13468000</v>
      </c>
      <c r="O65" s="50">
        <f t="shared" si="30"/>
        <v>0</v>
      </c>
      <c r="P65" s="49">
        <f t="shared" si="30"/>
        <v>39476000</v>
      </c>
      <c r="Q65" s="50">
        <f t="shared" si="30"/>
        <v>0</v>
      </c>
      <c r="R65" s="34">
        <f t="shared" si="16"/>
        <v>66.786377708978335</v>
      </c>
      <c r="S65" s="35">
        <f t="shared" si="17"/>
        <v>0</v>
      </c>
      <c r="T65" s="34">
        <f t="shared" si="18"/>
        <v>39.992300600755762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196952000</v>
      </c>
      <c r="C8" s="36">
        <f t="shared" si="0"/>
        <v>24872000</v>
      </c>
      <c r="D8" s="36">
        <f t="shared" si="0"/>
        <v>0</v>
      </c>
      <c r="E8" s="36">
        <f t="shared" si="0"/>
        <v>221824000</v>
      </c>
      <c r="F8" s="37">
        <f t="shared" si="0"/>
        <v>221824000</v>
      </c>
      <c r="G8" s="38">
        <f t="shared" si="0"/>
        <v>221824000</v>
      </c>
      <c r="H8" s="37">
        <f t="shared" si="0"/>
        <v>52516000</v>
      </c>
      <c r="I8" s="38">
        <f t="shared" si="0"/>
        <v>43550750</v>
      </c>
      <c r="J8" s="37">
        <f t="shared" si="0"/>
        <v>47180000</v>
      </c>
      <c r="K8" s="38">
        <f t="shared" si="0"/>
        <v>42430746</v>
      </c>
      <c r="L8" s="37">
        <f t="shared" si="0"/>
        <v>13827000</v>
      </c>
      <c r="M8" s="38">
        <f t="shared" si="0"/>
        <v>14707841</v>
      </c>
      <c r="N8" s="37">
        <f t="shared" si="0"/>
        <v>76713000</v>
      </c>
      <c r="O8" s="38">
        <f t="shared" si="0"/>
        <v>71218570</v>
      </c>
      <c r="P8" s="37">
        <f t="shared" si="0"/>
        <v>190236000</v>
      </c>
      <c r="Q8" s="38">
        <f t="shared" si="0"/>
        <v>171907907</v>
      </c>
      <c r="R8" s="16">
        <f>IF(($L8       =0),0,((($N8       -$L8       )/$L8       )*100))</f>
        <v>454.8058147103493</v>
      </c>
      <c r="S8" s="17">
        <f>IF(($M8       =0),0,((($O8       -$M8       )/$M8       )*100))</f>
        <v>384.22178346910329</v>
      </c>
      <c r="T8" s="16">
        <f>IF(($E8       =0),0,(($P8       /$E8       )*100))</f>
        <v>85.759881708020771</v>
      </c>
      <c r="U8" s="18">
        <f>IF(($E8       =0),0,(($Q8       /$E8       )*100))</f>
        <v>77.497433550923262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190759000</v>
      </c>
      <c r="C9" s="39">
        <f t="shared" si="2"/>
        <v>21872000</v>
      </c>
      <c r="D9" s="39">
        <f t="shared" si="2"/>
        <v>0</v>
      </c>
      <c r="E9" s="39">
        <f t="shared" si="2"/>
        <v>212631000</v>
      </c>
      <c r="F9" s="40">
        <f t="shared" si="2"/>
        <v>212631000</v>
      </c>
      <c r="G9" s="41">
        <f t="shared" si="2"/>
        <v>212631000</v>
      </c>
      <c r="H9" s="40">
        <f t="shared" si="2"/>
        <v>51592000</v>
      </c>
      <c r="I9" s="41">
        <f t="shared" si="2"/>
        <v>46034462</v>
      </c>
      <c r="J9" s="40">
        <f t="shared" si="2"/>
        <v>46895000</v>
      </c>
      <c r="K9" s="41">
        <f t="shared" si="2"/>
        <v>40963997</v>
      </c>
      <c r="L9" s="40">
        <f t="shared" si="2"/>
        <v>13746000</v>
      </c>
      <c r="M9" s="41">
        <f t="shared" si="2"/>
        <v>14130183</v>
      </c>
      <c r="N9" s="40">
        <f t="shared" si="2"/>
        <v>75138000</v>
      </c>
      <c r="O9" s="41">
        <f t="shared" si="2"/>
        <v>68028479</v>
      </c>
      <c r="P9" s="40">
        <f t="shared" si="2"/>
        <v>187371000</v>
      </c>
      <c r="Q9" s="41">
        <f t="shared" si="2"/>
        <v>169157121</v>
      </c>
      <c r="R9" s="20">
        <f>IF(($L9       =0),0,((($N9       -$L9       )/$L9       )*100))</f>
        <v>446.61719773024879</v>
      </c>
      <c r="S9" s="21">
        <f>IF(($M9       =0),0,((($O9       -$M9       )/$M9       )*100))</f>
        <v>381.44089145908441</v>
      </c>
      <c r="T9" s="20">
        <f>IF(($E9       =0),0,(($P9       /$E9       )*100))</f>
        <v>88.12026468388899</v>
      </c>
      <c r="U9" s="22">
        <f>IF(($E9       =0),0,(($Q9       /$E9       )*100))</f>
        <v>79.554308167670754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139733000</v>
      </c>
      <c r="C10" s="42">
        <v>-628000</v>
      </c>
      <c r="D10" s="42"/>
      <c r="E10" s="42">
        <f t="shared" ref="E10:E41" si="4">$B10      +$C10      +$D10</f>
        <v>139105000</v>
      </c>
      <c r="F10" s="43">
        <v>139105000</v>
      </c>
      <c r="G10" s="44">
        <v>139105000</v>
      </c>
      <c r="H10" s="43">
        <v>32314000</v>
      </c>
      <c r="I10" s="44">
        <v>40111689</v>
      </c>
      <c r="J10" s="43">
        <v>39057000</v>
      </c>
      <c r="K10" s="44">
        <v>30846982</v>
      </c>
      <c r="L10" s="43">
        <v>12891000</v>
      </c>
      <c r="M10" s="44">
        <v>13275889</v>
      </c>
      <c r="N10" s="43">
        <v>54843000</v>
      </c>
      <c r="O10" s="44">
        <v>52077186</v>
      </c>
      <c r="P10" s="43">
        <f t="shared" ref="P10:P41" si="5">$H10      +$J10      +$L10      +$N10</f>
        <v>139105000</v>
      </c>
      <c r="Q10" s="44">
        <f t="shared" ref="Q10:Q41" si="6">$I10      +$K10      +$M10      +$O10</f>
        <v>136311746</v>
      </c>
      <c r="R10" s="24">
        <f t="shared" ref="R10:R41" si="7">IF(($L10      =0),0,((($N10      -$L10      )/$L10      )*100))</f>
        <v>325.43635094251806</v>
      </c>
      <c r="S10" s="25">
        <f t="shared" ref="S10:S41" si="8">IF(($M10      =0),0,((($O10      -$M10      )/$M10      )*100))</f>
        <v>292.26891698175541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97.99198159663564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26026000</v>
      </c>
      <c r="C13" s="42"/>
      <c r="D13" s="42"/>
      <c r="E13" s="42">
        <f t="shared" si="4"/>
        <v>26026000</v>
      </c>
      <c r="F13" s="43">
        <v>26026000</v>
      </c>
      <c r="G13" s="44">
        <v>26026000</v>
      </c>
      <c r="H13" s="43">
        <v>9588000</v>
      </c>
      <c r="I13" s="44">
        <v>4273414</v>
      </c>
      <c r="J13" s="43">
        <v>2137000</v>
      </c>
      <c r="K13" s="44">
        <v>7321137</v>
      </c>
      <c r="L13" s="43">
        <v>128000</v>
      </c>
      <c r="M13" s="44">
        <v>127621</v>
      </c>
      <c r="N13" s="43">
        <v>13913000</v>
      </c>
      <c r="O13" s="44">
        <v>14364475</v>
      </c>
      <c r="P13" s="43">
        <f t="shared" si="5"/>
        <v>25766000</v>
      </c>
      <c r="Q13" s="44">
        <f t="shared" si="6"/>
        <v>26086647</v>
      </c>
      <c r="R13" s="24">
        <f t="shared" si="7"/>
        <v>10769.53125</v>
      </c>
      <c r="S13" s="25">
        <f t="shared" si="8"/>
        <v>11155.573142351181</v>
      </c>
      <c r="T13" s="24">
        <f t="shared" si="9"/>
        <v>99.000999000999002</v>
      </c>
      <c r="U13" s="26">
        <f t="shared" si="10"/>
        <v>100.23302466764005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25000000</v>
      </c>
      <c r="D20" s="42"/>
      <c r="E20" s="42">
        <f t="shared" si="4"/>
        <v>25000000</v>
      </c>
      <c r="F20" s="43">
        <v>25000000</v>
      </c>
      <c r="G20" s="44">
        <v>25000000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25000000</v>
      </c>
      <c r="C23" s="42">
        <v>-2500000</v>
      </c>
      <c r="D23" s="42"/>
      <c r="E23" s="42">
        <f t="shared" si="4"/>
        <v>22500000</v>
      </c>
      <c r="F23" s="43">
        <v>22500000</v>
      </c>
      <c r="G23" s="44">
        <v>22500000</v>
      </c>
      <c r="H23" s="43">
        <v>9690000</v>
      </c>
      <c r="I23" s="44">
        <v>1649359</v>
      </c>
      <c r="J23" s="43">
        <v>5701000</v>
      </c>
      <c r="K23" s="44">
        <v>2795878</v>
      </c>
      <c r="L23" s="43">
        <v>727000</v>
      </c>
      <c r="M23" s="44">
        <v>726673</v>
      </c>
      <c r="N23" s="43">
        <v>6382000</v>
      </c>
      <c r="O23" s="44">
        <v>1586818</v>
      </c>
      <c r="P23" s="43">
        <f t="shared" si="5"/>
        <v>22500000</v>
      </c>
      <c r="Q23" s="44">
        <f t="shared" si="6"/>
        <v>6758728</v>
      </c>
      <c r="R23" s="24">
        <f t="shared" si="7"/>
        <v>777.85419532324624</v>
      </c>
      <c r="S23" s="25">
        <f t="shared" si="8"/>
        <v>118.3675463378989</v>
      </c>
      <c r="T23" s="24">
        <f t="shared" si="9"/>
        <v>100</v>
      </c>
      <c r="U23" s="26">
        <f t="shared" si="10"/>
        <v>30.038791111111113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6193000</v>
      </c>
      <c r="C28" s="39">
        <f t="shared" si="11"/>
        <v>3000000</v>
      </c>
      <c r="D28" s="39">
        <f t="shared" si="11"/>
        <v>0</v>
      </c>
      <c r="E28" s="39">
        <f t="shared" si="11"/>
        <v>9193000</v>
      </c>
      <c r="F28" s="40">
        <f t="shared" si="11"/>
        <v>9193000</v>
      </c>
      <c r="G28" s="41">
        <f t="shared" si="11"/>
        <v>9193000</v>
      </c>
      <c r="H28" s="40">
        <f t="shared" si="11"/>
        <v>924000</v>
      </c>
      <c r="I28" s="41">
        <f t="shared" si="11"/>
        <v>-2483712</v>
      </c>
      <c r="J28" s="40">
        <f t="shared" si="11"/>
        <v>285000</v>
      </c>
      <c r="K28" s="41">
        <f t="shared" si="11"/>
        <v>1466749</v>
      </c>
      <c r="L28" s="40">
        <f t="shared" si="11"/>
        <v>81000</v>
      </c>
      <c r="M28" s="41">
        <f t="shared" si="11"/>
        <v>577658</v>
      </c>
      <c r="N28" s="40">
        <f t="shared" si="11"/>
        <v>1575000</v>
      </c>
      <c r="O28" s="41">
        <f t="shared" si="11"/>
        <v>3190091</v>
      </c>
      <c r="P28" s="40">
        <f t="shared" si="11"/>
        <v>2865000</v>
      </c>
      <c r="Q28" s="41">
        <f t="shared" si="11"/>
        <v>2750786</v>
      </c>
      <c r="R28" s="20">
        <f t="shared" si="7"/>
        <v>1844.4444444444443</v>
      </c>
      <c r="S28" s="21">
        <f t="shared" si="8"/>
        <v>452.24561938032537</v>
      </c>
      <c r="T28" s="20">
        <f t="shared" si="9"/>
        <v>31.165016860654848</v>
      </c>
      <c r="U28" s="22">
        <f t="shared" si="10"/>
        <v>29.922615033177419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126000</v>
      </c>
      <c r="I31" s="44">
        <v>-2495457</v>
      </c>
      <c r="J31" s="43">
        <v>285000</v>
      </c>
      <c r="K31" s="44">
        <v>1089656</v>
      </c>
      <c r="L31" s="43">
        <v>81000</v>
      </c>
      <c r="M31" s="44">
        <v>577658</v>
      </c>
      <c r="N31" s="43"/>
      <c r="O31" s="44">
        <v>581395</v>
      </c>
      <c r="P31" s="43">
        <f t="shared" si="5"/>
        <v>492000</v>
      </c>
      <c r="Q31" s="44">
        <f t="shared" si="6"/>
        <v>-246748</v>
      </c>
      <c r="R31" s="24">
        <f t="shared" si="7"/>
        <v>-100</v>
      </c>
      <c r="S31" s="25">
        <f t="shared" si="8"/>
        <v>0.64692257356428895</v>
      </c>
      <c r="T31" s="24">
        <f t="shared" si="9"/>
        <v>16.400000000000002</v>
      </c>
      <c r="U31" s="26">
        <f t="shared" si="10"/>
        <v>-8.2249333333333325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3193000</v>
      </c>
      <c r="C33" s="42"/>
      <c r="D33" s="42"/>
      <c r="E33" s="42">
        <f t="shared" si="4"/>
        <v>3193000</v>
      </c>
      <c r="F33" s="43">
        <v>3193000</v>
      </c>
      <c r="G33" s="44">
        <v>3193000</v>
      </c>
      <c r="H33" s="43">
        <v>798000</v>
      </c>
      <c r="I33" s="44">
        <v>11745</v>
      </c>
      <c r="J33" s="43"/>
      <c r="K33" s="44">
        <v>377093</v>
      </c>
      <c r="L33" s="43"/>
      <c r="M33" s="44"/>
      <c r="N33" s="43"/>
      <c r="O33" s="44"/>
      <c r="P33" s="43">
        <f t="shared" si="5"/>
        <v>798000</v>
      </c>
      <c r="Q33" s="44">
        <f t="shared" si="6"/>
        <v>388838</v>
      </c>
      <c r="R33" s="24">
        <f t="shared" si="7"/>
        <v>0</v>
      </c>
      <c r="S33" s="25">
        <f t="shared" si="8"/>
        <v>0</v>
      </c>
      <c r="T33" s="24">
        <f t="shared" si="9"/>
        <v>24.992170372690261</v>
      </c>
      <c r="U33" s="26">
        <f t="shared" si="10"/>
        <v>12.177826495458815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>
        <v>3000000</v>
      </c>
      <c r="D36" s="42"/>
      <c r="E36" s="42">
        <f t="shared" si="4"/>
        <v>3000000</v>
      </c>
      <c r="F36" s="43">
        <v>3000000</v>
      </c>
      <c r="G36" s="44">
        <v>3000000</v>
      </c>
      <c r="H36" s="43"/>
      <c r="I36" s="44"/>
      <c r="J36" s="43"/>
      <c r="K36" s="44"/>
      <c r="L36" s="43"/>
      <c r="M36" s="44"/>
      <c r="N36" s="43">
        <v>1575000</v>
      </c>
      <c r="O36" s="44">
        <v>2608696</v>
      </c>
      <c r="P36" s="43">
        <f t="shared" si="5"/>
        <v>1575000</v>
      </c>
      <c r="Q36" s="44">
        <f t="shared" si="6"/>
        <v>2608696</v>
      </c>
      <c r="R36" s="24">
        <f t="shared" si="7"/>
        <v>0</v>
      </c>
      <c r="S36" s="25">
        <f t="shared" si="8"/>
        <v>0</v>
      </c>
      <c r="T36" s="24">
        <f t="shared" si="9"/>
        <v>52.5</v>
      </c>
      <c r="U36" s="26">
        <f t="shared" si="10"/>
        <v>86.956533333333326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100000</v>
      </c>
      <c r="C43" s="45">
        <f t="shared" si="20"/>
        <v>101516000</v>
      </c>
      <c r="D43" s="45">
        <f t="shared" si="20"/>
        <v>0</v>
      </c>
      <c r="E43" s="45">
        <f t="shared" si="20"/>
        <v>101616000</v>
      </c>
      <c r="F43" s="46">
        <f t="shared" si="20"/>
        <v>101616000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100000</v>
      </c>
      <c r="C44" s="39">
        <f t="shared" si="22"/>
        <v>101516000</v>
      </c>
      <c r="D44" s="39">
        <f t="shared" si="22"/>
        <v>0</v>
      </c>
      <c r="E44" s="39">
        <f t="shared" si="22"/>
        <v>101616000</v>
      </c>
      <c r="F44" s="40">
        <f t="shared" si="22"/>
        <v>101616000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>
        <v>1521000</v>
      </c>
      <c r="D47" s="42"/>
      <c r="E47" s="42">
        <f t="shared" si="13"/>
        <v>1621000</v>
      </c>
      <c r="F47" s="43">
        <v>1621000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>
        <v>99995000</v>
      </c>
      <c r="D55" s="42"/>
      <c r="E55" s="42">
        <f t="shared" si="13"/>
        <v>99995000</v>
      </c>
      <c r="F55" s="43">
        <v>99995000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197052000</v>
      </c>
      <c r="C61" s="39">
        <f t="shared" si="26"/>
        <v>126388000</v>
      </c>
      <c r="D61" s="39">
        <f t="shared" si="26"/>
        <v>0</v>
      </c>
      <c r="E61" s="39">
        <f t="shared" si="26"/>
        <v>323440000</v>
      </c>
      <c r="F61" s="40">
        <f t="shared" si="26"/>
        <v>323440000</v>
      </c>
      <c r="G61" s="41">
        <f t="shared" si="26"/>
        <v>221824000</v>
      </c>
      <c r="H61" s="40">
        <f t="shared" si="26"/>
        <v>52516000</v>
      </c>
      <c r="I61" s="41">
        <f t="shared" si="26"/>
        <v>43550750</v>
      </c>
      <c r="J61" s="40">
        <f t="shared" si="26"/>
        <v>47180000</v>
      </c>
      <c r="K61" s="41">
        <f t="shared" si="26"/>
        <v>42430746</v>
      </c>
      <c r="L61" s="40">
        <f t="shared" si="26"/>
        <v>13827000</v>
      </c>
      <c r="M61" s="41">
        <f t="shared" si="26"/>
        <v>14707841</v>
      </c>
      <c r="N61" s="40">
        <f t="shared" si="26"/>
        <v>76713000</v>
      </c>
      <c r="O61" s="41">
        <f t="shared" si="26"/>
        <v>71218570</v>
      </c>
      <c r="P61" s="40">
        <f t="shared" si="26"/>
        <v>190236000</v>
      </c>
      <c r="Q61" s="41">
        <f t="shared" si="26"/>
        <v>171907907</v>
      </c>
      <c r="R61" s="20">
        <f t="shared" si="16"/>
        <v>454.8058147103493</v>
      </c>
      <c r="S61" s="21">
        <f t="shared" si="17"/>
        <v>384.22178346910329</v>
      </c>
      <c r="T61" s="20">
        <f t="shared" si="18"/>
        <v>58.816472916151376</v>
      </c>
      <c r="U61" s="22">
        <f t="shared" si="19"/>
        <v>53.149859943111558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197052000</v>
      </c>
      <c r="C65" s="48">
        <f t="shared" si="30"/>
        <v>126388000</v>
      </c>
      <c r="D65" s="48">
        <f t="shared" si="30"/>
        <v>0</v>
      </c>
      <c r="E65" s="48">
        <f t="shared" si="30"/>
        <v>323440000</v>
      </c>
      <c r="F65" s="49">
        <f t="shared" si="30"/>
        <v>323440000</v>
      </c>
      <c r="G65" s="50">
        <f t="shared" si="30"/>
        <v>221824000</v>
      </c>
      <c r="H65" s="49">
        <f t="shared" si="30"/>
        <v>52516000</v>
      </c>
      <c r="I65" s="50">
        <f t="shared" si="30"/>
        <v>43550750</v>
      </c>
      <c r="J65" s="49">
        <f t="shared" si="30"/>
        <v>47180000</v>
      </c>
      <c r="K65" s="50">
        <f t="shared" si="30"/>
        <v>42430746</v>
      </c>
      <c r="L65" s="49">
        <f t="shared" si="30"/>
        <v>13827000</v>
      </c>
      <c r="M65" s="51">
        <f t="shared" si="30"/>
        <v>14707841</v>
      </c>
      <c r="N65" s="49">
        <f t="shared" si="30"/>
        <v>76713000</v>
      </c>
      <c r="O65" s="50">
        <f t="shared" si="30"/>
        <v>71218570</v>
      </c>
      <c r="P65" s="49">
        <f t="shared" si="30"/>
        <v>190236000</v>
      </c>
      <c r="Q65" s="50">
        <f t="shared" si="30"/>
        <v>171907907</v>
      </c>
      <c r="R65" s="34">
        <f t="shared" si="16"/>
        <v>454.8058147103493</v>
      </c>
      <c r="S65" s="35">
        <f t="shared" si="17"/>
        <v>384.22178346910329</v>
      </c>
      <c r="T65" s="34">
        <f t="shared" si="18"/>
        <v>58.816472916151376</v>
      </c>
      <c r="U65" s="35">
        <f t="shared" si="19"/>
        <v>53.149859943111558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149581000</v>
      </c>
      <c r="C8" s="36">
        <f t="shared" si="0"/>
        <v>14571000</v>
      </c>
      <c r="D8" s="36">
        <f t="shared" si="0"/>
        <v>0</v>
      </c>
      <c r="E8" s="36">
        <f t="shared" si="0"/>
        <v>164152000</v>
      </c>
      <c r="F8" s="37">
        <f t="shared" si="0"/>
        <v>164152000</v>
      </c>
      <c r="G8" s="38">
        <f t="shared" si="0"/>
        <v>164152000</v>
      </c>
      <c r="H8" s="37">
        <f t="shared" si="0"/>
        <v>32702000</v>
      </c>
      <c r="I8" s="38">
        <f t="shared" si="0"/>
        <v>0</v>
      </c>
      <c r="J8" s="37">
        <f t="shared" si="0"/>
        <v>36012000</v>
      </c>
      <c r="K8" s="38">
        <f t="shared" si="0"/>
        <v>0</v>
      </c>
      <c r="L8" s="37">
        <f t="shared" si="0"/>
        <v>17152000</v>
      </c>
      <c r="M8" s="38">
        <f t="shared" si="0"/>
        <v>32954835</v>
      </c>
      <c r="N8" s="37">
        <f t="shared" si="0"/>
        <v>42938000</v>
      </c>
      <c r="O8" s="38">
        <f t="shared" si="0"/>
        <v>49172113</v>
      </c>
      <c r="P8" s="37">
        <f t="shared" si="0"/>
        <v>128804000</v>
      </c>
      <c r="Q8" s="38">
        <f t="shared" si="0"/>
        <v>82126948</v>
      </c>
      <c r="R8" s="16">
        <f>IF(($L8       =0),0,((($N8       -$L8       )/$L8       )*100))</f>
        <v>150.33815298507463</v>
      </c>
      <c r="S8" s="17">
        <f>IF(($M8       =0),0,((($O8       -$M8       )/$M8       )*100))</f>
        <v>49.210618108086415</v>
      </c>
      <c r="T8" s="16">
        <f>IF(($E8       =0),0,(($P8       /$E8       )*100))</f>
        <v>78.46629952726741</v>
      </c>
      <c r="U8" s="18">
        <f>IF(($E8       =0),0,(($Q8       /$E8       )*100))</f>
        <v>50.031037087577367</v>
      </c>
      <c r="V8" s="37">
        <f t="shared" ref="V8:W8" si="1">+V9+V28</f>
        <v>25500000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144230000</v>
      </c>
      <c r="C9" s="39">
        <f t="shared" si="2"/>
        <v>14571000</v>
      </c>
      <c r="D9" s="39">
        <f t="shared" si="2"/>
        <v>0</v>
      </c>
      <c r="E9" s="39">
        <f t="shared" si="2"/>
        <v>158801000</v>
      </c>
      <c r="F9" s="40">
        <f t="shared" si="2"/>
        <v>158801000</v>
      </c>
      <c r="G9" s="41">
        <f t="shared" si="2"/>
        <v>158801000</v>
      </c>
      <c r="H9" s="40">
        <f t="shared" si="2"/>
        <v>32102000</v>
      </c>
      <c r="I9" s="41">
        <f t="shared" si="2"/>
        <v>0</v>
      </c>
      <c r="J9" s="40">
        <f t="shared" si="2"/>
        <v>34458000</v>
      </c>
      <c r="K9" s="41">
        <f t="shared" si="2"/>
        <v>0</v>
      </c>
      <c r="L9" s="40">
        <f t="shared" si="2"/>
        <v>14402000</v>
      </c>
      <c r="M9" s="41">
        <f t="shared" si="2"/>
        <v>29793067</v>
      </c>
      <c r="N9" s="40">
        <f t="shared" si="2"/>
        <v>42938000</v>
      </c>
      <c r="O9" s="41">
        <f t="shared" si="2"/>
        <v>48889930</v>
      </c>
      <c r="P9" s="40">
        <f t="shared" si="2"/>
        <v>123900000</v>
      </c>
      <c r="Q9" s="41">
        <f t="shared" si="2"/>
        <v>78682997</v>
      </c>
      <c r="R9" s="20">
        <f>IF(($L9       =0),0,((($N9       -$L9       )/$L9       )*100))</f>
        <v>198.13914734064713</v>
      </c>
      <c r="S9" s="21">
        <f>IF(($M9       =0),0,((($O9       -$M9       )/$M9       )*100))</f>
        <v>64.098345430498981</v>
      </c>
      <c r="T9" s="20">
        <f>IF(($E9       =0),0,(($P9       /$E9       )*100))</f>
        <v>78.022178701645444</v>
      </c>
      <c r="U9" s="22">
        <f>IF(($E9       =0),0,(($Q9       /$E9       )*100))</f>
        <v>49.548174759604791</v>
      </c>
      <c r="V9" s="40">
        <f t="shared" ref="V9:W9" si="3">SUM(V10:V27)</f>
        <v>25500000</v>
      </c>
      <c r="W9" s="41">
        <f t="shared" si="3"/>
        <v>0</v>
      </c>
    </row>
    <row r="10" spans="1:23" ht="13" x14ac:dyDescent="0.3">
      <c r="A10" s="23" t="s">
        <v>36</v>
      </c>
      <c r="B10" s="42">
        <v>46744000</v>
      </c>
      <c r="C10" s="42">
        <v>-429000</v>
      </c>
      <c r="D10" s="42"/>
      <c r="E10" s="42">
        <f t="shared" ref="E10:E41" si="4">$B10      +$C10      +$D10</f>
        <v>46315000</v>
      </c>
      <c r="F10" s="43">
        <v>46315000</v>
      </c>
      <c r="G10" s="44">
        <v>46315000</v>
      </c>
      <c r="H10" s="43">
        <v>8086000</v>
      </c>
      <c r="I10" s="44"/>
      <c r="J10" s="43">
        <v>11169000</v>
      </c>
      <c r="K10" s="44"/>
      <c r="L10" s="43">
        <v>13595000</v>
      </c>
      <c r="M10" s="44">
        <v>4637752</v>
      </c>
      <c r="N10" s="43">
        <v>13465000</v>
      </c>
      <c r="O10" s="44">
        <v>18493988</v>
      </c>
      <c r="P10" s="43">
        <f t="shared" ref="P10:P41" si="5">$H10      +$J10      +$L10      +$N10</f>
        <v>46315000</v>
      </c>
      <c r="Q10" s="44">
        <f t="shared" ref="Q10:Q41" si="6">$I10      +$K10      +$M10      +$O10</f>
        <v>23131740</v>
      </c>
      <c r="R10" s="24">
        <f t="shared" ref="R10:R41" si="7">IF(($L10      =0),0,((($N10      -$L10      )/$L10      )*100))</f>
        <v>-0.95623390952556087</v>
      </c>
      <c r="S10" s="25">
        <f t="shared" ref="S10:S41" si="8">IF(($M10      =0),0,((($O10      -$M10      )/$M10      )*100))</f>
        <v>298.77052503023015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49.944380870128469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2476000</v>
      </c>
      <c r="C16" s="42"/>
      <c r="D16" s="42"/>
      <c r="E16" s="42">
        <f t="shared" si="4"/>
        <v>2476000</v>
      </c>
      <c r="F16" s="43">
        <v>2476000</v>
      </c>
      <c r="G16" s="44">
        <v>2476000</v>
      </c>
      <c r="H16" s="43">
        <v>380000</v>
      </c>
      <c r="I16" s="44"/>
      <c r="J16" s="43">
        <v>925000</v>
      </c>
      <c r="K16" s="44"/>
      <c r="L16" s="43">
        <v>807000</v>
      </c>
      <c r="M16" s="44">
        <v>605503</v>
      </c>
      <c r="N16" s="43">
        <v>364000</v>
      </c>
      <c r="O16" s="44">
        <v>1287005</v>
      </c>
      <c r="P16" s="43">
        <f t="shared" si="5"/>
        <v>2476000</v>
      </c>
      <c r="Q16" s="44">
        <f t="shared" si="6"/>
        <v>1892508</v>
      </c>
      <c r="R16" s="24">
        <f t="shared" si="7"/>
        <v>-54.894671623296155</v>
      </c>
      <c r="S16" s="25">
        <f t="shared" si="8"/>
        <v>112.55138289983699</v>
      </c>
      <c r="T16" s="24">
        <f t="shared" si="9"/>
        <v>100</v>
      </c>
      <c r="U16" s="26">
        <f t="shared" si="10"/>
        <v>76.434087237479815</v>
      </c>
      <c r="V16" s="43">
        <v>570000</v>
      </c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10010000</v>
      </c>
      <c r="C20" s="42"/>
      <c r="D20" s="42"/>
      <c r="E20" s="42">
        <f t="shared" si="4"/>
        <v>10010000</v>
      </c>
      <c r="F20" s="43">
        <v>10010000</v>
      </c>
      <c r="G20" s="44">
        <v>10010000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24930000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85000000</v>
      </c>
      <c r="C23" s="42">
        <v>15000000</v>
      </c>
      <c r="D23" s="42"/>
      <c r="E23" s="42">
        <f t="shared" si="4"/>
        <v>100000000</v>
      </c>
      <c r="F23" s="43">
        <v>100000000</v>
      </c>
      <c r="G23" s="44">
        <v>100000000</v>
      </c>
      <c r="H23" s="43">
        <v>23636000</v>
      </c>
      <c r="I23" s="44"/>
      <c r="J23" s="43">
        <v>22364000</v>
      </c>
      <c r="K23" s="44"/>
      <c r="L23" s="43"/>
      <c r="M23" s="44">
        <v>24549812</v>
      </c>
      <c r="N23" s="43">
        <v>29109000</v>
      </c>
      <c r="O23" s="44">
        <v>29108937</v>
      </c>
      <c r="P23" s="43">
        <f t="shared" si="5"/>
        <v>75109000</v>
      </c>
      <c r="Q23" s="44">
        <f t="shared" si="6"/>
        <v>53658749</v>
      </c>
      <c r="R23" s="24">
        <f t="shared" si="7"/>
        <v>0</v>
      </c>
      <c r="S23" s="25">
        <f t="shared" si="8"/>
        <v>18.570916143879231</v>
      </c>
      <c r="T23" s="24">
        <f t="shared" si="9"/>
        <v>75.109000000000009</v>
      </c>
      <c r="U23" s="26">
        <f t="shared" si="10"/>
        <v>53.658748999999993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5351000</v>
      </c>
      <c r="C28" s="39">
        <f t="shared" si="11"/>
        <v>0</v>
      </c>
      <c r="D28" s="39">
        <f t="shared" si="11"/>
        <v>0</v>
      </c>
      <c r="E28" s="39">
        <f t="shared" si="11"/>
        <v>5351000</v>
      </c>
      <c r="F28" s="40">
        <f t="shared" si="11"/>
        <v>5351000</v>
      </c>
      <c r="G28" s="41">
        <f t="shared" si="11"/>
        <v>5351000</v>
      </c>
      <c r="H28" s="40">
        <f t="shared" si="11"/>
        <v>600000</v>
      </c>
      <c r="I28" s="41">
        <f t="shared" si="11"/>
        <v>0</v>
      </c>
      <c r="J28" s="40">
        <f t="shared" si="11"/>
        <v>1554000</v>
      </c>
      <c r="K28" s="41">
        <f t="shared" si="11"/>
        <v>0</v>
      </c>
      <c r="L28" s="40">
        <f t="shared" si="11"/>
        <v>2750000</v>
      </c>
      <c r="M28" s="41">
        <f t="shared" si="11"/>
        <v>3161768</v>
      </c>
      <c r="N28" s="40">
        <f t="shared" si="11"/>
        <v>0</v>
      </c>
      <c r="O28" s="41">
        <f t="shared" si="11"/>
        <v>282183</v>
      </c>
      <c r="P28" s="40">
        <f t="shared" si="11"/>
        <v>4904000</v>
      </c>
      <c r="Q28" s="41">
        <f t="shared" si="11"/>
        <v>3443951</v>
      </c>
      <c r="R28" s="20">
        <f t="shared" si="7"/>
        <v>-100</v>
      </c>
      <c r="S28" s="21">
        <f t="shared" si="8"/>
        <v>-91.075151624028067</v>
      </c>
      <c r="T28" s="20">
        <f t="shared" si="9"/>
        <v>91.646421229676704</v>
      </c>
      <c r="U28" s="22">
        <f t="shared" si="10"/>
        <v>64.360885815735386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212000</v>
      </c>
      <c r="I31" s="44"/>
      <c r="J31" s="43">
        <v>651000</v>
      </c>
      <c r="K31" s="44"/>
      <c r="L31" s="43">
        <v>2625000</v>
      </c>
      <c r="M31" s="44">
        <v>3161768</v>
      </c>
      <c r="N31" s="43"/>
      <c r="O31" s="44">
        <v>282183</v>
      </c>
      <c r="P31" s="43">
        <f t="shared" si="5"/>
        <v>3488000</v>
      </c>
      <c r="Q31" s="44">
        <f t="shared" si="6"/>
        <v>3443951</v>
      </c>
      <c r="R31" s="24">
        <f t="shared" si="7"/>
        <v>-100</v>
      </c>
      <c r="S31" s="25">
        <f t="shared" si="8"/>
        <v>-91.075151624028067</v>
      </c>
      <c r="T31" s="24">
        <f t="shared" si="9"/>
        <v>91.78947368421052</v>
      </c>
      <c r="U31" s="26">
        <f t="shared" si="10"/>
        <v>90.630289473684215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1551000</v>
      </c>
      <c r="C33" s="42"/>
      <c r="D33" s="42"/>
      <c r="E33" s="42">
        <f t="shared" si="4"/>
        <v>1551000</v>
      </c>
      <c r="F33" s="43">
        <v>1551000</v>
      </c>
      <c r="G33" s="44">
        <v>1551000</v>
      </c>
      <c r="H33" s="43">
        <v>388000</v>
      </c>
      <c r="I33" s="44"/>
      <c r="J33" s="43">
        <v>903000</v>
      </c>
      <c r="K33" s="44"/>
      <c r="L33" s="43">
        <v>125000</v>
      </c>
      <c r="M33" s="44"/>
      <c r="N33" s="43"/>
      <c r="O33" s="44"/>
      <c r="P33" s="43">
        <f t="shared" si="5"/>
        <v>1416000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91.295938104448737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1260000</v>
      </c>
      <c r="C43" s="45">
        <f t="shared" si="20"/>
        <v>0</v>
      </c>
      <c r="D43" s="45">
        <f t="shared" si="20"/>
        <v>0</v>
      </c>
      <c r="E43" s="45">
        <f t="shared" si="20"/>
        <v>1260000</v>
      </c>
      <c r="F43" s="46">
        <f t="shared" si="20"/>
        <v>1260000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150841000</v>
      </c>
      <c r="C61" s="39">
        <f t="shared" si="26"/>
        <v>14571000</v>
      </c>
      <c r="D61" s="39">
        <f t="shared" si="26"/>
        <v>0</v>
      </c>
      <c r="E61" s="39">
        <f t="shared" si="26"/>
        <v>165412000</v>
      </c>
      <c r="F61" s="40">
        <f t="shared" si="26"/>
        <v>165412000</v>
      </c>
      <c r="G61" s="41">
        <f t="shared" si="26"/>
        <v>164152000</v>
      </c>
      <c r="H61" s="40">
        <f t="shared" si="26"/>
        <v>32702000</v>
      </c>
      <c r="I61" s="41">
        <f t="shared" si="26"/>
        <v>0</v>
      </c>
      <c r="J61" s="40">
        <f t="shared" si="26"/>
        <v>36012000</v>
      </c>
      <c r="K61" s="41">
        <f t="shared" si="26"/>
        <v>0</v>
      </c>
      <c r="L61" s="40">
        <f t="shared" si="26"/>
        <v>17152000</v>
      </c>
      <c r="M61" s="41">
        <f t="shared" si="26"/>
        <v>32954835</v>
      </c>
      <c r="N61" s="40">
        <f t="shared" si="26"/>
        <v>42938000</v>
      </c>
      <c r="O61" s="41">
        <f t="shared" si="26"/>
        <v>49172113</v>
      </c>
      <c r="P61" s="40">
        <f t="shared" si="26"/>
        <v>128804000</v>
      </c>
      <c r="Q61" s="41">
        <f t="shared" si="26"/>
        <v>82126948</v>
      </c>
      <c r="R61" s="20">
        <f t="shared" si="16"/>
        <v>150.33815298507463</v>
      </c>
      <c r="S61" s="21">
        <f t="shared" si="17"/>
        <v>49.210618108086415</v>
      </c>
      <c r="T61" s="20">
        <f t="shared" si="18"/>
        <v>77.868594781515242</v>
      </c>
      <c r="U61" s="22">
        <f t="shared" si="19"/>
        <v>49.649933499383359</v>
      </c>
      <c r="V61" s="40">
        <f t="shared" ref="V61:W61" si="27">+V8+V43</f>
        <v>25500000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150841000</v>
      </c>
      <c r="C65" s="48">
        <f t="shared" si="30"/>
        <v>14571000</v>
      </c>
      <c r="D65" s="48">
        <f t="shared" si="30"/>
        <v>0</v>
      </c>
      <c r="E65" s="48">
        <f t="shared" si="30"/>
        <v>165412000</v>
      </c>
      <c r="F65" s="49">
        <f t="shared" si="30"/>
        <v>165412000</v>
      </c>
      <c r="G65" s="50">
        <f t="shared" si="30"/>
        <v>164152000</v>
      </c>
      <c r="H65" s="49">
        <f t="shared" si="30"/>
        <v>32702000</v>
      </c>
      <c r="I65" s="50">
        <f t="shared" si="30"/>
        <v>0</v>
      </c>
      <c r="J65" s="49">
        <f t="shared" si="30"/>
        <v>36012000</v>
      </c>
      <c r="K65" s="50">
        <f t="shared" si="30"/>
        <v>0</v>
      </c>
      <c r="L65" s="49">
        <f t="shared" si="30"/>
        <v>17152000</v>
      </c>
      <c r="M65" s="51">
        <f t="shared" si="30"/>
        <v>32954835</v>
      </c>
      <c r="N65" s="49">
        <f t="shared" si="30"/>
        <v>42938000</v>
      </c>
      <c r="O65" s="50">
        <f t="shared" si="30"/>
        <v>49172113</v>
      </c>
      <c r="P65" s="49">
        <f t="shared" si="30"/>
        <v>128804000</v>
      </c>
      <c r="Q65" s="50">
        <f t="shared" si="30"/>
        <v>82126948</v>
      </c>
      <c r="R65" s="34">
        <f t="shared" si="16"/>
        <v>150.33815298507463</v>
      </c>
      <c r="S65" s="35">
        <f t="shared" si="17"/>
        <v>49.210618108086415</v>
      </c>
      <c r="T65" s="34">
        <f t="shared" si="18"/>
        <v>77.868594781515242</v>
      </c>
      <c r="U65" s="35">
        <f t="shared" si="19"/>
        <v>49.649933499383359</v>
      </c>
      <c r="V65" s="49">
        <f>+V61+V62</f>
        <v>25500000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168745000</v>
      </c>
      <c r="C8" s="36">
        <f t="shared" si="0"/>
        <v>-19585000</v>
      </c>
      <c r="D8" s="36">
        <f t="shared" si="0"/>
        <v>0</v>
      </c>
      <c r="E8" s="36">
        <f t="shared" si="0"/>
        <v>149160000</v>
      </c>
      <c r="F8" s="37">
        <f t="shared" si="0"/>
        <v>149160000</v>
      </c>
      <c r="G8" s="38">
        <f t="shared" si="0"/>
        <v>149160000</v>
      </c>
      <c r="H8" s="37">
        <f t="shared" si="0"/>
        <v>19891000</v>
      </c>
      <c r="I8" s="38">
        <f t="shared" si="0"/>
        <v>0</v>
      </c>
      <c r="J8" s="37">
        <f t="shared" si="0"/>
        <v>51575000</v>
      </c>
      <c r="K8" s="38">
        <f t="shared" si="0"/>
        <v>0</v>
      </c>
      <c r="L8" s="37">
        <f t="shared" si="0"/>
        <v>17388000</v>
      </c>
      <c r="M8" s="38">
        <f t="shared" si="0"/>
        <v>0</v>
      </c>
      <c r="N8" s="37">
        <f t="shared" si="0"/>
        <v>42977000</v>
      </c>
      <c r="O8" s="38">
        <f t="shared" si="0"/>
        <v>0</v>
      </c>
      <c r="P8" s="37">
        <f t="shared" si="0"/>
        <v>131831000</v>
      </c>
      <c r="Q8" s="38">
        <f t="shared" si="0"/>
        <v>0</v>
      </c>
      <c r="R8" s="16">
        <f>IF(($L8       =0),0,((($N8       -$L8       )/$L8       )*100))</f>
        <v>147.16471129514608</v>
      </c>
      <c r="S8" s="17">
        <f>IF(($M8       =0),0,((($O8       -$M8       )/$M8       )*100))</f>
        <v>0</v>
      </c>
      <c r="T8" s="16">
        <f>IF(($E8       =0),0,(($P8       /$E8       )*100))</f>
        <v>88.382274068114768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165137000</v>
      </c>
      <c r="C9" s="39">
        <f t="shared" si="2"/>
        <v>-19585000</v>
      </c>
      <c r="D9" s="39">
        <f t="shared" si="2"/>
        <v>0</v>
      </c>
      <c r="E9" s="39">
        <f t="shared" si="2"/>
        <v>145552000</v>
      </c>
      <c r="F9" s="40">
        <f t="shared" si="2"/>
        <v>145552000</v>
      </c>
      <c r="G9" s="41">
        <f t="shared" si="2"/>
        <v>145552000</v>
      </c>
      <c r="H9" s="40">
        <f t="shared" si="2"/>
        <v>19111000</v>
      </c>
      <c r="I9" s="41">
        <f t="shared" si="2"/>
        <v>0</v>
      </c>
      <c r="J9" s="40">
        <f t="shared" si="2"/>
        <v>50935000</v>
      </c>
      <c r="K9" s="41">
        <f t="shared" si="2"/>
        <v>0</v>
      </c>
      <c r="L9" s="40">
        <f t="shared" si="2"/>
        <v>16913000</v>
      </c>
      <c r="M9" s="41">
        <f t="shared" si="2"/>
        <v>0</v>
      </c>
      <c r="N9" s="40">
        <f t="shared" si="2"/>
        <v>42569000</v>
      </c>
      <c r="O9" s="41">
        <f t="shared" si="2"/>
        <v>0</v>
      </c>
      <c r="P9" s="40">
        <f t="shared" si="2"/>
        <v>129528000</v>
      </c>
      <c r="Q9" s="41">
        <f t="shared" si="2"/>
        <v>0</v>
      </c>
      <c r="R9" s="20">
        <f>IF(($L9       =0),0,((($N9       -$L9       )/$L9       )*100))</f>
        <v>151.69396322355584</v>
      </c>
      <c r="S9" s="21">
        <f>IF(($M9       =0),0,((($O9       -$M9       )/$M9       )*100))</f>
        <v>0</v>
      </c>
      <c r="T9" s="20">
        <f>IF(($E9       =0),0,(($P9       /$E9       )*100))</f>
        <v>88.99087611300429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2400000</v>
      </c>
      <c r="C13" s="42"/>
      <c r="D13" s="42"/>
      <c r="E13" s="42">
        <f t="shared" si="4"/>
        <v>2400000</v>
      </c>
      <c r="F13" s="43">
        <v>2400000</v>
      </c>
      <c r="G13" s="44">
        <v>2400000</v>
      </c>
      <c r="H13" s="43"/>
      <c r="I13" s="44"/>
      <c r="J13" s="43">
        <v>1352000</v>
      </c>
      <c r="K13" s="44"/>
      <c r="L13" s="43">
        <v>438000</v>
      </c>
      <c r="M13" s="44"/>
      <c r="N13" s="43">
        <v>610000</v>
      </c>
      <c r="O13" s="44"/>
      <c r="P13" s="43">
        <f t="shared" si="5"/>
        <v>2400000</v>
      </c>
      <c r="Q13" s="44">
        <f t="shared" si="6"/>
        <v>0</v>
      </c>
      <c r="R13" s="24">
        <f t="shared" si="7"/>
        <v>39.269406392694059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75000000</v>
      </c>
      <c r="C22" s="42">
        <v>-25585000</v>
      </c>
      <c r="D22" s="42"/>
      <c r="E22" s="42">
        <f t="shared" si="4"/>
        <v>49415000</v>
      </c>
      <c r="F22" s="43">
        <v>49415000</v>
      </c>
      <c r="G22" s="44">
        <v>49415000</v>
      </c>
      <c r="H22" s="43">
        <v>8089000</v>
      </c>
      <c r="I22" s="44"/>
      <c r="J22" s="43">
        <v>4073000</v>
      </c>
      <c r="K22" s="44"/>
      <c r="L22" s="43">
        <v>10818000</v>
      </c>
      <c r="M22" s="44"/>
      <c r="N22" s="43">
        <v>10414000</v>
      </c>
      <c r="O22" s="44"/>
      <c r="P22" s="43">
        <f t="shared" si="5"/>
        <v>33394000</v>
      </c>
      <c r="Q22" s="44">
        <f t="shared" si="6"/>
        <v>0</v>
      </c>
      <c r="R22" s="24">
        <f t="shared" si="7"/>
        <v>-3.7345165464965793</v>
      </c>
      <c r="S22" s="25">
        <f t="shared" si="8"/>
        <v>0</v>
      </c>
      <c r="T22" s="24">
        <f t="shared" si="9"/>
        <v>67.578670444197115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15000000</v>
      </c>
      <c r="C23" s="42"/>
      <c r="D23" s="42"/>
      <c r="E23" s="42">
        <f t="shared" si="4"/>
        <v>15000000</v>
      </c>
      <c r="F23" s="43">
        <v>15000000</v>
      </c>
      <c r="G23" s="44">
        <v>15000000</v>
      </c>
      <c r="H23" s="43">
        <v>1319000</v>
      </c>
      <c r="I23" s="44"/>
      <c r="J23" s="43">
        <v>4535000</v>
      </c>
      <c r="K23" s="44"/>
      <c r="L23" s="43">
        <v>1066000</v>
      </c>
      <c r="M23" s="44"/>
      <c r="N23" s="43">
        <v>8080000</v>
      </c>
      <c r="O23" s="44"/>
      <c r="P23" s="43">
        <f t="shared" si="5"/>
        <v>15000000</v>
      </c>
      <c r="Q23" s="44">
        <f t="shared" si="6"/>
        <v>0</v>
      </c>
      <c r="R23" s="24">
        <f t="shared" si="7"/>
        <v>657.97373358348966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72737000</v>
      </c>
      <c r="C25" s="42">
        <v>6000000</v>
      </c>
      <c r="D25" s="42"/>
      <c r="E25" s="42">
        <f t="shared" si="4"/>
        <v>78737000</v>
      </c>
      <c r="F25" s="43">
        <v>78737000</v>
      </c>
      <c r="G25" s="44">
        <v>78737000</v>
      </c>
      <c r="H25" s="43">
        <v>9703000</v>
      </c>
      <c r="I25" s="44"/>
      <c r="J25" s="43">
        <v>40975000</v>
      </c>
      <c r="K25" s="44"/>
      <c r="L25" s="43">
        <v>4591000</v>
      </c>
      <c r="M25" s="44"/>
      <c r="N25" s="43">
        <v>23465000</v>
      </c>
      <c r="O25" s="44"/>
      <c r="P25" s="43">
        <f t="shared" si="5"/>
        <v>78734000</v>
      </c>
      <c r="Q25" s="44">
        <f t="shared" si="6"/>
        <v>0</v>
      </c>
      <c r="R25" s="24">
        <f t="shared" si="7"/>
        <v>411.10869091701153</v>
      </c>
      <c r="S25" s="25">
        <f t="shared" si="8"/>
        <v>0</v>
      </c>
      <c r="T25" s="24">
        <f t="shared" si="9"/>
        <v>99.996189847212875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3608000</v>
      </c>
      <c r="C28" s="39">
        <f t="shared" si="11"/>
        <v>0</v>
      </c>
      <c r="D28" s="39">
        <f t="shared" si="11"/>
        <v>0</v>
      </c>
      <c r="E28" s="39">
        <f t="shared" si="11"/>
        <v>3608000</v>
      </c>
      <c r="F28" s="40">
        <f t="shared" si="11"/>
        <v>3608000</v>
      </c>
      <c r="G28" s="41">
        <f t="shared" si="11"/>
        <v>3608000</v>
      </c>
      <c r="H28" s="40">
        <f t="shared" si="11"/>
        <v>780000</v>
      </c>
      <c r="I28" s="41">
        <f t="shared" si="11"/>
        <v>0</v>
      </c>
      <c r="J28" s="40">
        <f t="shared" si="11"/>
        <v>640000</v>
      </c>
      <c r="K28" s="41">
        <f t="shared" si="11"/>
        <v>0</v>
      </c>
      <c r="L28" s="40">
        <f t="shared" si="11"/>
        <v>475000</v>
      </c>
      <c r="M28" s="41">
        <f t="shared" si="11"/>
        <v>0</v>
      </c>
      <c r="N28" s="40">
        <f t="shared" si="11"/>
        <v>408000</v>
      </c>
      <c r="O28" s="41">
        <f t="shared" si="11"/>
        <v>0</v>
      </c>
      <c r="P28" s="40">
        <f t="shared" si="11"/>
        <v>2303000</v>
      </c>
      <c r="Q28" s="41">
        <f t="shared" si="11"/>
        <v>0</v>
      </c>
      <c r="R28" s="20">
        <f t="shared" si="7"/>
        <v>-14.105263157894738</v>
      </c>
      <c r="S28" s="21">
        <f t="shared" si="8"/>
        <v>0</v>
      </c>
      <c r="T28" s="20">
        <f t="shared" si="9"/>
        <v>63.830376940133036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328000</v>
      </c>
      <c r="I31" s="44"/>
      <c r="J31" s="43">
        <v>49000</v>
      </c>
      <c r="K31" s="44"/>
      <c r="L31" s="43">
        <v>182000</v>
      </c>
      <c r="M31" s="44"/>
      <c r="N31" s="43"/>
      <c r="O31" s="44"/>
      <c r="P31" s="43">
        <f t="shared" si="5"/>
        <v>559000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31.055555555555554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1808000</v>
      </c>
      <c r="C33" s="42"/>
      <c r="D33" s="42"/>
      <c r="E33" s="42">
        <f t="shared" si="4"/>
        <v>1808000</v>
      </c>
      <c r="F33" s="43">
        <v>1808000</v>
      </c>
      <c r="G33" s="44">
        <v>1808000</v>
      </c>
      <c r="H33" s="43">
        <v>452000</v>
      </c>
      <c r="I33" s="44"/>
      <c r="J33" s="43">
        <v>591000</v>
      </c>
      <c r="K33" s="44"/>
      <c r="L33" s="43">
        <v>293000</v>
      </c>
      <c r="M33" s="44"/>
      <c r="N33" s="43">
        <v>408000</v>
      </c>
      <c r="O33" s="44"/>
      <c r="P33" s="43">
        <f t="shared" si="5"/>
        <v>1744000</v>
      </c>
      <c r="Q33" s="44">
        <f t="shared" si="6"/>
        <v>0</v>
      </c>
      <c r="R33" s="24">
        <f t="shared" si="7"/>
        <v>39.249146757679185</v>
      </c>
      <c r="S33" s="25">
        <f t="shared" si="8"/>
        <v>0</v>
      </c>
      <c r="T33" s="24">
        <f t="shared" si="9"/>
        <v>96.460176991150433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84000</v>
      </c>
      <c r="C43" s="45">
        <f t="shared" si="20"/>
        <v>1096000</v>
      </c>
      <c r="D43" s="45">
        <f t="shared" si="20"/>
        <v>0</v>
      </c>
      <c r="E43" s="45">
        <f t="shared" si="20"/>
        <v>1180000</v>
      </c>
      <c r="F43" s="46">
        <f t="shared" si="20"/>
        <v>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682000</v>
      </c>
      <c r="O43" s="47">
        <f t="shared" si="20"/>
        <v>0</v>
      </c>
      <c r="P43" s="46">
        <f t="shared" si="20"/>
        <v>682000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57.796610169491522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84000</v>
      </c>
      <c r="C44" s="39">
        <f t="shared" si="22"/>
        <v>1096000</v>
      </c>
      <c r="D44" s="39">
        <f t="shared" si="22"/>
        <v>0</v>
      </c>
      <c r="E44" s="39">
        <f t="shared" si="22"/>
        <v>1180000</v>
      </c>
      <c r="F44" s="40">
        <f t="shared" si="22"/>
        <v>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682000</v>
      </c>
      <c r="O44" s="41">
        <f t="shared" si="22"/>
        <v>0</v>
      </c>
      <c r="P44" s="40">
        <f t="shared" si="22"/>
        <v>682000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57.796610169491522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84000</v>
      </c>
      <c r="C46" s="42">
        <v>1096000</v>
      </c>
      <c r="D46" s="42"/>
      <c r="E46" s="42">
        <f t="shared" si="13"/>
        <v>1180000</v>
      </c>
      <c r="F46" s="43">
        <v>84000</v>
      </c>
      <c r="G46" s="44"/>
      <c r="H46" s="43"/>
      <c r="I46" s="44"/>
      <c r="J46" s="43"/>
      <c r="K46" s="44"/>
      <c r="L46" s="43"/>
      <c r="M46" s="44"/>
      <c r="N46" s="43">
        <v>682000</v>
      </c>
      <c r="O46" s="44"/>
      <c r="P46" s="43">
        <f t="shared" si="14"/>
        <v>682000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57.796610169491522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168829000</v>
      </c>
      <c r="C61" s="39">
        <f t="shared" si="26"/>
        <v>-18489000</v>
      </c>
      <c r="D61" s="39">
        <f t="shared" si="26"/>
        <v>0</v>
      </c>
      <c r="E61" s="39">
        <f t="shared" si="26"/>
        <v>150340000</v>
      </c>
      <c r="F61" s="40">
        <f t="shared" si="26"/>
        <v>149244000</v>
      </c>
      <c r="G61" s="41">
        <f t="shared" si="26"/>
        <v>149160000</v>
      </c>
      <c r="H61" s="40">
        <f t="shared" si="26"/>
        <v>19891000</v>
      </c>
      <c r="I61" s="41">
        <f t="shared" si="26"/>
        <v>0</v>
      </c>
      <c r="J61" s="40">
        <f t="shared" si="26"/>
        <v>51575000</v>
      </c>
      <c r="K61" s="41">
        <f t="shared" si="26"/>
        <v>0</v>
      </c>
      <c r="L61" s="40">
        <f t="shared" si="26"/>
        <v>17388000</v>
      </c>
      <c r="M61" s="41">
        <f t="shared" si="26"/>
        <v>0</v>
      </c>
      <c r="N61" s="40">
        <f t="shared" si="26"/>
        <v>43659000</v>
      </c>
      <c r="O61" s="41">
        <f t="shared" si="26"/>
        <v>0</v>
      </c>
      <c r="P61" s="40">
        <f t="shared" si="26"/>
        <v>132513000</v>
      </c>
      <c r="Q61" s="41">
        <f t="shared" si="26"/>
        <v>0</v>
      </c>
      <c r="R61" s="20">
        <f t="shared" si="16"/>
        <v>151.08695652173913</v>
      </c>
      <c r="S61" s="21">
        <f t="shared" si="17"/>
        <v>0</v>
      </c>
      <c r="T61" s="20">
        <f t="shared" si="18"/>
        <v>88.142210988426228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168829000</v>
      </c>
      <c r="C65" s="48">
        <f t="shared" si="30"/>
        <v>-18489000</v>
      </c>
      <c r="D65" s="48">
        <f t="shared" si="30"/>
        <v>0</v>
      </c>
      <c r="E65" s="48">
        <f t="shared" si="30"/>
        <v>150340000</v>
      </c>
      <c r="F65" s="49">
        <f t="shared" si="30"/>
        <v>149244000</v>
      </c>
      <c r="G65" s="50">
        <f t="shared" si="30"/>
        <v>149160000</v>
      </c>
      <c r="H65" s="49">
        <f t="shared" si="30"/>
        <v>19891000</v>
      </c>
      <c r="I65" s="50">
        <f t="shared" si="30"/>
        <v>0</v>
      </c>
      <c r="J65" s="49">
        <f t="shared" si="30"/>
        <v>51575000</v>
      </c>
      <c r="K65" s="50">
        <f t="shared" si="30"/>
        <v>0</v>
      </c>
      <c r="L65" s="49">
        <f t="shared" si="30"/>
        <v>17388000</v>
      </c>
      <c r="M65" s="51">
        <f t="shared" si="30"/>
        <v>0</v>
      </c>
      <c r="N65" s="49">
        <f t="shared" si="30"/>
        <v>43659000</v>
      </c>
      <c r="O65" s="50">
        <f t="shared" si="30"/>
        <v>0</v>
      </c>
      <c r="P65" s="49">
        <f t="shared" si="30"/>
        <v>132513000</v>
      </c>
      <c r="Q65" s="50">
        <f t="shared" si="30"/>
        <v>0</v>
      </c>
      <c r="R65" s="34">
        <f t="shared" si="16"/>
        <v>151.08695652173913</v>
      </c>
      <c r="S65" s="35">
        <f t="shared" si="17"/>
        <v>0</v>
      </c>
      <c r="T65" s="34">
        <f t="shared" si="18"/>
        <v>88.142210988426228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269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61892000</v>
      </c>
      <c r="C8" s="36">
        <f t="shared" si="0"/>
        <v>19000000</v>
      </c>
      <c r="D8" s="36">
        <f t="shared" si="0"/>
        <v>0</v>
      </c>
      <c r="E8" s="36">
        <f t="shared" si="0"/>
        <v>80892000</v>
      </c>
      <c r="F8" s="37">
        <f t="shared" si="0"/>
        <v>80892000</v>
      </c>
      <c r="G8" s="38">
        <f t="shared" si="0"/>
        <v>80892000</v>
      </c>
      <c r="H8" s="37">
        <f t="shared" si="0"/>
        <v>13892000</v>
      </c>
      <c r="I8" s="38">
        <f t="shared" si="0"/>
        <v>5442465</v>
      </c>
      <c r="J8" s="37">
        <f t="shared" si="0"/>
        <v>17158000</v>
      </c>
      <c r="K8" s="38">
        <f t="shared" si="0"/>
        <v>39117988</v>
      </c>
      <c r="L8" s="37">
        <f t="shared" si="0"/>
        <v>7040000</v>
      </c>
      <c r="M8" s="38">
        <f t="shared" si="0"/>
        <v>1462408</v>
      </c>
      <c r="N8" s="37">
        <f t="shared" si="0"/>
        <v>24663000</v>
      </c>
      <c r="O8" s="38">
        <f t="shared" si="0"/>
        <v>17801676</v>
      </c>
      <c r="P8" s="37">
        <f t="shared" si="0"/>
        <v>62753000</v>
      </c>
      <c r="Q8" s="38">
        <f t="shared" si="0"/>
        <v>63824537</v>
      </c>
      <c r="R8" s="16">
        <f>IF(($L8       =0),0,((($N8       -$L8       )/$L8       )*100))</f>
        <v>250.32670454545456</v>
      </c>
      <c r="S8" s="17">
        <f>IF(($M8       =0),0,((($O8       -$M8       )/$M8       )*100))</f>
        <v>1117.2851899059633</v>
      </c>
      <c r="T8" s="16">
        <f>IF(($E8       =0),0,(($P8       /$E8       )*100))</f>
        <v>77.576274538891369</v>
      </c>
      <c r="U8" s="18">
        <f>IF(($E8       =0),0,(($Q8       /$E8       )*100))</f>
        <v>78.900925925925918</v>
      </c>
      <c r="V8" s="37">
        <f t="shared" ref="V8:W8" si="1">+V9+V28</f>
        <v>14424000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56658000</v>
      </c>
      <c r="C9" s="39">
        <f t="shared" si="2"/>
        <v>19000000</v>
      </c>
      <c r="D9" s="39">
        <f t="shared" si="2"/>
        <v>0</v>
      </c>
      <c r="E9" s="39">
        <f t="shared" si="2"/>
        <v>75658000</v>
      </c>
      <c r="F9" s="40">
        <f t="shared" si="2"/>
        <v>75658000</v>
      </c>
      <c r="G9" s="41">
        <f t="shared" si="2"/>
        <v>75658000</v>
      </c>
      <c r="H9" s="40">
        <f t="shared" si="2"/>
        <v>11657000</v>
      </c>
      <c r="I9" s="41">
        <f t="shared" si="2"/>
        <v>5213021</v>
      </c>
      <c r="J9" s="40">
        <f t="shared" si="2"/>
        <v>16702000</v>
      </c>
      <c r="K9" s="41">
        <f t="shared" si="2"/>
        <v>36388549</v>
      </c>
      <c r="L9" s="40">
        <f t="shared" si="2"/>
        <v>6747000</v>
      </c>
      <c r="M9" s="41">
        <f t="shared" si="2"/>
        <v>1116748</v>
      </c>
      <c r="N9" s="40">
        <f t="shared" si="2"/>
        <v>24550000</v>
      </c>
      <c r="O9" s="41">
        <f t="shared" si="2"/>
        <v>16869692</v>
      </c>
      <c r="P9" s="40">
        <f t="shared" si="2"/>
        <v>59656000</v>
      </c>
      <c r="Q9" s="41">
        <f t="shared" si="2"/>
        <v>59588010</v>
      </c>
      <c r="R9" s="20">
        <f>IF(($L9       =0),0,((($N9       -$L9       )/$L9       )*100))</f>
        <v>263.86542166888989</v>
      </c>
      <c r="S9" s="21">
        <f>IF(($M9       =0),0,((($O9       -$M9       )/$M9       )*100))</f>
        <v>1410.6086601453508</v>
      </c>
      <c r="T9" s="20">
        <f>IF(($E9       =0),0,(($P9       /$E9       )*100))</f>
        <v>78.849559861481936</v>
      </c>
      <c r="U9" s="22">
        <f>IF(($E9       =0),0,(($Q9       /$E9       )*100))</f>
        <v>78.759694943033125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30533000</v>
      </c>
      <c r="C10" s="42">
        <v>10000000</v>
      </c>
      <c r="D10" s="42"/>
      <c r="E10" s="42">
        <f t="shared" ref="E10:E41" si="4">$B10      +$C10      +$D10</f>
        <v>40533000</v>
      </c>
      <c r="F10" s="43">
        <v>40533000</v>
      </c>
      <c r="G10" s="44">
        <v>40533000</v>
      </c>
      <c r="H10" s="43">
        <v>9585000</v>
      </c>
      <c r="I10" s="44">
        <v>1151936</v>
      </c>
      <c r="J10" s="43">
        <v>15298000</v>
      </c>
      <c r="K10" s="44">
        <v>23363807</v>
      </c>
      <c r="L10" s="43">
        <v>5097000</v>
      </c>
      <c r="M10" s="44">
        <v>1116748</v>
      </c>
      <c r="N10" s="43">
        <v>10553000</v>
      </c>
      <c r="O10" s="44">
        <v>11291908</v>
      </c>
      <c r="P10" s="43">
        <f t="shared" ref="P10:P41" si="5">$H10      +$J10      +$L10      +$N10</f>
        <v>40533000</v>
      </c>
      <c r="Q10" s="44">
        <f t="shared" ref="Q10:Q41" si="6">$I10      +$K10      +$M10      +$O10</f>
        <v>36924399</v>
      </c>
      <c r="R10" s="24">
        <f t="shared" ref="R10:R41" si="7">IF(($L10      =0),0,((($N10      -$L10      )/$L10      )*100))</f>
        <v>107.04335883853247</v>
      </c>
      <c r="S10" s="25">
        <f t="shared" ref="S10:S41" si="8">IF(($M10      =0),0,((($O10      -$M10      )/$M10      )*100))</f>
        <v>911.14199443383836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91.097128265857449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16000000</v>
      </c>
      <c r="D20" s="42"/>
      <c r="E20" s="42">
        <f t="shared" si="4"/>
        <v>16000000</v>
      </c>
      <c r="F20" s="43">
        <v>16000000</v>
      </c>
      <c r="G20" s="44">
        <v>16000000</v>
      </c>
      <c r="H20" s="43"/>
      <c r="I20" s="44">
        <v>3186352</v>
      </c>
      <c r="J20" s="43"/>
      <c r="K20" s="44">
        <v>11056181</v>
      </c>
      <c r="L20" s="43"/>
      <c r="M20" s="44"/>
      <c r="N20" s="43"/>
      <c r="O20" s="44">
        <v>-319380</v>
      </c>
      <c r="P20" s="43">
        <f t="shared" si="5"/>
        <v>0</v>
      </c>
      <c r="Q20" s="44">
        <f t="shared" si="6"/>
        <v>13923153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87.019706249999999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26125000</v>
      </c>
      <c r="C23" s="42">
        <v>-7000000</v>
      </c>
      <c r="D23" s="42"/>
      <c r="E23" s="42">
        <f t="shared" si="4"/>
        <v>19125000</v>
      </c>
      <c r="F23" s="43">
        <v>19125000</v>
      </c>
      <c r="G23" s="44">
        <v>19125000</v>
      </c>
      <c r="H23" s="43">
        <v>2072000</v>
      </c>
      <c r="I23" s="44">
        <v>874733</v>
      </c>
      <c r="J23" s="43">
        <v>1404000</v>
      </c>
      <c r="K23" s="44">
        <v>1968561</v>
      </c>
      <c r="L23" s="43">
        <v>1650000</v>
      </c>
      <c r="M23" s="44"/>
      <c r="N23" s="43">
        <v>13997000</v>
      </c>
      <c r="O23" s="44">
        <v>5897164</v>
      </c>
      <c r="P23" s="43">
        <f t="shared" si="5"/>
        <v>19123000</v>
      </c>
      <c r="Q23" s="44">
        <f t="shared" si="6"/>
        <v>8740458</v>
      </c>
      <c r="R23" s="24">
        <f t="shared" si="7"/>
        <v>748.30303030303037</v>
      </c>
      <c r="S23" s="25">
        <f t="shared" si="8"/>
        <v>0</v>
      </c>
      <c r="T23" s="24">
        <f t="shared" si="9"/>
        <v>99.989542483660131</v>
      </c>
      <c r="U23" s="26">
        <f t="shared" si="10"/>
        <v>45.701741176470591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5234000</v>
      </c>
      <c r="C28" s="39">
        <f t="shared" si="11"/>
        <v>0</v>
      </c>
      <c r="D28" s="39">
        <f t="shared" si="11"/>
        <v>0</v>
      </c>
      <c r="E28" s="39">
        <f t="shared" si="11"/>
        <v>5234000</v>
      </c>
      <c r="F28" s="40">
        <f t="shared" si="11"/>
        <v>5234000</v>
      </c>
      <c r="G28" s="41">
        <f t="shared" si="11"/>
        <v>5234000</v>
      </c>
      <c r="H28" s="40">
        <f t="shared" si="11"/>
        <v>2235000</v>
      </c>
      <c r="I28" s="41">
        <f t="shared" si="11"/>
        <v>229444</v>
      </c>
      <c r="J28" s="40">
        <f t="shared" si="11"/>
        <v>456000</v>
      </c>
      <c r="K28" s="41">
        <f t="shared" si="11"/>
        <v>2729439</v>
      </c>
      <c r="L28" s="40">
        <f t="shared" si="11"/>
        <v>293000</v>
      </c>
      <c r="M28" s="41">
        <f t="shared" si="11"/>
        <v>345660</v>
      </c>
      <c r="N28" s="40">
        <f t="shared" si="11"/>
        <v>113000</v>
      </c>
      <c r="O28" s="41">
        <f t="shared" si="11"/>
        <v>931984</v>
      </c>
      <c r="P28" s="40">
        <f t="shared" si="11"/>
        <v>3097000</v>
      </c>
      <c r="Q28" s="41">
        <f t="shared" si="11"/>
        <v>4236527</v>
      </c>
      <c r="R28" s="20">
        <f t="shared" si="7"/>
        <v>-61.43344709897611</v>
      </c>
      <c r="S28" s="21">
        <f t="shared" si="8"/>
        <v>169.62448648961407</v>
      </c>
      <c r="T28" s="20">
        <f t="shared" si="9"/>
        <v>59.170806266717612</v>
      </c>
      <c r="U28" s="22">
        <f t="shared" si="10"/>
        <v>80.942434084829955</v>
      </c>
      <c r="V28" s="40">
        <f t="shared" ref="V28:W28" si="12">SUM(V29:V42)</f>
        <v>14424000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1876000</v>
      </c>
      <c r="I31" s="44"/>
      <c r="J31" s="43"/>
      <c r="K31" s="44">
        <v>2120473</v>
      </c>
      <c r="L31" s="43"/>
      <c r="M31" s="44">
        <v>197156</v>
      </c>
      <c r="N31" s="43"/>
      <c r="O31" s="44">
        <v>272694</v>
      </c>
      <c r="P31" s="43">
        <f t="shared" si="5"/>
        <v>1876000</v>
      </c>
      <c r="Q31" s="44">
        <f t="shared" si="6"/>
        <v>2590323</v>
      </c>
      <c r="R31" s="24">
        <f t="shared" si="7"/>
        <v>0</v>
      </c>
      <c r="S31" s="25">
        <f t="shared" si="8"/>
        <v>38.313822556757088</v>
      </c>
      <c r="T31" s="24">
        <f t="shared" si="9"/>
        <v>49.368421052631575</v>
      </c>
      <c r="U31" s="26">
        <f t="shared" si="10"/>
        <v>68.166394736842108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1434000</v>
      </c>
      <c r="C33" s="42"/>
      <c r="D33" s="42"/>
      <c r="E33" s="42">
        <f t="shared" si="4"/>
        <v>1434000</v>
      </c>
      <c r="F33" s="43">
        <v>1434000</v>
      </c>
      <c r="G33" s="44">
        <v>1434000</v>
      </c>
      <c r="H33" s="43">
        <v>359000</v>
      </c>
      <c r="I33" s="44">
        <v>229444</v>
      </c>
      <c r="J33" s="43">
        <v>456000</v>
      </c>
      <c r="K33" s="44">
        <v>608966</v>
      </c>
      <c r="L33" s="43">
        <v>293000</v>
      </c>
      <c r="M33" s="44">
        <v>148504</v>
      </c>
      <c r="N33" s="43">
        <v>113000</v>
      </c>
      <c r="O33" s="44">
        <v>659290</v>
      </c>
      <c r="P33" s="43">
        <f t="shared" si="5"/>
        <v>1221000</v>
      </c>
      <c r="Q33" s="44">
        <f t="shared" si="6"/>
        <v>1646204</v>
      </c>
      <c r="R33" s="24">
        <f t="shared" si="7"/>
        <v>-61.43344709897611</v>
      </c>
      <c r="S33" s="25">
        <f t="shared" si="8"/>
        <v>343.95437159941821</v>
      </c>
      <c r="T33" s="24">
        <f t="shared" si="9"/>
        <v>85.146443514644361</v>
      </c>
      <c r="U33" s="26">
        <f t="shared" si="10"/>
        <v>114.79804741980475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14424000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221000</v>
      </c>
      <c r="O43" s="47">
        <f t="shared" si="20"/>
        <v>0</v>
      </c>
      <c r="P43" s="46">
        <f t="shared" si="20"/>
        <v>221000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221000</v>
      </c>
      <c r="O44" s="41">
        <f t="shared" si="22"/>
        <v>0</v>
      </c>
      <c r="P44" s="40">
        <f t="shared" si="22"/>
        <v>221000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>
        <v>221000</v>
      </c>
      <c r="O46" s="44"/>
      <c r="P46" s="43">
        <f t="shared" si="14"/>
        <v>221000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61892000</v>
      </c>
      <c r="C61" s="39">
        <f t="shared" si="26"/>
        <v>19000000</v>
      </c>
      <c r="D61" s="39">
        <f t="shared" si="26"/>
        <v>0</v>
      </c>
      <c r="E61" s="39">
        <f t="shared" si="26"/>
        <v>80892000</v>
      </c>
      <c r="F61" s="40">
        <f t="shared" si="26"/>
        <v>80892000</v>
      </c>
      <c r="G61" s="41">
        <f t="shared" si="26"/>
        <v>80892000</v>
      </c>
      <c r="H61" s="40">
        <f t="shared" si="26"/>
        <v>13892000</v>
      </c>
      <c r="I61" s="41">
        <f t="shared" si="26"/>
        <v>5442465</v>
      </c>
      <c r="J61" s="40">
        <f t="shared" si="26"/>
        <v>17158000</v>
      </c>
      <c r="K61" s="41">
        <f t="shared" si="26"/>
        <v>39117988</v>
      </c>
      <c r="L61" s="40">
        <f t="shared" si="26"/>
        <v>7040000</v>
      </c>
      <c r="M61" s="41">
        <f t="shared" si="26"/>
        <v>1462408</v>
      </c>
      <c r="N61" s="40">
        <f t="shared" si="26"/>
        <v>24884000</v>
      </c>
      <c r="O61" s="41">
        <f t="shared" si="26"/>
        <v>17801676</v>
      </c>
      <c r="P61" s="40">
        <f t="shared" si="26"/>
        <v>62974000</v>
      </c>
      <c r="Q61" s="41">
        <f t="shared" si="26"/>
        <v>63824537</v>
      </c>
      <c r="R61" s="20">
        <f t="shared" si="16"/>
        <v>253.46590909090909</v>
      </c>
      <c r="S61" s="21">
        <f t="shared" si="17"/>
        <v>1117.2851899059633</v>
      </c>
      <c r="T61" s="20">
        <f t="shared" si="18"/>
        <v>77.849478316768042</v>
      </c>
      <c r="U61" s="22">
        <f t="shared" si="19"/>
        <v>78.900925925925918</v>
      </c>
      <c r="V61" s="40">
        <f t="shared" ref="V61:W61" si="27">+V8+V43</f>
        <v>14424000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61892000</v>
      </c>
      <c r="C65" s="48">
        <f t="shared" si="30"/>
        <v>19000000</v>
      </c>
      <c r="D65" s="48">
        <f t="shared" si="30"/>
        <v>0</v>
      </c>
      <c r="E65" s="48">
        <f t="shared" si="30"/>
        <v>80892000</v>
      </c>
      <c r="F65" s="49">
        <f t="shared" si="30"/>
        <v>80892000</v>
      </c>
      <c r="G65" s="50">
        <f t="shared" si="30"/>
        <v>80892000</v>
      </c>
      <c r="H65" s="49">
        <f t="shared" si="30"/>
        <v>13892000</v>
      </c>
      <c r="I65" s="50">
        <f t="shared" si="30"/>
        <v>5442465</v>
      </c>
      <c r="J65" s="49">
        <f t="shared" si="30"/>
        <v>17158000</v>
      </c>
      <c r="K65" s="50">
        <f t="shared" si="30"/>
        <v>39117988</v>
      </c>
      <c r="L65" s="49">
        <f t="shared" si="30"/>
        <v>7040000</v>
      </c>
      <c r="M65" s="51">
        <f t="shared" si="30"/>
        <v>1462408</v>
      </c>
      <c r="N65" s="49">
        <f t="shared" si="30"/>
        <v>24884000</v>
      </c>
      <c r="O65" s="50">
        <f t="shared" si="30"/>
        <v>17801676</v>
      </c>
      <c r="P65" s="49">
        <f t="shared" si="30"/>
        <v>62974000</v>
      </c>
      <c r="Q65" s="50">
        <f t="shared" si="30"/>
        <v>63824537</v>
      </c>
      <c r="R65" s="34">
        <f t="shared" si="16"/>
        <v>253.46590909090909</v>
      </c>
      <c r="S65" s="35">
        <f t="shared" si="17"/>
        <v>1117.2851899059633</v>
      </c>
      <c r="T65" s="34">
        <f t="shared" si="18"/>
        <v>77.849478316768042</v>
      </c>
      <c r="U65" s="35">
        <f t="shared" si="19"/>
        <v>78.900925925925918</v>
      </c>
      <c r="V65" s="49">
        <f>+V61+V62</f>
        <v>14424000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221649000</v>
      </c>
      <c r="C8" s="36">
        <f t="shared" si="0"/>
        <v>3990000</v>
      </c>
      <c r="D8" s="36">
        <f t="shared" si="0"/>
        <v>0</v>
      </c>
      <c r="E8" s="36">
        <f t="shared" si="0"/>
        <v>225639000</v>
      </c>
      <c r="F8" s="37">
        <f t="shared" si="0"/>
        <v>225639000</v>
      </c>
      <c r="G8" s="38">
        <f t="shared" si="0"/>
        <v>225639000</v>
      </c>
      <c r="H8" s="37">
        <f t="shared" si="0"/>
        <v>71354000</v>
      </c>
      <c r="I8" s="38">
        <f t="shared" si="0"/>
        <v>0</v>
      </c>
      <c r="J8" s="37">
        <f t="shared" si="0"/>
        <v>71851000</v>
      </c>
      <c r="K8" s="38">
        <f t="shared" si="0"/>
        <v>0</v>
      </c>
      <c r="L8" s="37">
        <f t="shared" si="0"/>
        <v>21979000</v>
      </c>
      <c r="M8" s="38">
        <f t="shared" si="0"/>
        <v>0</v>
      </c>
      <c r="N8" s="37">
        <f t="shared" si="0"/>
        <v>40120000</v>
      </c>
      <c r="O8" s="38">
        <f t="shared" si="0"/>
        <v>0</v>
      </c>
      <c r="P8" s="37">
        <f t="shared" si="0"/>
        <v>205304000</v>
      </c>
      <c r="Q8" s="38">
        <f t="shared" si="0"/>
        <v>0</v>
      </c>
      <c r="R8" s="16">
        <f>IF(($L8       =0),0,((($N8       -$L8       )/$L8       )*100))</f>
        <v>82.537877064470635</v>
      </c>
      <c r="S8" s="17">
        <f>IF(($M8       =0),0,((($O8       -$M8       )/$M8       )*100))</f>
        <v>0</v>
      </c>
      <c r="T8" s="16">
        <f>IF(($E8       =0),0,(($P8       /$E8       )*100))</f>
        <v>90.987816822446476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217632000</v>
      </c>
      <c r="C9" s="39">
        <f t="shared" si="2"/>
        <v>-710000</v>
      </c>
      <c r="D9" s="39">
        <f t="shared" si="2"/>
        <v>0</v>
      </c>
      <c r="E9" s="39">
        <f t="shared" si="2"/>
        <v>216922000</v>
      </c>
      <c r="F9" s="40">
        <f t="shared" si="2"/>
        <v>216922000</v>
      </c>
      <c r="G9" s="41">
        <f t="shared" si="2"/>
        <v>216922000</v>
      </c>
      <c r="H9" s="40">
        <f t="shared" si="2"/>
        <v>70056000</v>
      </c>
      <c r="I9" s="41">
        <f t="shared" si="2"/>
        <v>0</v>
      </c>
      <c r="J9" s="40">
        <f t="shared" si="2"/>
        <v>71237000</v>
      </c>
      <c r="K9" s="41">
        <f t="shared" si="2"/>
        <v>0</v>
      </c>
      <c r="L9" s="40">
        <f t="shared" si="2"/>
        <v>21471000</v>
      </c>
      <c r="M9" s="41">
        <f t="shared" si="2"/>
        <v>0</v>
      </c>
      <c r="N9" s="40">
        <f t="shared" si="2"/>
        <v>35420000</v>
      </c>
      <c r="O9" s="41">
        <f t="shared" si="2"/>
        <v>0</v>
      </c>
      <c r="P9" s="40">
        <f t="shared" si="2"/>
        <v>198184000</v>
      </c>
      <c r="Q9" s="41">
        <f t="shared" si="2"/>
        <v>0</v>
      </c>
      <c r="R9" s="20">
        <f>IF(($L9       =0),0,((($N9       -$L9       )/$L9       )*100))</f>
        <v>64.966699268781142</v>
      </c>
      <c r="S9" s="21">
        <f>IF(($M9       =0),0,((($O9       -$M9       )/$M9       )*100))</f>
        <v>0</v>
      </c>
      <c r="T9" s="20">
        <f>IF(($E9       =0),0,(($P9       /$E9       )*100))</f>
        <v>91.361872009293663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154045000</v>
      </c>
      <c r="C10" s="42">
        <v>-710000</v>
      </c>
      <c r="D10" s="42"/>
      <c r="E10" s="42">
        <f t="shared" ref="E10:E41" si="4">$B10      +$C10      +$D10</f>
        <v>153335000</v>
      </c>
      <c r="F10" s="43">
        <v>153335000</v>
      </c>
      <c r="G10" s="44">
        <v>153335000</v>
      </c>
      <c r="H10" s="43">
        <v>57661000</v>
      </c>
      <c r="I10" s="44"/>
      <c r="J10" s="43">
        <v>49972000</v>
      </c>
      <c r="K10" s="44"/>
      <c r="L10" s="43">
        <v>21204000</v>
      </c>
      <c r="M10" s="44"/>
      <c r="N10" s="43">
        <v>24498000</v>
      </c>
      <c r="O10" s="44"/>
      <c r="P10" s="43">
        <f t="shared" ref="P10:P41" si="5">$H10      +$J10      +$L10      +$N10</f>
        <v>153335000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15.534804753820033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3587000</v>
      </c>
      <c r="C13" s="42"/>
      <c r="D13" s="42"/>
      <c r="E13" s="42">
        <f t="shared" si="4"/>
        <v>3587000</v>
      </c>
      <c r="F13" s="43">
        <v>3587000</v>
      </c>
      <c r="G13" s="44">
        <v>3587000</v>
      </c>
      <c r="H13" s="43"/>
      <c r="I13" s="44"/>
      <c r="J13" s="43">
        <v>2210000</v>
      </c>
      <c r="K13" s="44"/>
      <c r="L13" s="43">
        <v>267000</v>
      </c>
      <c r="M13" s="44"/>
      <c r="N13" s="43">
        <v>98000</v>
      </c>
      <c r="O13" s="44"/>
      <c r="P13" s="43">
        <f t="shared" si="5"/>
        <v>2575000</v>
      </c>
      <c r="Q13" s="44">
        <f t="shared" si="6"/>
        <v>0</v>
      </c>
      <c r="R13" s="24">
        <f t="shared" si="7"/>
        <v>-63.295880149812731</v>
      </c>
      <c r="S13" s="25">
        <f t="shared" si="8"/>
        <v>0</v>
      </c>
      <c r="T13" s="24">
        <f t="shared" si="9"/>
        <v>71.787008642319478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60000000</v>
      </c>
      <c r="C23" s="42"/>
      <c r="D23" s="42"/>
      <c r="E23" s="42">
        <f t="shared" si="4"/>
        <v>60000000</v>
      </c>
      <c r="F23" s="43">
        <v>60000000</v>
      </c>
      <c r="G23" s="44">
        <v>60000000</v>
      </c>
      <c r="H23" s="43">
        <v>12395000</v>
      </c>
      <c r="I23" s="44"/>
      <c r="J23" s="43">
        <v>19055000</v>
      </c>
      <c r="K23" s="44"/>
      <c r="L23" s="43"/>
      <c r="M23" s="44"/>
      <c r="N23" s="43">
        <v>10824000</v>
      </c>
      <c r="O23" s="44"/>
      <c r="P23" s="43">
        <f t="shared" si="5"/>
        <v>42274000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70.456666666666663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4017000</v>
      </c>
      <c r="C28" s="39">
        <f t="shared" si="11"/>
        <v>4700000</v>
      </c>
      <c r="D28" s="39">
        <f t="shared" si="11"/>
        <v>0</v>
      </c>
      <c r="E28" s="39">
        <f t="shared" si="11"/>
        <v>8717000</v>
      </c>
      <c r="F28" s="40">
        <f t="shared" si="11"/>
        <v>8717000</v>
      </c>
      <c r="G28" s="41">
        <f t="shared" si="11"/>
        <v>8717000</v>
      </c>
      <c r="H28" s="40">
        <f t="shared" si="11"/>
        <v>1298000</v>
      </c>
      <c r="I28" s="41">
        <f t="shared" si="11"/>
        <v>0</v>
      </c>
      <c r="J28" s="40">
        <f t="shared" si="11"/>
        <v>614000</v>
      </c>
      <c r="K28" s="41">
        <f t="shared" si="11"/>
        <v>0</v>
      </c>
      <c r="L28" s="40">
        <f t="shared" si="11"/>
        <v>508000</v>
      </c>
      <c r="M28" s="41">
        <f t="shared" si="11"/>
        <v>0</v>
      </c>
      <c r="N28" s="40">
        <f t="shared" si="11"/>
        <v>4700000</v>
      </c>
      <c r="O28" s="41">
        <f t="shared" si="11"/>
        <v>0</v>
      </c>
      <c r="P28" s="40">
        <f t="shared" si="11"/>
        <v>7120000</v>
      </c>
      <c r="Q28" s="41">
        <f t="shared" si="11"/>
        <v>0</v>
      </c>
      <c r="R28" s="20">
        <f t="shared" si="7"/>
        <v>825.19685039370074</v>
      </c>
      <c r="S28" s="21">
        <f t="shared" si="8"/>
        <v>0</v>
      </c>
      <c r="T28" s="20">
        <f t="shared" si="9"/>
        <v>81.679476884249169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744000</v>
      </c>
      <c r="I31" s="44"/>
      <c r="J31" s="43">
        <v>131000</v>
      </c>
      <c r="K31" s="44"/>
      <c r="L31" s="43">
        <v>508000</v>
      </c>
      <c r="M31" s="44"/>
      <c r="N31" s="43"/>
      <c r="O31" s="44"/>
      <c r="P31" s="43">
        <f t="shared" si="5"/>
        <v>1383000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76.833333333333329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2217000</v>
      </c>
      <c r="C33" s="42"/>
      <c r="D33" s="42"/>
      <c r="E33" s="42">
        <f t="shared" si="4"/>
        <v>2217000</v>
      </c>
      <c r="F33" s="43">
        <v>2217000</v>
      </c>
      <c r="G33" s="44">
        <v>2217000</v>
      </c>
      <c r="H33" s="43">
        <v>554000</v>
      </c>
      <c r="I33" s="44"/>
      <c r="J33" s="43">
        <v>483000</v>
      </c>
      <c r="K33" s="44"/>
      <c r="L33" s="43"/>
      <c r="M33" s="44"/>
      <c r="N33" s="43"/>
      <c r="O33" s="44"/>
      <c r="P33" s="43">
        <f t="shared" si="5"/>
        <v>1037000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46.774921064501576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4700000</v>
      </c>
      <c r="D37" s="42"/>
      <c r="E37" s="42">
        <f t="shared" si="4"/>
        <v>4700000</v>
      </c>
      <c r="F37" s="43">
        <v>4700000</v>
      </c>
      <c r="G37" s="44">
        <v>4700000</v>
      </c>
      <c r="H37" s="43"/>
      <c r="I37" s="44"/>
      <c r="J37" s="43"/>
      <c r="K37" s="44"/>
      <c r="L37" s="43"/>
      <c r="M37" s="44"/>
      <c r="N37" s="43">
        <v>4700000</v>
      </c>
      <c r="O37" s="44"/>
      <c r="P37" s="43">
        <f t="shared" si="5"/>
        <v>4700000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100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261140000</v>
      </c>
      <c r="C43" s="45">
        <f t="shared" si="20"/>
        <v>-39590000</v>
      </c>
      <c r="D43" s="45">
        <f t="shared" si="20"/>
        <v>0</v>
      </c>
      <c r="E43" s="45">
        <f t="shared" si="20"/>
        <v>221550000</v>
      </c>
      <c r="F43" s="46">
        <f t="shared" si="20"/>
        <v>259640000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2127000</v>
      </c>
      <c r="O43" s="47">
        <f t="shared" si="20"/>
        <v>0</v>
      </c>
      <c r="P43" s="46">
        <f t="shared" si="20"/>
        <v>2127000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0.96005416384563302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261140000</v>
      </c>
      <c r="C44" s="39">
        <f t="shared" si="22"/>
        <v>-39590000</v>
      </c>
      <c r="D44" s="39">
        <f t="shared" si="22"/>
        <v>0</v>
      </c>
      <c r="E44" s="39">
        <f t="shared" si="22"/>
        <v>221550000</v>
      </c>
      <c r="F44" s="40">
        <f t="shared" si="22"/>
        <v>259640000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2127000</v>
      </c>
      <c r="O44" s="41">
        <f t="shared" si="22"/>
        <v>0</v>
      </c>
      <c r="P44" s="40">
        <f t="shared" si="22"/>
        <v>2127000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0.96005416384563302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200000000</v>
      </c>
      <c r="C45" s="42"/>
      <c r="D45" s="42"/>
      <c r="E45" s="42">
        <f t="shared" si="13"/>
        <v>200000000</v>
      </c>
      <c r="F45" s="43">
        <v>200000000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59640000</v>
      </c>
      <c r="C46" s="42">
        <v>-38090000</v>
      </c>
      <c r="D46" s="42"/>
      <c r="E46" s="42">
        <f t="shared" si="13"/>
        <v>21550000</v>
      </c>
      <c r="F46" s="43">
        <v>59640000</v>
      </c>
      <c r="G46" s="44"/>
      <c r="H46" s="43"/>
      <c r="I46" s="44"/>
      <c r="J46" s="43"/>
      <c r="K46" s="44"/>
      <c r="L46" s="43"/>
      <c r="M46" s="44"/>
      <c r="N46" s="43">
        <v>2127000</v>
      </c>
      <c r="O46" s="44"/>
      <c r="P46" s="43">
        <f t="shared" si="14"/>
        <v>2127000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9.870069605568446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482789000</v>
      </c>
      <c r="C61" s="39">
        <f t="shared" si="26"/>
        <v>-35600000</v>
      </c>
      <c r="D61" s="39">
        <f t="shared" si="26"/>
        <v>0</v>
      </c>
      <c r="E61" s="39">
        <f t="shared" si="26"/>
        <v>447189000</v>
      </c>
      <c r="F61" s="40">
        <f t="shared" si="26"/>
        <v>485279000</v>
      </c>
      <c r="G61" s="41">
        <f t="shared" si="26"/>
        <v>225639000</v>
      </c>
      <c r="H61" s="40">
        <f t="shared" si="26"/>
        <v>71354000</v>
      </c>
      <c r="I61" s="41">
        <f t="shared" si="26"/>
        <v>0</v>
      </c>
      <c r="J61" s="40">
        <f t="shared" si="26"/>
        <v>71851000</v>
      </c>
      <c r="K61" s="41">
        <f t="shared" si="26"/>
        <v>0</v>
      </c>
      <c r="L61" s="40">
        <f t="shared" si="26"/>
        <v>21979000</v>
      </c>
      <c r="M61" s="41">
        <f t="shared" si="26"/>
        <v>0</v>
      </c>
      <c r="N61" s="40">
        <f t="shared" si="26"/>
        <v>42247000</v>
      </c>
      <c r="O61" s="41">
        <f t="shared" si="26"/>
        <v>0</v>
      </c>
      <c r="P61" s="40">
        <f t="shared" si="26"/>
        <v>207431000</v>
      </c>
      <c r="Q61" s="41">
        <f t="shared" si="26"/>
        <v>0</v>
      </c>
      <c r="R61" s="20">
        <f t="shared" si="16"/>
        <v>92.21529641930934</v>
      </c>
      <c r="S61" s="21">
        <f t="shared" si="17"/>
        <v>0</v>
      </c>
      <c r="T61" s="20">
        <f t="shared" si="18"/>
        <v>46.385532738953778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482789000</v>
      </c>
      <c r="C65" s="48">
        <f t="shared" si="30"/>
        <v>-35600000</v>
      </c>
      <c r="D65" s="48">
        <f t="shared" si="30"/>
        <v>0</v>
      </c>
      <c r="E65" s="48">
        <f t="shared" si="30"/>
        <v>447189000</v>
      </c>
      <c r="F65" s="49">
        <f t="shared" si="30"/>
        <v>485279000</v>
      </c>
      <c r="G65" s="50">
        <f t="shared" si="30"/>
        <v>225639000</v>
      </c>
      <c r="H65" s="49">
        <f t="shared" si="30"/>
        <v>71354000</v>
      </c>
      <c r="I65" s="50">
        <f t="shared" si="30"/>
        <v>0</v>
      </c>
      <c r="J65" s="49">
        <f t="shared" si="30"/>
        <v>71851000</v>
      </c>
      <c r="K65" s="50">
        <f t="shared" si="30"/>
        <v>0</v>
      </c>
      <c r="L65" s="49">
        <f t="shared" si="30"/>
        <v>21979000</v>
      </c>
      <c r="M65" s="51">
        <f t="shared" si="30"/>
        <v>0</v>
      </c>
      <c r="N65" s="49">
        <f t="shared" si="30"/>
        <v>42247000</v>
      </c>
      <c r="O65" s="50">
        <f t="shared" si="30"/>
        <v>0</v>
      </c>
      <c r="P65" s="49">
        <f t="shared" si="30"/>
        <v>207431000</v>
      </c>
      <c r="Q65" s="50">
        <f t="shared" si="30"/>
        <v>0</v>
      </c>
      <c r="R65" s="34">
        <f t="shared" si="16"/>
        <v>92.21529641930934</v>
      </c>
      <c r="S65" s="35">
        <f t="shared" si="17"/>
        <v>0</v>
      </c>
      <c r="T65" s="34">
        <f t="shared" si="18"/>
        <v>46.385532738953778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151235000</v>
      </c>
      <c r="C8" s="36">
        <f t="shared" si="0"/>
        <v>-789000</v>
      </c>
      <c r="D8" s="36">
        <f t="shared" si="0"/>
        <v>0</v>
      </c>
      <c r="E8" s="36">
        <f t="shared" si="0"/>
        <v>150446000</v>
      </c>
      <c r="F8" s="37">
        <f t="shared" si="0"/>
        <v>150446000</v>
      </c>
      <c r="G8" s="38">
        <f t="shared" si="0"/>
        <v>150446000</v>
      </c>
      <c r="H8" s="37">
        <f t="shared" si="0"/>
        <v>34925000</v>
      </c>
      <c r="I8" s="38">
        <f t="shared" si="0"/>
        <v>0</v>
      </c>
      <c r="J8" s="37">
        <f t="shared" si="0"/>
        <v>63466000</v>
      </c>
      <c r="K8" s="38">
        <f t="shared" si="0"/>
        <v>0</v>
      </c>
      <c r="L8" s="37">
        <f t="shared" si="0"/>
        <v>35091000</v>
      </c>
      <c r="M8" s="38">
        <f t="shared" si="0"/>
        <v>0</v>
      </c>
      <c r="N8" s="37">
        <f t="shared" si="0"/>
        <v>14285000</v>
      </c>
      <c r="O8" s="38">
        <f t="shared" si="0"/>
        <v>0</v>
      </c>
      <c r="P8" s="37">
        <f t="shared" si="0"/>
        <v>147767000</v>
      </c>
      <c r="Q8" s="38">
        <f t="shared" si="0"/>
        <v>0</v>
      </c>
      <c r="R8" s="16">
        <f>IF(($L8       =0),0,((($N8       -$L8       )/$L8       )*100))</f>
        <v>-59.291556239491605</v>
      </c>
      <c r="S8" s="17">
        <f>IF(($M8       =0),0,((($O8       -$M8       )/$M8       )*100))</f>
        <v>0</v>
      </c>
      <c r="T8" s="16">
        <f>IF(($E8       =0),0,(($P8       /$E8       )*100))</f>
        <v>98.219294630631595</v>
      </c>
      <c r="U8" s="18">
        <f>IF(($E8       =0),0,(($Q8       /$E8       )*100))</f>
        <v>0</v>
      </c>
      <c r="V8" s="37">
        <f t="shared" ref="V8:W8" si="1">+V9+V28</f>
        <v>792000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146680000</v>
      </c>
      <c r="C9" s="39">
        <f t="shared" si="2"/>
        <v>-789000</v>
      </c>
      <c r="D9" s="39">
        <f t="shared" si="2"/>
        <v>0</v>
      </c>
      <c r="E9" s="39">
        <f t="shared" si="2"/>
        <v>145891000</v>
      </c>
      <c r="F9" s="40">
        <f t="shared" si="2"/>
        <v>145891000</v>
      </c>
      <c r="G9" s="41">
        <f t="shared" si="2"/>
        <v>145891000</v>
      </c>
      <c r="H9" s="40">
        <f t="shared" si="2"/>
        <v>33788000</v>
      </c>
      <c r="I9" s="41">
        <f t="shared" si="2"/>
        <v>0</v>
      </c>
      <c r="J9" s="40">
        <f t="shared" si="2"/>
        <v>62773000</v>
      </c>
      <c r="K9" s="41">
        <f t="shared" si="2"/>
        <v>0</v>
      </c>
      <c r="L9" s="40">
        <f t="shared" si="2"/>
        <v>35018000</v>
      </c>
      <c r="M9" s="41">
        <f t="shared" si="2"/>
        <v>0</v>
      </c>
      <c r="N9" s="40">
        <f t="shared" si="2"/>
        <v>14285000</v>
      </c>
      <c r="O9" s="41">
        <f t="shared" si="2"/>
        <v>0</v>
      </c>
      <c r="P9" s="40">
        <f t="shared" si="2"/>
        <v>145864000</v>
      </c>
      <c r="Q9" s="41">
        <f t="shared" si="2"/>
        <v>0</v>
      </c>
      <c r="R9" s="20">
        <f>IF(($L9       =0),0,((($N9       -$L9       )/$L9       )*100))</f>
        <v>-59.206693700382665</v>
      </c>
      <c r="S9" s="21">
        <f>IF(($M9       =0),0,((($O9       -$M9       )/$M9       )*100))</f>
        <v>0</v>
      </c>
      <c r="T9" s="20">
        <f>IF(($E9       =0),0,(($P9       /$E9       )*100))</f>
        <v>99.981493032469444</v>
      </c>
      <c r="U9" s="22">
        <f>IF(($E9       =0),0,(($Q9       /$E9       )*100))</f>
        <v>0</v>
      </c>
      <c r="V9" s="40">
        <f t="shared" ref="V9:W9" si="3">SUM(V10:V27)</f>
        <v>792000</v>
      </c>
      <c r="W9" s="41">
        <f t="shared" si="3"/>
        <v>0</v>
      </c>
    </row>
    <row r="10" spans="1:23" ht="13" x14ac:dyDescent="0.3">
      <c r="A10" s="23" t="s">
        <v>36</v>
      </c>
      <c r="B10" s="42">
        <v>145289000</v>
      </c>
      <c r="C10" s="42">
        <v>-789000</v>
      </c>
      <c r="D10" s="42"/>
      <c r="E10" s="42">
        <f t="shared" ref="E10:E41" si="4">$B10      +$C10      +$D10</f>
        <v>144500000</v>
      </c>
      <c r="F10" s="43">
        <v>144500000</v>
      </c>
      <c r="G10" s="44">
        <v>144500000</v>
      </c>
      <c r="H10" s="43">
        <v>33460000</v>
      </c>
      <c r="I10" s="44"/>
      <c r="J10" s="43">
        <v>62773000</v>
      </c>
      <c r="K10" s="44"/>
      <c r="L10" s="43">
        <v>34627000</v>
      </c>
      <c r="M10" s="44"/>
      <c r="N10" s="43">
        <v>13644000</v>
      </c>
      <c r="O10" s="44"/>
      <c r="P10" s="43">
        <f t="shared" ref="P10:P41" si="5">$H10      +$J10      +$L10      +$N10</f>
        <v>144504000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-60.597221821122247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100.00276816608998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1391000</v>
      </c>
      <c r="C13" s="42"/>
      <c r="D13" s="42"/>
      <c r="E13" s="42">
        <f t="shared" si="4"/>
        <v>1391000</v>
      </c>
      <c r="F13" s="43">
        <v>1391000</v>
      </c>
      <c r="G13" s="44">
        <v>1391000</v>
      </c>
      <c r="H13" s="43">
        <v>328000</v>
      </c>
      <c r="I13" s="44"/>
      <c r="J13" s="43"/>
      <c r="K13" s="44"/>
      <c r="L13" s="43">
        <v>391000</v>
      </c>
      <c r="M13" s="44"/>
      <c r="N13" s="43">
        <v>641000</v>
      </c>
      <c r="O13" s="44"/>
      <c r="P13" s="43">
        <f t="shared" si="5"/>
        <v>1360000</v>
      </c>
      <c r="Q13" s="44">
        <f t="shared" si="6"/>
        <v>0</v>
      </c>
      <c r="R13" s="24">
        <f t="shared" si="7"/>
        <v>63.9386189258312</v>
      </c>
      <c r="S13" s="25">
        <f t="shared" si="8"/>
        <v>0</v>
      </c>
      <c r="T13" s="24">
        <f t="shared" si="9"/>
        <v>97.771387491013655</v>
      </c>
      <c r="U13" s="26">
        <f t="shared" si="10"/>
        <v>0</v>
      </c>
      <c r="V13" s="43">
        <v>792000</v>
      </c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4555000</v>
      </c>
      <c r="C28" s="39">
        <f t="shared" si="11"/>
        <v>0</v>
      </c>
      <c r="D28" s="39">
        <f t="shared" si="11"/>
        <v>0</v>
      </c>
      <c r="E28" s="39">
        <f t="shared" si="11"/>
        <v>4555000</v>
      </c>
      <c r="F28" s="40">
        <f t="shared" si="11"/>
        <v>4555000</v>
      </c>
      <c r="G28" s="41">
        <f t="shared" si="11"/>
        <v>4555000</v>
      </c>
      <c r="H28" s="40">
        <f t="shared" si="11"/>
        <v>1137000</v>
      </c>
      <c r="I28" s="41">
        <f t="shared" si="11"/>
        <v>0</v>
      </c>
      <c r="J28" s="40">
        <f t="shared" si="11"/>
        <v>693000</v>
      </c>
      <c r="K28" s="41">
        <f t="shared" si="11"/>
        <v>0</v>
      </c>
      <c r="L28" s="40">
        <f t="shared" si="11"/>
        <v>73000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1903000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41.778265642151482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599000</v>
      </c>
      <c r="I31" s="44"/>
      <c r="J31" s="43">
        <v>213000</v>
      </c>
      <c r="K31" s="44"/>
      <c r="L31" s="43">
        <v>73000</v>
      </c>
      <c r="M31" s="44"/>
      <c r="N31" s="43"/>
      <c r="O31" s="44"/>
      <c r="P31" s="43">
        <f t="shared" si="5"/>
        <v>885000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36.875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2155000</v>
      </c>
      <c r="C33" s="42"/>
      <c r="D33" s="42"/>
      <c r="E33" s="42">
        <f t="shared" si="4"/>
        <v>2155000</v>
      </c>
      <c r="F33" s="43">
        <v>2155000</v>
      </c>
      <c r="G33" s="44">
        <v>2155000</v>
      </c>
      <c r="H33" s="43">
        <v>538000</v>
      </c>
      <c r="I33" s="44"/>
      <c r="J33" s="43">
        <v>480000</v>
      </c>
      <c r="K33" s="44"/>
      <c r="L33" s="43"/>
      <c r="M33" s="44"/>
      <c r="N33" s="43"/>
      <c r="O33" s="44"/>
      <c r="P33" s="43">
        <f t="shared" si="5"/>
        <v>1018000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47.238979118329468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19512000</v>
      </c>
      <c r="C43" s="45">
        <f t="shared" si="20"/>
        <v>824000</v>
      </c>
      <c r="D43" s="45">
        <f t="shared" si="20"/>
        <v>0</v>
      </c>
      <c r="E43" s="45">
        <f t="shared" si="20"/>
        <v>20336000</v>
      </c>
      <c r="F43" s="46">
        <f t="shared" si="20"/>
        <v>19512000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215000</v>
      </c>
      <c r="O43" s="47">
        <f t="shared" si="20"/>
        <v>0</v>
      </c>
      <c r="P43" s="46">
        <f t="shared" si="20"/>
        <v>215000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1.0572383949645947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19512000</v>
      </c>
      <c r="C44" s="39">
        <f t="shared" si="22"/>
        <v>824000</v>
      </c>
      <c r="D44" s="39">
        <f t="shared" si="22"/>
        <v>0</v>
      </c>
      <c r="E44" s="39">
        <f t="shared" si="22"/>
        <v>20336000</v>
      </c>
      <c r="F44" s="40">
        <f t="shared" si="22"/>
        <v>19512000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215000</v>
      </c>
      <c r="O44" s="41">
        <f t="shared" si="22"/>
        <v>0</v>
      </c>
      <c r="P44" s="40">
        <f t="shared" si="22"/>
        <v>215000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1.0572383949645947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10000000</v>
      </c>
      <c r="C45" s="42"/>
      <c r="D45" s="42"/>
      <c r="E45" s="42">
        <f t="shared" si="13"/>
        <v>10000000</v>
      </c>
      <c r="F45" s="43">
        <v>10000000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9512000</v>
      </c>
      <c r="C46" s="42">
        <v>824000</v>
      </c>
      <c r="D46" s="42"/>
      <c r="E46" s="42">
        <f t="shared" si="13"/>
        <v>10336000</v>
      </c>
      <c r="F46" s="43">
        <v>9512000</v>
      </c>
      <c r="G46" s="44"/>
      <c r="H46" s="43"/>
      <c r="I46" s="44"/>
      <c r="J46" s="43"/>
      <c r="K46" s="44"/>
      <c r="L46" s="43"/>
      <c r="M46" s="44"/>
      <c r="N46" s="43">
        <v>215000</v>
      </c>
      <c r="O46" s="44"/>
      <c r="P46" s="43">
        <f t="shared" si="14"/>
        <v>215000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2.0801083591331269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170747000</v>
      </c>
      <c r="C61" s="39">
        <f t="shared" si="26"/>
        <v>35000</v>
      </c>
      <c r="D61" s="39">
        <f t="shared" si="26"/>
        <v>0</v>
      </c>
      <c r="E61" s="39">
        <f t="shared" si="26"/>
        <v>170782000</v>
      </c>
      <c r="F61" s="40">
        <f t="shared" si="26"/>
        <v>169958000</v>
      </c>
      <c r="G61" s="41">
        <f t="shared" si="26"/>
        <v>150446000</v>
      </c>
      <c r="H61" s="40">
        <f t="shared" si="26"/>
        <v>34925000</v>
      </c>
      <c r="I61" s="41">
        <f t="shared" si="26"/>
        <v>0</v>
      </c>
      <c r="J61" s="40">
        <f t="shared" si="26"/>
        <v>63466000</v>
      </c>
      <c r="K61" s="41">
        <f t="shared" si="26"/>
        <v>0</v>
      </c>
      <c r="L61" s="40">
        <f t="shared" si="26"/>
        <v>35091000</v>
      </c>
      <c r="M61" s="41">
        <f t="shared" si="26"/>
        <v>0</v>
      </c>
      <c r="N61" s="40">
        <f t="shared" si="26"/>
        <v>14500000</v>
      </c>
      <c r="O61" s="41">
        <f t="shared" si="26"/>
        <v>0</v>
      </c>
      <c r="P61" s="40">
        <f t="shared" si="26"/>
        <v>147982000</v>
      </c>
      <c r="Q61" s="41">
        <f t="shared" si="26"/>
        <v>0</v>
      </c>
      <c r="R61" s="20">
        <f t="shared" si="16"/>
        <v>-58.678863526260294</v>
      </c>
      <c r="S61" s="21">
        <f t="shared" si="17"/>
        <v>0</v>
      </c>
      <c r="T61" s="20">
        <f t="shared" si="18"/>
        <v>86.649646918293499</v>
      </c>
      <c r="U61" s="22">
        <f t="shared" si="19"/>
        <v>0</v>
      </c>
      <c r="V61" s="40">
        <f t="shared" ref="V61:W61" si="27">+V8+V43</f>
        <v>792000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170747000</v>
      </c>
      <c r="C65" s="48">
        <f t="shared" si="30"/>
        <v>35000</v>
      </c>
      <c r="D65" s="48">
        <f t="shared" si="30"/>
        <v>0</v>
      </c>
      <c r="E65" s="48">
        <f t="shared" si="30"/>
        <v>170782000</v>
      </c>
      <c r="F65" s="49">
        <f t="shared" si="30"/>
        <v>169958000</v>
      </c>
      <c r="G65" s="50">
        <f t="shared" si="30"/>
        <v>150446000</v>
      </c>
      <c r="H65" s="49">
        <f t="shared" si="30"/>
        <v>34925000</v>
      </c>
      <c r="I65" s="50">
        <f t="shared" si="30"/>
        <v>0</v>
      </c>
      <c r="J65" s="49">
        <f t="shared" si="30"/>
        <v>63466000</v>
      </c>
      <c r="K65" s="50">
        <f t="shared" si="30"/>
        <v>0</v>
      </c>
      <c r="L65" s="49">
        <f t="shared" si="30"/>
        <v>35091000</v>
      </c>
      <c r="M65" s="51">
        <f t="shared" si="30"/>
        <v>0</v>
      </c>
      <c r="N65" s="49">
        <f t="shared" si="30"/>
        <v>14500000</v>
      </c>
      <c r="O65" s="50">
        <f t="shared" si="30"/>
        <v>0</v>
      </c>
      <c r="P65" s="49">
        <f t="shared" si="30"/>
        <v>147982000</v>
      </c>
      <c r="Q65" s="50">
        <f t="shared" si="30"/>
        <v>0</v>
      </c>
      <c r="R65" s="34">
        <f t="shared" si="16"/>
        <v>-58.678863526260294</v>
      </c>
      <c r="S65" s="35">
        <f t="shared" si="17"/>
        <v>0</v>
      </c>
      <c r="T65" s="34">
        <f t="shared" si="18"/>
        <v>86.649646918293499</v>
      </c>
      <c r="U65" s="35">
        <f t="shared" si="19"/>
        <v>0</v>
      </c>
      <c r="V65" s="49">
        <f>+V61+V62</f>
        <v>792000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139719000</v>
      </c>
      <c r="C8" s="36">
        <f t="shared" si="0"/>
        <v>4594000</v>
      </c>
      <c r="D8" s="36">
        <f t="shared" si="0"/>
        <v>0</v>
      </c>
      <c r="E8" s="36">
        <f t="shared" si="0"/>
        <v>144313000</v>
      </c>
      <c r="F8" s="37">
        <f t="shared" si="0"/>
        <v>144313000</v>
      </c>
      <c r="G8" s="38">
        <f t="shared" si="0"/>
        <v>144313000</v>
      </c>
      <c r="H8" s="37">
        <f t="shared" si="0"/>
        <v>26533000</v>
      </c>
      <c r="I8" s="38">
        <f t="shared" si="0"/>
        <v>23402688</v>
      </c>
      <c r="J8" s="37">
        <f t="shared" si="0"/>
        <v>29395000</v>
      </c>
      <c r="K8" s="38">
        <f t="shared" si="0"/>
        <v>28798642</v>
      </c>
      <c r="L8" s="37">
        <f t="shared" si="0"/>
        <v>23661000</v>
      </c>
      <c r="M8" s="38">
        <f t="shared" si="0"/>
        <v>16913177</v>
      </c>
      <c r="N8" s="37">
        <f t="shared" si="0"/>
        <v>28668000</v>
      </c>
      <c r="O8" s="38">
        <f t="shared" si="0"/>
        <v>39140294</v>
      </c>
      <c r="P8" s="37">
        <f t="shared" si="0"/>
        <v>108257000</v>
      </c>
      <c r="Q8" s="38">
        <f t="shared" si="0"/>
        <v>108254801</v>
      </c>
      <c r="R8" s="16">
        <f>IF(($L8       =0),0,((($N8       -$L8       )/$L8       )*100))</f>
        <v>21.161404843413212</v>
      </c>
      <c r="S8" s="17">
        <f>IF(($M8       =0),0,((($O8       -$M8       )/$M8       )*100))</f>
        <v>131.41893447931162</v>
      </c>
      <c r="T8" s="16">
        <f>IF(($E8       =0),0,(($P8       /$E8       )*100))</f>
        <v>75.015417876421381</v>
      </c>
      <c r="U8" s="18">
        <f>IF(($E8       =0),0,(($Q8       /$E8       )*100))</f>
        <v>75.013894105174174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135111000</v>
      </c>
      <c r="C9" s="39">
        <f t="shared" si="2"/>
        <v>4594000</v>
      </c>
      <c r="D9" s="39">
        <f t="shared" si="2"/>
        <v>0</v>
      </c>
      <c r="E9" s="39">
        <f t="shared" si="2"/>
        <v>139705000</v>
      </c>
      <c r="F9" s="40">
        <f t="shared" si="2"/>
        <v>139705000</v>
      </c>
      <c r="G9" s="41">
        <f t="shared" si="2"/>
        <v>139705000</v>
      </c>
      <c r="H9" s="40">
        <f t="shared" si="2"/>
        <v>25906000</v>
      </c>
      <c r="I9" s="41">
        <f t="shared" si="2"/>
        <v>22400730</v>
      </c>
      <c r="J9" s="40">
        <f t="shared" si="2"/>
        <v>28335000</v>
      </c>
      <c r="K9" s="41">
        <f t="shared" si="2"/>
        <v>27029322</v>
      </c>
      <c r="L9" s="40">
        <f t="shared" si="2"/>
        <v>22409000</v>
      </c>
      <c r="M9" s="41">
        <f t="shared" si="2"/>
        <v>16339877</v>
      </c>
      <c r="N9" s="40">
        <f t="shared" si="2"/>
        <v>28668000</v>
      </c>
      <c r="O9" s="41">
        <f t="shared" si="2"/>
        <v>37876871</v>
      </c>
      <c r="P9" s="40">
        <f t="shared" si="2"/>
        <v>105318000</v>
      </c>
      <c r="Q9" s="41">
        <f t="shared" si="2"/>
        <v>103646800</v>
      </c>
      <c r="R9" s="20">
        <f>IF(($L9       =0),0,((($N9       -$L9       )/$L9       )*100))</f>
        <v>27.930742112544067</v>
      </c>
      <c r="S9" s="21">
        <f>IF(($M9       =0),0,((($O9       -$M9       )/$M9       )*100))</f>
        <v>131.80634101468451</v>
      </c>
      <c r="T9" s="20">
        <f>IF(($E9       =0),0,(($P9       /$E9       )*100))</f>
        <v>75.385991911527867</v>
      </c>
      <c r="U9" s="22">
        <f>IF(($E9       =0),0,(($Q9       /$E9       )*100))</f>
        <v>74.189756987938864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54897000</v>
      </c>
      <c r="C10" s="42">
        <v>-268000</v>
      </c>
      <c r="D10" s="42"/>
      <c r="E10" s="42">
        <f t="shared" ref="E10:E41" si="4">$B10      +$C10      +$D10</f>
        <v>54629000</v>
      </c>
      <c r="F10" s="43">
        <v>54629000</v>
      </c>
      <c r="G10" s="44">
        <v>54629000</v>
      </c>
      <c r="H10" s="43">
        <v>16217000</v>
      </c>
      <c r="I10" s="44">
        <v>16216717</v>
      </c>
      <c r="J10" s="43">
        <v>15914000</v>
      </c>
      <c r="K10" s="44">
        <v>15752948</v>
      </c>
      <c r="L10" s="43">
        <v>10003000</v>
      </c>
      <c r="M10" s="44">
        <v>9927709</v>
      </c>
      <c r="N10" s="43">
        <v>12495000</v>
      </c>
      <c r="O10" s="44">
        <v>12731507</v>
      </c>
      <c r="P10" s="43">
        <f t="shared" ref="P10:P41" si="5">$H10      +$J10      +$L10      +$N10</f>
        <v>54629000</v>
      </c>
      <c r="Q10" s="44">
        <f t="shared" ref="Q10:Q41" si="6">$I10      +$K10      +$M10      +$O10</f>
        <v>54628881</v>
      </c>
      <c r="R10" s="24">
        <f t="shared" ref="R10:R41" si="7">IF(($L10      =0),0,((($N10      -$L10      )/$L10      )*100))</f>
        <v>24.91252624212736</v>
      </c>
      <c r="S10" s="25">
        <f t="shared" ref="S10:S41" si="8">IF(($M10      =0),0,((($O10      -$M10      )/$M10      )*100))</f>
        <v>28.242145292534261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99.999782166980907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1237000</v>
      </c>
      <c r="C13" s="42"/>
      <c r="D13" s="42"/>
      <c r="E13" s="42">
        <f t="shared" si="4"/>
        <v>1237000</v>
      </c>
      <c r="F13" s="43">
        <v>1237000</v>
      </c>
      <c r="G13" s="44">
        <v>1237000</v>
      </c>
      <c r="H13" s="43"/>
      <c r="I13" s="44"/>
      <c r="J13" s="43">
        <v>815000</v>
      </c>
      <c r="K13" s="44">
        <v>865900</v>
      </c>
      <c r="L13" s="43"/>
      <c r="M13" s="44">
        <v>371100</v>
      </c>
      <c r="N13" s="43"/>
      <c r="O13" s="44"/>
      <c r="P13" s="43">
        <f t="shared" si="5"/>
        <v>815000</v>
      </c>
      <c r="Q13" s="44">
        <f t="shared" si="6"/>
        <v>1237000</v>
      </c>
      <c r="R13" s="24">
        <f t="shared" si="7"/>
        <v>0</v>
      </c>
      <c r="S13" s="25">
        <f t="shared" si="8"/>
        <v>-100</v>
      </c>
      <c r="T13" s="24">
        <f t="shared" si="9"/>
        <v>65.885206143896525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21100000</v>
      </c>
      <c r="D20" s="42"/>
      <c r="E20" s="42">
        <f t="shared" si="4"/>
        <v>21100000</v>
      </c>
      <c r="F20" s="43">
        <v>21100000</v>
      </c>
      <c r="G20" s="44">
        <v>21100000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28738000</v>
      </c>
      <c r="C22" s="42">
        <v>-16238000</v>
      </c>
      <c r="D22" s="42"/>
      <c r="E22" s="42">
        <f t="shared" si="4"/>
        <v>12500000</v>
      </c>
      <c r="F22" s="43">
        <v>12500000</v>
      </c>
      <c r="G22" s="44">
        <v>12500000</v>
      </c>
      <c r="H22" s="43"/>
      <c r="I22" s="44"/>
      <c r="J22" s="43"/>
      <c r="K22" s="44">
        <v>1185141</v>
      </c>
      <c r="L22" s="43">
        <v>1185000</v>
      </c>
      <c r="M22" s="44"/>
      <c r="N22" s="43">
        <v>2000000</v>
      </c>
      <c r="O22" s="44">
        <v>1999533</v>
      </c>
      <c r="P22" s="43">
        <f t="shared" si="5"/>
        <v>3185000</v>
      </c>
      <c r="Q22" s="44">
        <f t="shared" si="6"/>
        <v>3184674</v>
      </c>
      <c r="R22" s="24">
        <f t="shared" si="7"/>
        <v>68.776371308016877</v>
      </c>
      <c r="S22" s="25">
        <f t="shared" si="8"/>
        <v>0</v>
      </c>
      <c r="T22" s="24">
        <f t="shared" si="9"/>
        <v>25.480000000000004</v>
      </c>
      <c r="U22" s="26">
        <f t="shared" si="10"/>
        <v>25.477391999999998</v>
      </c>
      <c r="V22" s="43"/>
      <c r="W22" s="44"/>
    </row>
    <row r="23" spans="1:23" ht="13" x14ac:dyDescent="0.3">
      <c r="A23" s="23" t="s">
        <v>49</v>
      </c>
      <c r="B23" s="42">
        <v>50239000</v>
      </c>
      <c r="C23" s="42"/>
      <c r="D23" s="42"/>
      <c r="E23" s="42">
        <f t="shared" si="4"/>
        <v>50239000</v>
      </c>
      <c r="F23" s="43">
        <v>50239000</v>
      </c>
      <c r="G23" s="44">
        <v>50239000</v>
      </c>
      <c r="H23" s="43">
        <v>9689000</v>
      </c>
      <c r="I23" s="44">
        <v>6184013</v>
      </c>
      <c r="J23" s="43">
        <v>11606000</v>
      </c>
      <c r="K23" s="44">
        <v>9225333</v>
      </c>
      <c r="L23" s="43">
        <v>11221000</v>
      </c>
      <c r="M23" s="44">
        <v>6041068</v>
      </c>
      <c r="N23" s="43">
        <v>14173000</v>
      </c>
      <c r="O23" s="44">
        <v>23145831</v>
      </c>
      <c r="P23" s="43">
        <f t="shared" si="5"/>
        <v>46689000</v>
      </c>
      <c r="Q23" s="44">
        <f t="shared" si="6"/>
        <v>44596245</v>
      </c>
      <c r="R23" s="24">
        <f t="shared" si="7"/>
        <v>26.307815702700292</v>
      </c>
      <c r="S23" s="25">
        <f t="shared" si="8"/>
        <v>283.14137500190361</v>
      </c>
      <c r="T23" s="24">
        <f t="shared" si="9"/>
        <v>92.933776548100084</v>
      </c>
      <c r="U23" s="26">
        <f t="shared" si="10"/>
        <v>88.768178108640697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4608000</v>
      </c>
      <c r="C28" s="39">
        <f t="shared" si="11"/>
        <v>0</v>
      </c>
      <c r="D28" s="39">
        <f t="shared" si="11"/>
        <v>0</v>
      </c>
      <c r="E28" s="39">
        <f t="shared" si="11"/>
        <v>4608000</v>
      </c>
      <c r="F28" s="40">
        <f t="shared" si="11"/>
        <v>4608000</v>
      </c>
      <c r="G28" s="41">
        <f t="shared" si="11"/>
        <v>4608000</v>
      </c>
      <c r="H28" s="40">
        <f t="shared" si="11"/>
        <v>627000</v>
      </c>
      <c r="I28" s="41">
        <f t="shared" si="11"/>
        <v>1001958</v>
      </c>
      <c r="J28" s="40">
        <f t="shared" si="11"/>
        <v>1060000</v>
      </c>
      <c r="K28" s="41">
        <f t="shared" si="11"/>
        <v>1769320</v>
      </c>
      <c r="L28" s="40">
        <f t="shared" si="11"/>
        <v>1252000</v>
      </c>
      <c r="M28" s="41">
        <f t="shared" si="11"/>
        <v>573300</v>
      </c>
      <c r="N28" s="40">
        <f t="shared" si="11"/>
        <v>0</v>
      </c>
      <c r="O28" s="41">
        <f t="shared" si="11"/>
        <v>1263423</v>
      </c>
      <c r="P28" s="40">
        <f t="shared" si="11"/>
        <v>2939000</v>
      </c>
      <c r="Q28" s="41">
        <f t="shared" si="11"/>
        <v>4608001</v>
      </c>
      <c r="R28" s="20">
        <f t="shared" si="7"/>
        <v>-100</v>
      </c>
      <c r="S28" s="21">
        <f t="shared" si="8"/>
        <v>120.37728937728937</v>
      </c>
      <c r="T28" s="20">
        <f t="shared" si="9"/>
        <v>63.780381944444443</v>
      </c>
      <c r="U28" s="22">
        <f t="shared" si="10"/>
        <v>100.00002170138889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225000</v>
      </c>
      <c r="I31" s="44">
        <v>225000</v>
      </c>
      <c r="J31" s="43">
        <v>229000</v>
      </c>
      <c r="K31" s="44">
        <v>938277</v>
      </c>
      <c r="L31" s="43">
        <v>1252000</v>
      </c>
      <c r="M31" s="44">
        <v>573300</v>
      </c>
      <c r="N31" s="43"/>
      <c r="O31" s="44">
        <v>1263423</v>
      </c>
      <c r="P31" s="43">
        <f t="shared" si="5"/>
        <v>1706000</v>
      </c>
      <c r="Q31" s="44">
        <f t="shared" si="6"/>
        <v>3000000</v>
      </c>
      <c r="R31" s="24">
        <f t="shared" si="7"/>
        <v>-100</v>
      </c>
      <c r="S31" s="25">
        <f t="shared" si="8"/>
        <v>120.37728937728937</v>
      </c>
      <c r="T31" s="24">
        <f t="shared" si="9"/>
        <v>56.866666666666667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1608000</v>
      </c>
      <c r="C33" s="42"/>
      <c r="D33" s="42"/>
      <c r="E33" s="42">
        <f t="shared" si="4"/>
        <v>1608000</v>
      </c>
      <c r="F33" s="43">
        <v>1608000</v>
      </c>
      <c r="G33" s="44">
        <v>1608000</v>
      </c>
      <c r="H33" s="43">
        <v>402000</v>
      </c>
      <c r="I33" s="44">
        <v>776958</v>
      </c>
      <c r="J33" s="43">
        <v>831000</v>
      </c>
      <c r="K33" s="44">
        <v>831043</v>
      </c>
      <c r="L33" s="43"/>
      <c r="M33" s="44"/>
      <c r="N33" s="43"/>
      <c r="O33" s="44"/>
      <c r="P33" s="43">
        <f t="shared" si="5"/>
        <v>1233000</v>
      </c>
      <c r="Q33" s="44">
        <f t="shared" si="6"/>
        <v>1608001</v>
      </c>
      <c r="R33" s="24">
        <f t="shared" si="7"/>
        <v>0</v>
      </c>
      <c r="S33" s="25">
        <f t="shared" si="8"/>
        <v>0</v>
      </c>
      <c r="T33" s="24">
        <f t="shared" si="9"/>
        <v>76.679104477611943</v>
      </c>
      <c r="U33" s="26">
        <f t="shared" si="10"/>
        <v>100.00006218905473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423000</v>
      </c>
      <c r="C43" s="45">
        <f t="shared" si="20"/>
        <v>2271000</v>
      </c>
      <c r="D43" s="45">
        <f t="shared" si="20"/>
        <v>0</v>
      </c>
      <c r="E43" s="45">
        <f t="shared" si="20"/>
        <v>2694000</v>
      </c>
      <c r="F43" s="46">
        <f t="shared" si="20"/>
        <v>423000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65000</v>
      </c>
      <c r="O43" s="47">
        <f t="shared" si="20"/>
        <v>0</v>
      </c>
      <c r="P43" s="46">
        <f t="shared" si="20"/>
        <v>65000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2.412769116555308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423000</v>
      </c>
      <c r="C44" s="39">
        <f t="shared" si="22"/>
        <v>2271000</v>
      </c>
      <c r="D44" s="39">
        <f t="shared" si="22"/>
        <v>0</v>
      </c>
      <c r="E44" s="39">
        <f t="shared" si="22"/>
        <v>2694000</v>
      </c>
      <c r="F44" s="40">
        <f t="shared" si="22"/>
        <v>423000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65000</v>
      </c>
      <c r="O44" s="41">
        <f t="shared" si="22"/>
        <v>0</v>
      </c>
      <c r="P44" s="40">
        <f t="shared" si="22"/>
        <v>65000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2.412769116555308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423000</v>
      </c>
      <c r="C46" s="42">
        <v>2271000</v>
      </c>
      <c r="D46" s="42"/>
      <c r="E46" s="42">
        <f t="shared" si="13"/>
        <v>2694000</v>
      </c>
      <c r="F46" s="43">
        <v>423000</v>
      </c>
      <c r="G46" s="44"/>
      <c r="H46" s="43"/>
      <c r="I46" s="44"/>
      <c r="J46" s="43"/>
      <c r="K46" s="44"/>
      <c r="L46" s="43"/>
      <c r="M46" s="44"/>
      <c r="N46" s="43">
        <v>65000</v>
      </c>
      <c r="O46" s="44"/>
      <c r="P46" s="43">
        <f t="shared" si="14"/>
        <v>65000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2.412769116555308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140142000</v>
      </c>
      <c r="C61" s="39">
        <f t="shared" si="26"/>
        <v>6865000</v>
      </c>
      <c r="D61" s="39">
        <f t="shared" si="26"/>
        <v>0</v>
      </c>
      <c r="E61" s="39">
        <f t="shared" si="26"/>
        <v>147007000</v>
      </c>
      <c r="F61" s="40">
        <f t="shared" si="26"/>
        <v>144736000</v>
      </c>
      <c r="G61" s="41">
        <f t="shared" si="26"/>
        <v>144313000</v>
      </c>
      <c r="H61" s="40">
        <f t="shared" si="26"/>
        <v>26533000</v>
      </c>
      <c r="I61" s="41">
        <f t="shared" si="26"/>
        <v>23402688</v>
      </c>
      <c r="J61" s="40">
        <f t="shared" si="26"/>
        <v>29395000</v>
      </c>
      <c r="K61" s="41">
        <f t="shared" si="26"/>
        <v>28798642</v>
      </c>
      <c r="L61" s="40">
        <f t="shared" si="26"/>
        <v>23661000</v>
      </c>
      <c r="M61" s="41">
        <f t="shared" si="26"/>
        <v>16913177</v>
      </c>
      <c r="N61" s="40">
        <f t="shared" si="26"/>
        <v>28733000</v>
      </c>
      <c r="O61" s="41">
        <f t="shared" si="26"/>
        <v>39140294</v>
      </c>
      <c r="P61" s="40">
        <f t="shared" si="26"/>
        <v>108322000</v>
      </c>
      <c r="Q61" s="41">
        <f t="shared" si="26"/>
        <v>108254801</v>
      </c>
      <c r="R61" s="20">
        <f t="shared" si="16"/>
        <v>21.436118507248214</v>
      </c>
      <c r="S61" s="21">
        <f t="shared" si="17"/>
        <v>131.41893447931162</v>
      </c>
      <c r="T61" s="20">
        <f t="shared" si="18"/>
        <v>73.684926568122606</v>
      </c>
      <c r="U61" s="22">
        <f t="shared" si="19"/>
        <v>73.639215139415128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140142000</v>
      </c>
      <c r="C65" s="48">
        <f t="shared" si="30"/>
        <v>6865000</v>
      </c>
      <c r="D65" s="48">
        <f t="shared" si="30"/>
        <v>0</v>
      </c>
      <c r="E65" s="48">
        <f t="shared" si="30"/>
        <v>147007000</v>
      </c>
      <c r="F65" s="49">
        <f t="shared" si="30"/>
        <v>144736000</v>
      </c>
      <c r="G65" s="50">
        <f t="shared" si="30"/>
        <v>144313000</v>
      </c>
      <c r="H65" s="49">
        <f t="shared" si="30"/>
        <v>26533000</v>
      </c>
      <c r="I65" s="50">
        <f t="shared" si="30"/>
        <v>23402688</v>
      </c>
      <c r="J65" s="49">
        <f t="shared" si="30"/>
        <v>29395000</v>
      </c>
      <c r="K65" s="50">
        <f t="shared" si="30"/>
        <v>28798642</v>
      </c>
      <c r="L65" s="49">
        <f t="shared" si="30"/>
        <v>23661000</v>
      </c>
      <c r="M65" s="51">
        <f t="shared" si="30"/>
        <v>16913177</v>
      </c>
      <c r="N65" s="49">
        <f t="shared" si="30"/>
        <v>28733000</v>
      </c>
      <c r="O65" s="50">
        <f t="shared" si="30"/>
        <v>39140294</v>
      </c>
      <c r="P65" s="49">
        <f t="shared" si="30"/>
        <v>108322000</v>
      </c>
      <c r="Q65" s="50">
        <f t="shared" si="30"/>
        <v>108254801</v>
      </c>
      <c r="R65" s="34">
        <f t="shared" si="16"/>
        <v>21.436118507248214</v>
      </c>
      <c r="S65" s="35">
        <f t="shared" si="17"/>
        <v>131.41893447931162</v>
      </c>
      <c r="T65" s="34">
        <f t="shared" si="18"/>
        <v>73.684926568122606</v>
      </c>
      <c r="U65" s="35">
        <f t="shared" si="19"/>
        <v>73.639215139415128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357020000</v>
      </c>
      <c r="C8" s="36">
        <f t="shared" si="0"/>
        <v>-1663000</v>
      </c>
      <c r="D8" s="36">
        <f t="shared" si="0"/>
        <v>0</v>
      </c>
      <c r="E8" s="36">
        <f t="shared" si="0"/>
        <v>355357000</v>
      </c>
      <c r="F8" s="37">
        <f t="shared" si="0"/>
        <v>355357000</v>
      </c>
      <c r="G8" s="38">
        <f t="shared" si="0"/>
        <v>353857000</v>
      </c>
      <c r="H8" s="37">
        <f t="shared" si="0"/>
        <v>88151000</v>
      </c>
      <c r="I8" s="38">
        <f t="shared" si="0"/>
        <v>89297701</v>
      </c>
      <c r="J8" s="37">
        <f t="shared" si="0"/>
        <v>91018000</v>
      </c>
      <c r="K8" s="38">
        <f t="shared" si="0"/>
        <v>89832184</v>
      </c>
      <c r="L8" s="37">
        <f t="shared" si="0"/>
        <v>49954000</v>
      </c>
      <c r="M8" s="38">
        <f t="shared" si="0"/>
        <v>88740401</v>
      </c>
      <c r="N8" s="37">
        <f t="shared" si="0"/>
        <v>85419000</v>
      </c>
      <c r="O8" s="38">
        <f t="shared" si="0"/>
        <v>17895174</v>
      </c>
      <c r="P8" s="37">
        <f t="shared" si="0"/>
        <v>314542000</v>
      </c>
      <c r="Q8" s="38">
        <f t="shared" si="0"/>
        <v>285765460</v>
      </c>
      <c r="R8" s="16">
        <f>IF(($L8       =0),0,((($N8       -$L8       )/$L8       )*100))</f>
        <v>70.995315690435206</v>
      </c>
      <c r="S8" s="17">
        <f>IF(($M8       =0),0,((($O8       -$M8       )/$M8       )*100))</f>
        <v>-79.834242579093157</v>
      </c>
      <c r="T8" s="16">
        <f>IF(($E8       =0),0,(($P8       /$E8       )*100))</f>
        <v>88.514367241956677</v>
      </c>
      <c r="U8" s="18">
        <f>IF(($E8       =0),0,(($Q8       /$E8       )*100))</f>
        <v>80.416443182489715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352784000</v>
      </c>
      <c r="C9" s="39">
        <f t="shared" si="2"/>
        <v>-1663000</v>
      </c>
      <c r="D9" s="39">
        <f t="shared" si="2"/>
        <v>0</v>
      </c>
      <c r="E9" s="39">
        <f t="shared" si="2"/>
        <v>351121000</v>
      </c>
      <c r="F9" s="40">
        <f t="shared" si="2"/>
        <v>351121000</v>
      </c>
      <c r="G9" s="41">
        <f t="shared" si="2"/>
        <v>349621000</v>
      </c>
      <c r="H9" s="40">
        <f t="shared" si="2"/>
        <v>87290000</v>
      </c>
      <c r="I9" s="41">
        <f t="shared" si="2"/>
        <v>87239469</v>
      </c>
      <c r="J9" s="40">
        <f t="shared" si="2"/>
        <v>90102000</v>
      </c>
      <c r="K9" s="41">
        <f t="shared" si="2"/>
        <v>88865339</v>
      </c>
      <c r="L9" s="40">
        <f t="shared" si="2"/>
        <v>49599000</v>
      </c>
      <c r="M9" s="41">
        <f t="shared" si="2"/>
        <v>88395881</v>
      </c>
      <c r="N9" s="40">
        <f t="shared" si="2"/>
        <v>85419000</v>
      </c>
      <c r="O9" s="41">
        <f t="shared" si="2"/>
        <v>17028771</v>
      </c>
      <c r="P9" s="40">
        <f t="shared" si="2"/>
        <v>312410000</v>
      </c>
      <c r="Q9" s="41">
        <f t="shared" si="2"/>
        <v>281529460</v>
      </c>
      <c r="R9" s="20">
        <f>IF(($L9       =0),0,((($N9       -$L9       )/$L9       )*100))</f>
        <v>72.219197967700964</v>
      </c>
      <c r="S9" s="21">
        <f>IF(($M9       =0),0,((($O9       -$M9       )/$M9       )*100))</f>
        <v>-80.735786772689096</v>
      </c>
      <c r="T9" s="20">
        <f>IF(($E9       =0),0,(($P9       /$E9       )*100))</f>
        <v>88.975025703390003</v>
      </c>
      <c r="U9" s="22">
        <f>IF(($E9       =0),0,(($Q9       /$E9       )*100))</f>
        <v>80.180182899911998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262071000</v>
      </c>
      <c r="C10" s="42">
        <v>-1663000</v>
      </c>
      <c r="D10" s="42"/>
      <c r="E10" s="42">
        <f t="shared" ref="E10:E41" si="4">$B10      +$C10      +$D10</f>
        <v>260408000</v>
      </c>
      <c r="F10" s="43">
        <v>260408000</v>
      </c>
      <c r="G10" s="44">
        <v>260408000</v>
      </c>
      <c r="H10" s="43">
        <v>70066000</v>
      </c>
      <c r="I10" s="44">
        <v>70014579</v>
      </c>
      <c r="J10" s="43">
        <v>76454000</v>
      </c>
      <c r="K10" s="44">
        <v>75014129</v>
      </c>
      <c r="L10" s="43">
        <v>30299000</v>
      </c>
      <c r="M10" s="44">
        <v>79264734</v>
      </c>
      <c r="N10" s="43">
        <v>66733000</v>
      </c>
      <c r="O10" s="44">
        <v>19766055</v>
      </c>
      <c r="P10" s="43">
        <f t="shared" ref="P10:P41" si="5">$H10      +$J10      +$L10      +$N10</f>
        <v>243552000</v>
      </c>
      <c r="Q10" s="44">
        <f t="shared" ref="Q10:Q41" si="6">$I10      +$K10      +$M10      +$O10</f>
        <v>244059497</v>
      </c>
      <c r="R10" s="24">
        <f t="shared" ref="R10:R41" si="7">IF(($L10      =0),0,((($N10      -$L10      )/$L10      )*100))</f>
        <v>120.24819300967029</v>
      </c>
      <c r="S10" s="25">
        <f t="shared" ref="S10:S41" si="8">IF(($M10      =0),0,((($O10      -$M10      )/$M10      )*100))</f>
        <v>-75.063241869959469</v>
      </c>
      <c r="T10" s="24">
        <f t="shared" ref="T10:T41" si="9">IF(($E10      =0),0,(($P10      /$E10      )*100))</f>
        <v>93.527080581241734</v>
      </c>
      <c r="U10" s="26">
        <f t="shared" ref="U10:U41" si="10">IF(($E10      =0),0,(($Q10      /$E10      )*100))</f>
        <v>93.721965915025649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3787000</v>
      </c>
      <c r="C13" s="42"/>
      <c r="D13" s="42"/>
      <c r="E13" s="42">
        <f t="shared" si="4"/>
        <v>3787000</v>
      </c>
      <c r="F13" s="43">
        <v>3787000</v>
      </c>
      <c r="G13" s="44">
        <v>3787000</v>
      </c>
      <c r="H13" s="43">
        <v>999000</v>
      </c>
      <c r="I13" s="44">
        <v>999474</v>
      </c>
      <c r="J13" s="43">
        <v>142000</v>
      </c>
      <c r="K13" s="44">
        <v>42495</v>
      </c>
      <c r="L13" s="43">
        <v>1350000</v>
      </c>
      <c r="M13" s="44">
        <v>597158</v>
      </c>
      <c r="N13" s="43">
        <v>1296000</v>
      </c>
      <c r="O13" s="44">
        <v>830837</v>
      </c>
      <c r="P13" s="43">
        <f t="shared" si="5"/>
        <v>3787000</v>
      </c>
      <c r="Q13" s="44">
        <f t="shared" si="6"/>
        <v>2469964</v>
      </c>
      <c r="R13" s="24">
        <f t="shared" si="7"/>
        <v>-4</v>
      </c>
      <c r="S13" s="25">
        <f t="shared" si="8"/>
        <v>39.13185455105684</v>
      </c>
      <c r="T13" s="24">
        <f t="shared" si="9"/>
        <v>100</v>
      </c>
      <c r="U13" s="26">
        <f t="shared" si="10"/>
        <v>65.222181146025875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51926000</v>
      </c>
      <c r="C20" s="42"/>
      <c r="D20" s="42"/>
      <c r="E20" s="42">
        <f t="shared" si="4"/>
        <v>51926000</v>
      </c>
      <c r="F20" s="43">
        <v>51926000</v>
      </c>
      <c r="G20" s="44">
        <v>51926000</v>
      </c>
      <c r="H20" s="43"/>
      <c r="I20" s="44"/>
      <c r="J20" s="43">
        <v>8120000</v>
      </c>
      <c r="K20" s="44"/>
      <c r="L20" s="43">
        <v>9528000</v>
      </c>
      <c r="M20" s="44"/>
      <c r="N20" s="43">
        <v>14172000</v>
      </c>
      <c r="O20" s="44"/>
      <c r="P20" s="43">
        <f t="shared" si="5"/>
        <v>31820000</v>
      </c>
      <c r="Q20" s="44">
        <f t="shared" si="6"/>
        <v>0</v>
      </c>
      <c r="R20" s="24">
        <f t="shared" si="7"/>
        <v>48.740554156171285</v>
      </c>
      <c r="S20" s="25">
        <f t="shared" si="8"/>
        <v>0</v>
      </c>
      <c r="T20" s="24">
        <f t="shared" si="9"/>
        <v>61.279513153333589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5000000</v>
      </c>
      <c r="C22" s="42"/>
      <c r="D22" s="42"/>
      <c r="E22" s="42">
        <f t="shared" si="4"/>
        <v>5000000</v>
      </c>
      <c r="F22" s="43">
        <v>5000000</v>
      </c>
      <c r="G22" s="44">
        <v>3500000</v>
      </c>
      <c r="H22" s="43"/>
      <c r="I22" s="44"/>
      <c r="J22" s="43">
        <v>2227000</v>
      </c>
      <c r="K22" s="44">
        <v>2227298</v>
      </c>
      <c r="L22" s="43"/>
      <c r="M22" s="44">
        <v>1302631</v>
      </c>
      <c r="N22" s="43">
        <v>1273000</v>
      </c>
      <c r="O22" s="44">
        <v>1470070</v>
      </c>
      <c r="P22" s="43">
        <f t="shared" si="5"/>
        <v>3500000</v>
      </c>
      <c r="Q22" s="44">
        <f t="shared" si="6"/>
        <v>4999999</v>
      </c>
      <c r="R22" s="24">
        <f t="shared" si="7"/>
        <v>0</v>
      </c>
      <c r="S22" s="25">
        <f t="shared" si="8"/>
        <v>12.85390874315136</v>
      </c>
      <c r="T22" s="24">
        <f t="shared" si="9"/>
        <v>70</v>
      </c>
      <c r="U22" s="26">
        <f t="shared" si="10"/>
        <v>99.999979999999994</v>
      </c>
      <c r="V22" s="43"/>
      <c r="W22" s="44"/>
    </row>
    <row r="23" spans="1:23" ht="13" x14ac:dyDescent="0.3">
      <c r="A23" s="23" t="s">
        <v>49</v>
      </c>
      <c r="B23" s="42">
        <v>30000000</v>
      </c>
      <c r="C23" s="42"/>
      <c r="D23" s="42"/>
      <c r="E23" s="42">
        <f t="shared" si="4"/>
        <v>30000000</v>
      </c>
      <c r="F23" s="43">
        <v>30000000</v>
      </c>
      <c r="G23" s="44">
        <v>30000000</v>
      </c>
      <c r="H23" s="43">
        <v>16225000</v>
      </c>
      <c r="I23" s="44">
        <v>16225416</v>
      </c>
      <c r="J23" s="43">
        <v>3159000</v>
      </c>
      <c r="K23" s="44">
        <v>11581417</v>
      </c>
      <c r="L23" s="43">
        <v>8422000</v>
      </c>
      <c r="M23" s="44">
        <v>7231358</v>
      </c>
      <c r="N23" s="43">
        <v>1945000</v>
      </c>
      <c r="O23" s="44">
        <v>-5038191</v>
      </c>
      <c r="P23" s="43">
        <f t="shared" si="5"/>
        <v>29751000</v>
      </c>
      <c r="Q23" s="44">
        <f t="shared" si="6"/>
        <v>30000000</v>
      </c>
      <c r="R23" s="24">
        <f t="shared" si="7"/>
        <v>-76.90572310615056</v>
      </c>
      <c r="S23" s="25">
        <f t="shared" si="8"/>
        <v>-169.67143654068849</v>
      </c>
      <c r="T23" s="24">
        <f t="shared" si="9"/>
        <v>99.17</v>
      </c>
      <c r="U23" s="26">
        <f t="shared" si="10"/>
        <v>100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4236000</v>
      </c>
      <c r="C28" s="39">
        <f t="shared" si="11"/>
        <v>0</v>
      </c>
      <c r="D28" s="39">
        <f t="shared" si="11"/>
        <v>0</v>
      </c>
      <c r="E28" s="39">
        <f t="shared" si="11"/>
        <v>4236000</v>
      </c>
      <c r="F28" s="40">
        <f t="shared" si="11"/>
        <v>4236000</v>
      </c>
      <c r="G28" s="41">
        <f t="shared" si="11"/>
        <v>4236000</v>
      </c>
      <c r="H28" s="40">
        <f t="shared" si="11"/>
        <v>861000</v>
      </c>
      <c r="I28" s="41">
        <f t="shared" si="11"/>
        <v>2058232</v>
      </c>
      <c r="J28" s="40">
        <f t="shared" si="11"/>
        <v>916000</v>
      </c>
      <c r="K28" s="41">
        <f t="shared" si="11"/>
        <v>966845</v>
      </c>
      <c r="L28" s="40">
        <f t="shared" si="11"/>
        <v>355000</v>
      </c>
      <c r="M28" s="41">
        <f t="shared" si="11"/>
        <v>344520</v>
      </c>
      <c r="N28" s="40">
        <f t="shared" si="11"/>
        <v>0</v>
      </c>
      <c r="O28" s="41">
        <f t="shared" si="11"/>
        <v>866403</v>
      </c>
      <c r="P28" s="40">
        <f t="shared" si="11"/>
        <v>2132000</v>
      </c>
      <c r="Q28" s="41">
        <f t="shared" si="11"/>
        <v>4236000</v>
      </c>
      <c r="R28" s="20">
        <f t="shared" si="7"/>
        <v>-100</v>
      </c>
      <c r="S28" s="21">
        <f t="shared" si="8"/>
        <v>151.48119122257054</v>
      </c>
      <c r="T28" s="20">
        <f t="shared" si="9"/>
        <v>50.330500472143534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253000</v>
      </c>
      <c r="I31" s="44">
        <v>252687</v>
      </c>
      <c r="J31" s="43">
        <v>286000</v>
      </c>
      <c r="K31" s="44">
        <v>336389</v>
      </c>
      <c r="L31" s="43">
        <v>355000</v>
      </c>
      <c r="M31" s="44">
        <v>344520</v>
      </c>
      <c r="N31" s="43"/>
      <c r="O31" s="44">
        <v>866403</v>
      </c>
      <c r="P31" s="43">
        <f t="shared" si="5"/>
        <v>894000</v>
      </c>
      <c r="Q31" s="44">
        <f t="shared" si="6"/>
        <v>1799999</v>
      </c>
      <c r="R31" s="24">
        <f t="shared" si="7"/>
        <v>-100</v>
      </c>
      <c r="S31" s="25">
        <f t="shared" si="8"/>
        <v>151.48119122257054</v>
      </c>
      <c r="T31" s="24">
        <f t="shared" si="9"/>
        <v>49.666666666666664</v>
      </c>
      <c r="U31" s="26">
        <f t="shared" si="10"/>
        <v>99.999944444444438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2436000</v>
      </c>
      <c r="C33" s="42"/>
      <c r="D33" s="42"/>
      <c r="E33" s="42">
        <f t="shared" si="4"/>
        <v>2436000</v>
      </c>
      <c r="F33" s="43">
        <v>2436000</v>
      </c>
      <c r="G33" s="44">
        <v>2436000</v>
      </c>
      <c r="H33" s="43">
        <v>608000</v>
      </c>
      <c r="I33" s="44">
        <v>1805545</v>
      </c>
      <c r="J33" s="43">
        <v>630000</v>
      </c>
      <c r="K33" s="44">
        <v>630456</v>
      </c>
      <c r="L33" s="43"/>
      <c r="M33" s="44"/>
      <c r="N33" s="43"/>
      <c r="O33" s="44"/>
      <c r="P33" s="43">
        <f t="shared" si="5"/>
        <v>1238000</v>
      </c>
      <c r="Q33" s="44">
        <f t="shared" si="6"/>
        <v>2436001</v>
      </c>
      <c r="R33" s="24">
        <f t="shared" si="7"/>
        <v>0</v>
      </c>
      <c r="S33" s="25">
        <f t="shared" si="8"/>
        <v>0</v>
      </c>
      <c r="T33" s="24">
        <f t="shared" si="9"/>
        <v>50.821018062397371</v>
      </c>
      <c r="U33" s="26">
        <f t="shared" si="10"/>
        <v>100.00004105090312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25438000</v>
      </c>
      <c r="C43" s="45">
        <f t="shared" si="20"/>
        <v>3173000</v>
      </c>
      <c r="D43" s="45">
        <f t="shared" si="20"/>
        <v>0</v>
      </c>
      <c r="E43" s="45">
        <f t="shared" si="20"/>
        <v>28611000</v>
      </c>
      <c r="F43" s="46">
        <f t="shared" si="20"/>
        <v>23938000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109000</v>
      </c>
      <c r="O43" s="47">
        <f t="shared" si="20"/>
        <v>0</v>
      </c>
      <c r="P43" s="46">
        <f t="shared" si="20"/>
        <v>109000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0.3809723532906924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25438000</v>
      </c>
      <c r="C44" s="39">
        <f t="shared" si="22"/>
        <v>3173000</v>
      </c>
      <c r="D44" s="39">
        <f t="shared" si="22"/>
        <v>0</v>
      </c>
      <c r="E44" s="39">
        <f t="shared" si="22"/>
        <v>28611000</v>
      </c>
      <c r="F44" s="40">
        <f t="shared" si="22"/>
        <v>23938000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109000</v>
      </c>
      <c r="O44" s="41">
        <f t="shared" si="22"/>
        <v>0</v>
      </c>
      <c r="P44" s="40">
        <f t="shared" si="22"/>
        <v>109000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0.3809723532906924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4000000</v>
      </c>
      <c r="C45" s="42"/>
      <c r="D45" s="42"/>
      <c r="E45" s="42">
        <f t="shared" si="13"/>
        <v>4000000</v>
      </c>
      <c r="F45" s="43">
        <v>4000000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19938000</v>
      </c>
      <c r="C46" s="42">
        <v>4673000</v>
      </c>
      <c r="D46" s="42"/>
      <c r="E46" s="42">
        <f t="shared" si="13"/>
        <v>24611000</v>
      </c>
      <c r="F46" s="43">
        <v>19938000</v>
      </c>
      <c r="G46" s="44"/>
      <c r="H46" s="43"/>
      <c r="I46" s="44"/>
      <c r="J46" s="43"/>
      <c r="K46" s="44"/>
      <c r="L46" s="43"/>
      <c r="M46" s="44"/>
      <c r="N46" s="43">
        <v>109000</v>
      </c>
      <c r="O46" s="44"/>
      <c r="P46" s="43">
        <f t="shared" si="14"/>
        <v>109000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0.44289139002884892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382458000</v>
      </c>
      <c r="C61" s="39">
        <f t="shared" si="26"/>
        <v>1510000</v>
      </c>
      <c r="D61" s="39">
        <f t="shared" si="26"/>
        <v>0</v>
      </c>
      <c r="E61" s="39">
        <f t="shared" si="26"/>
        <v>383968000</v>
      </c>
      <c r="F61" s="40">
        <f t="shared" si="26"/>
        <v>379295000</v>
      </c>
      <c r="G61" s="41">
        <f t="shared" si="26"/>
        <v>353857000</v>
      </c>
      <c r="H61" s="40">
        <f t="shared" si="26"/>
        <v>88151000</v>
      </c>
      <c r="I61" s="41">
        <f t="shared" si="26"/>
        <v>89297701</v>
      </c>
      <c r="J61" s="40">
        <f t="shared" si="26"/>
        <v>91018000</v>
      </c>
      <c r="K61" s="41">
        <f t="shared" si="26"/>
        <v>89832184</v>
      </c>
      <c r="L61" s="40">
        <f t="shared" si="26"/>
        <v>49954000</v>
      </c>
      <c r="M61" s="41">
        <f t="shared" si="26"/>
        <v>88740401</v>
      </c>
      <c r="N61" s="40">
        <f t="shared" si="26"/>
        <v>85528000</v>
      </c>
      <c r="O61" s="41">
        <f t="shared" si="26"/>
        <v>17895174</v>
      </c>
      <c r="P61" s="40">
        <f t="shared" si="26"/>
        <v>314651000</v>
      </c>
      <c r="Q61" s="41">
        <f t="shared" si="26"/>
        <v>285765460</v>
      </c>
      <c r="R61" s="20">
        <f t="shared" si="16"/>
        <v>71.213516435120312</v>
      </c>
      <c r="S61" s="21">
        <f t="shared" si="17"/>
        <v>-79.834242579093157</v>
      </c>
      <c r="T61" s="20">
        <f t="shared" si="18"/>
        <v>81.947193516126347</v>
      </c>
      <c r="U61" s="22">
        <f t="shared" si="19"/>
        <v>74.424290565880497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382458000</v>
      </c>
      <c r="C65" s="48">
        <f t="shared" si="30"/>
        <v>1510000</v>
      </c>
      <c r="D65" s="48">
        <f t="shared" si="30"/>
        <v>0</v>
      </c>
      <c r="E65" s="48">
        <f t="shared" si="30"/>
        <v>383968000</v>
      </c>
      <c r="F65" s="49">
        <f t="shared" si="30"/>
        <v>379295000</v>
      </c>
      <c r="G65" s="50">
        <f t="shared" si="30"/>
        <v>353857000</v>
      </c>
      <c r="H65" s="49">
        <f t="shared" si="30"/>
        <v>88151000</v>
      </c>
      <c r="I65" s="50">
        <f t="shared" si="30"/>
        <v>89297701</v>
      </c>
      <c r="J65" s="49">
        <f t="shared" si="30"/>
        <v>91018000</v>
      </c>
      <c r="K65" s="50">
        <f t="shared" si="30"/>
        <v>89832184</v>
      </c>
      <c r="L65" s="49">
        <f t="shared" si="30"/>
        <v>49954000</v>
      </c>
      <c r="M65" s="51">
        <f t="shared" si="30"/>
        <v>88740401</v>
      </c>
      <c r="N65" s="49">
        <f t="shared" si="30"/>
        <v>85528000</v>
      </c>
      <c r="O65" s="50">
        <f t="shared" si="30"/>
        <v>17895174</v>
      </c>
      <c r="P65" s="49">
        <f t="shared" si="30"/>
        <v>314651000</v>
      </c>
      <c r="Q65" s="50">
        <f t="shared" si="30"/>
        <v>285765460</v>
      </c>
      <c r="R65" s="34">
        <f t="shared" si="16"/>
        <v>71.213516435120312</v>
      </c>
      <c r="S65" s="35">
        <f t="shared" si="17"/>
        <v>-79.834242579093157</v>
      </c>
      <c r="T65" s="34">
        <f t="shared" si="18"/>
        <v>81.947193516126347</v>
      </c>
      <c r="U65" s="35">
        <f t="shared" si="19"/>
        <v>74.424290565880497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550714000</v>
      </c>
      <c r="C8" s="36">
        <f t="shared" si="0"/>
        <v>2996000</v>
      </c>
      <c r="D8" s="36">
        <f t="shared" si="0"/>
        <v>0</v>
      </c>
      <c r="E8" s="36">
        <f t="shared" si="0"/>
        <v>553710000</v>
      </c>
      <c r="F8" s="37">
        <f t="shared" si="0"/>
        <v>553710000</v>
      </c>
      <c r="G8" s="38">
        <f t="shared" si="0"/>
        <v>553710000</v>
      </c>
      <c r="H8" s="37">
        <f t="shared" si="0"/>
        <v>252770000</v>
      </c>
      <c r="I8" s="38">
        <f t="shared" si="0"/>
        <v>58924101</v>
      </c>
      <c r="J8" s="37">
        <f t="shared" si="0"/>
        <v>170359000</v>
      </c>
      <c r="K8" s="38">
        <f t="shared" si="0"/>
        <v>32165352</v>
      </c>
      <c r="L8" s="37">
        <f t="shared" si="0"/>
        <v>28422000</v>
      </c>
      <c r="M8" s="38">
        <f t="shared" si="0"/>
        <v>0</v>
      </c>
      <c r="N8" s="37">
        <f t="shared" si="0"/>
        <v>85313000</v>
      </c>
      <c r="O8" s="38">
        <f t="shared" si="0"/>
        <v>0</v>
      </c>
      <c r="P8" s="37">
        <f t="shared" si="0"/>
        <v>536864000</v>
      </c>
      <c r="Q8" s="38">
        <f t="shared" si="0"/>
        <v>91089453</v>
      </c>
      <c r="R8" s="16">
        <f>IF(($L8       =0),0,((($N8       -$L8       )/$L8       )*100))</f>
        <v>200.16536485820842</v>
      </c>
      <c r="S8" s="17">
        <f>IF(($M8       =0),0,((($O8       -$M8       )/$M8       )*100))</f>
        <v>0</v>
      </c>
      <c r="T8" s="16">
        <f>IF(($E8       =0),0,(($P8       /$E8       )*100))</f>
        <v>96.95761319102057</v>
      </c>
      <c r="U8" s="18">
        <f>IF(($E8       =0),0,(($Q8       /$E8       )*100))</f>
        <v>16.450750934604759</v>
      </c>
      <c r="V8" s="37">
        <f t="shared" ref="V8:W8" si="1">+V9+V28</f>
        <v>14720000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539965000</v>
      </c>
      <c r="C9" s="39">
        <f t="shared" si="2"/>
        <v>2996000</v>
      </c>
      <c r="D9" s="39">
        <f t="shared" si="2"/>
        <v>0</v>
      </c>
      <c r="E9" s="39">
        <f t="shared" si="2"/>
        <v>542961000</v>
      </c>
      <c r="F9" s="40">
        <f t="shared" si="2"/>
        <v>542961000</v>
      </c>
      <c r="G9" s="41">
        <f t="shared" si="2"/>
        <v>542961000</v>
      </c>
      <c r="H9" s="40">
        <f t="shared" si="2"/>
        <v>251823000</v>
      </c>
      <c r="I9" s="41">
        <f t="shared" si="2"/>
        <v>56086004</v>
      </c>
      <c r="J9" s="40">
        <f t="shared" si="2"/>
        <v>168865000</v>
      </c>
      <c r="K9" s="41">
        <f t="shared" si="2"/>
        <v>31581099</v>
      </c>
      <c r="L9" s="40">
        <f t="shared" si="2"/>
        <v>28422000</v>
      </c>
      <c r="M9" s="41">
        <f t="shared" si="2"/>
        <v>0</v>
      </c>
      <c r="N9" s="40">
        <f t="shared" si="2"/>
        <v>81647000</v>
      </c>
      <c r="O9" s="41">
        <f t="shared" si="2"/>
        <v>0</v>
      </c>
      <c r="P9" s="40">
        <f t="shared" si="2"/>
        <v>530757000</v>
      </c>
      <c r="Q9" s="41">
        <f t="shared" si="2"/>
        <v>87667103</v>
      </c>
      <c r="R9" s="20">
        <f>IF(($L9       =0),0,((($N9       -$L9       )/$L9       )*100))</f>
        <v>187.26690591795088</v>
      </c>
      <c r="S9" s="21">
        <f>IF(($M9       =0),0,((($O9       -$M9       )/$M9       )*100))</f>
        <v>0</v>
      </c>
      <c r="T9" s="20">
        <f>IF(($E9       =0),0,(($P9       /$E9       )*100))</f>
        <v>97.75232475260654</v>
      </c>
      <c r="U9" s="22">
        <f>IF(($E9       =0),0,(($Q9       /$E9       )*100))</f>
        <v>16.146114177629698</v>
      </c>
      <c r="V9" s="40">
        <f t="shared" ref="V9:W9" si="3">SUM(V10:V27)</f>
        <v>14720000</v>
      </c>
      <c r="W9" s="41">
        <f t="shared" si="3"/>
        <v>0</v>
      </c>
    </row>
    <row r="10" spans="1:23" ht="13" x14ac:dyDescent="0.3">
      <c r="A10" s="23" t="s">
        <v>36</v>
      </c>
      <c r="B10" s="42">
        <v>434162000</v>
      </c>
      <c r="C10" s="42">
        <v>16732000</v>
      </c>
      <c r="D10" s="42"/>
      <c r="E10" s="42">
        <f t="shared" ref="E10:E41" si="4">$B10      +$C10      +$D10</f>
        <v>450894000</v>
      </c>
      <c r="F10" s="43">
        <v>450894000</v>
      </c>
      <c r="G10" s="44">
        <v>450894000</v>
      </c>
      <c r="H10" s="43">
        <v>245567000</v>
      </c>
      <c r="I10" s="44">
        <v>55746415</v>
      </c>
      <c r="J10" s="43">
        <v>153769000</v>
      </c>
      <c r="K10" s="44">
        <v>40211624</v>
      </c>
      <c r="L10" s="43">
        <v>20207000</v>
      </c>
      <c r="M10" s="44"/>
      <c r="N10" s="43">
        <v>31351000</v>
      </c>
      <c r="O10" s="44"/>
      <c r="P10" s="43">
        <f t="shared" ref="P10:P41" si="5">$H10      +$J10      +$L10      +$N10</f>
        <v>450894000</v>
      </c>
      <c r="Q10" s="44">
        <f t="shared" ref="Q10:Q41" si="6">$I10      +$K10      +$M10      +$O10</f>
        <v>95958039</v>
      </c>
      <c r="R10" s="24">
        <f t="shared" ref="R10:R41" si="7">IF(($L10      =0),0,((($N10      -$L10      )/$L10      )*100))</f>
        <v>55.14920572078983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21.281728965122625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4093000</v>
      </c>
      <c r="C13" s="42">
        <v>-1637000</v>
      </c>
      <c r="D13" s="42"/>
      <c r="E13" s="42">
        <f t="shared" si="4"/>
        <v>2456000</v>
      </c>
      <c r="F13" s="43">
        <v>2456000</v>
      </c>
      <c r="G13" s="44">
        <v>2456000</v>
      </c>
      <c r="H13" s="43"/>
      <c r="I13" s="44"/>
      <c r="J13" s="43"/>
      <c r="K13" s="44">
        <v>222241</v>
      </c>
      <c r="L13" s="43">
        <v>1408000</v>
      </c>
      <c r="M13" s="44"/>
      <c r="N13" s="43"/>
      <c r="O13" s="44"/>
      <c r="P13" s="43">
        <f t="shared" si="5"/>
        <v>1408000</v>
      </c>
      <c r="Q13" s="44">
        <f t="shared" si="6"/>
        <v>222241</v>
      </c>
      <c r="R13" s="24">
        <f t="shared" si="7"/>
        <v>-100</v>
      </c>
      <c r="S13" s="25">
        <f t="shared" si="8"/>
        <v>0</v>
      </c>
      <c r="T13" s="24">
        <f t="shared" si="9"/>
        <v>57.328990228013033</v>
      </c>
      <c r="U13" s="26">
        <f t="shared" si="10"/>
        <v>9.0489006514657984</v>
      </c>
      <c r="V13" s="43"/>
      <c r="W13" s="44"/>
    </row>
    <row r="14" spans="1:23" ht="13" x14ac:dyDescent="0.3">
      <c r="A14" s="23" t="s">
        <v>40</v>
      </c>
      <c r="B14" s="42">
        <v>20659000</v>
      </c>
      <c r="C14" s="42">
        <v>8401000</v>
      </c>
      <c r="D14" s="42"/>
      <c r="E14" s="42">
        <f t="shared" si="4"/>
        <v>29060000</v>
      </c>
      <c r="F14" s="43">
        <v>29060000</v>
      </c>
      <c r="G14" s="44">
        <v>29060000</v>
      </c>
      <c r="H14" s="43">
        <v>2147000</v>
      </c>
      <c r="I14" s="44"/>
      <c r="J14" s="43">
        <v>11277000</v>
      </c>
      <c r="K14" s="44">
        <v>-8852766</v>
      </c>
      <c r="L14" s="43">
        <v>4448000</v>
      </c>
      <c r="M14" s="44"/>
      <c r="N14" s="43">
        <v>8612000</v>
      </c>
      <c r="O14" s="44"/>
      <c r="P14" s="43">
        <f t="shared" si="5"/>
        <v>26484000</v>
      </c>
      <c r="Q14" s="44">
        <f t="shared" si="6"/>
        <v>-8852766</v>
      </c>
      <c r="R14" s="24">
        <f t="shared" si="7"/>
        <v>93.615107913669064</v>
      </c>
      <c r="S14" s="25">
        <f t="shared" si="8"/>
        <v>0</v>
      </c>
      <c r="T14" s="24">
        <f t="shared" si="9"/>
        <v>91.135581555402609</v>
      </c>
      <c r="U14" s="26">
        <f t="shared" si="10"/>
        <v>-30.463750860289057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11051000</v>
      </c>
      <c r="C20" s="42"/>
      <c r="D20" s="42"/>
      <c r="E20" s="42">
        <f t="shared" si="4"/>
        <v>11051000</v>
      </c>
      <c r="F20" s="43">
        <v>11051000</v>
      </c>
      <c r="G20" s="44">
        <v>11051000</v>
      </c>
      <c r="H20" s="43">
        <v>1868000</v>
      </c>
      <c r="I20" s="44"/>
      <c r="J20" s="43"/>
      <c r="K20" s="44"/>
      <c r="L20" s="43"/>
      <c r="M20" s="44"/>
      <c r="N20" s="43">
        <v>3750000</v>
      </c>
      <c r="O20" s="44"/>
      <c r="P20" s="43">
        <f t="shared" si="5"/>
        <v>5618000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50.837028323228672</v>
      </c>
      <c r="U20" s="26">
        <f t="shared" si="10"/>
        <v>0</v>
      </c>
      <c r="V20" s="43">
        <v>14720000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30000000</v>
      </c>
      <c r="C22" s="42">
        <v>-10500000</v>
      </c>
      <c r="D22" s="42"/>
      <c r="E22" s="42">
        <f t="shared" si="4"/>
        <v>19500000</v>
      </c>
      <c r="F22" s="43">
        <v>19500000</v>
      </c>
      <c r="G22" s="44">
        <v>19500000</v>
      </c>
      <c r="H22" s="43"/>
      <c r="I22" s="44"/>
      <c r="J22" s="43">
        <v>2734000</v>
      </c>
      <c r="K22" s="44"/>
      <c r="L22" s="43"/>
      <c r="M22" s="44"/>
      <c r="N22" s="43">
        <v>16766000</v>
      </c>
      <c r="O22" s="44"/>
      <c r="P22" s="43">
        <f t="shared" si="5"/>
        <v>19500000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100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40000000</v>
      </c>
      <c r="C23" s="42">
        <v>-10000000</v>
      </c>
      <c r="D23" s="42"/>
      <c r="E23" s="42">
        <f t="shared" si="4"/>
        <v>30000000</v>
      </c>
      <c r="F23" s="43">
        <v>30000000</v>
      </c>
      <c r="G23" s="44">
        <v>30000000</v>
      </c>
      <c r="H23" s="43">
        <v>2241000</v>
      </c>
      <c r="I23" s="44">
        <v>339589</v>
      </c>
      <c r="J23" s="43">
        <v>1085000</v>
      </c>
      <c r="K23" s="44"/>
      <c r="L23" s="43">
        <v>2359000</v>
      </c>
      <c r="M23" s="44"/>
      <c r="N23" s="43">
        <v>21168000</v>
      </c>
      <c r="O23" s="44"/>
      <c r="P23" s="43">
        <f t="shared" si="5"/>
        <v>26853000</v>
      </c>
      <c r="Q23" s="44">
        <f t="shared" si="6"/>
        <v>339589</v>
      </c>
      <c r="R23" s="24">
        <f t="shared" si="7"/>
        <v>797.32937685459945</v>
      </c>
      <c r="S23" s="25">
        <f t="shared" si="8"/>
        <v>0</v>
      </c>
      <c r="T23" s="24">
        <f t="shared" si="9"/>
        <v>89.51</v>
      </c>
      <c r="U23" s="26">
        <f t="shared" si="10"/>
        <v>1.1319633333333334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10749000</v>
      </c>
      <c r="C28" s="39">
        <f t="shared" si="11"/>
        <v>0</v>
      </c>
      <c r="D28" s="39">
        <f t="shared" si="11"/>
        <v>0</v>
      </c>
      <c r="E28" s="39">
        <f t="shared" si="11"/>
        <v>10749000</v>
      </c>
      <c r="F28" s="40">
        <f t="shared" si="11"/>
        <v>10749000</v>
      </c>
      <c r="G28" s="41">
        <f t="shared" si="11"/>
        <v>10749000</v>
      </c>
      <c r="H28" s="40">
        <f t="shared" si="11"/>
        <v>947000</v>
      </c>
      <c r="I28" s="41">
        <f t="shared" si="11"/>
        <v>2838097</v>
      </c>
      <c r="J28" s="40">
        <f t="shared" si="11"/>
        <v>1494000</v>
      </c>
      <c r="K28" s="41">
        <f t="shared" si="11"/>
        <v>584253</v>
      </c>
      <c r="L28" s="40">
        <f t="shared" si="11"/>
        <v>0</v>
      </c>
      <c r="M28" s="41">
        <f t="shared" si="11"/>
        <v>0</v>
      </c>
      <c r="N28" s="40">
        <f t="shared" si="11"/>
        <v>3666000</v>
      </c>
      <c r="O28" s="41">
        <f t="shared" si="11"/>
        <v>0</v>
      </c>
      <c r="P28" s="40">
        <f t="shared" si="11"/>
        <v>6107000</v>
      </c>
      <c r="Q28" s="41">
        <f t="shared" si="11"/>
        <v>3422350</v>
      </c>
      <c r="R28" s="20">
        <f t="shared" si="7"/>
        <v>0</v>
      </c>
      <c r="S28" s="21">
        <f t="shared" si="8"/>
        <v>0</v>
      </c>
      <c r="T28" s="20">
        <f t="shared" si="9"/>
        <v>56.814587403479386</v>
      </c>
      <c r="U28" s="22">
        <f t="shared" si="10"/>
        <v>31.838775700065124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160000</v>
      </c>
      <c r="I31" s="44">
        <v>389497</v>
      </c>
      <c r="J31" s="43">
        <v>160000</v>
      </c>
      <c r="K31" s="44">
        <v>584253</v>
      </c>
      <c r="L31" s="43"/>
      <c r="M31" s="44"/>
      <c r="N31" s="43"/>
      <c r="O31" s="44"/>
      <c r="P31" s="43">
        <f t="shared" si="5"/>
        <v>320000</v>
      </c>
      <c r="Q31" s="44">
        <f t="shared" si="6"/>
        <v>973750</v>
      </c>
      <c r="R31" s="24">
        <f t="shared" si="7"/>
        <v>0</v>
      </c>
      <c r="S31" s="25">
        <f t="shared" si="8"/>
        <v>0</v>
      </c>
      <c r="T31" s="24">
        <f t="shared" si="9"/>
        <v>12.307692307692308</v>
      </c>
      <c r="U31" s="26">
        <f t="shared" si="10"/>
        <v>37.45192307692308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3149000</v>
      </c>
      <c r="C33" s="42"/>
      <c r="D33" s="42"/>
      <c r="E33" s="42">
        <f t="shared" si="4"/>
        <v>3149000</v>
      </c>
      <c r="F33" s="43">
        <v>3149000</v>
      </c>
      <c r="G33" s="44">
        <v>3149000</v>
      </c>
      <c r="H33" s="43">
        <v>787000</v>
      </c>
      <c r="I33" s="44">
        <v>2448600</v>
      </c>
      <c r="J33" s="43"/>
      <c r="K33" s="44"/>
      <c r="L33" s="43"/>
      <c r="M33" s="44"/>
      <c r="N33" s="43"/>
      <c r="O33" s="44"/>
      <c r="P33" s="43">
        <f t="shared" si="5"/>
        <v>787000</v>
      </c>
      <c r="Q33" s="44">
        <f t="shared" si="6"/>
        <v>2448600</v>
      </c>
      <c r="R33" s="24">
        <f t="shared" si="7"/>
        <v>0</v>
      </c>
      <c r="S33" s="25">
        <f t="shared" si="8"/>
        <v>0</v>
      </c>
      <c r="T33" s="24">
        <f t="shared" si="9"/>
        <v>24.992060971737061</v>
      </c>
      <c r="U33" s="26">
        <f t="shared" si="10"/>
        <v>77.758018418545575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1334000</v>
      </c>
      <c r="K36" s="44"/>
      <c r="L36" s="43"/>
      <c r="M36" s="44"/>
      <c r="N36" s="43">
        <v>3666000</v>
      </c>
      <c r="O36" s="44"/>
      <c r="P36" s="43">
        <f t="shared" si="5"/>
        <v>5000000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100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53824000</v>
      </c>
      <c r="C43" s="45">
        <f t="shared" si="20"/>
        <v>8299000</v>
      </c>
      <c r="D43" s="45">
        <f t="shared" si="20"/>
        <v>0</v>
      </c>
      <c r="E43" s="45">
        <f t="shared" si="20"/>
        <v>62123000</v>
      </c>
      <c r="F43" s="46">
        <f t="shared" si="20"/>
        <v>52124000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6559000</v>
      </c>
      <c r="O43" s="47">
        <f t="shared" si="20"/>
        <v>0</v>
      </c>
      <c r="P43" s="46">
        <f t="shared" si="20"/>
        <v>6559000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10.558086377026223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53824000</v>
      </c>
      <c r="C44" s="39">
        <f t="shared" si="22"/>
        <v>8299000</v>
      </c>
      <c r="D44" s="39">
        <f t="shared" si="22"/>
        <v>0</v>
      </c>
      <c r="E44" s="39">
        <f t="shared" si="22"/>
        <v>62123000</v>
      </c>
      <c r="F44" s="40">
        <f t="shared" si="22"/>
        <v>52124000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6559000</v>
      </c>
      <c r="O44" s="41">
        <f t="shared" si="22"/>
        <v>0</v>
      </c>
      <c r="P44" s="40">
        <f t="shared" si="22"/>
        <v>6559000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10.558086377026223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51824000</v>
      </c>
      <c r="C46" s="42">
        <v>9999000</v>
      </c>
      <c r="D46" s="42"/>
      <c r="E46" s="42">
        <f t="shared" si="13"/>
        <v>61823000</v>
      </c>
      <c r="F46" s="43">
        <v>51824000</v>
      </c>
      <c r="G46" s="44"/>
      <c r="H46" s="43"/>
      <c r="I46" s="44"/>
      <c r="J46" s="43"/>
      <c r="K46" s="44"/>
      <c r="L46" s="43"/>
      <c r="M46" s="44"/>
      <c r="N46" s="43">
        <v>6559000</v>
      </c>
      <c r="O46" s="44"/>
      <c r="P46" s="43">
        <f t="shared" si="14"/>
        <v>6559000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10.609320155929023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>
        <v>-1700000</v>
      </c>
      <c r="D47" s="42"/>
      <c r="E47" s="42">
        <f t="shared" si="13"/>
        <v>300000</v>
      </c>
      <c r="F47" s="43">
        <v>300000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604538000</v>
      </c>
      <c r="C61" s="39">
        <f t="shared" si="26"/>
        <v>11295000</v>
      </c>
      <c r="D61" s="39">
        <f t="shared" si="26"/>
        <v>0</v>
      </c>
      <c r="E61" s="39">
        <f t="shared" si="26"/>
        <v>615833000</v>
      </c>
      <c r="F61" s="40">
        <f t="shared" si="26"/>
        <v>605834000</v>
      </c>
      <c r="G61" s="41">
        <f t="shared" si="26"/>
        <v>553710000</v>
      </c>
      <c r="H61" s="40">
        <f t="shared" si="26"/>
        <v>252770000</v>
      </c>
      <c r="I61" s="41">
        <f t="shared" si="26"/>
        <v>58924101</v>
      </c>
      <c r="J61" s="40">
        <f t="shared" si="26"/>
        <v>170359000</v>
      </c>
      <c r="K61" s="41">
        <f t="shared" si="26"/>
        <v>32165352</v>
      </c>
      <c r="L61" s="40">
        <f t="shared" si="26"/>
        <v>28422000</v>
      </c>
      <c r="M61" s="41">
        <f t="shared" si="26"/>
        <v>0</v>
      </c>
      <c r="N61" s="40">
        <f t="shared" si="26"/>
        <v>91872000</v>
      </c>
      <c r="O61" s="41">
        <f t="shared" si="26"/>
        <v>0</v>
      </c>
      <c r="P61" s="40">
        <f t="shared" si="26"/>
        <v>543423000</v>
      </c>
      <c r="Q61" s="41">
        <f t="shared" si="26"/>
        <v>91089453</v>
      </c>
      <c r="R61" s="20">
        <f t="shared" si="16"/>
        <v>223.24255858138059</v>
      </c>
      <c r="S61" s="21">
        <f t="shared" si="17"/>
        <v>0</v>
      </c>
      <c r="T61" s="20">
        <f t="shared" si="18"/>
        <v>88.241942214853694</v>
      </c>
      <c r="U61" s="22">
        <f t="shared" si="19"/>
        <v>14.791258831533874</v>
      </c>
      <c r="V61" s="40">
        <f t="shared" ref="V61:W61" si="27">+V8+V43</f>
        <v>14720000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604538000</v>
      </c>
      <c r="C65" s="48">
        <f t="shared" si="30"/>
        <v>11295000</v>
      </c>
      <c r="D65" s="48">
        <f t="shared" si="30"/>
        <v>0</v>
      </c>
      <c r="E65" s="48">
        <f t="shared" si="30"/>
        <v>615833000</v>
      </c>
      <c r="F65" s="49">
        <f t="shared" si="30"/>
        <v>605834000</v>
      </c>
      <c r="G65" s="50">
        <f t="shared" si="30"/>
        <v>553710000</v>
      </c>
      <c r="H65" s="49">
        <f t="shared" si="30"/>
        <v>252770000</v>
      </c>
      <c r="I65" s="50">
        <f t="shared" si="30"/>
        <v>58924101</v>
      </c>
      <c r="J65" s="49">
        <f t="shared" si="30"/>
        <v>170359000</v>
      </c>
      <c r="K65" s="50">
        <f t="shared" si="30"/>
        <v>32165352</v>
      </c>
      <c r="L65" s="49">
        <f t="shared" si="30"/>
        <v>28422000</v>
      </c>
      <c r="M65" s="51">
        <f t="shared" si="30"/>
        <v>0</v>
      </c>
      <c r="N65" s="49">
        <f t="shared" si="30"/>
        <v>91872000</v>
      </c>
      <c r="O65" s="50">
        <f t="shared" si="30"/>
        <v>0</v>
      </c>
      <c r="P65" s="49">
        <f t="shared" si="30"/>
        <v>543423000</v>
      </c>
      <c r="Q65" s="50">
        <f t="shared" si="30"/>
        <v>91089453</v>
      </c>
      <c r="R65" s="34">
        <f t="shared" si="16"/>
        <v>223.24255858138059</v>
      </c>
      <c r="S65" s="35">
        <f t="shared" si="17"/>
        <v>0</v>
      </c>
      <c r="T65" s="34">
        <f t="shared" si="18"/>
        <v>88.241942214853694</v>
      </c>
      <c r="U65" s="35">
        <f t="shared" si="19"/>
        <v>14.791258831533874</v>
      </c>
      <c r="V65" s="49">
        <f>+V61+V62</f>
        <v>14720000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476805000</v>
      </c>
      <c r="C8" s="36">
        <f t="shared" si="0"/>
        <v>-3441000</v>
      </c>
      <c r="D8" s="36">
        <f t="shared" si="0"/>
        <v>0</v>
      </c>
      <c r="E8" s="36">
        <f t="shared" si="0"/>
        <v>473364000</v>
      </c>
      <c r="F8" s="37">
        <f t="shared" si="0"/>
        <v>473364000</v>
      </c>
      <c r="G8" s="38">
        <f t="shared" si="0"/>
        <v>473364000</v>
      </c>
      <c r="H8" s="37">
        <f t="shared" si="0"/>
        <v>151763000</v>
      </c>
      <c r="I8" s="38">
        <f t="shared" si="0"/>
        <v>128548042</v>
      </c>
      <c r="J8" s="37">
        <f t="shared" si="0"/>
        <v>137932000</v>
      </c>
      <c r="K8" s="38">
        <f t="shared" si="0"/>
        <v>160528656</v>
      </c>
      <c r="L8" s="37">
        <f t="shared" si="0"/>
        <v>107055000</v>
      </c>
      <c r="M8" s="38">
        <f t="shared" si="0"/>
        <v>152821209</v>
      </c>
      <c r="N8" s="37">
        <f t="shared" si="0"/>
        <v>41841000</v>
      </c>
      <c r="O8" s="38">
        <f t="shared" si="0"/>
        <v>23576004</v>
      </c>
      <c r="P8" s="37">
        <f t="shared" si="0"/>
        <v>438591000</v>
      </c>
      <c r="Q8" s="38">
        <f t="shared" si="0"/>
        <v>465473911</v>
      </c>
      <c r="R8" s="16">
        <f>IF(($L8       =0),0,((($N8       -$L8       )/$L8       )*100))</f>
        <v>-60.916351408154689</v>
      </c>
      <c r="S8" s="17">
        <f>IF(($M8       =0),0,((($O8       -$M8       )/$M8       )*100))</f>
        <v>-84.572819339493648</v>
      </c>
      <c r="T8" s="16">
        <f>IF(($E8       =0),0,(($P8       /$E8       )*100))</f>
        <v>92.654067482951803</v>
      </c>
      <c r="U8" s="18">
        <f>IF(($E8       =0),0,(($Q8       /$E8       )*100))</f>
        <v>98.333187779383309</v>
      </c>
      <c r="V8" s="37">
        <f t="shared" ref="V8:W8" si="1">+V9+V28</f>
        <v>73492000</v>
      </c>
      <c r="W8" s="38">
        <f t="shared" si="1"/>
        <v>43585000</v>
      </c>
    </row>
    <row r="9" spans="1:23" ht="13" x14ac:dyDescent="0.3">
      <c r="A9" s="19" t="s">
        <v>35</v>
      </c>
      <c r="B9" s="39">
        <f t="shared" ref="B9:Q9" si="2">SUM(B10:B27)</f>
        <v>464088000</v>
      </c>
      <c r="C9" s="39">
        <f t="shared" si="2"/>
        <v>-3441000</v>
      </c>
      <c r="D9" s="39">
        <f t="shared" si="2"/>
        <v>0</v>
      </c>
      <c r="E9" s="39">
        <f t="shared" si="2"/>
        <v>460647000</v>
      </c>
      <c r="F9" s="40">
        <f t="shared" si="2"/>
        <v>460647000</v>
      </c>
      <c r="G9" s="41">
        <f t="shared" si="2"/>
        <v>460647000</v>
      </c>
      <c r="H9" s="40">
        <f t="shared" si="2"/>
        <v>150325000</v>
      </c>
      <c r="I9" s="41">
        <f t="shared" si="2"/>
        <v>124417598</v>
      </c>
      <c r="J9" s="40">
        <f t="shared" si="2"/>
        <v>137764000</v>
      </c>
      <c r="K9" s="41">
        <f t="shared" si="2"/>
        <v>160359747</v>
      </c>
      <c r="L9" s="40">
        <f t="shared" si="2"/>
        <v>102288000</v>
      </c>
      <c r="M9" s="41">
        <f t="shared" si="2"/>
        <v>147209193</v>
      </c>
      <c r="N9" s="40">
        <f t="shared" si="2"/>
        <v>40376000</v>
      </c>
      <c r="O9" s="41">
        <f t="shared" si="2"/>
        <v>22720994</v>
      </c>
      <c r="P9" s="40">
        <f t="shared" si="2"/>
        <v>430753000</v>
      </c>
      <c r="Q9" s="41">
        <f t="shared" si="2"/>
        <v>454707532</v>
      </c>
      <c r="R9" s="20">
        <f>IF(($L9       =0),0,((($N9       -$L9       )/$L9       )*100))</f>
        <v>-60.527139058345071</v>
      </c>
      <c r="S9" s="21">
        <f>IF(($M9       =0),0,((($O9       -$M9       )/$M9       )*100))</f>
        <v>-84.565506041460338</v>
      </c>
      <c r="T9" s="20">
        <f>IF(($E9       =0),0,(($P9       /$E9       )*100))</f>
        <v>93.51043206620254</v>
      </c>
      <c r="U9" s="22">
        <f>IF(($E9       =0),0,(($Q9       /$E9       )*100))</f>
        <v>98.710624838542316</v>
      </c>
      <c r="V9" s="40">
        <f t="shared" ref="V9:W9" si="3">SUM(V10:V27)</f>
        <v>73492000</v>
      </c>
      <c r="W9" s="41">
        <f t="shared" si="3"/>
        <v>43585000</v>
      </c>
    </row>
    <row r="10" spans="1:23" ht="13" x14ac:dyDescent="0.3">
      <c r="A10" s="23" t="s">
        <v>36</v>
      </c>
      <c r="B10" s="42">
        <v>389222000</v>
      </c>
      <c r="C10" s="42">
        <v>-2530000</v>
      </c>
      <c r="D10" s="42"/>
      <c r="E10" s="42">
        <f t="shared" ref="E10:E41" si="4">$B10      +$C10      +$D10</f>
        <v>386692000</v>
      </c>
      <c r="F10" s="43">
        <v>386692000</v>
      </c>
      <c r="G10" s="44">
        <v>386692000</v>
      </c>
      <c r="H10" s="43">
        <v>144399000</v>
      </c>
      <c r="I10" s="44">
        <v>117623646</v>
      </c>
      <c r="J10" s="43">
        <v>123105000</v>
      </c>
      <c r="K10" s="44">
        <v>137571072</v>
      </c>
      <c r="L10" s="43">
        <v>96805000</v>
      </c>
      <c r="M10" s="44">
        <v>127113065</v>
      </c>
      <c r="N10" s="43">
        <v>22383000</v>
      </c>
      <c r="O10" s="44">
        <v>4384217</v>
      </c>
      <c r="P10" s="43">
        <f t="shared" ref="P10:P41" si="5">$H10      +$J10      +$L10      +$N10</f>
        <v>386692000</v>
      </c>
      <c r="Q10" s="44">
        <f t="shared" ref="Q10:Q41" si="6">$I10      +$K10      +$M10      +$O10</f>
        <v>386692000</v>
      </c>
      <c r="R10" s="24">
        <f t="shared" ref="R10:R41" si="7">IF(($L10      =0),0,((($N10      -$L10      )/$L10      )*100))</f>
        <v>-76.878260420432838</v>
      </c>
      <c r="S10" s="25">
        <f t="shared" ref="S10:S41" si="8">IF(($M10      =0),0,((($O10      -$M10      )/$M10      )*100))</f>
        <v>-96.550931251638062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>
        <v>58193000</v>
      </c>
      <c r="W12" s="44">
        <v>28352000</v>
      </c>
    </row>
    <row r="13" spans="1:23" ht="13" x14ac:dyDescent="0.3">
      <c r="A13" s="23" t="s">
        <v>39</v>
      </c>
      <c r="B13" s="42">
        <v>42765000</v>
      </c>
      <c r="C13" s="42">
        <v>9089000</v>
      </c>
      <c r="D13" s="42"/>
      <c r="E13" s="42">
        <f t="shared" si="4"/>
        <v>51854000</v>
      </c>
      <c r="F13" s="43">
        <v>51854000</v>
      </c>
      <c r="G13" s="44">
        <v>51854000</v>
      </c>
      <c r="H13" s="43">
        <v>5926000</v>
      </c>
      <c r="I13" s="44">
        <v>6793952</v>
      </c>
      <c r="J13" s="43">
        <v>12695000</v>
      </c>
      <c r="K13" s="44">
        <v>10380121</v>
      </c>
      <c r="L13" s="43">
        <v>2681000</v>
      </c>
      <c r="M13" s="44">
        <v>13475863</v>
      </c>
      <c r="N13" s="43">
        <v>17993000</v>
      </c>
      <c r="O13" s="44">
        <v>14249414</v>
      </c>
      <c r="P13" s="43">
        <f t="shared" si="5"/>
        <v>39295000</v>
      </c>
      <c r="Q13" s="44">
        <f t="shared" si="6"/>
        <v>44899350</v>
      </c>
      <c r="R13" s="24">
        <f t="shared" si="7"/>
        <v>571.13017530772106</v>
      </c>
      <c r="S13" s="25">
        <f t="shared" si="8"/>
        <v>5.7402705860099648</v>
      </c>
      <c r="T13" s="24">
        <f t="shared" si="9"/>
        <v>75.780074825471516</v>
      </c>
      <c r="U13" s="26">
        <f t="shared" si="10"/>
        <v>86.588016353608211</v>
      </c>
      <c r="V13" s="43"/>
      <c r="W13" s="44"/>
    </row>
    <row r="14" spans="1:23" ht="13" x14ac:dyDescent="0.3">
      <c r="A14" s="23" t="s">
        <v>40</v>
      </c>
      <c r="B14" s="42">
        <v>20000000</v>
      </c>
      <c r="C14" s="42">
        <v>-10000000</v>
      </c>
      <c r="D14" s="42"/>
      <c r="E14" s="42">
        <f t="shared" si="4"/>
        <v>10000000</v>
      </c>
      <c r="F14" s="43">
        <v>10000000</v>
      </c>
      <c r="G14" s="44">
        <v>10000000</v>
      </c>
      <c r="H14" s="43"/>
      <c r="I14" s="44"/>
      <c r="J14" s="43"/>
      <c r="K14" s="44"/>
      <c r="L14" s="43"/>
      <c r="M14" s="44">
        <v>612990</v>
      </c>
      <c r="N14" s="43"/>
      <c r="O14" s="44"/>
      <c r="P14" s="43">
        <f t="shared" si="5"/>
        <v>0</v>
      </c>
      <c r="Q14" s="44">
        <f t="shared" si="6"/>
        <v>612990</v>
      </c>
      <c r="R14" s="24">
        <f t="shared" si="7"/>
        <v>0</v>
      </c>
      <c r="S14" s="25">
        <f t="shared" si="8"/>
        <v>-100</v>
      </c>
      <c r="T14" s="24">
        <f t="shared" si="9"/>
        <v>0</v>
      </c>
      <c r="U14" s="26">
        <f t="shared" si="10"/>
        <v>6.1299000000000001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12101000</v>
      </c>
      <c r="C20" s="42"/>
      <c r="D20" s="42"/>
      <c r="E20" s="42">
        <f t="shared" si="4"/>
        <v>12101000</v>
      </c>
      <c r="F20" s="43">
        <v>12101000</v>
      </c>
      <c r="G20" s="44">
        <v>12101000</v>
      </c>
      <c r="H20" s="43"/>
      <c r="I20" s="44"/>
      <c r="J20" s="43">
        <v>1964000</v>
      </c>
      <c r="K20" s="44">
        <v>12408554</v>
      </c>
      <c r="L20" s="43">
        <v>2802000</v>
      </c>
      <c r="M20" s="44">
        <v>6007275</v>
      </c>
      <c r="N20" s="43"/>
      <c r="O20" s="44">
        <v>4087363</v>
      </c>
      <c r="P20" s="43">
        <f t="shared" si="5"/>
        <v>4766000</v>
      </c>
      <c r="Q20" s="44">
        <f t="shared" si="6"/>
        <v>22503192</v>
      </c>
      <c r="R20" s="24">
        <f t="shared" si="7"/>
        <v>-100</v>
      </c>
      <c r="S20" s="25">
        <f t="shared" si="8"/>
        <v>-31.959782097540067</v>
      </c>
      <c r="T20" s="24">
        <f t="shared" si="9"/>
        <v>39.385174778943885</v>
      </c>
      <c r="U20" s="26">
        <f t="shared" si="10"/>
        <v>185.96142467564664</v>
      </c>
      <c r="V20" s="43">
        <v>15299000</v>
      </c>
      <c r="W20" s="44">
        <v>15233000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12717000</v>
      </c>
      <c r="C28" s="39">
        <f t="shared" si="11"/>
        <v>0</v>
      </c>
      <c r="D28" s="39">
        <f t="shared" si="11"/>
        <v>0</v>
      </c>
      <c r="E28" s="39">
        <f t="shared" si="11"/>
        <v>12717000</v>
      </c>
      <c r="F28" s="40">
        <f t="shared" si="11"/>
        <v>12717000</v>
      </c>
      <c r="G28" s="41">
        <f t="shared" si="11"/>
        <v>12717000</v>
      </c>
      <c r="H28" s="40">
        <f t="shared" si="11"/>
        <v>1438000</v>
      </c>
      <c r="I28" s="41">
        <f t="shared" si="11"/>
        <v>4130444</v>
      </c>
      <c r="J28" s="40">
        <f t="shared" si="11"/>
        <v>168000</v>
      </c>
      <c r="K28" s="41">
        <f t="shared" si="11"/>
        <v>168909</v>
      </c>
      <c r="L28" s="40">
        <f t="shared" si="11"/>
        <v>4767000</v>
      </c>
      <c r="M28" s="41">
        <f t="shared" si="11"/>
        <v>5612016</v>
      </c>
      <c r="N28" s="40">
        <f t="shared" si="11"/>
        <v>1465000</v>
      </c>
      <c r="O28" s="41">
        <f t="shared" si="11"/>
        <v>855010</v>
      </c>
      <c r="P28" s="40">
        <f t="shared" si="11"/>
        <v>7838000</v>
      </c>
      <c r="Q28" s="41">
        <f t="shared" si="11"/>
        <v>10766379</v>
      </c>
      <c r="R28" s="20">
        <f t="shared" si="7"/>
        <v>-69.267883364799658</v>
      </c>
      <c r="S28" s="21">
        <f t="shared" si="8"/>
        <v>-84.764654983164704</v>
      </c>
      <c r="T28" s="20">
        <f t="shared" si="9"/>
        <v>61.634033183927031</v>
      </c>
      <c r="U28" s="22">
        <f t="shared" si="10"/>
        <v>84.661311630101437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159000</v>
      </c>
      <c r="I31" s="44">
        <v>213444</v>
      </c>
      <c r="J31" s="43">
        <v>168000</v>
      </c>
      <c r="K31" s="44">
        <v>168909</v>
      </c>
      <c r="L31" s="43">
        <v>167000</v>
      </c>
      <c r="M31" s="44">
        <v>167807</v>
      </c>
      <c r="N31" s="43"/>
      <c r="O31" s="44">
        <v>388336</v>
      </c>
      <c r="P31" s="43">
        <f t="shared" si="5"/>
        <v>494000</v>
      </c>
      <c r="Q31" s="44">
        <f t="shared" si="6"/>
        <v>938496</v>
      </c>
      <c r="R31" s="24">
        <f t="shared" si="7"/>
        <v>-100</v>
      </c>
      <c r="S31" s="25">
        <f t="shared" si="8"/>
        <v>131.41823642637075</v>
      </c>
      <c r="T31" s="24">
        <f t="shared" si="9"/>
        <v>19</v>
      </c>
      <c r="U31" s="26">
        <f t="shared" si="10"/>
        <v>36.096000000000004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5117000</v>
      </c>
      <c r="C33" s="42"/>
      <c r="D33" s="42"/>
      <c r="E33" s="42">
        <f t="shared" si="4"/>
        <v>5117000</v>
      </c>
      <c r="F33" s="43">
        <v>5117000</v>
      </c>
      <c r="G33" s="44">
        <v>5117000</v>
      </c>
      <c r="H33" s="43">
        <v>1279000</v>
      </c>
      <c r="I33" s="44">
        <v>3917000</v>
      </c>
      <c r="J33" s="43"/>
      <c r="K33" s="44"/>
      <c r="L33" s="43">
        <v>733000</v>
      </c>
      <c r="M33" s="44">
        <v>733326</v>
      </c>
      <c r="N33" s="43">
        <v>467000</v>
      </c>
      <c r="O33" s="44">
        <v>466674</v>
      </c>
      <c r="P33" s="43">
        <f t="shared" si="5"/>
        <v>2479000</v>
      </c>
      <c r="Q33" s="44">
        <f t="shared" si="6"/>
        <v>5117000</v>
      </c>
      <c r="R33" s="24">
        <f t="shared" si="7"/>
        <v>-36.289222373806275</v>
      </c>
      <c r="S33" s="25">
        <f t="shared" si="8"/>
        <v>-36.361999983636203</v>
      </c>
      <c r="T33" s="24">
        <f t="shared" si="9"/>
        <v>48.446355286300566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/>
      <c r="K36" s="44"/>
      <c r="L36" s="43">
        <v>3867000</v>
      </c>
      <c r="M36" s="44">
        <v>4710883</v>
      </c>
      <c r="N36" s="43">
        <v>998000</v>
      </c>
      <c r="O36" s="44"/>
      <c r="P36" s="43">
        <f t="shared" si="5"/>
        <v>4865000</v>
      </c>
      <c r="Q36" s="44">
        <f t="shared" si="6"/>
        <v>4710883</v>
      </c>
      <c r="R36" s="24">
        <f t="shared" si="7"/>
        <v>-74.191880010343937</v>
      </c>
      <c r="S36" s="25">
        <f t="shared" si="8"/>
        <v>-100</v>
      </c>
      <c r="T36" s="24">
        <f t="shared" si="9"/>
        <v>97.3</v>
      </c>
      <c r="U36" s="26">
        <f t="shared" si="10"/>
        <v>94.217660000000009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55465000</v>
      </c>
      <c r="C43" s="45">
        <f t="shared" si="20"/>
        <v>13325000</v>
      </c>
      <c r="D43" s="45">
        <f t="shared" si="20"/>
        <v>0</v>
      </c>
      <c r="E43" s="45">
        <f t="shared" si="20"/>
        <v>68790000</v>
      </c>
      <c r="F43" s="46">
        <f t="shared" si="20"/>
        <v>54965000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8899000</v>
      </c>
      <c r="O43" s="47">
        <f t="shared" si="20"/>
        <v>0</v>
      </c>
      <c r="P43" s="46">
        <f t="shared" si="20"/>
        <v>8899000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12.936473324611136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55465000</v>
      </c>
      <c r="C44" s="39">
        <f t="shared" si="22"/>
        <v>13325000</v>
      </c>
      <c r="D44" s="39">
        <f t="shared" si="22"/>
        <v>0</v>
      </c>
      <c r="E44" s="39">
        <f t="shared" si="22"/>
        <v>68790000</v>
      </c>
      <c r="F44" s="40">
        <f t="shared" si="22"/>
        <v>54965000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8899000</v>
      </c>
      <c r="O44" s="41">
        <f t="shared" si="22"/>
        <v>0</v>
      </c>
      <c r="P44" s="40">
        <f t="shared" si="22"/>
        <v>8899000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12.936473324611136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34965000</v>
      </c>
      <c r="C46" s="42">
        <v>13825000</v>
      </c>
      <c r="D46" s="42"/>
      <c r="E46" s="42">
        <f t="shared" si="13"/>
        <v>48790000</v>
      </c>
      <c r="F46" s="43">
        <v>34965000</v>
      </c>
      <c r="G46" s="44"/>
      <c r="H46" s="43"/>
      <c r="I46" s="44"/>
      <c r="J46" s="43"/>
      <c r="K46" s="44"/>
      <c r="L46" s="43"/>
      <c r="M46" s="44"/>
      <c r="N46" s="43">
        <v>8899000</v>
      </c>
      <c r="O46" s="44"/>
      <c r="P46" s="43">
        <f t="shared" si="14"/>
        <v>8899000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18.23939331830293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500000</v>
      </c>
      <c r="C47" s="42">
        <v>-500000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20000000</v>
      </c>
      <c r="C53" s="42"/>
      <c r="D53" s="42"/>
      <c r="E53" s="42">
        <f t="shared" si="13"/>
        <v>20000000</v>
      </c>
      <c r="F53" s="43">
        <v>20000000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532270000</v>
      </c>
      <c r="C61" s="39">
        <f t="shared" si="26"/>
        <v>9884000</v>
      </c>
      <c r="D61" s="39">
        <f t="shared" si="26"/>
        <v>0</v>
      </c>
      <c r="E61" s="39">
        <f t="shared" si="26"/>
        <v>542154000</v>
      </c>
      <c r="F61" s="40">
        <f t="shared" si="26"/>
        <v>528329000</v>
      </c>
      <c r="G61" s="41">
        <f t="shared" si="26"/>
        <v>473364000</v>
      </c>
      <c r="H61" s="40">
        <f t="shared" si="26"/>
        <v>151763000</v>
      </c>
      <c r="I61" s="41">
        <f t="shared" si="26"/>
        <v>128548042</v>
      </c>
      <c r="J61" s="40">
        <f t="shared" si="26"/>
        <v>137932000</v>
      </c>
      <c r="K61" s="41">
        <f t="shared" si="26"/>
        <v>160528656</v>
      </c>
      <c r="L61" s="40">
        <f t="shared" si="26"/>
        <v>107055000</v>
      </c>
      <c r="M61" s="41">
        <f t="shared" si="26"/>
        <v>152821209</v>
      </c>
      <c r="N61" s="40">
        <f t="shared" si="26"/>
        <v>50740000</v>
      </c>
      <c r="O61" s="41">
        <f t="shared" si="26"/>
        <v>23576004</v>
      </c>
      <c r="P61" s="40">
        <f t="shared" si="26"/>
        <v>447490000</v>
      </c>
      <c r="Q61" s="41">
        <f t="shared" si="26"/>
        <v>465473911</v>
      </c>
      <c r="R61" s="20">
        <f t="shared" si="16"/>
        <v>-52.603801784129658</v>
      </c>
      <c r="S61" s="21">
        <f t="shared" si="17"/>
        <v>-84.572819339493648</v>
      </c>
      <c r="T61" s="20">
        <f t="shared" si="18"/>
        <v>82.539278507582708</v>
      </c>
      <c r="U61" s="22">
        <f t="shared" si="19"/>
        <v>85.856400764358469</v>
      </c>
      <c r="V61" s="40">
        <f t="shared" ref="V61:W61" si="27">+V8+V43</f>
        <v>73492000</v>
      </c>
      <c r="W61" s="41">
        <f t="shared" si="27"/>
        <v>43585000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532270000</v>
      </c>
      <c r="C65" s="48">
        <f t="shared" si="30"/>
        <v>9884000</v>
      </c>
      <c r="D65" s="48">
        <f t="shared" si="30"/>
        <v>0</v>
      </c>
      <c r="E65" s="48">
        <f t="shared" si="30"/>
        <v>542154000</v>
      </c>
      <c r="F65" s="49">
        <f t="shared" si="30"/>
        <v>528329000</v>
      </c>
      <c r="G65" s="50">
        <f t="shared" si="30"/>
        <v>473364000</v>
      </c>
      <c r="H65" s="49">
        <f t="shared" si="30"/>
        <v>151763000</v>
      </c>
      <c r="I65" s="50">
        <f t="shared" si="30"/>
        <v>128548042</v>
      </c>
      <c r="J65" s="49">
        <f t="shared" si="30"/>
        <v>137932000</v>
      </c>
      <c r="K65" s="50">
        <f t="shared" si="30"/>
        <v>160528656</v>
      </c>
      <c r="L65" s="49">
        <f t="shared" si="30"/>
        <v>107055000</v>
      </c>
      <c r="M65" s="51">
        <f t="shared" si="30"/>
        <v>152821209</v>
      </c>
      <c r="N65" s="49">
        <f t="shared" si="30"/>
        <v>50740000</v>
      </c>
      <c r="O65" s="50">
        <f t="shared" si="30"/>
        <v>23576004</v>
      </c>
      <c r="P65" s="49">
        <f t="shared" si="30"/>
        <v>447490000</v>
      </c>
      <c r="Q65" s="50">
        <f t="shared" si="30"/>
        <v>465473911</v>
      </c>
      <c r="R65" s="34">
        <f t="shared" si="16"/>
        <v>-52.603801784129658</v>
      </c>
      <c r="S65" s="35">
        <f t="shared" si="17"/>
        <v>-84.572819339493648</v>
      </c>
      <c r="T65" s="34">
        <f t="shared" si="18"/>
        <v>82.539278507582708</v>
      </c>
      <c r="U65" s="35">
        <f t="shared" si="19"/>
        <v>85.856400764358469</v>
      </c>
      <c r="V65" s="49">
        <f>+V61+V62</f>
        <v>73492000</v>
      </c>
      <c r="W65" s="50">
        <f>+W61+W62</f>
        <v>43585000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16551000</v>
      </c>
      <c r="C8" s="36">
        <f t="shared" si="0"/>
        <v>4839000</v>
      </c>
      <c r="D8" s="36">
        <f t="shared" si="0"/>
        <v>0</v>
      </c>
      <c r="E8" s="36">
        <f t="shared" si="0"/>
        <v>21390000</v>
      </c>
      <c r="F8" s="37">
        <f t="shared" si="0"/>
        <v>21390000</v>
      </c>
      <c r="G8" s="38">
        <f t="shared" si="0"/>
        <v>21390000</v>
      </c>
      <c r="H8" s="37">
        <f t="shared" si="0"/>
        <v>5913000</v>
      </c>
      <c r="I8" s="38">
        <f t="shared" si="0"/>
        <v>2455141</v>
      </c>
      <c r="J8" s="37">
        <f t="shared" si="0"/>
        <v>7279000</v>
      </c>
      <c r="K8" s="38">
        <f t="shared" si="0"/>
        <v>6007216</v>
      </c>
      <c r="L8" s="37">
        <f t="shared" si="0"/>
        <v>2389000</v>
      </c>
      <c r="M8" s="38">
        <f t="shared" si="0"/>
        <v>1076186</v>
      </c>
      <c r="N8" s="37">
        <f t="shared" si="0"/>
        <v>3886000</v>
      </c>
      <c r="O8" s="38">
        <f t="shared" si="0"/>
        <v>3327956</v>
      </c>
      <c r="P8" s="37">
        <f t="shared" si="0"/>
        <v>19467000</v>
      </c>
      <c r="Q8" s="38">
        <f t="shared" si="0"/>
        <v>12866499</v>
      </c>
      <c r="R8" s="16">
        <f>IF(($L8       =0),0,((($N8       -$L8       )/$L8       )*100))</f>
        <v>62.662201758057769</v>
      </c>
      <c r="S8" s="17">
        <f>IF(($M8       =0),0,((($O8       -$M8       )/$M8       )*100))</f>
        <v>209.23613576091867</v>
      </c>
      <c r="T8" s="16">
        <f>IF(($E8       =0),0,(($P8       /$E8       )*100))</f>
        <v>91.009817671809259</v>
      </c>
      <c r="U8" s="18">
        <f>IF(($E8       =0),0,(($Q8       /$E8       )*100))</f>
        <v>60.151935483870965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12751000</v>
      </c>
      <c r="C9" s="39">
        <f t="shared" si="2"/>
        <v>5000000</v>
      </c>
      <c r="D9" s="39">
        <f t="shared" si="2"/>
        <v>0</v>
      </c>
      <c r="E9" s="39">
        <f t="shared" si="2"/>
        <v>17751000</v>
      </c>
      <c r="F9" s="40">
        <f t="shared" si="2"/>
        <v>17751000</v>
      </c>
      <c r="G9" s="41">
        <f t="shared" si="2"/>
        <v>17751000</v>
      </c>
      <c r="H9" s="40">
        <f t="shared" si="2"/>
        <v>4885000</v>
      </c>
      <c r="I9" s="41">
        <f t="shared" si="2"/>
        <v>2438253</v>
      </c>
      <c r="J9" s="40">
        <f t="shared" si="2"/>
        <v>6891000</v>
      </c>
      <c r="K9" s="41">
        <f t="shared" si="2"/>
        <v>6007216</v>
      </c>
      <c r="L9" s="40">
        <f t="shared" si="2"/>
        <v>1865000</v>
      </c>
      <c r="M9" s="41">
        <f t="shared" si="2"/>
        <v>1076186</v>
      </c>
      <c r="N9" s="40">
        <f t="shared" si="2"/>
        <v>3886000</v>
      </c>
      <c r="O9" s="41">
        <f t="shared" si="2"/>
        <v>3327956</v>
      </c>
      <c r="P9" s="40">
        <f t="shared" si="2"/>
        <v>17527000</v>
      </c>
      <c r="Q9" s="41">
        <f t="shared" si="2"/>
        <v>12849611</v>
      </c>
      <c r="R9" s="20">
        <f>IF(($L9       =0),0,((($N9       -$L9       )/$L9       )*100))</f>
        <v>108.36461126005361</v>
      </c>
      <c r="S9" s="21">
        <f>IF(($M9       =0),0,((($O9       -$M9       )/$M9       )*100))</f>
        <v>209.23613576091867</v>
      </c>
      <c r="T9" s="20">
        <f>IF(($E9       =0),0,(($P9       /$E9       )*100))</f>
        <v>98.738099262013407</v>
      </c>
      <c r="U9" s="22">
        <f>IF(($E9       =0),0,(($Q9       /$E9       )*100))</f>
        <v>72.388096445270691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7751000</v>
      </c>
      <c r="C10" s="42">
        <v>5000000</v>
      </c>
      <c r="D10" s="42"/>
      <c r="E10" s="42">
        <f t="shared" ref="E10:E41" si="4">$B10      +$C10      +$D10</f>
        <v>12751000</v>
      </c>
      <c r="F10" s="43">
        <v>12751000</v>
      </c>
      <c r="G10" s="44">
        <v>12751000</v>
      </c>
      <c r="H10" s="43">
        <v>2385000</v>
      </c>
      <c r="I10" s="44">
        <v>1237560</v>
      </c>
      <c r="J10" s="43">
        <v>4600000</v>
      </c>
      <c r="K10" s="44">
        <v>2494812</v>
      </c>
      <c r="L10" s="43">
        <v>1865000</v>
      </c>
      <c r="M10" s="44">
        <v>536213</v>
      </c>
      <c r="N10" s="43">
        <v>3886000</v>
      </c>
      <c r="O10" s="44">
        <v>3327956</v>
      </c>
      <c r="P10" s="43">
        <f t="shared" ref="P10:P41" si="5">$H10      +$J10      +$L10      +$N10</f>
        <v>12736000</v>
      </c>
      <c r="Q10" s="44">
        <f t="shared" ref="Q10:Q41" si="6">$I10      +$K10      +$M10      +$O10</f>
        <v>7596541</v>
      </c>
      <c r="R10" s="24">
        <f t="shared" ref="R10:R41" si="7">IF(($L10      =0),0,((($N10      -$L10      )/$L10      )*100))</f>
        <v>108.36461126005361</v>
      </c>
      <c r="S10" s="25">
        <f t="shared" ref="S10:S41" si="8">IF(($M10      =0),0,((($O10      -$M10      )/$M10      )*100))</f>
        <v>520.64067823793903</v>
      </c>
      <c r="T10" s="24">
        <f t="shared" ref="T10:T41" si="9">IF(($E10      =0),0,(($P10      /$E10      )*100))</f>
        <v>99.882362167673122</v>
      </c>
      <c r="U10" s="26">
        <f t="shared" ref="U10:U41" si="10">IF(($E10      =0),0,(($Q10      /$E10      )*100))</f>
        <v>59.576041094816091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5000000</v>
      </c>
      <c r="C23" s="42"/>
      <c r="D23" s="42"/>
      <c r="E23" s="42">
        <f t="shared" si="4"/>
        <v>5000000</v>
      </c>
      <c r="F23" s="43">
        <v>5000000</v>
      </c>
      <c r="G23" s="44">
        <v>5000000</v>
      </c>
      <c r="H23" s="43">
        <v>2500000</v>
      </c>
      <c r="I23" s="44">
        <v>1200693</v>
      </c>
      <c r="J23" s="43">
        <v>2291000</v>
      </c>
      <c r="K23" s="44">
        <v>3512404</v>
      </c>
      <c r="L23" s="43"/>
      <c r="M23" s="44">
        <v>539973</v>
      </c>
      <c r="N23" s="43"/>
      <c r="O23" s="44"/>
      <c r="P23" s="43">
        <f t="shared" si="5"/>
        <v>4791000</v>
      </c>
      <c r="Q23" s="44">
        <f t="shared" si="6"/>
        <v>5253070</v>
      </c>
      <c r="R23" s="24">
        <f t="shared" si="7"/>
        <v>0</v>
      </c>
      <c r="S23" s="25">
        <f t="shared" si="8"/>
        <v>-100</v>
      </c>
      <c r="T23" s="24">
        <f t="shared" si="9"/>
        <v>95.820000000000007</v>
      </c>
      <c r="U23" s="26">
        <f t="shared" si="10"/>
        <v>105.06139999999999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3800000</v>
      </c>
      <c r="C28" s="39">
        <f t="shared" si="11"/>
        <v>-161000</v>
      </c>
      <c r="D28" s="39">
        <f t="shared" si="11"/>
        <v>0</v>
      </c>
      <c r="E28" s="39">
        <f t="shared" si="11"/>
        <v>3639000</v>
      </c>
      <c r="F28" s="40">
        <f t="shared" si="11"/>
        <v>3639000</v>
      </c>
      <c r="G28" s="41">
        <f t="shared" si="11"/>
        <v>3639000</v>
      </c>
      <c r="H28" s="40">
        <f t="shared" si="11"/>
        <v>1028000</v>
      </c>
      <c r="I28" s="41">
        <f t="shared" si="11"/>
        <v>16888</v>
      </c>
      <c r="J28" s="40">
        <f t="shared" si="11"/>
        <v>388000</v>
      </c>
      <c r="K28" s="41">
        <f t="shared" si="11"/>
        <v>0</v>
      </c>
      <c r="L28" s="40">
        <f t="shared" si="11"/>
        <v>524000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1940000</v>
      </c>
      <c r="Q28" s="41">
        <f t="shared" si="11"/>
        <v>16888</v>
      </c>
      <c r="R28" s="20">
        <f t="shared" si="7"/>
        <v>-100</v>
      </c>
      <c r="S28" s="21">
        <f t="shared" si="8"/>
        <v>0</v>
      </c>
      <c r="T28" s="20">
        <f t="shared" si="9"/>
        <v>53.311349271777964</v>
      </c>
      <c r="U28" s="22">
        <f t="shared" si="10"/>
        <v>0.4640835394339104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930000</v>
      </c>
      <c r="I31" s="44"/>
      <c r="J31" s="43"/>
      <c r="K31" s="44"/>
      <c r="L31" s="43"/>
      <c r="M31" s="44"/>
      <c r="N31" s="43"/>
      <c r="O31" s="44"/>
      <c r="P31" s="43">
        <f t="shared" si="5"/>
        <v>930000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35.769230769230766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-161000</v>
      </c>
      <c r="D33" s="42"/>
      <c r="E33" s="42">
        <f t="shared" si="4"/>
        <v>1039000</v>
      </c>
      <c r="F33" s="43">
        <v>1039000</v>
      </c>
      <c r="G33" s="44">
        <v>1039000</v>
      </c>
      <c r="H33" s="43">
        <v>98000</v>
      </c>
      <c r="I33" s="44">
        <v>16888</v>
      </c>
      <c r="J33" s="43">
        <v>388000</v>
      </c>
      <c r="K33" s="44"/>
      <c r="L33" s="43">
        <v>524000</v>
      </c>
      <c r="M33" s="44"/>
      <c r="N33" s="43"/>
      <c r="O33" s="44"/>
      <c r="P33" s="43">
        <f t="shared" si="5"/>
        <v>1010000</v>
      </c>
      <c r="Q33" s="44">
        <f t="shared" si="6"/>
        <v>16888</v>
      </c>
      <c r="R33" s="24">
        <f t="shared" si="7"/>
        <v>-100</v>
      </c>
      <c r="S33" s="25">
        <f t="shared" si="8"/>
        <v>0</v>
      </c>
      <c r="T33" s="24">
        <f t="shared" si="9"/>
        <v>97.20885466794995</v>
      </c>
      <c r="U33" s="26">
        <f t="shared" si="10"/>
        <v>1.6254090471607314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16551000</v>
      </c>
      <c r="C61" s="39">
        <f t="shared" si="26"/>
        <v>4839000</v>
      </c>
      <c r="D61" s="39">
        <f t="shared" si="26"/>
        <v>0</v>
      </c>
      <c r="E61" s="39">
        <f t="shared" si="26"/>
        <v>21390000</v>
      </c>
      <c r="F61" s="40">
        <f t="shared" si="26"/>
        <v>21390000</v>
      </c>
      <c r="G61" s="41">
        <f t="shared" si="26"/>
        <v>21390000</v>
      </c>
      <c r="H61" s="40">
        <f t="shared" si="26"/>
        <v>5913000</v>
      </c>
      <c r="I61" s="41">
        <f t="shared" si="26"/>
        <v>2455141</v>
      </c>
      <c r="J61" s="40">
        <f t="shared" si="26"/>
        <v>7279000</v>
      </c>
      <c r="K61" s="41">
        <f t="shared" si="26"/>
        <v>6007216</v>
      </c>
      <c r="L61" s="40">
        <f t="shared" si="26"/>
        <v>2389000</v>
      </c>
      <c r="M61" s="41">
        <f t="shared" si="26"/>
        <v>1076186</v>
      </c>
      <c r="N61" s="40">
        <f t="shared" si="26"/>
        <v>3886000</v>
      </c>
      <c r="O61" s="41">
        <f t="shared" si="26"/>
        <v>3327956</v>
      </c>
      <c r="P61" s="40">
        <f t="shared" si="26"/>
        <v>19467000</v>
      </c>
      <c r="Q61" s="41">
        <f t="shared" si="26"/>
        <v>12866499</v>
      </c>
      <c r="R61" s="20">
        <f t="shared" si="16"/>
        <v>62.662201758057769</v>
      </c>
      <c r="S61" s="21">
        <f t="shared" si="17"/>
        <v>209.23613576091867</v>
      </c>
      <c r="T61" s="20">
        <f t="shared" si="18"/>
        <v>91.009817671809259</v>
      </c>
      <c r="U61" s="22">
        <f t="shared" si="19"/>
        <v>60.151935483870965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16551000</v>
      </c>
      <c r="C65" s="48">
        <f t="shared" si="30"/>
        <v>4839000</v>
      </c>
      <c r="D65" s="48">
        <f t="shared" si="30"/>
        <v>0</v>
      </c>
      <c r="E65" s="48">
        <f t="shared" si="30"/>
        <v>21390000</v>
      </c>
      <c r="F65" s="49">
        <f t="shared" si="30"/>
        <v>21390000</v>
      </c>
      <c r="G65" s="50">
        <f t="shared" si="30"/>
        <v>21390000</v>
      </c>
      <c r="H65" s="49">
        <f t="shared" si="30"/>
        <v>5913000</v>
      </c>
      <c r="I65" s="50">
        <f t="shared" si="30"/>
        <v>2455141</v>
      </c>
      <c r="J65" s="49">
        <f t="shared" si="30"/>
        <v>7279000</v>
      </c>
      <c r="K65" s="50">
        <f t="shared" si="30"/>
        <v>6007216</v>
      </c>
      <c r="L65" s="49">
        <f t="shared" si="30"/>
        <v>2389000</v>
      </c>
      <c r="M65" s="51">
        <f t="shared" si="30"/>
        <v>1076186</v>
      </c>
      <c r="N65" s="49">
        <f t="shared" si="30"/>
        <v>3886000</v>
      </c>
      <c r="O65" s="50">
        <f t="shared" si="30"/>
        <v>3327956</v>
      </c>
      <c r="P65" s="49">
        <f t="shared" si="30"/>
        <v>19467000</v>
      </c>
      <c r="Q65" s="50">
        <f t="shared" si="30"/>
        <v>12866499</v>
      </c>
      <c r="R65" s="34">
        <f t="shared" si="16"/>
        <v>62.662201758057769</v>
      </c>
      <c r="S65" s="35">
        <f t="shared" si="17"/>
        <v>209.23613576091867</v>
      </c>
      <c r="T65" s="34">
        <f t="shared" si="18"/>
        <v>91.009817671809259</v>
      </c>
      <c r="U65" s="35">
        <f t="shared" si="19"/>
        <v>60.151935483870965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30518000</v>
      </c>
      <c r="C8" s="36">
        <f t="shared" si="0"/>
        <v>11526000</v>
      </c>
      <c r="D8" s="36">
        <f t="shared" si="0"/>
        <v>0</v>
      </c>
      <c r="E8" s="36">
        <f t="shared" si="0"/>
        <v>42044000</v>
      </c>
      <c r="F8" s="37">
        <f t="shared" si="0"/>
        <v>42044000</v>
      </c>
      <c r="G8" s="38">
        <f t="shared" si="0"/>
        <v>42044000</v>
      </c>
      <c r="H8" s="37">
        <f t="shared" si="0"/>
        <v>2056000</v>
      </c>
      <c r="I8" s="38">
        <f t="shared" si="0"/>
        <v>1295857</v>
      </c>
      <c r="J8" s="37">
        <f t="shared" si="0"/>
        <v>3366000</v>
      </c>
      <c r="K8" s="38">
        <f t="shared" si="0"/>
        <v>8167647</v>
      </c>
      <c r="L8" s="37">
        <f t="shared" si="0"/>
        <v>250000</v>
      </c>
      <c r="M8" s="38">
        <f t="shared" si="0"/>
        <v>4198625</v>
      </c>
      <c r="N8" s="37">
        <f t="shared" si="0"/>
        <v>5821000</v>
      </c>
      <c r="O8" s="38">
        <f t="shared" si="0"/>
        <v>4534300</v>
      </c>
      <c r="P8" s="37">
        <f t="shared" si="0"/>
        <v>11493000</v>
      </c>
      <c r="Q8" s="38">
        <f t="shared" si="0"/>
        <v>18196429</v>
      </c>
      <c r="R8" s="16">
        <f>IF(($L8       =0),0,((($N8       -$L8       )/$L8       )*100))</f>
        <v>2228.4</v>
      </c>
      <c r="S8" s="17">
        <f>IF(($M8       =0),0,((($O8       -$M8       )/$M8       )*100))</f>
        <v>7.9948792759534371</v>
      </c>
      <c r="T8" s="16">
        <f>IF(($E8       =0),0,(($P8       /$E8       )*100))</f>
        <v>27.335648368375985</v>
      </c>
      <c r="U8" s="18">
        <f>IF(($E8       =0),0,(($Q8       /$E8       )*100))</f>
        <v>43.279490533726573</v>
      </c>
      <c r="V8" s="37">
        <f t="shared" ref="V8:W8" si="1">+V9+V28</f>
        <v>10000000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26288000</v>
      </c>
      <c r="C9" s="39">
        <f t="shared" si="2"/>
        <v>-13578000</v>
      </c>
      <c r="D9" s="39">
        <f t="shared" si="2"/>
        <v>0</v>
      </c>
      <c r="E9" s="39">
        <f t="shared" si="2"/>
        <v>12710000</v>
      </c>
      <c r="F9" s="40">
        <f t="shared" si="2"/>
        <v>12710000</v>
      </c>
      <c r="G9" s="41">
        <f t="shared" si="2"/>
        <v>12710000</v>
      </c>
      <c r="H9" s="40">
        <f t="shared" si="2"/>
        <v>0</v>
      </c>
      <c r="I9" s="41">
        <f t="shared" si="2"/>
        <v>0</v>
      </c>
      <c r="J9" s="40">
        <f t="shared" si="2"/>
        <v>1921000</v>
      </c>
      <c r="K9" s="41">
        <f t="shared" si="2"/>
        <v>5921624</v>
      </c>
      <c r="L9" s="40">
        <f t="shared" si="2"/>
        <v>0</v>
      </c>
      <c r="M9" s="41">
        <f t="shared" si="2"/>
        <v>473972</v>
      </c>
      <c r="N9" s="40">
        <f t="shared" si="2"/>
        <v>5606000</v>
      </c>
      <c r="O9" s="41">
        <f t="shared" si="2"/>
        <v>4760426</v>
      </c>
      <c r="P9" s="40">
        <f t="shared" si="2"/>
        <v>7527000</v>
      </c>
      <c r="Q9" s="41">
        <f t="shared" si="2"/>
        <v>11156022</v>
      </c>
      <c r="R9" s="20">
        <f>IF(($L9       =0),0,((($N9       -$L9       )/$L9       )*100))</f>
        <v>0</v>
      </c>
      <c r="S9" s="21">
        <f>IF(($M9       =0),0,((($O9       -$M9       )/$M9       )*100))</f>
        <v>904.36861249187712</v>
      </c>
      <c r="T9" s="20">
        <f>IF(($E9       =0),0,(($P9       /$E9       )*100))</f>
        <v>59.221085759244687</v>
      </c>
      <c r="U9" s="22">
        <f>IF(($E9       =0),0,(($Q9       /$E9       )*100))</f>
        <v>87.773579858379222</v>
      </c>
      <c r="V9" s="40">
        <f t="shared" ref="V9:W9" si="3">SUM(V10:V27)</f>
        <v>10000000</v>
      </c>
      <c r="W9" s="41">
        <f t="shared" si="3"/>
        <v>0</v>
      </c>
    </row>
    <row r="10" spans="1:23" ht="13" x14ac:dyDescent="0.3">
      <c r="A10" s="23" t="s">
        <v>36</v>
      </c>
      <c r="B10" s="42">
        <v>16288000</v>
      </c>
      <c r="C10" s="42">
        <v>-8578000</v>
      </c>
      <c r="D10" s="42"/>
      <c r="E10" s="42">
        <f t="shared" ref="E10:E41" si="4">$B10      +$C10      +$D10</f>
        <v>7710000</v>
      </c>
      <c r="F10" s="43">
        <v>7710000</v>
      </c>
      <c r="G10" s="44">
        <v>7710000</v>
      </c>
      <c r="H10" s="43"/>
      <c r="I10" s="44"/>
      <c r="J10" s="43">
        <v>1553000</v>
      </c>
      <c r="K10" s="44">
        <v>1532521</v>
      </c>
      <c r="L10" s="43"/>
      <c r="M10" s="44"/>
      <c r="N10" s="43">
        <v>2123000</v>
      </c>
      <c r="O10" s="44"/>
      <c r="P10" s="43">
        <f t="shared" ref="P10:P41" si="5">$H10      +$J10      +$L10      +$N10</f>
        <v>3676000</v>
      </c>
      <c r="Q10" s="44">
        <f t="shared" ref="Q10:Q41" si="6">$I10      +$K10      +$M10      +$O10</f>
        <v>1532521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47.678339818417641</v>
      </c>
      <c r="U10" s="26">
        <f t="shared" ref="U10:U41" si="10">IF(($E10      =0),0,(($Q10      /$E10      )*100))</f>
        <v>19.877055771725033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>
        <v>-5000000</v>
      </c>
      <c r="D23" s="42"/>
      <c r="E23" s="42">
        <f t="shared" si="4"/>
        <v>5000000</v>
      </c>
      <c r="F23" s="43">
        <v>5000000</v>
      </c>
      <c r="G23" s="44">
        <v>5000000</v>
      </c>
      <c r="H23" s="43"/>
      <c r="I23" s="44"/>
      <c r="J23" s="43">
        <v>368000</v>
      </c>
      <c r="K23" s="44">
        <v>4389103</v>
      </c>
      <c r="L23" s="43"/>
      <c r="M23" s="44">
        <v>473972</v>
      </c>
      <c r="N23" s="43">
        <v>3483000</v>
      </c>
      <c r="O23" s="44">
        <v>4760426</v>
      </c>
      <c r="P23" s="43">
        <f t="shared" si="5"/>
        <v>3851000</v>
      </c>
      <c r="Q23" s="44">
        <f t="shared" si="6"/>
        <v>9623501</v>
      </c>
      <c r="R23" s="24">
        <f t="shared" si="7"/>
        <v>0</v>
      </c>
      <c r="S23" s="25">
        <f t="shared" si="8"/>
        <v>904.36861249187712</v>
      </c>
      <c r="T23" s="24">
        <f t="shared" si="9"/>
        <v>77.02</v>
      </c>
      <c r="U23" s="26">
        <f t="shared" si="10"/>
        <v>192.47002000000001</v>
      </c>
      <c r="V23" s="43">
        <v>10000000</v>
      </c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4230000</v>
      </c>
      <c r="C28" s="39">
        <f t="shared" si="11"/>
        <v>25104000</v>
      </c>
      <c r="D28" s="39">
        <f t="shared" si="11"/>
        <v>0</v>
      </c>
      <c r="E28" s="39">
        <f t="shared" si="11"/>
        <v>29334000</v>
      </c>
      <c r="F28" s="40">
        <f t="shared" si="11"/>
        <v>29334000</v>
      </c>
      <c r="G28" s="41">
        <f t="shared" si="11"/>
        <v>29334000</v>
      </c>
      <c r="H28" s="40">
        <f t="shared" si="11"/>
        <v>2056000</v>
      </c>
      <c r="I28" s="41">
        <f t="shared" si="11"/>
        <v>1295857</v>
      </c>
      <c r="J28" s="40">
        <f t="shared" si="11"/>
        <v>1445000</v>
      </c>
      <c r="K28" s="41">
        <f t="shared" si="11"/>
        <v>2246023</v>
      </c>
      <c r="L28" s="40">
        <f t="shared" si="11"/>
        <v>250000</v>
      </c>
      <c r="M28" s="41">
        <f t="shared" si="11"/>
        <v>3724653</v>
      </c>
      <c r="N28" s="40">
        <f t="shared" si="11"/>
        <v>215000</v>
      </c>
      <c r="O28" s="41">
        <f t="shared" si="11"/>
        <v>-226126</v>
      </c>
      <c r="P28" s="40">
        <f t="shared" si="11"/>
        <v>3966000</v>
      </c>
      <c r="Q28" s="41">
        <f t="shared" si="11"/>
        <v>7040407</v>
      </c>
      <c r="R28" s="20">
        <f t="shared" si="7"/>
        <v>-14.000000000000002</v>
      </c>
      <c r="S28" s="21">
        <f t="shared" si="8"/>
        <v>-106.07106219022282</v>
      </c>
      <c r="T28" s="20">
        <f t="shared" si="9"/>
        <v>13.520147269380242</v>
      </c>
      <c r="U28" s="22">
        <f t="shared" si="10"/>
        <v>24.000842026317585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1798000</v>
      </c>
      <c r="I31" s="44">
        <v>1295857</v>
      </c>
      <c r="J31" s="43">
        <v>761000</v>
      </c>
      <c r="K31" s="44">
        <v>1263475</v>
      </c>
      <c r="L31" s="43">
        <v>182000</v>
      </c>
      <c r="M31" s="44">
        <v>631370</v>
      </c>
      <c r="N31" s="43"/>
      <c r="O31" s="44">
        <v>-355075</v>
      </c>
      <c r="P31" s="43">
        <f t="shared" si="5"/>
        <v>2741000</v>
      </c>
      <c r="Q31" s="44">
        <f t="shared" si="6"/>
        <v>2835627</v>
      </c>
      <c r="R31" s="24">
        <f t="shared" si="7"/>
        <v>-100</v>
      </c>
      <c r="S31" s="25">
        <f t="shared" si="8"/>
        <v>-156.2388140076342</v>
      </c>
      <c r="T31" s="24">
        <f t="shared" si="9"/>
        <v>91.36666666666666</v>
      </c>
      <c r="U31" s="26">
        <f t="shared" si="10"/>
        <v>94.520899999999997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1230000</v>
      </c>
      <c r="C33" s="42">
        <v>660000</v>
      </c>
      <c r="D33" s="42"/>
      <c r="E33" s="42">
        <f t="shared" si="4"/>
        <v>1890000</v>
      </c>
      <c r="F33" s="43">
        <v>1890000</v>
      </c>
      <c r="G33" s="44">
        <v>1890000</v>
      </c>
      <c r="H33" s="43">
        <v>258000</v>
      </c>
      <c r="I33" s="44"/>
      <c r="J33" s="43">
        <v>684000</v>
      </c>
      <c r="K33" s="44">
        <v>982548</v>
      </c>
      <c r="L33" s="43">
        <v>68000</v>
      </c>
      <c r="M33" s="44">
        <v>778503</v>
      </c>
      <c r="N33" s="43">
        <v>215000</v>
      </c>
      <c r="O33" s="44">
        <v>128949</v>
      </c>
      <c r="P33" s="43">
        <f t="shared" si="5"/>
        <v>1225000</v>
      </c>
      <c r="Q33" s="44">
        <f t="shared" si="6"/>
        <v>1890000</v>
      </c>
      <c r="R33" s="24">
        <f t="shared" si="7"/>
        <v>216.17647058823528</v>
      </c>
      <c r="S33" s="25">
        <f t="shared" si="8"/>
        <v>-83.43628733607963</v>
      </c>
      <c r="T33" s="24">
        <f t="shared" si="9"/>
        <v>64.81481481481481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24444000</v>
      </c>
      <c r="D37" s="42"/>
      <c r="E37" s="42">
        <f t="shared" si="4"/>
        <v>24444000</v>
      </c>
      <c r="F37" s="43">
        <v>24444000</v>
      </c>
      <c r="G37" s="44">
        <v>24444000</v>
      </c>
      <c r="H37" s="43"/>
      <c r="I37" s="44"/>
      <c r="J37" s="43"/>
      <c r="K37" s="44"/>
      <c r="L37" s="43"/>
      <c r="M37" s="44">
        <v>2314780</v>
      </c>
      <c r="N37" s="43"/>
      <c r="O37" s="44"/>
      <c r="P37" s="43">
        <f t="shared" si="5"/>
        <v>0</v>
      </c>
      <c r="Q37" s="44">
        <f t="shared" si="6"/>
        <v>2314780</v>
      </c>
      <c r="R37" s="24">
        <f t="shared" si="7"/>
        <v>0</v>
      </c>
      <c r="S37" s="25">
        <f t="shared" si="8"/>
        <v>-100</v>
      </c>
      <c r="T37" s="24">
        <f t="shared" si="9"/>
        <v>0</v>
      </c>
      <c r="U37" s="26">
        <f t="shared" si="10"/>
        <v>9.469726722304042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30518000</v>
      </c>
      <c r="C61" s="39">
        <f t="shared" si="26"/>
        <v>11526000</v>
      </c>
      <c r="D61" s="39">
        <f t="shared" si="26"/>
        <v>0</v>
      </c>
      <c r="E61" s="39">
        <f t="shared" si="26"/>
        <v>42044000</v>
      </c>
      <c r="F61" s="40">
        <f t="shared" si="26"/>
        <v>42044000</v>
      </c>
      <c r="G61" s="41">
        <f t="shared" si="26"/>
        <v>42044000</v>
      </c>
      <c r="H61" s="40">
        <f t="shared" si="26"/>
        <v>2056000</v>
      </c>
      <c r="I61" s="41">
        <f t="shared" si="26"/>
        <v>1295857</v>
      </c>
      <c r="J61" s="40">
        <f t="shared" si="26"/>
        <v>3366000</v>
      </c>
      <c r="K61" s="41">
        <f t="shared" si="26"/>
        <v>8167647</v>
      </c>
      <c r="L61" s="40">
        <f t="shared" si="26"/>
        <v>250000</v>
      </c>
      <c r="M61" s="41">
        <f t="shared" si="26"/>
        <v>4198625</v>
      </c>
      <c r="N61" s="40">
        <f t="shared" si="26"/>
        <v>5821000</v>
      </c>
      <c r="O61" s="41">
        <f t="shared" si="26"/>
        <v>4534300</v>
      </c>
      <c r="P61" s="40">
        <f t="shared" si="26"/>
        <v>11493000</v>
      </c>
      <c r="Q61" s="41">
        <f t="shared" si="26"/>
        <v>18196429</v>
      </c>
      <c r="R61" s="20">
        <f t="shared" si="16"/>
        <v>2228.4</v>
      </c>
      <c r="S61" s="21">
        <f t="shared" si="17"/>
        <v>7.9948792759534371</v>
      </c>
      <c r="T61" s="20">
        <f t="shared" si="18"/>
        <v>27.335648368375985</v>
      </c>
      <c r="U61" s="22">
        <f t="shared" si="19"/>
        <v>43.279490533726573</v>
      </c>
      <c r="V61" s="40">
        <f t="shared" ref="V61:W61" si="27">+V8+V43</f>
        <v>10000000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30518000</v>
      </c>
      <c r="C65" s="48">
        <f t="shared" si="30"/>
        <v>11526000</v>
      </c>
      <c r="D65" s="48">
        <f t="shared" si="30"/>
        <v>0</v>
      </c>
      <c r="E65" s="48">
        <f t="shared" si="30"/>
        <v>42044000</v>
      </c>
      <c r="F65" s="49">
        <f t="shared" si="30"/>
        <v>42044000</v>
      </c>
      <c r="G65" s="50">
        <f t="shared" si="30"/>
        <v>42044000</v>
      </c>
      <c r="H65" s="49">
        <f t="shared" si="30"/>
        <v>2056000</v>
      </c>
      <c r="I65" s="50">
        <f t="shared" si="30"/>
        <v>1295857</v>
      </c>
      <c r="J65" s="49">
        <f t="shared" si="30"/>
        <v>3366000</v>
      </c>
      <c r="K65" s="50">
        <f t="shared" si="30"/>
        <v>8167647</v>
      </c>
      <c r="L65" s="49">
        <f t="shared" si="30"/>
        <v>250000</v>
      </c>
      <c r="M65" s="51">
        <f t="shared" si="30"/>
        <v>4198625</v>
      </c>
      <c r="N65" s="49">
        <f t="shared" si="30"/>
        <v>5821000</v>
      </c>
      <c r="O65" s="50">
        <f t="shared" si="30"/>
        <v>4534300</v>
      </c>
      <c r="P65" s="49">
        <f t="shared" si="30"/>
        <v>11493000</v>
      </c>
      <c r="Q65" s="50">
        <f t="shared" si="30"/>
        <v>18196429</v>
      </c>
      <c r="R65" s="34">
        <f t="shared" si="16"/>
        <v>2228.4</v>
      </c>
      <c r="S65" s="35">
        <f t="shared" si="17"/>
        <v>7.9948792759534371</v>
      </c>
      <c r="T65" s="34">
        <f t="shared" si="18"/>
        <v>27.335648368375985</v>
      </c>
      <c r="U65" s="35">
        <f t="shared" si="19"/>
        <v>43.279490533726573</v>
      </c>
      <c r="V65" s="49">
        <f>+V61+V62</f>
        <v>10000000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580019000</v>
      </c>
      <c r="C8" s="36">
        <f t="shared" si="0"/>
        <v>286970000</v>
      </c>
      <c r="D8" s="36">
        <f t="shared" si="0"/>
        <v>0</v>
      </c>
      <c r="E8" s="36">
        <f t="shared" si="0"/>
        <v>866989000</v>
      </c>
      <c r="F8" s="37">
        <f t="shared" si="0"/>
        <v>866989000</v>
      </c>
      <c r="G8" s="38">
        <f t="shared" si="0"/>
        <v>640742000</v>
      </c>
      <c r="H8" s="37">
        <f t="shared" si="0"/>
        <v>232839000</v>
      </c>
      <c r="I8" s="38">
        <f t="shared" si="0"/>
        <v>243519844</v>
      </c>
      <c r="J8" s="37">
        <f t="shared" si="0"/>
        <v>142173000</v>
      </c>
      <c r="K8" s="38">
        <f t="shared" si="0"/>
        <v>178135518</v>
      </c>
      <c r="L8" s="37">
        <f t="shared" si="0"/>
        <v>134001000</v>
      </c>
      <c r="M8" s="38">
        <f t="shared" si="0"/>
        <v>33023194</v>
      </c>
      <c r="N8" s="37">
        <f t="shared" si="0"/>
        <v>91963000</v>
      </c>
      <c r="O8" s="38">
        <f t="shared" si="0"/>
        <v>403225445</v>
      </c>
      <c r="P8" s="37">
        <f t="shared" si="0"/>
        <v>600976000</v>
      </c>
      <c r="Q8" s="38">
        <f t="shared" si="0"/>
        <v>857904001</v>
      </c>
      <c r="R8" s="16">
        <f>IF(($L8       =0),0,((($N8       -$L8       )/$L8       )*100))</f>
        <v>-31.37140767606212</v>
      </c>
      <c r="S8" s="17">
        <f>IF(($M8       =0),0,((($O8       -$M8       )/$M8       )*100))</f>
        <v>1121.037083814485</v>
      </c>
      <c r="T8" s="16">
        <f>IF(($E8       =0),0,(($P8       /$E8       )*100))</f>
        <v>69.317603798894794</v>
      </c>
      <c r="U8" s="18">
        <f>IF(($E8       =0),0,(($Q8       /$E8       )*100))</f>
        <v>98.952120615140444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573592000</v>
      </c>
      <c r="C9" s="39">
        <f t="shared" si="2"/>
        <v>277885000</v>
      </c>
      <c r="D9" s="39">
        <f t="shared" si="2"/>
        <v>0</v>
      </c>
      <c r="E9" s="39">
        <f t="shared" si="2"/>
        <v>851477000</v>
      </c>
      <c r="F9" s="40">
        <f t="shared" si="2"/>
        <v>851477000</v>
      </c>
      <c r="G9" s="41">
        <f t="shared" si="2"/>
        <v>625230000</v>
      </c>
      <c r="H9" s="40">
        <f t="shared" si="2"/>
        <v>231329000</v>
      </c>
      <c r="I9" s="41">
        <f t="shared" si="2"/>
        <v>242018703</v>
      </c>
      <c r="J9" s="40">
        <f t="shared" si="2"/>
        <v>139410000</v>
      </c>
      <c r="K9" s="41">
        <f t="shared" si="2"/>
        <v>175479113</v>
      </c>
      <c r="L9" s="40">
        <f t="shared" si="2"/>
        <v>133834000</v>
      </c>
      <c r="M9" s="41">
        <f t="shared" si="2"/>
        <v>31270995</v>
      </c>
      <c r="N9" s="40">
        <f t="shared" si="2"/>
        <v>91963000</v>
      </c>
      <c r="O9" s="41">
        <f t="shared" si="2"/>
        <v>402708189</v>
      </c>
      <c r="P9" s="40">
        <f t="shared" si="2"/>
        <v>596536000</v>
      </c>
      <c r="Q9" s="41">
        <f t="shared" si="2"/>
        <v>851477000</v>
      </c>
      <c r="R9" s="20">
        <f>IF(($L9       =0),0,((($N9       -$L9       )/$L9       )*100))</f>
        <v>-31.285771926416306</v>
      </c>
      <c r="S9" s="21">
        <f>IF(($M9       =0),0,((($O9       -$M9       )/$M9       )*100))</f>
        <v>1187.8010085704022</v>
      </c>
      <c r="T9" s="20">
        <f>IF(($E9       =0),0,(($P9       /$E9       )*100))</f>
        <v>70.05896812245075</v>
      </c>
      <c r="U9" s="22">
        <f>IF(($E9       =0),0,(($Q9       /$E9       )*100))</f>
        <v>100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256939000</v>
      </c>
      <c r="C10" s="42">
        <v>6000000</v>
      </c>
      <c r="D10" s="42"/>
      <c r="E10" s="42">
        <f t="shared" ref="E10:E41" si="4">$B10      +$C10      +$D10</f>
        <v>262939000</v>
      </c>
      <c r="F10" s="43">
        <v>262939000</v>
      </c>
      <c r="G10" s="44">
        <v>262939000</v>
      </c>
      <c r="H10" s="43">
        <v>116714000</v>
      </c>
      <c r="I10" s="44">
        <v>131470709</v>
      </c>
      <c r="J10" s="43">
        <v>47351000</v>
      </c>
      <c r="K10" s="44">
        <v>50235291</v>
      </c>
      <c r="L10" s="43">
        <v>81233000</v>
      </c>
      <c r="M10" s="44"/>
      <c r="N10" s="43">
        <v>14365000</v>
      </c>
      <c r="O10" s="44">
        <v>81233000</v>
      </c>
      <c r="P10" s="43">
        <f t="shared" ref="P10:P41" si="5">$H10      +$J10      +$L10      +$N10</f>
        <v>259663000</v>
      </c>
      <c r="Q10" s="44">
        <f t="shared" ref="Q10:Q41" si="6">$I10      +$K10      +$M10      +$O10</f>
        <v>262939000</v>
      </c>
      <c r="R10" s="24">
        <f t="shared" ref="R10:R41" si="7">IF(($L10      =0),0,((($N10      -$L10      )/$L10      )*100))</f>
        <v>-82.316300025851561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98.754083646777389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2653000</v>
      </c>
      <c r="C16" s="42">
        <v>-796000</v>
      </c>
      <c r="D16" s="42"/>
      <c r="E16" s="42">
        <f t="shared" si="4"/>
        <v>1857000</v>
      </c>
      <c r="F16" s="43">
        <v>1857000</v>
      </c>
      <c r="G16" s="44">
        <v>1857000</v>
      </c>
      <c r="H16" s="43">
        <v>740000</v>
      </c>
      <c r="I16" s="44"/>
      <c r="J16" s="43"/>
      <c r="K16" s="44">
        <v>5412</v>
      </c>
      <c r="L16" s="43"/>
      <c r="M16" s="44"/>
      <c r="N16" s="43">
        <v>624000</v>
      </c>
      <c r="O16" s="44">
        <v>1851588</v>
      </c>
      <c r="P16" s="43">
        <f t="shared" si="5"/>
        <v>1364000</v>
      </c>
      <c r="Q16" s="44">
        <f t="shared" si="6"/>
        <v>1857000</v>
      </c>
      <c r="R16" s="24">
        <f t="shared" si="7"/>
        <v>0</v>
      </c>
      <c r="S16" s="25">
        <f t="shared" si="8"/>
        <v>0</v>
      </c>
      <c r="T16" s="24">
        <f t="shared" si="9"/>
        <v>73.451803984921909</v>
      </c>
      <c r="U16" s="26">
        <f t="shared" si="10"/>
        <v>100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214000000</v>
      </c>
      <c r="C22" s="42">
        <v>217247000</v>
      </c>
      <c r="D22" s="42"/>
      <c r="E22" s="42">
        <f t="shared" si="4"/>
        <v>431247000</v>
      </c>
      <c r="F22" s="43">
        <v>431247000</v>
      </c>
      <c r="G22" s="44">
        <v>205000000</v>
      </c>
      <c r="H22" s="43">
        <v>73875000</v>
      </c>
      <c r="I22" s="44">
        <v>66250748</v>
      </c>
      <c r="J22" s="43">
        <v>59782000</v>
      </c>
      <c r="K22" s="44">
        <v>94535656</v>
      </c>
      <c r="L22" s="43">
        <v>52601000</v>
      </c>
      <c r="M22" s="44">
        <v>16894449</v>
      </c>
      <c r="N22" s="43">
        <v>18742000</v>
      </c>
      <c r="O22" s="44">
        <v>253566147</v>
      </c>
      <c r="P22" s="43">
        <f t="shared" si="5"/>
        <v>205000000</v>
      </c>
      <c r="Q22" s="44">
        <f t="shared" si="6"/>
        <v>431247000</v>
      </c>
      <c r="R22" s="24">
        <f t="shared" si="7"/>
        <v>-64.369498678732342</v>
      </c>
      <c r="S22" s="25">
        <f t="shared" si="8"/>
        <v>1400.8843851610668</v>
      </c>
      <c r="T22" s="24">
        <f t="shared" si="9"/>
        <v>47.536562573188917</v>
      </c>
      <c r="U22" s="26">
        <f t="shared" si="10"/>
        <v>100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>
        <v>55434000</v>
      </c>
      <c r="D23" s="42"/>
      <c r="E23" s="42">
        <f t="shared" si="4"/>
        <v>155434000</v>
      </c>
      <c r="F23" s="43">
        <v>155434000</v>
      </c>
      <c r="G23" s="44">
        <v>155434000</v>
      </c>
      <c r="H23" s="43">
        <v>40000000</v>
      </c>
      <c r="I23" s="44">
        <v>44297246</v>
      </c>
      <c r="J23" s="43">
        <v>32277000</v>
      </c>
      <c r="K23" s="44">
        <v>30702754</v>
      </c>
      <c r="L23" s="43"/>
      <c r="M23" s="44">
        <v>14376546</v>
      </c>
      <c r="N23" s="43">
        <v>58232000</v>
      </c>
      <c r="O23" s="44">
        <v>66057454</v>
      </c>
      <c r="P23" s="43">
        <f t="shared" si="5"/>
        <v>130509000</v>
      </c>
      <c r="Q23" s="44">
        <f t="shared" si="6"/>
        <v>155434000</v>
      </c>
      <c r="R23" s="24">
        <f t="shared" si="7"/>
        <v>0</v>
      </c>
      <c r="S23" s="25">
        <f t="shared" si="8"/>
        <v>359.48069863234184</v>
      </c>
      <c r="T23" s="24">
        <f t="shared" si="9"/>
        <v>83.964254924919899</v>
      </c>
      <c r="U23" s="26">
        <f t="shared" si="10"/>
        <v>100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6427000</v>
      </c>
      <c r="C28" s="39">
        <f t="shared" si="11"/>
        <v>9085000</v>
      </c>
      <c r="D28" s="39">
        <f t="shared" si="11"/>
        <v>0</v>
      </c>
      <c r="E28" s="39">
        <f t="shared" si="11"/>
        <v>15512000</v>
      </c>
      <c r="F28" s="40">
        <f t="shared" si="11"/>
        <v>15512000</v>
      </c>
      <c r="G28" s="41">
        <f t="shared" si="11"/>
        <v>15512000</v>
      </c>
      <c r="H28" s="40">
        <f t="shared" si="11"/>
        <v>1510000</v>
      </c>
      <c r="I28" s="41">
        <f t="shared" si="11"/>
        <v>1501141</v>
      </c>
      <c r="J28" s="40">
        <f t="shared" si="11"/>
        <v>2763000</v>
      </c>
      <c r="K28" s="41">
        <f t="shared" si="11"/>
        <v>2656405</v>
      </c>
      <c r="L28" s="40">
        <f t="shared" si="11"/>
        <v>167000</v>
      </c>
      <c r="M28" s="41">
        <f t="shared" si="11"/>
        <v>1752199</v>
      </c>
      <c r="N28" s="40">
        <f t="shared" si="11"/>
        <v>0</v>
      </c>
      <c r="O28" s="41">
        <f t="shared" si="11"/>
        <v>517256</v>
      </c>
      <c r="P28" s="40">
        <f t="shared" si="11"/>
        <v>4440000</v>
      </c>
      <c r="Q28" s="41">
        <f t="shared" si="11"/>
        <v>6427001</v>
      </c>
      <c r="R28" s="20">
        <f t="shared" si="7"/>
        <v>-100</v>
      </c>
      <c r="S28" s="21">
        <f t="shared" si="8"/>
        <v>-70.4796087658993</v>
      </c>
      <c r="T28" s="20">
        <f t="shared" si="9"/>
        <v>28.623001547189276</v>
      </c>
      <c r="U28" s="22">
        <f t="shared" si="10"/>
        <v>41.432445848375451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204000</v>
      </c>
      <c r="I31" s="44">
        <v>195141</v>
      </c>
      <c r="J31" s="43">
        <v>328000</v>
      </c>
      <c r="K31" s="44">
        <v>304405</v>
      </c>
      <c r="L31" s="43">
        <v>167000</v>
      </c>
      <c r="M31" s="44">
        <v>183199</v>
      </c>
      <c r="N31" s="43"/>
      <c r="O31" s="44">
        <v>517256</v>
      </c>
      <c r="P31" s="43">
        <f t="shared" si="5"/>
        <v>699000</v>
      </c>
      <c r="Q31" s="44">
        <f t="shared" si="6"/>
        <v>1200001</v>
      </c>
      <c r="R31" s="24">
        <f t="shared" si="7"/>
        <v>-100</v>
      </c>
      <c r="S31" s="25">
        <f t="shared" si="8"/>
        <v>182.34651935873012</v>
      </c>
      <c r="T31" s="24">
        <f t="shared" si="9"/>
        <v>58.25</v>
      </c>
      <c r="U31" s="26">
        <f t="shared" si="10"/>
        <v>100.00008333333332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5227000</v>
      </c>
      <c r="C33" s="42"/>
      <c r="D33" s="42"/>
      <c r="E33" s="42">
        <f t="shared" si="4"/>
        <v>5227000</v>
      </c>
      <c r="F33" s="43">
        <v>5227000</v>
      </c>
      <c r="G33" s="44">
        <v>5227000</v>
      </c>
      <c r="H33" s="43">
        <v>1306000</v>
      </c>
      <c r="I33" s="44">
        <v>1306000</v>
      </c>
      <c r="J33" s="43">
        <v>2435000</v>
      </c>
      <c r="K33" s="44">
        <v>2352000</v>
      </c>
      <c r="L33" s="43"/>
      <c r="M33" s="44">
        <v>1569000</v>
      </c>
      <c r="N33" s="43"/>
      <c r="O33" s="44"/>
      <c r="P33" s="43">
        <f t="shared" si="5"/>
        <v>3741000</v>
      </c>
      <c r="Q33" s="44">
        <f t="shared" si="6"/>
        <v>5227000</v>
      </c>
      <c r="R33" s="24">
        <f t="shared" si="7"/>
        <v>0</v>
      </c>
      <c r="S33" s="25">
        <f t="shared" si="8"/>
        <v>-100</v>
      </c>
      <c r="T33" s="24">
        <f t="shared" si="9"/>
        <v>71.570690644729297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9085000</v>
      </c>
      <c r="D37" s="42"/>
      <c r="E37" s="42">
        <f t="shared" si="4"/>
        <v>9085000</v>
      </c>
      <c r="F37" s="43">
        <v>9085000</v>
      </c>
      <c r="G37" s="44">
        <v>9085000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581610000</v>
      </c>
      <c r="C61" s="39">
        <f t="shared" si="26"/>
        <v>286970000</v>
      </c>
      <c r="D61" s="39">
        <f t="shared" si="26"/>
        <v>0</v>
      </c>
      <c r="E61" s="39">
        <f t="shared" si="26"/>
        <v>868580000</v>
      </c>
      <c r="F61" s="40">
        <f t="shared" si="26"/>
        <v>868580000</v>
      </c>
      <c r="G61" s="41">
        <f t="shared" si="26"/>
        <v>640742000</v>
      </c>
      <c r="H61" s="40">
        <f t="shared" si="26"/>
        <v>232839000</v>
      </c>
      <c r="I61" s="41">
        <f t="shared" si="26"/>
        <v>243519844</v>
      </c>
      <c r="J61" s="40">
        <f t="shared" si="26"/>
        <v>142173000</v>
      </c>
      <c r="K61" s="41">
        <f t="shared" si="26"/>
        <v>178135518</v>
      </c>
      <c r="L61" s="40">
        <f t="shared" si="26"/>
        <v>134001000</v>
      </c>
      <c r="M61" s="41">
        <f t="shared" si="26"/>
        <v>33023194</v>
      </c>
      <c r="N61" s="40">
        <f t="shared" si="26"/>
        <v>91963000</v>
      </c>
      <c r="O61" s="41">
        <f t="shared" si="26"/>
        <v>403225445</v>
      </c>
      <c r="P61" s="40">
        <f t="shared" si="26"/>
        <v>600976000</v>
      </c>
      <c r="Q61" s="41">
        <f t="shared" si="26"/>
        <v>857904001</v>
      </c>
      <c r="R61" s="20">
        <f t="shared" si="16"/>
        <v>-31.37140767606212</v>
      </c>
      <c r="S61" s="21">
        <f t="shared" si="17"/>
        <v>1121.037083814485</v>
      </c>
      <c r="T61" s="20">
        <f t="shared" si="18"/>
        <v>69.190632987174467</v>
      </c>
      <c r="U61" s="22">
        <f t="shared" si="19"/>
        <v>98.770867507886436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581610000</v>
      </c>
      <c r="C65" s="48">
        <f t="shared" si="30"/>
        <v>286970000</v>
      </c>
      <c r="D65" s="48">
        <f t="shared" si="30"/>
        <v>0</v>
      </c>
      <c r="E65" s="48">
        <f t="shared" si="30"/>
        <v>868580000</v>
      </c>
      <c r="F65" s="49">
        <f t="shared" si="30"/>
        <v>868580000</v>
      </c>
      <c r="G65" s="50">
        <f t="shared" si="30"/>
        <v>640742000</v>
      </c>
      <c r="H65" s="49">
        <f t="shared" si="30"/>
        <v>232839000</v>
      </c>
      <c r="I65" s="50">
        <f t="shared" si="30"/>
        <v>243519844</v>
      </c>
      <c r="J65" s="49">
        <f t="shared" si="30"/>
        <v>142173000</v>
      </c>
      <c r="K65" s="50">
        <f t="shared" si="30"/>
        <v>178135518</v>
      </c>
      <c r="L65" s="49">
        <f t="shared" si="30"/>
        <v>134001000</v>
      </c>
      <c r="M65" s="51">
        <f t="shared" si="30"/>
        <v>33023194</v>
      </c>
      <c r="N65" s="49">
        <f t="shared" si="30"/>
        <v>91963000</v>
      </c>
      <c r="O65" s="50">
        <f t="shared" si="30"/>
        <v>403225445</v>
      </c>
      <c r="P65" s="49">
        <f t="shared" si="30"/>
        <v>600976000</v>
      </c>
      <c r="Q65" s="50">
        <f t="shared" si="30"/>
        <v>857904001</v>
      </c>
      <c r="R65" s="34">
        <f t="shared" si="16"/>
        <v>-31.37140767606212</v>
      </c>
      <c r="S65" s="35">
        <f t="shared" si="17"/>
        <v>1121.037083814485</v>
      </c>
      <c r="T65" s="34">
        <f t="shared" si="18"/>
        <v>69.190632987174467</v>
      </c>
      <c r="U65" s="35">
        <f t="shared" si="19"/>
        <v>98.770867507886436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12217000</v>
      </c>
      <c r="C8" s="36">
        <f t="shared" si="0"/>
        <v>-8000</v>
      </c>
      <c r="D8" s="36">
        <f t="shared" si="0"/>
        <v>0</v>
      </c>
      <c r="E8" s="36">
        <f t="shared" si="0"/>
        <v>12209000</v>
      </c>
      <c r="F8" s="37">
        <f t="shared" si="0"/>
        <v>12209000</v>
      </c>
      <c r="G8" s="38">
        <f t="shared" si="0"/>
        <v>12209000</v>
      </c>
      <c r="H8" s="37">
        <f t="shared" si="0"/>
        <v>2425000</v>
      </c>
      <c r="I8" s="38">
        <f t="shared" si="0"/>
        <v>0</v>
      </c>
      <c r="J8" s="37">
        <f t="shared" si="0"/>
        <v>3820000</v>
      </c>
      <c r="K8" s="38">
        <f t="shared" si="0"/>
        <v>0</v>
      </c>
      <c r="L8" s="37">
        <f t="shared" si="0"/>
        <v>1433000</v>
      </c>
      <c r="M8" s="38">
        <f t="shared" si="0"/>
        <v>0</v>
      </c>
      <c r="N8" s="37">
        <f t="shared" si="0"/>
        <v>3657000</v>
      </c>
      <c r="O8" s="38">
        <f t="shared" si="0"/>
        <v>0</v>
      </c>
      <c r="P8" s="37">
        <f t="shared" si="0"/>
        <v>11335000</v>
      </c>
      <c r="Q8" s="38">
        <f t="shared" si="0"/>
        <v>0</v>
      </c>
      <c r="R8" s="16">
        <f>IF(($L8       =0),0,((($N8       -$L8       )/$L8       )*100))</f>
        <v>155.19888346127007</v>
      </c>
      <c r="S8" s="17">
        <f>IF(($M8       =0),0,((($O8       -$M8       )/$M8       )*100))</f>
        <v>0</v>
      </c>
      <c r="T8" s="16">
        <f>IF(($E8       =0),0,(($P8       /$E8       )*100))</f>
        <v>92.841346547628802</v>
      </c>
      <c r="U8" s="18">
        <f>IF(($E8       =0),0,(($Q8       /$E8       )*100))</f>
        <v>0</v>
      </c>
      <c r="V8" s="37">
        <f t="shared" ref="V8:W8" si="1">+V9+V28</f>
        <v>423000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8017000</v>
      </c>
      <c r="C9" s="39">
        <f t="shared" si="2"/>
        <v>-8000</v>
      </c>
      <c r="D9" s="39">
        <f t="shared" si="2"/>
        <v>0</v>
      </c>
      <c r="E9" s="39">
        <f t="shared" si="2"/>
        <v>8009000</v>
      </c>
      <c r="F9" s="40">
        <f t="shared" si="2"/>
        <v>8009000</v>
      </c>
      <c r="G9" s="41">
        <f t="shared" si="2"/>
        <v>8009000</v>
      </c>
      <c r="H9" s="40">
        <f t="shared" si="2"/>
        <v>0</v>
      </c>
      <c r="I9" s="41">
        <f t="shared" si="2"/>
        <v>0</v>
      </c>
      <c r="J9" s="40">
        <f t="shared" si="2"/>
        <v>3369000</v>
      </c>
      <c r="K9" s="41">
        <f t="shared" si="2"/>
        <v>0</v>
      </c>
      <c r="L9" s="40">
        <f t="shared" si="2"/>
        <v>1010000</v>
      </c>
      <c r="M9" s="41">
        <f t="shared" si="2"/>
        <v>0</v>
      </c>
      <c r="N9" s="40">
        <f t="shared" si="2"/>
        <v>3425000</v>
      </c>
      <c r="O9" s="41">
        <f t="shared" si="2"/>
        <v>0</v>
      </c>
      <c r="P9" s="40">
        <f t="shared" si="2"/>
        <v>7804000</v>
      </c>
      <c r="Q9" s="41">
        <f t="shared" si="2"/>
        <v>0</v>
      </c>
      <c r="R9" s="20">
        <f>IF(($L9       =0),0,((($N9       -$L9       )/$L9       )*100))</f>
        <v>239.1089108910891</v>
      </c>
      <c r="S9" s="21">
        <f>IF(($M9       =0),0,((($O9       -$M9       )/$M9       )*100))</f>
        <v>0</v>
      </c>
      <c r="T9" s="20">
        <f>IF(($E9       =0),0,(($P9       /$E9       )*100))</f>
        <v>97.44037957298039</v>
      </c>
      <c r="U9" s="22">
        <f>IF(($E9       =0),0,(($Q9       /$E9       )*100))</f>
        <v>0</v>
      </c>
      <c r="V9" s="40">
        <f t="shared" ref="V9:W9" si="3">SUM(V10:V27)</f>
        <v>423000</v>
      </c>
      <c r="W9" s="41">
        <f t="shared" si="3"/>
        <v>0</v>
      </c>
    </row>
    <row r="10" spans="1:23" ht="13" x14ac:dyDescent="0.3">
      <c r="A10" s="23" t="s">
        <v>36</v>
      </c>
      <c r="B10" s="42">
        <v>8017000</v>
      </c>
      <c r="C10" s="42">
        <v>-8000</v>
      </c>
      <c r="D10" s="42"/>
      <c r="E10" s="42">
        <f t="shared" ref="E10:E41" si="4">$B10      +$C10      +$D10</f>
        <v>8009000</v>
      </c>
      <c r="F10" s="43">
        <v>8009000</v>
      </c>
      <c r="G10" s="44">
        <v>8009000</v>
      </c>
      <c r="H10" s="43"/>
      <c r="I10" s="44"/>
      <c r="J10" s="43">
        <v>3369000</v>
      </c>
      <c r="K10" s="44"/>
      <c r="L10" s="43">
        <v>1010000</v>
      </c>
      <c r="M10" s="44"/>
      <c r="N10" s="43">
        <v>3425000</v>
      </c>
      <c r="O10" s="44"/>
      <c r="P10" s="43">
        <f t="shared" ref="P10:P41" si="5">$H10      +$J10      +$L10      +$N10</f>
        <v>7804000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239.1089108910891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97.44037957298039</v>
      </c>
      <c r="U10" s="26">
        <f t="shared" ref="U10:U41" si="10">IF(($E10      =0),0,(($Q10      /$E10      )*100))</f>
        <v>0</v>
      </c>
      <c r="V10" s="43">
        <v>423000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2425000</v>
      </c>
      <c r="I28" s="41">
        <f t="shared" si="11"/>
        <v>0</v>
      </c>
      <c r="J28" s="40">
        <f t="shared" si="11"/>
        <v>451000</v>
      </c>
      <c r="K28" s="41">
        <f t="shared" si="11"/>
        <v>0</v>
      </c>
      <c r="L28" s="40">
        <f t="shared" si="11"/>
        <v>423000</v>
      </c>
      <c r="M28" s="41">
        <f t="shared" si="11"/>
        <v>0</v>
      </c>
      <c r="N28" s="40">
        <f t="shared" si="11"/>
        <v>232000</v>
      </c>
      <c r="O28" s="41">
        <f t="shared" si="11"/>
        <v>0</v>
      </c>
      <c r="P28" s="40">
        <f t="shared" si="11"/>
        <v>3531000</v>
      </c>
      <c r="Q28" s="41">
        <f t="shared" si="11"/>
        <v>0</v>
      </c>
      <c r="R28" s="20">
        <f t="shared" si="7"/>
        <v>-45.153664302600468</v>
      </c>
      <c r="S28" s="21">
        <f t="shared" si="8"/>
        <v>0</v>
      </c>
      <c r="T28" s="20">
        <f t="shared" si="9"/>
        <v>84.071428571428569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2232000</v>
      </c>
      <c r="I31" s="44"/>
      <c r="J31" s="43"/>
      <c r="K31" s="44"/>
      <c r="L31" s="43"/>
      <c r="M31" s="44"/>
      <c r="N31" s="43"/>
      <c r="O31" s="44"/>
      <c r="P31" s="43">
        <f t="shared" si="5"/>
        <v>2232000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74.400000000000006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193000</v>
      </c>
      <c r="I33" s="44"/>
      <c r="J33" s="43">
        <v>451000</v>
      </c>
      <c r="K33" s="44"/>
      <c r="L33" s="43">
        <v>423000</v>
      </c>
      <c r="M33" s="44"/>
      <c r="N33" s="43">
        <v>232000</v>
      </c>
      <c r="O33" s="44"/>
      <c r="P33" s="43">
        <f t="shared" si="5"/>
        <v>1299000</v>
      </c>
      <c r="Q33" s="44">
        <f t="shared" si="6"/>
        <v>0</v>
      </c>
      <c r="R33" s="24">
        <f t="shared" si="7"/>
        <v>-45.153664302600468</v>
      </c>
      <c r="S33" s="25">
        <f t="shared" si="8"/>
        <v>0</v>
      </c>
      <c r="T33" s="24">
        <f t="shared" si="9"/>
        <v>108.25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12217000</v>
      </c>
      <c r="C61" s="39">
        <f t="shared" si="26"/>
        <v>-8000</v>
      </c>
      <c r="D61" s="39">
        <f t="shared" si="26"/>
        <v>0</v>
      </c>
      <c r="E61" s="39">
        <f t="shared" si="26"/>
        <v>12209000</v>
      </c>
      <c r="F61" s="40">
        <f t="shared" si="26"/>
        <v>12209000</v>
      </c>
      <c r="G61" s="41">
        <f t="shared" si="26"/>
        <v>12209000</v>
      </c>
      <c r="H61" s="40">
        <f t="shared" si="26"/>
        <v>2425000</v>
      </c>
      <c r="I61" s="41">
        <f t="shared" si="26"/>
        <v>0</v>
      </c>
      <c r="J61" s="40">
        <f t="shared" si="26"/>
        <v>3820000</v>
      </c>
      <c r="K61" s="41">
        <f t="shared" si="26"/>
        <v>0</v>
      </c>
      <c r="L61" s="40">
        <f t="shared" si="26"/>
        <v>1433000</v>
      </c>
      <c r="M61" s="41">
        <f t="shared" si="26"/>
        <v>0</v>
      </c>
      <c r="N61" s="40">
        <f t="shared" si="26"/>
        <v>3657000</v>
      </c>
      <c r="O61" s="41">
        <f t="shared" si="26"/>
        <v>0</v>
      </c>
      <c r="P61" s="40">
        <f t="shared" si="26"/>
        <v>11335000</v>
      </c>
      <c r="Q61" s="41">
        <f t="shared" si="26"/>
        <v>0</v>
      </c>
      <c r="R61" s="20">
        <f t="shared" si="16"/>
        <v>155.19888346127007</v>
      </c>
      <c r="S61" s="21">
        <f t="shared" si="17"/>
        <v>0</v>
      </c>
      <c r="T61" s="20">
        <f t="shared" si="18"/>
        <v>92.841346547628802</v>
      </c>
      <c r="U61" s="22">
        <f t="shared" si="19"/>
        <v>0</v>
      </c>
      <c r="V61" s="40">
        <f t="shared" ref="V61:W61" si="27">+V8+V43</f>
        <v>423000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12217000</v>
      </c>
      <c r="C65" s="48">
        <f t="shared" si="30"/>
        <v>-8000</v>
      </c>
      <c r="D65" s="48">
        <f t="shared" si="30"/>
        <v>0</v>
      </c>
      <c r="E65" s="48">
        <f t="shared" si="30"/>
        <v>12209000</v>
      </c>
      <c r="F65" s="49">
        <f t="shared" si="30"/>
        <v>12209000</v>
      </c>
      <c r="G65" s="50">
        <f t="shared" si="30"/>
        <v>12209000</v>
      </c>
      <c r="H65" s="49">
        <f t="shared" si="30"/>
        <v>2425000</v>
      </c>
      <c r="I65" s="50">
        <f t="shared" si="30"/>
        <v>0</v>
      </c>
      <c r="J65" s="49">
        <f t="shared" si="30"/>
        <v>3820000</v>
      </c>
      <c r="K65" s="50">
        <f t="shared" si="30"/>
        <v>0</v>
      </c>
      <c r="L65" s="49">
        <f t="shared" si="30"/>
        <v>1433000</v>
      </c>
      <c r="M65" s="51">
        <f t="shared" si="30"/>
        <v>0</v>
      </c>
      <c r="N65" s="49">
        <f t="shared" si="30"/>
        <v>3657000</v>
      </c>
      <c r="O65" s="50">
        <f t="shared" si="30"/>
        <v>0</v>
      </c>
      <c r="P65" s="49">
        <f t="shared" si="30"/>
        <v>11335000</v>
      </c>
      <c r="Q65" s="50">
        <f t="shared" si="30"/>
        <v>0</v>
      </c>
      <c r="R65" s="34">
        <f t="shared" si="16"/>
        <v>155.19888346127007</v>
      </c>
      <c r="S65" s="35">
        <f t="shared" si="17"/>
        <v>0</v>
      </c>
      <c r="T65" s="34">
        <f t="shared" si="18"/>
        <v>92.841346547628802</v>
      </c>
      <c r="U65" s="35">
        <f t="shared" si="19"/>
        <v>0</v>
      </c>
      <c r="V65" s="49">
        <f>+V61+V62</f>
        <v>423000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279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127489000</v>
      </c>
      <c r="C8" s="36">
        <f t="shared" si="0"/>
        <v>-15000</v>
      </c>
      <c r="D8" s="36">
        <f t="shared" si="0"/>
        <v>0</v>
      </c>
      <c r="E8" s="36">
        <f t="shared" si="0"/>
        <v>127474000</v>
      </c>
      <c r="F8" s="37">
        <f t="shared" si="0"/>
        <v>127474000</v>
      </c>
      <c r="G8" s="38">
        <f t="shared" si="0"/>
        <v>127474000</v>
      </c>
      <c r="H8" s="37">
        <f t="shared" si="0"/>
        <v>48061000</v>
      </c>
      <c r="I8" s="38">
        <f t="shared" si="0"/>
        <v>0</v>
      </c>
      <c r="J8" s="37">
        <f t="shared" si="0"/>
        <v>48939000</v>
      </c>
      <c r="K8" s="38">
        <f t="shared" si="0"/>
        <v>0</v>
      </c>
      <c r="L8" s="37">
        <f t="shared" si="0"/>
        <v>6203000</v>
      </c>
      <c r="M8" s="38">
        <f t="shared" si="0"/>
        <v>110072124</v>
      </c>
      <c r="N8" s="37">
        <f t="shared" si="0"/>
        <v>14690000</v>
      </c>
      <c r="O8" s="38">
        <f t="shared" si="0"/>
        <v>3379894</v>
      </c>
      <c r="P8" s="37">
        <f t="shared" si="0"/>
        <v>117893000</v>
      </c>
      <c r="Q8" s="38">
        <f t="shared" si="0"/>
        <v>113452018</v>
      </c>
      <c r="R8" s="16">
        <f>IF(($L8       =0),0,((($N8       -$L8       )/$L8       )*100))</f>
        <v>136.82089311623409</v>
      </c>
      <c r="S8" s="17">
        <f>IF(($M8       =0),0,((($O8       -$M8       )/$M8       )*100))</f>
        <v>-96.929382411117999</v>
      </c>
      <c r="T8" s="16">
        <f>IF(($E8       =0),0,(($P8       /$E8       )*100))</f>
        <v>92.483957512904595</v>
      </c>
      <c r="U8" s="18">
        <f>IF(($E8       =0),0,(($Q8       /$E8       )*100))</f>
        <v>89.00012394684407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120376000</v>
      </c>
      <c r="C9" s="39">
        <f t="shared" si="2"/>
        <v>-15000</v>
      </c>
      <c r="D9" s="39">
        <f t="shared" si="2"/>
        <v>0</v>
      </c>
      <c r="E9" s="39">
        <f t="shared" si="2"/>
        <v>120361000</v>
      </c>
      <c r="F9" s="40">
        <f t="shared" si="2"/>
        <v>120361000</v>
      </c>
      <c r="G9" s="41">
        <f t="shared" si="2"/>
        <v>120361000</v>
      </c>
      <c r="H9" s="40">
        <f t="shared" si="2"/>
        <v>47403000</v>
      </c>
      <c r="I9" s="41">
        <f t="shared" si="2"/>
        <v>0</v>
      </c>
      <c r="J9" s="40">
        <f t="shared" si="2"/>
        <v>48516000</v>
      </c>
      <c r="K9" s="41">
        <f t="shared" si="2"/>
        <v>0</v>
      </c>
      <c r="L9" s="40">
        <f t="shared" si="2"/>
        <v>2901000</v>
      </c>
      <c r="M9" s="41">
        <f t="shared" si="2"/>
        <v>104217790</v>
      </c>
      <c r="N9" s="40">
        <f t="shared" si="2"/>
        <v>13290000</v>
      </c>
      <c r="O9" s="41">
        <f t="shared" si="2"/>
        <v>3379894</v>
      </c>
      <c r="P9" s="40">
        <f t="shared" si="2"/>
        <v>112110000</v>
      </c>
      <c r="Q9" s="41">
        <f t="shared" si="2"/>
        <v>107597684</v>
      </c>
      <c r="R9" s="20">
        <f>IF(($L9       =0),0,((($N9       -$L9       )/$L9       )*100))</f>
        <v>358.11789038262668</v>
      </c>
      <c r="S9" s="21">
        <f>IF(($M9       =0),0,((($O9       -$M9       )/$M9       )*100))</f>
        <v>-96.756893424817392</v>
      </c>
      <c r="T9" s="20">
        <f>IF(($E9       =0),0,(($P9       /$E9       )*100))</f>
        <v>93.14478942514603</v>
      </c>
      <c r="U9" s="22">
        <f>IF(($E9       =0),0,(($Q9       /$E9       )*100))</f>
        <v>89.395804288764637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20629000</v>
      </c>
      <c r="C10" s="42">
        <v>-15000</v>
      </c>
      <c r="D10" s="42"/>
      <c r="E10" s="42">
        <f t="shared" ref="E10:E41" si="4">$B10      +$C10      +$D10</f>
        <v>20614000</v>
      </c>
      <c r="F10" s="43">
        <v>20614000</v>
      </c>
      <c r="G10" s="44">
        <v>20614000</v>
      </c>
      <c r="H10" s="43">
        <v>754000</v>
      </c>
      <c r="I10" s="44"/>
      <c r="J10" s="43">
        <v>5143000</v>
      </c>
      <c r="K10" s="44"/>
      <c r="L10" s="43">
        <v>2901000</v>
      </c>
      <c r="M10" s="44">
        <v>8808692</v>
      </c>
      <c r="N10" s="43">
        <v>11752000</v>
      </c>
      <c r="O10" s="44"/>
      <c r="P10" s="43">
        <f t="shared" ref="P10:P41" si="5">$H10      +$J10      +$L10      +$N10</f>
        <v>20550000</v>
      </c>
      <c r="Q10" s="44">
        <f t="shared" ref="Q10:Q41" si="6">$I10      +$K10      +$M10      +$O10</f>
        <v>8808692</v>
      </c>
      <c r="R10" s="24">
        <f t="shared" ref="R10:R41" si="7">IF(($L10      =0),0,((($N10      -$L10      )/$L10      )*100))</f>
        <v>305.10168907273356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99.6895313864364</v>
      </c>
      <c r="U10" s="26">
        <f t="shared" ref="U10:U41" si="10">IF(($E10      =0),0,(($Q10      /$E10      )*100))</f>
        <v>42.731599883574269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2547000</v>
      </c>
      <c r="C13" s="42"/>
      <c r="D13" s="42"/>
      <c r="E13" s="42">
        <f t="shared" si="4"/>
        <v>2547000</v>
      </c>
      <c r="F13" s="43">
        <v>2547000</v>
      </c>
      <c r="G13" s="44">
        <v>2547000</v>
      </c>
      <c r="H13" s="43">
        <v>596000</v>
      </c>
      <c r="I13" s="44"/>
      <c r="J13" s="43">
        <v>413000</v>
      </c>
      <c r="K13" s="44"/>
      <c r="L13" s="43"/>
      <c r="M13" s="44">
        <v>1588992</v>
      </c>
      <c r="N13" s="43">
        <v>1538000</v>
      </c>
      <c r="O13" s="44"/>
      <c r="P13" s="43">
        <f t="shared" si="5"/>
        <v>2547000</v>
      </c>
      <c r="Q13" s="44">
        <f t="shared" si="6"/>
        <v>1588992</v>
      </c>
      <c r="R13" s="24">
        <f t="shared" si="7"/>
        <v>0</v>
      </c>
      <c r="S13" s="25">
        <f t="shared" si="8"/>
        <v>-100</v>
      </c>
      <c r="T13" s="24">
        <f t="shared" si="9"/>
        <v>100</v>
      </c>
      <c r="U13" s="26">
        <f t="shared" si="10"/>
        <v>62.386808009422843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85000000</v>
      </c>
      <c r="C22" s="42"/>
      <c r="D22" s="42"/>
      <c r="E22" s="42">
        <f t="shared" si="4"/>
        <v>85000000</v>
      </c>
      <c r="F22" s="43">
        <v>85000000</v>
      </c>
      <c r="G22" s="44">
        <v>85000000</v>
      </c>
      <c r="H22" s="43">
        <v>42500000</v>
      </c>
      <c r="I22" s="44"/>
      <c r="J22" s="43">
        <v>41472000</v>
      </c>
      <c r="K22" s="44"/>
      <c r="L22" s="43"/>
      <c r="M22" s="44">
        <v>85000000</v>
      </c>
      <c r="N22" s="43"/>
      <c r="O22" s="44"/>
      <c r="P22" s="43">
        <f t="shared" si="5"/>
        <v>83972000</v>
      </c>
      <c r="Q22" s="44">
        <f t="shared" si="6"/>
        <v>85000000</v>
      </c>
      <c r="R22" s="24">
        <f t="shared" si="7"/>
        <v>0</v>
      </c>
      <c r="S22" s="25">
        <f t="shared" si="8"/>
        <v>-100</v>
      </c>
      <c r="T22" s="24">
        <f t="shared" si="9"/>
        <v>98.790588235294123</v>
      </c>
      <c r="U22" s="26">
        <f t="shared" si="10"/>
        <v>100</v>
      </c>
      <c r="V22" s="43"/>
      <c r="W22" s="44"/>
    </row>
    <row r="23" spans="1:23" ht="13" x14ac:dyDescent="0.3">
      <c r="A23" s="23" t="s">
        <v>49</v>
      </c>
      <c r="B23" s="42">
        <v>12200000</v>
      </c>
      <c r="C23" s="42"/>
      <c r="D23" s="42"/>
      <c r="E23" s="42">
        <f t="shared" si="4"/>
        <v>12200000</v>
      </c>
      <c r="F23" s="43">
        <v>12200000</v>
      </c>
      <c r="G23" s="44">
        <v>12200000</v>
      </c>
      <c r="H23" s="43">
        <v>3553000</v>
      </c>
      <c r="I23" s="44"/>
      <c r="J23" s="43">
        <v>1488000</v>
      </c>
      <c r="K23" s="44"/>
      <c r="L23" s="43"/>
      <c r="M23" s="44">
        <v>8820106</v>
      </c>
      <c r="N23" s="43"/>
      <c r="O23" s="44">
        <v>3379894</v>
      </c>
      <c r="P23" s="43">
        <f t="shared" si="5"/>
        <v>5041000</v>
      </c>
      <c r="Q23" s="44">
        <f t="shared" si="6"/>
        <v>12200000</v>
      </c>
      <c r="R23" s="24">
        <f t="shared" si="7"/>
        <v>0</v>
      </c>
      <c r="S23" s="25">
        <f t="shared" si="8"/>
        <v>-61.679666888357119</v>
      </c>
      <c r="T23" s="24">
        <f t="shared" si="9"/>
        <v>41.319672131147541</v>
      </c>
      <c r="U23" s="26">
        <f t="shared" si="10"/>
        <v>100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7113000</v>
      </c>
      <c r="C28" s="39">
        <f t="shared" si="11"/>
        <v>0</v>
      </c>
      <c r="D28" s="39">
        <f t="shared" si="11"/>
        <v>0</v>
      </c>
      <c r="E28" s="39">
        <f t="shared" si="11"/>
        <v>7113000</v>
      </c>
      <c r="F28" s="40">
        <f t="shared" si="11"/>
        <v>7113000</v>
      </c>
      <c r="G28" s="41">
        <f t="shared" si="11"/>
        <v>7113000</v>
      </c>
      <c r="H28" s="40">
        <f t="shared" si="11"/>
        <v>658000</v>
      </c>
      <c r="I28" s="41">
        <f t="shared" si="11"/>
        <v>0</v>
      </c>
      <c r="J28" s="40">
        <f t="shared" si="11"/>
        <v>423000</v>
      </c>
      <c r="K28" s="41">
        <f t="shared" si="11"/>
        <v>0</v>
      </c>
      <c r="L28" s="40">
        <f t="shared" si="11"/>
        <v>3302000</v>
      </c>
      <c r="M28" s="41">
        <f t="shared" si="11"/>
        <v>5854334</v>
      </c>
      <c r="N28" s="40">
        <f t="shared" si="11"/>
        <v>1400000</v>
      </c>
      <c r="O28" s="41">
        <f t="shared" si="11"/>
        <v>0</v>
      </c>
      <c r="P28" s="40">
        <f t="shared" si="11"/>
        <v>5783000</v>
      </c>
      <c r="Q28" s="41">
        <f t="shared" si="11"/>
        <v>5854334</v>
      </c>
      <c r="R28" s="20">
        <f t="shared" si="7"/>
        <v>-57.601453664445792</v>
      </c>
      <c r="S28" s="21">
        <f t="shared" si="8"/>
        <v>-100</v>
      </c>
      <c r="T28" s="20">
        <f t="shared" si="9"/>
        <v>81.301841698298887</v>
      </c>
      <c r="U28" s="22">
        <f t="shared" si="10"/>
        <v>82.304709686489531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383000</v>
      </c>
      <c r="I31" s="44"/>
      <c r="J31" s="43">
        <v>188000</v>
      </c>
      <c r="K31" s="44"/>
      <c r="L31" s="43"/>
      <c r="M31" s="44">
        <v>1781719</v>
      </c>
      <c r="N31" s="43"/>
      <c r="O31" s="44"/>
      <c r="P31" s="43">
        <f t="shared" si="5"/>
        <v>571000</v>
      </c>
      <c r="Q31" s="44">
        <f t="shared" si="6"/>
        <v>1781719</v>
      </c>
      <c r="R31" s="24">
        <f t="shared" si="7"/>
        <v>0</v>
      </c>
      <c r="S31" s="25">
        <f t="shared" si="8"/>
        <v>-100</v>
      </c>
      <c r="T31" s="24">
        <f t="shared" si="9"/>
        <v>30.05263157894737</v>
      </c>
      <c r="U31" s="26">
        <f t="shared" si="10"/>
        <v>93.774684210526317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1213000</v>
      </c>
      <c r="C33" s="42"/>
      <c r="D33" s="42"/>
      <c r="E33" s="42">
        <f t="shared" si="4"/>
        <v>1213000</v>
      </c>
      <c r="F33" s="43">
        <v>1213000</v>
      </c>
      <c r="G33" s="44">
        <v>1213000</v>
      </c>
      <c r="H33" s="43"/>
      <c r="I33" s="44"/>
      <c r="J33" s="43">
        <v>235000</v>
      </c>
      <c r="K33" s="44"/>
      <c r="L33" s="43">
        <v>258000</v>
      </c>
      <c r="M33" s="44">
        <v>304000</v>
      </c>
      <c r="N33" s="43">
        <v>720000</v>
      </c>
      <c r="O33" s="44"/>
      <c r="P33" s="43">
        <f t="shared" si="5"/>
        <v>1213000</v>
      </c>
      <c r="Q33" s="44">
        <f t="shared" si="6"/>
        <v>304000</v>
      </c>
      <c r="R33" s="24">
        <f t="shared" si="7"/>
        <v>179.06976744186048</v>
      </c>
      <c r="S33" s="25">
        <f t="shared" si="8"/>
        <v>-100</v>
      </c>
      <c r="T33" s="24">
        <f t="shared" si="9"/>
        <v>100</v>
      </c>
      <c r="U33" s="26">
        <f t="shared" si="10"/>
        <v>25.061830173124484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>
        <v>275000</v>
      </c>
      <c r="I36" s="44"/>
      <c r="J36" s="43"/>
      <c r="K36" s="44"/>
      <c r="L36" s="43">
        <v>3044000</v>
      </c>
      <c r="M36" s="44">
        <v>3768615</v>
      </c>
      <c r="N36" s="43">
        <v>680000</v>
      </c>
      <c r="O36" s="44"/>
      <c r="P36" s="43">
        <f t="shared" si="5"/>
        <v>3999000</v>
      </c>
      <c r="Q36" s="44">
        <f t="shared" si="6"/>
        <v>3768615</v>
      </c>
      <c r="R36" s="24">
        <f t="shared" si="7"/>
        <v>-77.660972404730614</v>
      </c>
      <c r="S36" s="25">
        <f t="shared" si="8"/>
        <v>-100</v>
      </c>
      <c r="T36" s="24">
        <f t="shared" si="9"/>
        <v>99.975000000000009</v>
      </c>
      <c r="U36" s="26">
        <f t="shared" si="10"/>
        <v>94.215374999999995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5178000</v>
      </c>
      <c r="C43" s="45">
        <f t="shared" si="20"/>
        <v>0</v>
      </c>
      <c r="D43" s="45">
        <f t="shared" si="20"/>
        <v>0</v>
      </c>
      <c r="E43" s="45">
        <f t="shared" si="20"/>
        <v>5178000</v>
      </c>
      <c r="F43" s="46">
        <f t="shared" si="20"/>
        <v>5178000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5178000</v>
      </c>
      <c r="C44" s="39">
        <f t="shared" si="22"/>
        <v>0</v>
      </c>
      <c r="D44" s="39">
        <f t="shared" si="22"/>
        <v>0</v>
      </c>
      <c r="E44" s="39">
        <f t="shared" si="22"/>
        <v>5178000</v>
      </c>
      <c r="F44" s="40">
        <f t="shared" si="22"/>
        <v>5178000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5178000</v>
      </c>
      <c r="C46" s="42"/>
      <c r="D46" s="42"/>
      <c r="E46" s="42">
        <f t="shared" si="13"/>
        <v>5178000</v>
      </c>
      <c r="F46" s="43">
        <v>5178000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132667000</v>
      </c>
      <c r="C61" s="39">
        <f t="shared" si="26"/>
        <v>-15000</v>
      </c>
      <c r="D61" s="39">
        <f t="shared" si="26"/>
        <v>0</v>
      </c>
      <c r="E61" s="39">
        <f t="shared" si="26"/>
        <v>132652000</v>
      </c>
      <c r="F61" s="40">
        <f t="shared" si="26"/>
        <v>132652000</v>
      </c>
      <c r="G61" s="41">
        <f t="shared" si="26"/>
        <v>127474000</v>
      </c>
      <c r="H61" s="40">
        <f t="shared" si="26"/>
        <v>48061000</v>
      </c>
      <c r="I61" s="41">
        <f t="shared" si="26"/>
        <v>0</v>
      </c>
      <c r="J61" s="40">
        <f t="shared" si="26"/>
        <v>48939000</v>
      </c>
      <c r="K61" s="41">
        <f t="shared" si="26"/>
        <v>0</v>
      </c>
      <c r="L61" s="40">
        <f t="shared" si="26"/>
        <v>6203000</v>
      </c>
      <c r="M61" s="41">
        <f t="shared" si="26"/>
        <v>110072124</v>
      </c>
      <c r="N61" s="40">
        <f t="shared" si="26"/>
        <v>14690000</v>
      </c>
      <c r="O61" s="41">
        <f t="shared" si="26"/>
        <v>3379894</v>
      </c>
      <c r="P61" s="40">
        <f t="shared" si="26"/>
        <v>117893000</v>
      </c>
      <c r="Q61" s="41">
        <f t="shared" si="26"/>
        <v>113452018</v>
      </c>
      <c r="R61" s="20">
        <f t="shared" si="16"/>
        <v>136.82089311623409</v>
      </c>
      <c r="S61" s="21">
        <f t="shared" si="17"/>
        <v>-96.929382411117999</v>
      </c>
      <c r="T61" s="20">
        <f t="shared" si="18"/>
        <v>88.873895606549468</v>
      </c>
      <c r="U61" s="22">
        <f t="shared" si="19"/>
        <v>85.526051623797599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132667000</v>
      </c>
      <c r="C65" s="48">
        <f t="shared" si="30"/>
        <v>-15000</v>
      </c>
      <c r="D65" s="48">
        <f t="shared" si="30"/>
        <v>0</v>
      </c>
      <c r="E65" s="48">
        <f t="shared" si="30"/>
        <v>132652000</v>
      </c>
      <c r="F65" s="49">
        <f t="shared" si="30"/>
        <v>132652000</v>
      </c>
      <c r="G65" s="50">
        <f t="shared" si="30"/>
        <v>127474000</v>
      </c>
      <c r="H65" s="49">
        <f t="shared" si="30"/>
        <v>48061000</v>
      </c>
      <c r="I65" s="50">
        <f t="shared" si="30"/>
        <v>0</v>
      </c>
      <c r="J65" s="49">
        <f t="shared" si="30"/>
        <v>48939000</v>
      </c>
      <c r="K65" s="50">
        <f t="shared" si="30"/>
        <v>0</v>
      </c>
      <c r="L65" s="49">
        <f t="shared" si="30"/>
        <v>6203000</v>
      </c>
      <c r="M65" s="51">
        <f t="shared" si="30"/>
        <v>110072124</v>
      </c>
      <c r="N65" s="49">
        <f t="shared" si="30"/>
        <v>14690000</v>
      </c>
      <c r="O65" s="50">
        <f t="shared" si="30"/>
        <v>3379894</v>
      </c>
      <c r="P65" s="49">
        <f t="shared" si="30"/>
        <v>117893000</v>
      </c>
      <c r="Q65" s="50">
        <f t="shared" si="30"/>
        <v>113452018</v>
      </c>
      <c r="R65" s="34">
        <f t="shared" si="16"/>
        <v>136.82089311623409</v>
      </c>
      <c r="S65" s="35">
        <f t="shared" si="17"/>
        <v>-96.929382411117999</v>
      </c>
      <c r="T65" s="34">
        <f t="shared" si="18"/>
        <v>88.873895606549468</v>
      </c>
      <c r="U65" s="35">
        <f t="shared" si="19"/>
        <v>85.526051623797599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35210000</v>
      </c>
      <c r="C8" s="36">
        <f t="shared" si="0"/>
        <v>-9374000</v>
      </c>
      <c r="D8" s="36">
        <f t="shared" si="0"/>
        <v>0</v>
      </c>
      <c r="E8" s="36">
        <f t="shared" si="0"/>
        <v>25836000</v>
      </c>
      <c r="F8" s="37">
        <f t="shared" si="0"/>
        <v>25836000</v>
      </c>
      <c r="G8" s="38">
        <f t="shared" si="0"/>
        <v>25836000</v>
      </c>
      <c r="H8" s="37">
        <f t="shared" si="0"/>
        <v>6114000</v>
      </c>
      <c r="I8" s="38">
        <f t="shared" si="0"/>
        <v>3445301</v>
      </c>
      <c r="J8" s="37">
        <f t="shared" si="0"/>
        <v>1113000</v>
      </c>
      <c r="K8" s="38">
        <f t="shared" si="0"/>
        <v>7935630</v>
      </c>
      <c r="L8" s="37">
        <f t="shared" si="0"/>
        <v>5015000</v>
      </c>
      <c r="M8" s="38">
        <f t="shared" si="0"/>
        <v>3076955</v>
      </c>
      <c r="N8" s="37">
        <f t="shared" si="0"/>
        <v>1661000</v>
      </c>
      <c r="O8" s="38">
        <f t="shared" si="0"/>
        <v>7129653</v>
      </c>
      <c r="P8" s="37">
        <f t="shared" si="0"/>
        <v>13903000</v>
      </c>
      <c r="Q8" s="38">
        <f t="shared" si="0"/>
        <v>21587539</v>
      </c>
      <c r="R8" s="16">
        <f>IF(($L8       =0),0,((($N8       -$L8       )/$L8       )*100))</f>
        <v>-66.879361914257231</v>
      </c>
      <c r="S8" s="17">
        <f>IF(($M8       =0),0,((($O8       -$M8       )/$M8       )*100))</f>
        <v>131.7113184950706</v>
      </c>
      <c r="T8" s="16">
        <f>IF(($E8       =0),0,(($P8       /$E8       )*100))</f>
        <v>53.812509676420497</v>
      </c>
      <c r="U8" s="18">
        <f>IF(($E8       =0),0,(($Q8       /$E8       )*100))</f>
        <v>83.556041956959277</v>
      </c>
      <c r="V8" s="37">
        <f t="shared" ref="V8:W8" si="1">+V9+V28</f>
        <v>2078000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31410000</v>
      </c>
      <c r="C9" s="39">
        <f t="shared" si="2"/>
        <v>-8474000</v>
      </c>
      <c r="D9" s="39">
        <f t="shared" si="2"/>
        <v>0</v>
      </c>
      <c r="E9" s="39">
        <f t="shared" si="2"/>
        <v>22936000</v>
      </c>
      <c r="F9" s="40">
        <f t="shared" si="2"/>
        <v>22936000</v>
      </c>
      <c r="G9" s="41">
        <f t="shared" si="2"/>
        <v>22936000</v>
      </c>
      <c r="H9" s="40">
        <f t="shared" si="2"/>
        <v>5529000</v>
      </c>
      <c r="I9" s="41">
        <f t="shared" si="2"/>
        <v>2640595</v>
      </c>
      <c r="J9" s="40">
        <f t="shared" si="2"/>
        <v>90000</v>
      </c>
      <c r="K9" s="41">
        <f t="shared" si="2"/>
        <v>6303485</v>
      </c>
      <c r="L9" s="40">
        <f t="shared" si="2"/>
        <v>4759000</v>
      </c>
      <c r="M9" s="41">
        <f t="shared" si="2"/>
        <v>3044573</v>
      </c>
      <c r="N9" s="40">
        <f t="shared" si="2"/>
        <v>1661000</v>
      </c>
      <c r="O9" s="41">
        <f t="shared" si="2"/>
        <v>7107852</v>
      </c>
      <c r="P9" s="40">
        <f t="shared" si="2"/>
        <v>12039000</v>
      </c>
      <c r="Q9" s="41">
        <f t="shared" si="2"/>
        <v>19096505</v>
      </c>
      <c r="R9" s="20">
        <f>IF(($L9       =0),0,((($N9       -$L9       )/$L9       )*100))</f>
        <v>-65.097709602857748</v>
      </c>
      <c r="S9" s="21">
        <f>IF(($M9       =0),0,((($O9       -$M9       )/$M9       )*100))</f>
        <v>133.45973310543056</v>
      </c>
      <c r="T9" s="20">
        <f>IF(($E9       =0),0,(($P9       /$E9       )*100))</f>
        <v>52.489536100453435</v>
      </c>
      <c r="U9" s="22">
        <f>IF(($E9       =0),0,(($Q9       /$E9       )*100))</f>
        <v>83.259962504359962</v>
      </c>
      <c r="V9" s="40">
        <f t="shared" ref="V9:W9" si="3">SUM(V10:V27)</f>
        <v>2078000</v>
      </c>
      <c r="W9" s="41">
        <f t="shared" si="3"/>
        <v>0</v>
      </c>
    </row>
    <row r="10" spans="1:23" ht="13" x14ac:dyDescent="0.3">
      <c r="A10" s="23" t="s">
        <v>36</v>
      </c>
      <c r="B10" s="42">
        <v>8642000</v>
      </c>
      <c r="C10" s="42">
        <v>-3457000</v>
      </c>
      <c r="D10" s="42"/>
      <c r="E10" s="42">
        <f t="shared" ref="E10:E41" si="4">$B10      +$C10      +$D10</f>
        <v>5185000</v>
      </c>
      <c r="F10" s="43">
        <v>5185000</v>
      </c>
      <c r="G10" s="44">
        <v>5185000</v>
      </c>
      <c r="H10" s="43"/>
      <c r="I10" s="44"/>
      <c r="J10" s="43"/>
      <c r="K10" s="44"/>
      <c r="L10" s="43">
        <v>528000</v>
      </c>
      <c r="M10" s="44">
        <v>756257</v>
      </c>
      <c r="N10" s="43"/>
      <c r="O10" s="44">
        <v>1437398</v>
      </c>
      <c r="P10" s="43">
        <f t="shared" ref="P10:P41" si="5">$H10      +$J10      +$L10      +$N10</f>
        <v>528000</v>
      </c>
      <c r="Q10" s="44">
        <f t="shared" ref="Q10:Q41" si="6">$I10      +$K10      +$M10      +$O10</f>
        <v>2193655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90.06739772326074</v>
      </c>
      <c r="T10" s="24">
        <f t="shared" ref="T10:T41" si="9">IF(($E10      =0),0,(($P10      /$E10      )*100))</f>
        <v>10.183220829315333</v>
      </c>
      <c r="U10" s="26">
        <f t="shared" ref="U10:U41" si="10">IF(($E10      =0),0,(($Q10      /$E10      )*100))</f>
        <v>42.307714561234327</v>
      </c>
      <c r="V10" s="43">
        <v>2078000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2768000</v>
      </c>
      <c r="C13" s="42">
        <v>-1017000</v>
      </c>
      <c r="D13" s="42"/>
      <c r="E13" s="42">
        <f t="shared" si="4"/>
        <v>1751000</v>
      </c>
      <c r="F13" s="43">
        <v>1751000</v>
      </c>
      <c r="G13" s="44">
        <v>1751000</v>
      </c>
      <c r="H13" s="43"/>
      <c r="I13" s="44"/>
      <c r="J13" s="43">
        <v>90000</v>
      </c>
      <c r="K13" s="44"/>
      <c r="L13" s="43"/>
      <c r="M13" s="44">
        <v>925161</v>
      </c>
      <c r="N13" s="43">
        <v>1661000</v>
      </c>
      <c r="O13" s="44">
        <v>625554</v>
      </c>
      <c r="P13" s="43">
        <f t="shared" si="5"/>
        <v>1751000</v>
      </c>
      <c r="Q13" s="44">
        <f t="shared" si="6"/>
        <v>1550715</v>
      </c>
      <c r="R13" s="24">
        <f t="shared" si="7"/>
        <v>0</v>
      </c>
      <c r="S13" s="25">
        <f t="shared" si="8"/>
        <v>-32.38430932562008</v>
      </c>
      <c r="T13" s="24">
        <f t="shared" si="9"/>
        <v>100</v>
      </c>
      <c r="U13" s="26">
        <f t="shared" si="10"/>
        <v>88.561679040548256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20000000</v>
      </c>
      <c r="C23" s="42">
        <v>-4000000</v>
      </c>
      <c r="D23" s="42"/>
      <c r="E23" s="42">
        <f t="shared" si="4"/>
        <v>16000000</v>
      </c>
      <c r="F23" s="43">
        <v>16000000</v>
      </c>
      <c r="G23" s="44">
        <v>16000000</v>
      </c>
      <c r="H23" s="43">
        <v>5529000</v>
      </c>
      <c r="I23" s="44">
        <v>2640595</v>
      </c>
      <c r="J23" s="43"/>
      <c r="K23" s="44">
        <v>6303485</v>
      </c>
      <c r="L23" s="43">
        <v>4231000</v>
      </c>
      <c r="M23" s="44">
        <v>1363155</v>
      </c>
      <c r="N23" s="43"/>
      <c r="O23" s="44">
        <v>5044900</v>
      </c>
      <c r="P23" s="43">
        <f t="shared" si="5"/>
        <v>9760000</v>
      </c>
      <c r="Q23" s="44">
        <f t="shared" si="6"/>
        <v>15352135</v>
      </c>
      <c r="R23" s="24">
        <f t="shared" si="7"/>
        <v>-100</v>
      </c>
      <c r="S23" s="25">
        <f t="shared" si="8"/>
        <v>270.08997509454173</v>
      </c>
      <c r="T23" s="24">
        <f t="shared" si="9"/>
        <v>61</v>
      </c>
      <c r="U23" s="26">
        <f t="shared" si="10"/>
        <v>95.950843750000004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3800000</v>
      </c>
      <c r="C28" s="39">
        <f t="shared" si="11"/>
        <v>-900000</v>
      </c>
      <c r="D28" s="39">
        <f t="shared" si="11"/>
        <v>0</v>
      </c>
      <c r="E28" s="39">
        <f t="shared" si="11"/>
        <v>2900000</v>
      </c>
      <c r="F28" s="40">
        <f t="shared" si="11"/>
        <v>2900000</v>
      </c>
      <c r="G28" s="41">
        <f t="shared" si="11"/>
        <v>2900000</v>
      </c>
      <c r="H28" s="40">
        <f t="shared" si="11"/>
        <v>585000</v>
      </c>
      <c r="I28" s="41">
        <f t="shared" si="11"/>
        <v>804706</v>
      </c>
      <c r="J28" s="40">
        <f t="shared" si="11"/>
        <v>1023000</v>
      </c>
      <c r="K28" s="41">
        <f t="shared" si="11"/>
        <v>1632145</v>
      </c>
      <c r="L28" s="40">
        <f t="shared" si="11"/>
        <v>256000</v>
      </c>
      <c r="M28" s="41">
        <f t="shared" si="11"/>
        <v>32382</v>
      </c>
      <c r="N28" s="40">
        <f t="shared" si="11"/>
        <v>0</v>
      </c>
      <c r="O28" s="41">
        <f t="shared" si="11"/>
        <v>21801</v>
      </c>
      <c r="P28" s="40">
        <f t="shared" si="11"/>
        <v>1864000</v>
      </c>
      <c r="Q28" s="41">
        <f t="shared" si="11"/>
        <v>2491034</v>
      </c>
      <c r="R28" s="20">
        <f t="shared" si="7"/>
        <v>-100</v>
      </c>
      <c r="S28" s="21">
        <f t="shared" si="8"/>
        <v>-32.675560496572167</v>
      </c>
      <c r="T28" s="20">
        <f t="shared" si="9"/>
        <v>64.275862068965523</v>
      </c>
      <c r="U28" s="22">
        <f t="shared" si="10"/>
        <v>85.897724137931036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585000</v>
      </c>
      <c r="I31" s="44">
        <v>804706</v>
      </c>
      <c r="J31" s="43">
        <v>979000</v>
      </c>
      <c r="K31" s="44">
        <v>1245684</v>
      </c>
      <c r="L31" s="43"/>
      <c r="M31" s="44">
        <v>4446</v>
      </c>
      <c r="N31" s="43"/>
      <c r="O31" s="44">
        <v>16000</v>
      </c>
      <c r="P31" s="43">
        <f t="shared" si="5"/>
        <v>1564000</v>
      </c>
      <c r="Q31" s="44">
        <f t="shared" si="6"/>
        <v>2070836</v>
      </c>
      <c r="R31" s="24">
        <f t="shared" si="7"/>
        <v>0</v>
      </c>
      <c r="S31" s="25">
        <f t="shared" si="8"/>
        <v>259.87404408457041</v>
      </c>
      <c r="T31" s="24">
        <f t="shared" si="9"/>
        <v>60.15384615384616</v>
      </c>
      <c r="U31" s="26">
        <f t="shared" si="10"/>
        <v>79.64753846153846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-900000</v>
      </c>
      <c r="D33" s="42"/>
      <c r="E33" s="42">
        <f t="shared" si="4"/>
        <v>300000</v>
      </c>
      <c r="F33" s="43">
        <v>300000</v>
      </c>
      <c r="G33" s="44">
        <v>300000</v>
      </c>
      <c r="H33" s="43"/>
      <c r="I33" s="44"/>
      <c r="J33" s="43">
        <v>44000</v>
      </c>
      <c r="K33" s="44">
        <v>386461</v>
      </c>
      <c r="L33" s="43">
        <v>256000</v>
      </c>
      <c r="M33" s="44">
        <v>27936</v>
      </c>
      <c r="N33" s="43"/>
      <c r="O33" s="44">
        <v>5801</v>
      </c>
      <c r="P33" s="43">
        <f t="shared" si="5"/>
        <v>300000</v>
      </c>
      <c r="Q33" s="44">
        <f t="shared" si="6"/>
        <v>420198</v>
      </c>
      <c r="R33" s="24">
        <f t="shared" si="7"/>
        <v>-100</v>
      </c>
      <c r="S33" s="25">
        <f t="shared" si="8"/>
        <v>-79.234679266895753</v>
      </c>
      <c r="T33" s="24">
        <f t="shared" si="9"/>
        <v>100</v>
      </c>
      <c r="U33" s="26">
        <f t="shared" si="10"/>
        <v>140.066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242000</v>
      </c>
      <c r="C43" s="45">
        <f t="shared" si="20"/>
        <v>0</v>
      </c>
      <c r="D43" s="45">
        <f t="shared" si="20"/>
        <v>0</v>
      </c>
      <c r="E43" s="45">
        <f t="shared" si="20"/>
        <v>242000</v>
      </c>
      <c r="F43" s="46">
        <f t="shared" si="20"/>
        <v>242000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242000</v>
      </c>
      <c r="C44" s="39">
        <f t="shared" si="22"/>
        <v>0</v>
      </c>
      <c r="D44" s="39">
        <f t="shared" si="22"/>
        <v>0</v>
      </c>
      <c r="E44" s="39">
        <f t="shared" si="22"/>
        <v>242000</v>
      </c>
      <c r="F44" s="40">
        <f t="shared" si="22"/>
        <v>242000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242000</v>
      </c>
      <c r="C46" s="42"/>
      <c r="D46" s="42"/>
      <c r="E46" s="42">
        <f t="shared" si="13"/>
        <v>242000</v>
      </c>
      <c r="F46" s="43">
        <v>242000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35452000</v>
      </c>
      <c r="C61" s="39">
        <f t="shared" si="26"/>
        <v>-9374000</v>
      </c>
      <c r="D61" s="39">
        <f t="shared" si="26"/>
        <v>0</v>
      </c>
      <c r="E61" s="39">
        <f t="shared" si="26"/>
        <v>26078000</v>
      </c>
      <c r="F61" s="40">
        <f t="shared" si="26"/>
        <v>26078000</v>
      </c>
      <c r="G61" s="41">
        <f t="shared" si="26"/>
        <v>25836000</v>
      </c>
      <c r="H61" s="40">
        <f t="shared" si="26"/>
        <v>6114000</v>
      </c>
      <c r="I61" s="41">
        <f t="shared" si="26"/>
        <v>3445301</v>
      </c>
      <c r="J61" s="40">
        <f t="shared" si="26"/>
        <v>1113000</v>
      </c>
      <c r="K61" s="41">
        <f t="shared" si="26"/>
        <v>7935630</v>
      </c>
      <c r="L61" s="40">
        <f t="shared" si="26"/>
        <v>5015000</v>
      </c>
      <c r="M61" s="41">
        <f t="shared" si="26"/>
        <v>3076955</v>
      </c>
      <c r="N61" s="40">
        <f t="shared" si="26"/>
        <v>1661000</v>
      </c>
      <c r="O61" s="41">
        <f t="shared" si="26"/>
        <v>7129653</v>
      </c>
      <c r="P61" s="40">
        <f t="shared" si="26"/>
        <v>13903000</v>
      </c>
      <c r="Q61" s="41">
        <f t="shared" si="26"/>
        <v>21587539</v>
      </c>
      <c r="R61" s="20">
        <f t="shared" si="16"/>
        <v>-66.879361914257231</v>
      </c>
      <c r="S61" s="21">
        <f t="shared" si="17"/>
        <v>131.7113184950706</v>
      </c>
      <c r="T61" s="20">
        <f t="shared" si="18"/>
        <v>53.313137510545282</v>
      </c>
      <c r="U61" s="22">
        <f t="shared" si="19"/>
        <v>82.780654191272333</v>
      </c>
      <c r="V61" s="40">
        <f t="shared" ref="V61:W61" si="27">+V8+V43</f>
        <v>2078000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35452000</v>
      </c>
      <c r="C65" s="48">
        <f t="shared" si="30"/>
        <v>-9374000</v>
      </c>
      <c r="D65" s="48">
        <f t="shared" si="30"/>
        <v>0</v>
      </c>
      <c r="E65" s="48">
        <f t="shared" si="30"/>
        <v>26078000</v>
      </c>
      <c r="F65" s="49">
        <f t="shared" si="30"/>
        <v>26078000</v>
      </c>
      <c r="G65" s="50">
        <f t="shared" si="30"/>
        <v>25836000</v>
      </c>
      <c r="H65" s="49">
        <f t="shared" si="30"/>
        <v>6114000</v>
      </c>
      <c r="I65" s="50">
        <f t="shared" si="30"/>
        <v>3445301</v>
      </c>
      <c r="J65" s="49">
        <f t="shared" si="30"/>
        <v>1113000</v>
      </c>
      <c r="K65" s="50">
        <f t="shared" si="30"/>
        <v>7935630</v>
      </c>
      <c r="L65" s="49">
        <f t="shared" si="30"/>
        <v>5015000</v>
      </c>
      <c r="M65" s="51">
        <f t="shared" si="30"/>
        <v>3076955</v>
      </c>
      <c r="N65" s="49">
        <f t="shared" si="30"/>
        <v>1661000</v>
      </c>
      <c r="O65" s="50">
        <f t="shared" si="30"/>
        <v>7129653</v>
      </c>
      <c r="P65" s="49">
        <f t="shared" si="30"/>
        <v>13903000</v>
      </c>
      <c r="Q65" s="50">
        <f t="shared" si="30"/>
        <v>21587539</v>
      </c>
      <c r="R65" s="34">
        <f t="shared" si="16"/>
        <v>-66.879361914257231</v>
      </c>
      <c r="S65" s="35">
        <f t="shared" si="17"/>
        <v>131.7113184950706</v>
      </c>
      <c r="T65" s="34">
        <f t="shared" si="18"/>
        <v>53.313137510545282</v>
      </c>
      <c r="U65" s="35">
        <f t="shared" si="19"/>
        <v>82.780654191272333</v>
      </c>
      <c r="V65" s="49">
        <f>+V61+V62</f>
        <v>2078000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25289000</v>
      </c>
      <c r="C8" s="36">
        <f t="shared" si="0"/>
        <v>5600000</v>
      </c>
      <c r="D8" s="36">
        <f t="shared" si="0"/>
        <v>0</v>
      </c>
      <c r="E8" s="36">
        <f t="shared" si="0"/>
        <v>30889000</v>
      </c>
      <c r="F8" s="37">
        <f t="shared" si="0"/>
        <v>30889000</v>
      </c>
      <c r="G8" s="38">
        <f t="shared" si="0"/>
        <v>30889000</v>
      </c>
      <c r="H8" s="37">
        <f t="shared" si="0"/>
        <v>4975000</v>
      </c>
      <c r="I8" s="38">
        <f t="shared" si="0"/>
        <v>325517</v>
      </c>
      <c r="J8" s="37">
        <f t="shared" si="0"/>
        <v>7312000</v>
      </c>
      <c r="K8" s="38">
        <f t="shared" si="0"/>
        <v>689662</v>
      </c>
      <c r="L8" s="37">
        <f t="shared" si="0"/>
        <v>3697000</v>
      </c>
      <c r="M8" s="38">
        <f t="shared" si="0"/>
        <v>9223088</v>
      </c>
      <c r="N8" s="37">
        <f t="shared" si="0"/>
        <v>7915000</v>
      </c>
      <c r="O8" s="38">
        <f t="shared" si="0"/>
        <v>-1883617</v>
      </c>
      <c r="P8" s="37">
        <f t="shared" si="0"/>
        <v>23899000</v>
      </c>
      <c r="Q8" s="38">
        <f t="shared" si="0"/>
        <v>8354650</v>
      </c>
      <c r="R8" s="16">
        <f>IF(($L8       =0),0,((($N8       -$L8       )/$L8       )*100))</f>
        <v>114.09250743846361</v>
      </c>
      <c r="S8" s="17">
        <f>IF(($M8       =0),0,((($O8       -$M8       )/$M8       )*100))</f>
        <v>-120.422845363722</v>
      </c>
      <c r="T8" s="16">
        <f>IF(($E8       =0),0,(($P8       /$E8       )*100))</f>
        <v>77.370584997895691</v>
      </c>
      <c r="U8" s="18">
        <f>IF(($E8       =0),0,(($Q8       /$E8       )*100))</f>
        <v>27.047330764997245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21189000</v>
      </c>
      <c r="C9" s="39">
        <f t="shared" si="2"/>
        <v>6029000</v>
      </c>
      <c r="D9" s="39">
        <f t="shared" si="2"/>
        <v>0</v>
      </c>
      <c r="E9" s="39">
        <f t="shared" si="2"/>
        <v>27218000</v>
      </c>
      <c r="F9" s="40">
        <f t="shared" si="2"/>
        <v>27218000</v>
      </c>
      <c r="G9" s="41">
        <f t="shared" si="2"/>
        <v>27218000</v>
      </c>
      <c r="H9" s="40">
        <f t="shared" si="2"/>
        <v>4975000</v>
      </c>
      <c r="I9" s="41">
        <f t="shared" si="2"/>
        <v>0</v>
      </c>
      <c r="J9" s="40">
        <f t="shared" si="2"/>
        <v>7101000</v>
      </c>
      <c r="K9" s="41">
        <f t="shared" si="2"/>
        <v>0</v>
      </c>
      <c r="L9" s="40">
        <f t="shared" si="2"/>
        <v>3498000</v>
      </c>
      <c r="M9" s="41">
        <f t="shared" si="2"/>
        <v>8892231</v>
      </c>
      <c r="N9" s="40">
        <f t="shared" si="2"/>
        <v>7915000</v>
      </c>
      <c r="O9" s="41">
        <f t="shared" si="2"/>
        <v>-2200000</v>
      </c>
      <c r="P9" s="40">
        <f t="shared" si="2"/>
        <v>23489000</v>
      </c>
      <c r="Q9" s="41">
        <f t="shared" si="2"/>
        <v>6692231</v>
      </c>
      <c r="R9" s="20">
        <f>IF(($L9       =0),0,((($N9       -$L9       )/$L9       )*100))</f>
        <v>126.27215551743853</v>
      </c>
      <c r="S9" s="21">
        <f>IF(($M9       =0),0,((($O9       -$M9       )/$M9       )*100))</f>
        <v>-124.74069780688333</v>
      </c>
      <c r="T9" s="20">
        <f>IF(($E9       =0),0,(($P9       /$E9       )*100))</f>
        <v>86.299507678742003</v>
      </c>
      <c r="U9" s="22">
        <f>IF(($E9       =0),0,(($Q9       /$E9       )*100))</f>
        <v>24.587519288706002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8265000</v>
      </c>
      <c r="C10" s="42">
        <v>7000000</v>
      </c>
      <c r="D10" s="42"/>
      <c r="E10" s="42">
        <f t="shared" ref="E10:E41" si="4">$B10      +$C10      +$D10</f>
        <v>15265000</v>
      </c>
      <c r="F10" s="43">
        <v>15265000</v>
      </c>
      <c r="G10" s="44">
        <v>15265000</v>
      </c>
      <c r="H10" s="43">
        <v>3699000</v>
      </c>
      <c r="I10" s="44"/>
      <c r="J10" s="43">
        <v>3874000</v>
      </c>
      <c r="K10" s="44"/>
      <c r="L10" s="43"/>
      <c r="M10" s="44">
        <v>8495195</v>
      </c>
      <c r="N10" s="43">
        <v>6418000</v>
      </c>
      <c r="O10" s="44">
        <v>-2200000</v>
      </c>
      <c r="P10" s="43">
        <f t="shared" ref="P10:P41" si="5">$H10      +$J10      +$L10      +$N10</f>
        <v>13991000</v>
      </c>
      <c r="Q10" s="44">
        <f t="shared" ref="Q10:Q41" si="6">$I10      +$K10      +$M10      +$O10</f>
        <v>6295195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-125.89699235862155</v>
      </c>
      <c r="T10" s="24">
        <f t="shared" ref="T10:T41" si="9">IF(($E10      =0),0,(($P10      /$E10      )*100))</f>
        <v>91.65411071077628</v>
      </c>
      <c r="U10" s="26">
        <f t="shared" ref="U10:U41" si="10">IF(($E10      =0),0,(($Q10      /$E10      )*100))</f>
        <v>41.239403865050775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2924000</v>
      </c>
      <c r="C13" s="42">
        <v>-971000</v>
      </c>
      <c r="D13" s="42"/>
      <c r="E13" s="42">
        <f t="shared" si="4"/>
        <v>1953000</v>
      </c>
      <c r="F13" s="43">
        <v>1953000</v>
      </c>
      <c r="G13" s="44">
        <v>1953000</v>
      </c>
      <c r="H13" s="43"/>
      <c r="I13" s="44"/>
      <c r="J13" s="43">
        <v>199000</v>
      </c>
      <c r="K13" s="44"/>
      <c r="L13" s="43">
        <v>257000</v>
      </c>
      <c r="M13" s="44">
        <v>397036</v>
      </c>
      <c r="N13" s="43">
        <v>1497000</v>
      </c>
      <c r="O13" s="44"/>
      <c r="P13" s="43">
        <f t="shared" si="5"/>
        <v>1953000</v>
      </c>
      <c r="Q13" s="44">
        <f t="shared" si="6"/>
        <v>397036</v>
      </c>
      <c r="R13" s="24">
        <f t="shared" si="7"/>
        <v>482.49027237354085</v>
      </c>
      <c r="S13" s="25">
        <f t="shared" si="8"/>
        <v>-100</v>
      </c>
      <c r="T13" s="24">
        <f t="shared" si="9"/>
        <v>100</v>
      </c>
      <c r="U13" s="26">
        <f t="shared" si="10"/>
        <v>20.329544290834615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10000000</v>
      </c>
      <c r="H23" s="43">
        <v>1276000</v>
      </c>
      <c r="I23" s="44"/>
      <c r="J23" s="43">
        <v>3028000</v>
      </c>
      <c r="K23" s="44"/>
      <c r="L23" s="43">
        <v>3241000</v>
      </c>
      <c r="M23" s="44"/>
      <c r="N23" s="43"/>
      <c r="O23" s="44"/>
      <c r="P23" s="43">
        <f t="shared" si="5"/>
        <v>7545000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75.449999999999989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4100000</v>
      </c>
      <c r="C28" s="39">
        <f t="shared" si="11"/>
        <v>-429000</v>
      </c>
      <c r="D28" s="39">
        <f t="shared" si="11"/>
        <v>0</v>
      </c>
      <c r="E28" s="39">
        <f t="shared" si="11"/>
        <v>3671000</v>
      </c>
      <c r="F28" s="40">
        <f t="shared" si="11"/>
        <v>3671000</v>
      </c>
      <c r="G28" s="41">
        <f t="shared" si="11"/>
        <v>3671000</v>
      </c>
      <c r="H28" s="40">
        <f t="shared" si="11"/>
        <v>0</v>
      </c>
      <c r="I28" s="41">
        <f t="shared" si="11"/>
        <v>325517</v>
      </c>
      <c r="J28" s="40">
        <f t="shared" si="11"/>
        <v>211000</v>
      </c>
      <c r="K28" s="41">
        <f t="shared" si="11"/>
        <v>689662</v>
      </c>
      <c r="L28" s="40">
        <f t="shared" si="11"/>
        <v>199000</v>
      </c>
      <c r="M28" s="41">
        <f t="shared" si="11"/>
        <v>330857</v>
      </c>
      <c r="N28" s="40">
        <f t="shared" si="11"/>
        <v>0</v>
      </c>
      <c r="O28" s="41">
        <f t="shared" si="11"/>
        <v>316383</v>
      </c>
      <c r="P28" s="40">
        <f t="shared" si="11"/>
        <v>410000</v>
      </c>
      <c r="Q28" s="41">
        <f t="shared" si="11"/>
        <v>1662419</v>
      </c>
      <c r="R28" s="20">
        <f t="shared" si="7"/>
        <v>-100</v>
      </c>
      <c r="S28" s="21">
        <f t="shared" si="8"/>
        <v>-4.3746996436526953</v>
      </c>
      <c r="T28" s="20">
        <f t="shared" si="9"/>
        <v>11.168618904930536</v>
      </c>
      <c r="U28" s="22">
        <f t="shared" si="10"/>
        <v>45.285181149550532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/>
      <c r="I31" s="44">
        <v>325517</v>
      </c>
      <c r="J31" s="43"/>
      <c r="K31" s="44">
        <v>689662</v>
      </c>
      <c r="L31" s="43"/>
      <c r="M31" s="44">
        <v>330857</v>
      </c>
      <c r="N31" s="43"/>
      <c r="O31" s="44">
        <v>316383</v>
      </c>
      <c r="P31" s="43">
        <f t="shared" si="5"/>
        <v>0</v>
      </c>
      <c r="Q31" s="44">
        <f t="shared" si="6"/>
        <v>1662419</v>
      </c>
      <c r="R31" s="24">
        <f t="shared" si="7"/>
        <v>0</v>
      </c>
      <c r="S31" s="25">
        <f t="shared" si="8"/>
        <v>-4.3746996436526953</v>
      </c>
      <c r="T31" s="24">
        <f t="shared" si="9"/>
        <v>0</v>
      </c>
      <c r="U31" s="26">
        <f t="shared" si="10"/>
        <v>57.324793103448279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-429000</v>
      </c>
      <c r="D33" s="42"/>
      <c r="E33" s="42">
        <f t="shared" si="4"/>
        <v>771000</v>
      </c>
      <c r="F33" s="43">
        <v>771000</v>
      </c>
      <c r="G33" s="44">
        <v>771000</v>
      </c>
      <c r="H33" s="43"/>
      <c r="I33" s="44"/>
      <c r="J33" s="43">
        <v>211000</v>
      </c>
      <c r="K33" s="44"/>
      <c r="L33" s="43">
        <v>199000</v>
      </c>
      <c r="M33" s="44"/>
      <c r="N33" s="43"/>
      <c r="O33" s="44"/>
      <c r="P33" s="43">
        <f t="shared" si="5"/>
        <v>410000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53.177691309987033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2083000</v>
      </c>
      <c r="C43" s="45">
        <f t="shared" si="20"/>
        <v>-574000</v>
      </c>
      <c r="D43" s="45">
        <f t="shared" si="20"/>
        <v>0</v>
      </c>
      <c r="E43" s="45">
        <f t="shared" si="20"/>
        <v>1509000</v>
      </c>
      <c r="F43" s="46">
        <f t="shared" si="20"/>
        <v>2083000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1000</v>
      </c>
      <c r="O43" s="47">
        <f t="shared" si="20"/>
        <v>0</v>
      </c>
      <c r="P43" s="46">
        <f t="shared" si="20"/>
        <v>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6.6269052352551358E-2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2083000</v>
      </c>
      <c r="C44" s="39">
        <f t="shared" si="22"/>
        <v>-574000</v>
      </c>
      <c r="D44" s="39">
        <f t="shared" si="22"/>
        <v>0</v>
      </c>
      <c r="E44" s="39">
        <f t="shared" si="22"/>
        <v>1509000</v>
      </c>
      <c r="F44" s="40">
        <f t="shared" si="22"/>
        <v>2083000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1000</v>
      </c>
      <c r="O44" s="41">
        <f t="shared" si="22"/>
        <v>0</v>
      </c>
      <c r="P44" s="40">
        <f t="shared" si="22"/>
        <v>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6.6269052352551358E-2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2083000</v>
      </c>
      <c r="C46" s="42">
        <v>-574000</v>
      </c>
      <c r="D46" s="42"/>
      <c r="E46" s="42">
        <f t="shared" si="13"/>
        <v>1509000</v>
      </c>
      <c r="F46" s="43">
        <v>2083000</v>
      </c>
      <c r="G46" s="44"/>
      <c r="H46" s="43"/>
      <c r="I46" s="44"/>
      <c r="J46" s="43"/>
      <c r="K46" s="44"/>
      <c r="L46" s="43"/>
      <c r="M46" s="44"/>
      <c r="N46" s="43">
        <v>1000</v>
      </c>
      <c r="O46" s="44"/>
      <c r="P46" s="43">
        <f t="shared" si="14"/>
        <v>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6.6269052352551358E-2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27372000</v>
      </c>
      <c r="C61" s="39">
        <f t="shared" si="26"/>
        <v>5026000</v>
      </c>
      <c r="D61" s="39">
        <f t="shared" si="26"/>
        <v>0</v>
      </c>
      <c r="E61" s="39">
        <f t="shared" si="26"/>
        <v>32398000</v>
      </c>
      <c r="F61" s="40">
        <f t="shared" si="26"/>
        <v>32972000</v>
      </c>
      <c r="G61" s="41">
        <f t="shared" si="26"/>
        <v>30889000</v>
      </c>
      <c r="H61" s="40">
        <f t="shared" si="26"/>
        <v>4975000</v>
      </c>
      <c r="I61" s="41">
        <f t="shared" si="26"/>
        <v>325517</v>
      </c>
      <c r="J61" s="40">
        <f t="shared" si="26"/>
        <v>7312000</v>
      </c>
      <c r="K61" s="41">
        <f t="shared" si="26"/>
        <v>689662</v>
      </c>
      <c r="L61" s="40">
        <f t="shared" si="26"/>
        <v>3697000</v>
      </c>
      <c r="M61" s="41">
        <f t="shared" si="26"/>
        <v>9223088</v>
      </c>
      <c r="N61" s="40">
        <f t="shared" si="26"/>
        <v>7916000</v>
      </c>
      <c r="O61" s="41">
        <f t="shared" si="26"/>
        <v>-1883617</v>
      </c>
      <c r="P61" s="40">
        <f t="shared" si="26"/>
        <v>23900000</v>
      </c>
      <c r="Q61" s="41">
        <f t="shared" si="26"/>
        <v>8354650</v>
      </c>
      <c r="R61" s="20">
        <f t="shared" si="16"/>
        <v>114.11955639707871</v>
      </c>
      <c r="S61" s="21">
        <f t="shared" si="17"/>
        <v>-120.422845363722</v>
      </c>
      <c r="T61" s="20">
        <f t="shared" si="18"/>
        <v>73.769985801592682</v>
      </c>
      <c r="U61" s="22">
        <f t="shared" si="19"/>
        <v>25.787548614111984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27372000</v>
      </c>
      <c r="C65" s="48">
        <f t="shared" si="30"/>
        <v>5026000</v>
      </c>
      <c r="D65" s="48">
        <f t="shared" si="30"/>
        <v>0</v>
      </c>
      <c r="E65" s="48">
        <f t="shared" si="30"/>
        <v>32398000</v>
      </c>
      <c r="F65" s="49">
        <f t="shared" si="30"/>
        <v>32972000</v>
      </c>
      <c r="G65" s="50">
        <f t="shared" si="30"/>
        <v>30889000</v>
      </c>
      <c r="H65" s="49">
        <f t="shared" si="30"/>
        <v>4975000</v>
      </c>
      <c r="I65" s="50">
        <f t="shared" si="30"/>
        <v>325517</v>
      </c>
      <c r="J65" s="49">
        <f t="shared" si="30"/>
        <v>7312000</v>
      </c>
      <c r="K65" s="50">
        <f t="shared" si="30"/>
        <v>689662</v>
      </c>
      <c r="L65" s="49">
        <f t="shared" si="30"/>
        <v>3697000</v>
      </c>
      <c r="M65" s="51">
        <f t="shared" si="30"/>
        <v>9223088</v>
      </c>
      <c r="N65" s="49">
        <f t="shared" si="30"/>
        <v>7916000</v>
      </c>
      <c r="O65" s="50">
        <f t="shared" si="30"/>
        <v>-1883617</v>
      </c>
      <c r="P65" s="49">
        <f t="shared" si="30"/>
        <v>23900000</v>
      </c>
      <c r="Q65" s="50">
        <f t="shared" si="30"/>
        <v>8354650</v>
      </c>
      <c r="R65" s="34">
        <f t="shared" si="16"/>
        <v>114.11955639707871</v>
      </c>
      <c r="S65" s="35">
        <f t="shared" si="17"/>
        <v>-120.422845363722</v>
      </c>
      <c r="T65" s="34">
        <f t="shared" si="18"/>
        <v>73.769985801592682</v>
      </c>
      <c r="U65" s="35">
        <f t="shared" si="19"/>
        <v>25.787548614111984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34954000</v>
      </c>
      <c r="C8" s="36">
        <f t="shared" si="0"/>
        <v>3810000</v>
      </c>
      <c r="D8" s="36">
        <f t="shared" si="0"/>
        <v>0</v>
      </c>
      <c r="E8" s="36">
        <f t="shared" si="0"/>
        <v>38764000</v>
      </c>
      <c r="F8" s="37">
        <f t="shared" si="0"/>
        <v>38764000</v>
      </c>
      <c r="G8" s="38">
        <f t="shared" si="0"/>
        <v>38764000</v>
      </c>
      <c r="H8" s="37">
        <f t="shared" si="0"/>
        <v>12103000</v>
      </c>
      <c r="I8" s="38">
        <f t="shared" si="0"/>
        <v>254658</v>
      </c>
      <c r="J8" s="37">
        <f t="shared" si="0"/>
        <v>7027000</v>
      </c>
      <c r="K8" s="38">
        <f t="shared" si="0"/>
        <v>4010</v>
      </c>
      <c r="L8" s="37">
        <f t="shared" si="0"/>
        <v>1501000</v>
      </c>
      <c r="M8" s="38">
        <f t="shared" si="0"/>
        <v>0</v>
      </c>
      <c r="N8" s="37">
        <f t="shared" si="0"/>
        <v>4446000</v>
      </c>
      <c r="O8" s="38">
        <f t="shared" si="0"/>
        <v>0</v>
      </c>
      <c r="P8" s="37">
        <f t="shared" si="0"/>
        <v>25077000</v>
      </c>
      <c r="Q8" s="38">
        <f t="shared" si="0"/>
        <v>258668</v>
      </c>
      <c r="R8" s="16">
        <f>IF(($L8       =0),0,((($N8       -$L8       )/$L8       )*100))</f>
        <v>196.20253164556962</v>
      </c>
      <c r="S8" s="17">
        <f>IF(($M8       =0),0,((($O8       -$M8       )/$M8       )*100))</f>
        <v>0</v>
      </c>
      <c r="T8" s="16">
        <f>IF(($E8       =0),0,(($P8       /$E8       )*100))</f>
        <v>64.691466308946445</v>
      </c>
      <c r="U8" s="18">
        <f>IF(($E8       =0),0,(($Q8       /$E8       )*100))</f>
        <v>0.66728923743679702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30854000</v>
      </c>
      <c r="C9" s="39">
        <f t="shared" si="2"/>
        <v>3810000</v>
      </c>
      <c r="D9" s="39">
        <f t="shared" si="2"/>
        <v>0</v>
      </c>
      <c r="E9" s="39">
        <f t="shared" si="2"/>
        <v>34664000</v>
      </c>
      <c r="F9" s="40">
        <f t="shared" si="2"/>
        <v>34664000</v>
      </c>
      <c r="G9" s="41">
        <f t="shared" si="2"/>
        <v>34664000</v>
      </c>
      <c r="H9" s="40">
        <f t="shared" si="2"/>
        <v>10338000</v>
      </c>
      <c r="I9" s="41">
        <f t="shared" si="2"/>
        <v>0</v>
      </c>
      <c r="J9" s="40">
        <f t="shared" si="2"/>
        <v>6147000</v>
      </c>
      <c r="K9" s="41">
        <f t="shared" si="2"/>
        <v>0</v>
      </c>
      <c r="L9" s="40">
        <f t="shared" si="2"/>
        <v>1185000</v>
      </c>
      <c r="M9" s="41">
        <f t="shared" si="2"/>
        <v>0</v>
      </c>
      <c r="N9" s="40">
        <f t="shared" si="2"/>
        <v>4248000</v>
      </c>
      <c r="O9" s="41">
        <f t="shared" si="2"/>
        <v>0</v>
      </c>
      <c r="P9" s="40">
        <f t="shared" si="2"/>
        <v>21918000</v>
      </c>
      <c r="Q9" s="41">
        <f t="shared" si="2"/>
        <v>0</v>
      </c>
      <c r="R9" s="20">
        <f>IF(($L9       =0),0,((($N9       -$L9       )/$L9       )*100))</f>
        <v>258.48101265822783</v>
      </c>
      <c r="S9" s="21">
        <f>IF(($M9       =0),0,((($O9       -$M9       )/$M9       )*100))</f>
        <v>0</v>
      </c>
      <c r="T9" s="20">
        <f>IF(($E9       =0),0,(($P9       /$E9       )*100))</f>
        <v>63.229863835679666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10854000</v>
      </c>
      <c r="C10" s="42">
        <v>-2190000</v>
      </c>
      <c r="D10" s="42"/>
      <c r="E10" s="42">
        <f t="shared" ref="E10:E41" si="4">$B10      +$C10      +$D10</f>
        <v>8664000</v>
      </c>
      <c r="F10" s="43">
        <v>8664000</v>
      </c>
      <c r="G10" s="44">
        <v>8664000</v>
      </c>
      <c r="H10" s="43">
        <v>1617000</v>
      </c>
      <c r="I10" s="44"/>
      <c r="J10" s="43">
        <v>1456000</v>
      </c>
      <c r="K10" s="44"/>
      <c r="L10" s="43">
        <v>41000</v>
      </c>
      <c r="M10" s="44"/>
      <c r="N10" s="43">
        <v>260000</v>
      </c>
      <c r="O10" s="44"/>
      <c r="P10" s="43">
        <f t="shared" ref="P10:P41" si="5">$H10      +$J10      +$L10      +$N10</f>
        <v>3374000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534.14634146341461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38.942751615881811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20000000</v>
      </c>
      <c r="C23" s="42">
        <v>6000000</v>
      </c>
      <c r="D23" s="42"/>
      <c r="E23" s="42">
        <f t="shared" si="4"/>
        <v>26000000</v>
      </c>
      <c r="F23" s="43">
        <v>26000000</v>
      </c>
      <c r="G23" s="44">
        <v>26000000</v>
      </c>
      <c r="H23" s="43">
        <v>8721000</v>
      </c>
      <c r="I23" s="44"/>
      <c r="J23" s="43">
        <v>4691000</v>
      </c>
      <c r="K23" s="44"/>
      <c r="L23" s="43">
        <v>1144000</v>
      </c>
      <c r="M23" s="44"/>
      <c r="N23" s="43">
        <v>3988000</v>
      </c>
      <c r="O23" s="44"/>
      <c r="P23" s="43">
        <f t="shared" si="5"/>
        <v>18544000</v>
      </c>
      <c r="Q23" s="44">
        <f t="shared" si="6"/>
        <v>0</v>
      </c>
      <c r="R23" s="24">
        <f t="shared" si="7"/>
        <v>248.60139860139859</v>
      </c>
      <c r="S23" s="25">
        <f t="shared" si="8"/>
        <v>0</v>
      </c>
      <c r="T23" s="24">
        <f t="shared" si="9"/>
        <v>71.323076923076925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4100000</v>
      </c>
      <c r="C28" s="39">
        <f t="shared" si="11"/>
        <v>0</v>
      </c>
      <c r="D28" s="39">
        <f t="shared" si="11"/>
        <v>0</v>
      </c>
      <c r="E28" s="39">
        <f t="shared" si="11"/>
        <v>4100000</v>
      </c>
      <c r="F28" s="40">
        <f t="shared" si="11"/>
        <v>4100000</v>
      </c>
      <c r="G28" s="41">
        <f t="shared" si="11"/>
        <v>4100000</v>
      </c>
      <c r="H28" s="40">
        <f t="shared" si="11"/>
        <v>1765000</v>
      </c>
      <c r="I28" s="41">
        <f t="shared" si="11"/>
        <v>254658</v>
      </c>
      <c r="J28" s="40">
        <f t="shared" si="11"/>
        <v>880000</v>
      </c>
      <c r="K28" s="41">
        <f t="shared" si="11"/>
        <v>4010</v>
      </c>
      <c r="L28" s="40">
        <f t="shared" si="11"/>
        <v>316000</v>
      </c>
      <c r="M28" s="41">
        <f t="shared" si="11"/>
        <v>0</v>
      </c>
      <c r="N28" s="40">
        <f t="shared" si="11"/>
        <v>198000</v>
      </c>
      <c r="O28" s="41">
        <f t="shared" si="11"/>
        <v>0</v>
      </c>
      <c r="P28" s="40">
        <f t="shared" si="11"/>
        <v>3159000</v>
      </c>
      <c r="Q28" s="41">
        <f t="shared" si="11"/>
        <v>258668</v>
      </c>
      <c r="R28" s="20">
        <f t="shared" si="7"/>
        <v>-37.341772151898731</v>
      </c>
      <c r="S28" s="21">
        <f t="shared" si="8"/>
        <v>0</v>
      </c>
      <c r="T28" s="20">
        <f t="shared" si="9"/>
        <v>77.048780487804876</v>
      </c>
      <c r="U28" s="22">
        <f t="shared" si="10"/>
        <v>6.3089756097560974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1515000</v>
      </c>
      <c r="I31" s="44">
        <v>254658</v>
      </c>
      <c r="J31" s="43">
        <v>618000</v>
      </c>
      <c r="K31" s="44"/>
      <c r="L31" s="43">
        <v>316000</v>
      </c>
      <c r="M31" s="44"/>
      <c r="N31" s="43"/>
      <c r="O31" s="44"/>
      <c r="P31" s="43">
        <f t="shared" si="5"/>
        <v>2449000</v>
      </c>
      <c r="Q31" s="44">
        <f t="shared" si="6"/>
        <v>254658</v>
      </c>
      <c r="R31" s="24">
        <f t="shared" si="7"/>
        <v>-100</v>
      </c>
      <c r="S31" s="25">
        <f t="shared" si="8"/>
        <v>0</v>
      </c>
      <c r="T31" s="24">
        <f t="shared" si="9"/>
        <v>84.448275862068968</v>
      </c>
      <c r="U31" s="26">
        <f t="shared" si="10"/>
        <v>8.7813103448275864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250000</v>
      </c>
      <c r="I33" s="44"/>
      <c r="J33" s="43">
        <v>262000</v>
      </c>
      <c r="K33" s="44">
        <v>4010</v>
      </c>
      <c r="L33" s="43"/>
      <c r="M33" s="44"/>
      <c r="N33" s="43">
        <v>198000</v>
      </c>
      <c r="O33" s="44"/>
      <c r="P33" s="43">
        <f t="shared" si="5"/>
        <v>710000</v>
      </c>
      <c r="Q33" s="44">
        <f t="shared" si="6"/>
        <v>4010</v>
      </c>
      <c r="R33" s="24">
        <f t="shared" si="7"/>
        <v>0</v>
      </c>
      <c r="S33" s="25">
        <f t="shared" si="8"/>
        <v>0</v>
      </c>
      <c r="T33" s="24">
        <f t="shared" si="9"/>
        <v>59.166666666666664</v>
      </c>
      <c r="U33" s="26">
        <f t="shared" si="10"/>
        <v>0.33416666666666667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34954000</v>
      </c>
      <c r="C61" s="39">
        <f t="shared" si="26"/>
        <v>3810000</v>
      </c>
      <c r="D61" s="39">
        <f t="shared" si="26"/>
        <v>0</v>
      </c>
      <c r="E61" s="39">
        <f t="shared" si="26"/>
        <v>38764000</v>
      </c>
      <c r="F61" s="40">
        <f t="shared" si="26"/>
        <v>38764000</v>
      </c>
      <c r="G61" s="41">
        <f t="shared" si="26"/>
        <v>38764000</v>
      </c>
      <c r="H61" s="40">
        <f t="shared" si="26"/>
        <v>12103000</v>
      </c>
      <c r="I61" s="41">
        <f t="shared" si="26"/>
        <v>254658</v>
      </c>
      <c r="J61" s="40">
        <f t="shared" si="26"/>
        <v>7027000</v>
      </c>
      <c r="K61" s="41">
        <f t="shared" si="26"/>
        <v>4010</v>
      </c>
      <c r="L61" s="40">
        <f t="shared" si="26"/>
        <v>1501000</v>
      </c>
      <c r="M61" s="41">
        <f t="shared" si="26"/>
        <v>0</v>
      </c>
      <c r="N61" s="40">
        <f t="shared" si="26"/>
        <v>4446000</v>
      </c>
      <c r="O61" s="41">
        <f t="shared" si="26"/>
        <v>0</v>
      </c>
      <c r="P61" s="40">
        <f t="shared" si="26"/>
        <v>25077000</v>
      </c>
      <c r="Q61" s="41">
        <f t="shared" si="26"/>
        <v>258668</v>
      </c>
      <c r="R61" s="20">
        <f t="shared" si="16"/>
        <v>196.20253164556962</v>
      </c>
      <c r="S61" s="21">
        <f t="shared" si="17"/>
        <v>0</v>
      </c>
      <c r="T61" s="20">
        <f t="shared" si="18"/>
        <v>64.691466308946445</v>
      </c>
      <c r="U61" s="22">
        <f t="shared" si="19"/>
        <v>0.66728923743679702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34954000</v>
      </c>
      <c r="C65" s="48">
        <f t="shared" si="30"/>
        <v>3810000</v>
      </c>
      <c r="D65" s="48">
        <f t="shared" si="30"/>
        <v>0</v>
      </c>
      <c r="E65" s="48">
        <f t="shared" si="30"/>
        <v>38764000</v>
      </c>
      <c r="F65" s="49">
        <f t="shared" si="30"/>
        <v>38764000</v>
      </c>
      <c r="G65" s="50">
        <f t="shared" si="30"/>
        <v>38764000</v>
      </c>
      <c r="H65" s="49">
        <f t="shared" si="30"/>
        <v>12103000</v>
      </c>
      <c r="I65" s="50">
        <f t="shared" si="30"/>
        <v>254658</v>
      </c>
      <c r="J65" s="49">
        <f t="shared" si="30"/>
        <v>7027000</v>
      </c>
      <c r="K65" s="50">
        <f t="shared" si="30"/>
        <v>4010</v>
      </c>
      <c r="L65" s="49">
        <f t="shared" si="30"/>
        <v>1501000</v>
      </c>
      <c r="M65" s="51">
        <f t="shared" si="30"/>
        <v>0</v>
      </c>
      <c r="N65" s="49">
        <f t="shared" si="30"/>
        <v>4446000</v>
      </c>
      <c r="O65" s="50">
        <f t="shared" si="30"/>
        <v>0</v>
      </c>
      <c r="P65" s="49">
        <f t="shared" si="30"/>
        <v>25077000</v>
      </c>
      <c r="Q65" s="50">
        <f t="shared" si="30"/>
        <v>258668</v>
      </c>
      <c r="R65" s="34">
        <f t="shared" si="16"/>
        <v>196.20253164556962</v>
      </c>
      <c r="S65" s="35">
        <f t="shared" si="17"/>
        <v>0</v>
      </c>
      <c r="T65" s="34">
        <f t="shared" si="18"/>
        <v>64.691466308946445</v>
      </c>
      <c r="U65" s="35">
        <f t="shared" si="19"/>
        <v>0.66728923743679702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23192000</v>
      </c>
      <c r="C8" s="36">
        <f t="shared" si="0"/>
        <v>9500000</v>
      </c>
      <c r="D8" s="36">
        <f t="shared" si="0"/>
        <v>0</v>
      </c>
      <c r="E8" s="36">
        <f t="shared" si="0"/>
        <v>32692000</v>
      </c>
      <c r="F8" s="37">
        <f t="shared" si="0"/>
        <v>32692000</v>
      </c>
      <c r="G8" s="38">
        <f t="shared" si="0"/>
        <v>32692000</v>
      </c>
      <c r="H8" s="37">
        <f t="shared" si="0"/>
        <v>10104000</v>
      </c>
      <c r="I8" s="38">
        <f t="shared" si="0"/>
        <v>0</v>
      </c>
      <c r="J8" s="37">
        <f t="shared" si="0"/>
        <v>3197000</v>
      </c>
      <c r="K8" s="38">
        <f t="shared" si="0"/>
        <v>0</v>
      </c>
      <c r="L8" s="37">
        <f t="shared" si="0"/>
        <v>1003000</v>
      </c>
      <c r="M8" s="38">
        <f t="shared" si="0"/>
        <v>0</v>
      </c>
      <c r="N8" s="37">
        <f t="shared" si="0"/>
        <v>10227000</v>
      </c>
      <c r="O8" s="38">
        <f t="shared" si="0"/>
        <v>0</v>
      </c>
      <c r="P8" s="37">
        <f t="shared" si="0"/>
        <v>24531000</v>
      </c>
      <c r="Q8" s="38">
        <f t="shared" si="0"/>
        <v>0</v>
      </c>
      <c r="R8" s="16">
        <f>IF(($L8       =0),0,((($N8       -$L8       )/$L8       )*100))</f>
        <v>919.64107676969093</v>
      </c>
      <c r="S8" s="17">
        <f>IF(($M8       =0),0,((($O8       -$M8       )/$M8       )*100))</f>
        <v>0</v>
      </c>
      <c r="T8" s="16">
        <f>IF(($E8       =0),0,(($P8       /$E8       )*100))</f>
        <v>75.036706227823331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20092000</v>
      </c>
      <c r="C9" s="39">
        <f t="shared" si="2"/>
        <v>9500000</v>
      </c>
      <c r="D9" s="39">
        <f t="shared" si="2"/>
        <v>0</v>
      </c>
      <c r="E9" s="39">
        <f t="shared" si="2"/>
        <v>29592000</v>
      </c>
      <c r="F9" s="40">
        <f t="shared" si="2"/>
        <v>29592000</v>
      </c>
      <c r="G9" s="41">
        <f t="shared" si="2"/>
        <v>29592000</v>
      </c>
      <c r="H9" s="40">
        <f t="shared" si="2"/>
        <v>9879000</v>
      </c>
      <c r="I9" s="41">
        <f t="shared" si="2"/>
        <v>0</v>
      </c>
      <c r="J9" s="40">
        <f t="shared" si="2"/>
        <v>2916000</v>
      </c>
      <c r="K9" s="41">
        <f t="shared" si="2"/>
        <v>0</v>
      </c>
      <c r="L9" s="40">
        <f t="shared" si="2"/>
        <v>867000</v>
      </c>
      <c r="M9" s="41">
        <f t="shared" si="2"/>
        <v>0</v>
      </c>
      <c r="N9" s="40">
        <f t="shared" si="2"/>
        <v>10227000</v>
      </c>
      <c r="O9" s="41">
        <f t="shared" si="2"/>
        <v>0</v>
      </c>
      <c r="P9" s="40">
        <f t="shared" si="2"/>
        <v>23889000</v>
      </c>
      <c r="Q9" s="41">
        <f t="shared" si="2"/>
        <v>0</v>
      </c>
      <c r="R9" s="20">
        <f>IF(($L9       =0),0,((($N9       -$L9       )/$L9       )*100))</f>
        <v>1079.5847750865053</v>
      </c>
      <c r="S9" s="21">
        <f>IF(($M9       =0),0,((($O9       -$M9       )/$M9       )*100))</f>
        <v>0</v>
      </c>
      <c r="T9" s="20">
        <f>IF(($E9       =0),0,(($P9       /$E9       )*100))</f>
        <v>80.727899432278988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12656000</v>
      </c>
      <c r="C10" s="42">
        <v>12000000</v>
      </c>
      <c r="D10" s="42"/>
      <c r="E10" s="42">
        <f t="shared" ref="E10:E41" si="4">$B10      +$C10      +$D10</f>
        <v>24656000</v>
      </c>
      <c r="F10" s="43">
        <v>24656000</v>
      </c>
      <c r="G10" s="44">
        <v>24656000</v>
      </c>
      <c r="H10" s="43">
        <v>8943000</v>
      </c>
      <c r="I10" s="44"/>
      <c r="J10" s="43">
        <v>2916000</v>
      </c>
      <c r="K10" s="44"/>
      <c r="L10" s="43">
        <v>867000</v>
      </c>
      <c r="M10" s="44"/>
      <c r="N10" s="43">
        <v>8727000</v>
      </c>
      <c r="O10" s="44"/>
      <c r="P10" s="43">
        <f t="shared" ref="P10:P41" si="5">$H10      +$J10      +$L10      +$N10</f>
        <v>21453000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906.57439446366777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87.00924724205062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2436000</v>
      </c>
      <c r="C13" s="42"/>
      <c r="D13" s="42"/>
      <c r="E13" s="42">
        <f t="shared" si="4"/>
        <v>2436000</v>
      </c>
      <c r="F13" s="43">
        <v>2436000</v>
      </c>
      <c r="G13" s="44">
        <v>2436000</v>
      </c>
      <c r="H13" s="43">
        <v>936000</v>
      </c>
      <c r="I13" s="44"/>
      <c r="J13" s="43"/>
      <c r="K13" s="44"/>
      <c r="L13" s="43"/>
      <c r="M13" s="44"/>
      <c r="N13" s="43">
        <v>1500000</v>
      </c>
      <c r="O13" s="44"/>
      <c r="P13" s="43">
        <f t="shared" si="5"/>
        <v>2436000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5000000</v>
      </c>
      <c r="C23" s="42">
        <v>-2500000</v>
      </c>
      <c r="D23" s="42"/>
      <c r="E23" s="42">
        <f t="shared" si="4"/>
        <v>2500000</v>
      </c>
      <c r="F23" s="43">
        <v>2500000</v>
      </c>
      <c r="G23" s="44">
        <v>2500000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3100000</v>
      </c>
      <c r="C28" s="39">
        <f t="shared" si="11"/>
        <v>0</v>
      </c>
      <c r="D28" s="39">
        <f t="shared" si="11"/>
        <v>0</v>
      </c>
      <c r="E28" s="39">
        <f t="shared" si="11"/>
        <v>3100000</v>
      </c>
      <c r="F28" s="40">
        <f t="shared" si="11"/>
        <v>3100000</v>
      </c>
      <c r="G28" s="41">
        <f t="shared" si="11"/>
        <v>3100000</v>
      </c>
      <c r="H28" s="40">
        <f t="shared" si="11"/>
        <v>225000</v>
      </c>
      <c r="I28" s="41">
        <f t="shared" si="11"/>
        <v>0</v>
      </c>
      <c r="J28" s="40">
        <f t="shared" si="11"/>
        <v>281000</v>
      </c>
      <c r="K28" s="41">
        <f t="shared" si="11"/>
        <v>0</v>
      </c>
      <c r="L28" s="40">
        <f t="shared" si="11"/>
        <v>136000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642000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20.70967741935484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225000</v>
      </c>
      <c r="I33" s="44"/>
      <c r="J33" s="43">
        <v>281000</v>
      </c>
      <c r="K33" s="44"/>
      <c r="L33" s="43">
        <v>136000</v>
      </c>
      <c r="M33" s="44"/>
      <c r="N33" s="43"/>
      <c r="O33" s="44"/>
      <c r="P33" s="43">
        <f t="shared" si="5"/>
        <v>642000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53.5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23192000</v>
      </c>
      <c r="C61" s="39">
        <f t="shared" si="26"/>
        <v>9500000</v>
      </c>
      <c r="D61" s="39">
        <f t="shared" si="26"/>
        <v>0</v>
      </c>
      <c r="E61" s="39">
        <f t="shared" si="26"/>
        <v>32692000</v>
      </c>
      <c r="F61" s="40">
        <f t="shared" si="26"/>
        <v>32692000</v>
      </c>
      <c r="G61" s="41">
        <f t="shared" si="26"/>
        <v>32692000</v>
      </c>
      <c r="H61" s="40">
        <f t="shared" si="26"/>
        <v>10104000</v>
      </c>
      <c r="I61" s="41">
        <f t="shared" si="26"/>
        <v>0</v>
      </c>
      <c r="J61" s="40">
        <f t="shared" si="26"/>
        <v>3197000</v>
      </c>
      <c r="K61" s="41">
        <f t="shared" si="26"/>
        <v>0</v>
      </c>
      <c r="L61" s="40">
        <f t="shared" si="26"/>
        <v>1003000</v>
      </c>
      <c r="M61" s="41">
        <f t="shared" si="26"/>
        <v>0</v>
      </c>
      <c r="N61" s="40">
        <f t="shared" si="26"/>
        <v>10227000</v>
      </c>
      <c r="O61" s="41">
        <f t="shared" si="26"/>
        <v>0</v>
      </c>
      <c r="P61" s="40">
        <f t="shared" si="26"/>
        <v>24531000</v>
      </c>
      <c r="Q61" s="41">
        <f t="shared" si="26"/>
        <v>0</v>
      </c>
      <c r="R61" s="20">
        <f t="shared" si="16"/>
        <v>919.64107676969093</v>
      </c>
      <c r="S61" s="21">
        <f t="shared" si="17"/>
        <v>0</v>
      </c>
      <c r="T61" s="20">
        <f t="shared" si="18"/>
        <v>75.036706227823331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23192000</v>
      </c>
      <c r="C65" s="48">
        <f t="shared" si="30"/>
        <v>9500000</v>
      </c>
      <c r="D65" s="48">
        <f t="shared" si="30"/>
        <v>0</v>
      </c>
      <c r="E65" s="48">
        <f t="shared" si="30"/>
        <v>32692000</v>
      </c>
      <c r="F65" s="49">
        <f t="shared" si="30"/>
        <v>32692000</v>
      </c>
      <c r="G65" s="50">
        <f t="shared" si="30"/>
        <v>32692000</v>
      </c>
      <c r="H65" s="49">
        <f t="shared" si="30"/>
        <v>10104000</v>
      </c>
      <c r="I65" s="50">
        <f t="shared" si="30"/>
        <v>0</v>
      </c>
      <c r="J65" s="49">
        <f t="shared" si="30"/>
        <v>3197000</v>
      </c>
      <c r="K65" s="50">
        <f t="shared" si="30"/>
        <v>0</v>
      </c>
      <c r="L65" s="49">
        <f t="shared" si="30"/>
        <v>1003000</v>
      </c>
      <c r="M65" s="51">
        <f t="shared" si="30"/>
        <v>0</v>
      </c>
      <c r="N65" s="49">
        <f t="shared" si="30"/>
        <v>10227000</v>
      </c>
      <c r="O65" s="50">
        <f t="shared" si="30"/>
        <v>0</v>
      </c>
      <c r="P65" s="49">
        <f t="shared" si="30"/>
        <v>24531000</v>
      </c>
      <c r="Q65" s="50">
        <f t="shared" si="30"/>
        <v>0</v>
      </c>
      <c r="R65" s="34">
        <f t="shared" si="16"/>
        <v>919.64107676969093</v>
      </c>
      <c r="S65" s="35">
        <f t="shared" si="17"/>
        <v>0</v>
      </c>
      <c r="T65" s="34">
        <f t="shared" si="18"/>
        <v>75.036706227823331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47448000</v>
      </c>
      <c r="C8" s="36">
        <f t="shared" si="0"/>
        <v>-11273000</v>
      </c>
      <c r="D8" s="36">
        <f t="shared" si="0"/>
        <v>0</v>
      </c>
      <c r="E8" s="36">
        <f t="shared" si="0"/>
        <v>36175000</v>
      </c>
      <c r="F8" s="37">
        <f t="shared" si="0"/>
        <v>36175000</v>
      </c>
      <c r="G8" s="38">
        <f t="shared" si="0"/>
        <v>36175000</v>
      </c>
      <c r="H8" s="37">
        <f t="shared" si="0"/>
        <v>4446000</v>
      </c>
      <c r="I8" s="38">
        <f t="shared" si="0"/>
        <v>4111372</v>
      </c>
      <c r="J8" s="37">
        <f t="shared" si="0"/>
        <v>5941000</v>
      </c>
      <c r="K8" s="38">
        <f t="shared" si="0"/>
        <v>0</v>
      </c>
      <c r="L8" s="37">
        <f t="shared" si="0"/>
        <v>3391000</v>
      </c>
      <c r="M8" s="38">
        <f t="shared" si="0"/>
        <v>0</v>
      </c>
      <c r="N8" s="37">
        <f t="shared" si="0"/>
        <v>12110000</v>
      </c>
      <c r="O8" s="38">
        <f t="shared" si="0"/>
        <v>7145199</v>
      </c>
      <c r="P8" s="37">
        <f t="shared" si="0"/>
        <v>25888000</v>
      </c>
      <c r="Q8" s="38">
        <f t="shared" si="0"/>
        <v>11256571</v>
      </c>
      <c r="R8" s="16">
        <f>IF(($L8       =0),0,((($N8       -$L8       )/$L8       )*100))</f>
        <v>257.12179298142138</v>
      </c>
      <c r="S8" s="17">
        <f>IF(($M8       =0),0,((($O8       -$M8       )/$M8       )*100))</f>
        <v>0</v>
      </c>
      <c r="T8" s="16">
        <f>IF(($E8       =0),0,(($P8       /$E8       )*100))</f>
        <v>71.563234277816164</v>
      </c>
      <c r="U8" s="18">
        <f>IF(($E8       =0),0,(($Q8       /$E8       )*100))</f>
        <v>31.116989633724952</v>
      </c>
      <c r="V8" s="37">
        <f t="shared" ref="V8:W8" si="1">+V9+V28</f>
        <v>1569000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44448000</v>
      </c>
      <c r="C9" s="39">
        <f t="shared" si="2"/>
        <v>-11093000</v>
      </c>
      <c r="D9" s="39">
        <f t="shared" si="2"/>
        <v>0</v>
      </c>
      <c r="E9" s="39">
        <f t="shared" si="2"/>
        <v>33355000</v>
      </c>
      <c r="F9" s="40">
        <f t="shared" si="2"/>
        <v>33355000</v>
      </c>
      <c r="G9" s="41">
        <f t="shared" si="2"/>
        <v>33355000</v>
      </c>
      <c r="H9" s="40">
        <f t="shared" si="2"/>
        <v>4279000</v>
      </c>
      <c r="I9" s="41">
        <f t="shared" si="2"/>
        <v>4111372</v>
      </c>
      <c r="J9" s="40">
        <f t="shared" si="2"/>
        <v>5515000</v>
      </c>
      <c r="K9" s="41">
        <f t="shared" si="2"/>
        <v>0</v>
      </c>
      <c r="L9" s="40">
        <f t="shared" si="2"/>
        <v>3027000</v>
      </c>
      <c r="M9" s="41">
        <f t="shared" si="2"/>
        <v>0</v>
      </c>
      <c r="N9" s="40">
        <f t="shared" si="2"/>
        <v>12110000</v>
      </c>
      <c r="O9" s="41">
        <f t="shared" si="2"/>
        <v>7145199</v>
      </c>
      <c r="P9" s="40">
        <f t="shared" si="2"/>
        <v>24931000</v>
      </c>
      <c r="Q9" s="41">
        <f t="shared" si="2"/>
        <v>11256571</v>
      </c>
      <c r="R9" s="20">
        <f>IF(($L9       =0),0,((($N9       -$L9       )/$L9       )*100))</f>
        <v>300.06607201850017</v>
      </c>
      <c r="S9" s="21">
        <f>IF(($M9       =0),0,((($O9       -$M9       )/$M9       )*100))</f>
        <v>0</v>
      </c>
      <c r="T9" s="20">
        <f>IF(($E9       =0),0,(($P9       /$E9       )*100))</f>
        <v>74.744416129515812</v>
      </c>
      <c r="U9" s="22">
        <f>IF(($E9       =0),0,(($Q9       /$E9       )*100))</f>
        <v>33.747776944985759</v>
      </c>
      <c r="V9" s="40">
        <f t="shared" ref="V9:W9" si="3">SUM(V10:V27)</f>
        <v>1569000</v>
      </c>
      <c r="W9" s="41">
        <f t="shared" si="3"/>
        <v>0</v>
      </c>
    </row>
    <row r="10" spans="1:23" ht="13" x14ac:dyDescent="0.3">
      <c r="A10" s="23" t="s">
        <v>36</v>
      </c>
      <c r="B10" s="42">
        <v>13448000</v>
      </c>
      <c r="C10" s="42">
        <v>-5720000</v>
      </c>
      <c r="D10" s="42"/>
      <c r="E10" s="42">
        <f t="shared" ref="E10:E41" si="4">$B10      +$C10      +$D10</f>
        <v>7728000</v>
      </c>
      <c r="F10" s="43">
        <v>7728000</v>
      </c>
      <c r="G10" s="44">
        <v>7728000</v>
      </c>
      <c r="H10" s="43">
        <v>168000</v>
      </c>
      <c r="I10" s="44"/>
      <c r="J10" s="43">
        <v>2599000</v>
      </c>
      <c r="K10" s="44"/>
      <c r="L10" s="43">
        <v>3027000</v>
      </c>
      <c r="M10" s="44"/>
      <c r="N10" s="43">
        <v>1933000</v>
      </c>
      <c r="O10" s="44">
        <v>3261491</v>
      </c>
      <c r="P10" s="43">
        <f t="shared" ref="P10:P41" si="5">$H10      +$J10      +$L10      +$N10</f>
        <v>7727000</v>
      </c>
      <c r="Q10" s="44">
        <f t="shared" ref="Q10:Q41" si="6">$I10      +$K10      +$M10      +$O10</f>
        <v>3261491</v>
      </c>
      <c r="R10" s="24">
        <f t="shared" ref="R10:R41" si="7">IF(($L10      =0),0,((($N10      -$L10      )/$L10      )*100))</f>
        <v>-36.141394119590352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99.987060041407872</v>
      </c>
      <c r="U10" s="26">
        <f t="shared" ref="U10:U41" si="10">IF(($E10      =0),0,(($Q10      /$E10      )*100))</f>
        <v>42.203558488612835</v>
      </c>
      <c r="V10" s="43">
        <v>447000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1122000</v>
      </c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31000000</v>
      </c>
      <c r="C23" s="42">
        <v>-5373000</v>
      </c>
      <c r="D23" s="42"/>
      <c r="E23" s="42">
        <f t="shared" si="4"/>
        <v>25627000</v>
      </c>
      <c r="F23" s="43">
        <v>25627000</v>
      </c>
      <c r="G23" s="44">
        <v>25627000</v>
      </c>
      <c r="H23" s="43">
        <v>4111000</v>
      </c>
      <c r="I23" s="44">
        <v>4111372</v>
      </c>
      <c r="J23" s="43">
        <v>2916000</v>
      </c>
      <c r="K23" s="44"/>
      <c r="L23" s="43"/>
      <c r="M23" s="44"/>
      <c r="N23" s="43">
        <v>10177000</v>
      </c>
      <c r="O23" s="44">
        <v>3883708</v>
      </c>
      <c r="P23" s="43">
        <f t="shared" si="5"/>
        <v>17204000</v>
      </c>
      <c r="Q23" s="44">
        <f t="shared" si="6"/>
        <v>7995080</v>
      </c>
      <c r="R23" s="24">
        <f t="shared" si="7"/>
        <v>0</v>
      </c>
      <c r="S23" s="25">
        <f t="shared" si="8"/>
        <v>0</v>
      </c>
      <c r="T23" s="24">
        <f t="shared" si="9"/>
        <v>67.132321379794746</v>
      </c>
      <c r="U23" s="26">
        <f t="shared" si="10"/>
        <v>31.197877238849653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-180000</v>
      </c>
      <c r="D28" s="39">
        <f t="shared" si="11"/>
        <v>0</v>
      </c>
      <c r="E28" s="39">
        <f t="shared" si="11"/>
        <v>2820000</v>
      </c>
      <c r="F28" s="40">
        <f t="shared" si="11"/>
        <v>2820000</v>
      </c>
      <c r="G28" s="41">
        <f t="shared" si="11"/>
        <v>2820000</v>
      </c>
      <c r="H28" s="40">
        <f t="shared" si="11"/>
        <v>167000</v>
      </c>
      <c r="I28" s="41">
        <f t="shared" si="11"/>
        <v>0</v>
      </c>
      <c r="J28" s="40">
        <f t="shared" si="11"/>
        <v>426000</v>
      </c>
      <c r="K28" s="41">
        <f t="shared" si="11"/>
        <v>0</v>
      </c>
      <c r="L28" s="40">
        <f t="shared" si="11"/>
        <v>364000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957000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33.936170212765958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-180000</v>
      </c>
      <c r="D33" s="42"/>
      <c r="E33" s="42">
        <f t="shared" si="4"/>
        <v>1020000</v>
      </c>
      <c r="F33" s="43">
        <v>1020000</v>
      </c>
      <c r="G33" s="44">
        <v>1020000</v>
      </c>
      <c r="H33" s="43">
        <v>167000</v>
      </c>
      <c r="I33" s="44"/>
      <c r="J33" s="43">
        <v>426000</v>
      </c>
      <c r="K33" s="44"/>
      <c r="L33" s="43">
        <v>364000</v>
      </c>
      <c r="M33" s="44"/>
      <c r="N33" s="43"/>
      <c r="O33" s="44"/>
      <c r="P33" s="43">
        <f t="shared" si="5"/>
        <v>957000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93.82352941176471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47448000</v>
      </c>
      <c r="C61" s="39">
        <f t="shared" si="26"/>
        <v>-11273000</v>
      </c>
      <c r="D61" s="39">
        <f t="shared" si="26"/>
        <v>0</v>
      </c>
      <c r="E61" s="39">
        <f t="shared" si="26"/>
        <v>36175000</v>
      </c>
      <c r="F61" s="40">
        <f t="shared" si="26"/>
        <v>36175000</v>
      </c>
      <c r="G61" s="41">
        <f t="shared" si="26"/>
        <v>36175000</v>
      </c>
      <c r="H61" s="40">
        <f t="shared" si="26"/>
        <v>4446000</v>
      </c>
      <c r="I61" s="41">
        <f t="shared" si="26"/>
        <v>4111372</v>
      </c>
      <c r="J61" s="40">
        <f t="shared" si="26"/>
        <v>5941000</v>
      </c>
      <c r="K61" s="41">
        <f t="shared" si="26"/>
        <v>0</v>
      </c>
      <c r="L61" s="40">
        <f t="shared" si="26"/>
        <v>3391000</v>
      </c>
      <c r="M61" s="41">
        <f t="shared" si="26"/>
        <v>0</v>
      </c>
      <c r="N61" s="40">
        <f t="shared" si="26"/>
        <v>12110000</v>
      </c>
      <c r="O61" s="41">
        <f t="shared" si="26"/>
        <v>7145199</v>
      </c>
      <c r="P61" s="40">
        <f t="shared" si="26"/>
        <v>25888000</v>
      </c>
      <c r="Q61" s="41">
        <f t="shared" si="26"/>
        <v>11256571</v>
      </c>
      <c r="R61" s="20">
        <f t="shared" si="16"/>
        <v>257.12179298142138</v>
      </c>
      <c r="S61" s="21">
        <f t="shared" si="17"/>
        <v>0</v>
      </c>
      <c r="T61" s="20">
        <f t="shared" si="18"/>
        <v>71.563234277816164</v>
      </c>
      <c r="U61" s="22">
        <f t="shared" si="19"/>
        <v>31.116989633724952</v>
      </c>
      <c r="V61" s="40">
        <f t="shared" ref="V61:W61" si="27">+V8+V43</f>
        <v>1569000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47448000</v>
      </c>
      <c r="C65" s="48">
        <f t="shared" si="30"/>
        <v>-11273000</v>
      </c>
      <c r="D65" s="48">
        <f t="shared" si="30"/>
        <v>0</v>
      </c>
      <c r="E65" s="48">
        <f t="shared" si="30"/>
        <v>36175000</v>
      </c>
      <c r="F65" s="49">
        <f t="shared" si="30"/>
        <v>36175000</v>
      </c>
      <c r="G65" s="50">
        <f t="shared" si="30"/>
        <v>36175000</v>
      </c>
      <c r="H65" s="49">
        <f t="shared" si="30"/>
        <v>4446000</v>
      </c>
      <c r="I65" s="50">
        <f t="shared" si="30"/>
        <v>4111372</v>
      </c>
      <c r="J65" s="49">
        <f t="shared" si="30"/>
        <v>5941000</v>
      </c>
      <c r="K65" s="50">
        <f t="shared" si="30"/>
        <v>0</v>
      </c>
      <c r="L65" s="49">
        <f t="shared" si="30"/>
        <v>3391000</v>
      </c>
      <c r="M65" s="51">
        <f t="shared" si="30"/>
        <v>0</v>
      </c>
      <c r="N65" s="49">
        <f t="shared" si="30"/>
        <v>12110000</v>
      </c>
      <c r="O65" s="50">
        <f t="shared" si="30"/>
        <v>7145199</v>
      </c>
      <c r="P65" s="49">
        <f t="shared" si="30"/>
        <v>25888000</v>
      </c>
      <c r="Q65" s="50">
        <f t="shared" si="30"/>
        <v>11256571</v>
      </c>
      <c r="R65" s="34">
        <f t="shared" si="16"/>
        <v>257.12179298142138</v>
      </c>
      <c r="S65" s="35">
        <f t="shared" si="17"/>
        <v>0</v>
      </c>
      <c r="T65" s="34">
        <f t="shared" si="18"/>
        <v>71.563234277816164</v>
      </c>
      <c r="U65" s="35">
        <f t="shared" si="19"/>
        <v>31.116989633724952</v>
      </c>
      <c r="V65" s="49">
        <f>+V61+V62</f>
        <v>1569000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16957000</v>
      </c>
      <c r="C8" s="36">
        <f t="shared" si="0"/>
        <v>6000000</v>
      </c>
      <c r="D8" s="36">
        <f t="shared" si="0"/>
        <v>0</v>
      </c>
      <c r="E8" s="36">
        <f t="shared" si="0"/>
        <v>22957000</v>
      </c>
      <c r="F8" s="37">
        <f t="shared" si="0"/>
        <v>22957000</v>
      </c>
      <c r="G8" s="38">
        <f t="shared" si="0"/>
        <v>22957000</v>
      </c>
      <c r="H8" s="37">
        <f t="shared" si="0"/>
        <v>9379000</v>
      </c>
      <c r="I8" s="38">
        <f t="shared" si="0"/>
        <v>0</v>
      </c>
      <c r="J8" s="37">
        <f t="shared" si="0"/>
        <v>2814000</v>
      </c>
      <c r="K8" s="38">
        <f t="shared" si="0"/>
        <v>0</v>
      </c>
      <c r="L8" s="37">
        <f t="shared" si="0"/>
        <v>704000</v>
      </c>
      <c r="M8" s="38">
        <f t="shared" si="0"/>
        <v>0</v>
      </c>
      <c r="N8" s="37">
        <f t="shared" si="0"/>
        <v>1449000</v>
      </c>
      <c r="O8" s="38">
        <f t="shared" si="0"/>
        <v>0</v>
      </c>
      <c r="P8" s="37">
        <f t="shared" si="0"/>
        <v>14346000</v>
      </c>
      <c r="Q8" s="38">
        <f t="shared" si="0"/>
        <v>0</v>
      </c>
      <c r="R8" s="16">
        <f>IF(($L8       =0),0,((($N8       -$L8       )/$L8       )*100))</f>
        <v>105.82386363636364</v>
      </c>
      <c r="S8" s="17">
        <f>IF(($M8       =0),0,((($O8       -$M8       )/$M8       )*100))</f>
        <v>0</v>
      </c>
      <c r="T8" s="16">
        <f>IF(($E8       =0),0,(($P8       /$E8       )*100))</f>
        <v>62.49074356405454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12957000</v>
      </c>
      <c r="C9" s="39">
        <f t="shared" si="2"/>
        <v>6000000</v>
      </c>
      <c r="D9" s="39">
        <f t="shared" si="2"/>
        <v>0</v>
      </c>
      <c r="E9" s="39">
        <f t="shared" si="2"/>
        <v>18957000</v>
      </c>
      <c r="F9" s="40">
        <f t="shared" si="2"/>
        <v>18957000</v>
      </c>
      <c r="G9" s="41">
        <f t="shared" si="2"/>
        <v>18957000</v>
      </c>
      <c r="H9" s="40">
        <f t="shared" si="2"/>
        <v>9318000</v>
      </c>
      <c r="I9" s="41">
        <f t="shared" si="2"/>
        <v>0</v>
      </c>
      <c r="J9" s="40">
        <f t="shared" si="2"/>
        <v>2550000</v>
      </c>
      <c r="K9" s="41">
        <f t="shared" si="2"/>
        <v>0</v>
      </c>
      <c r="L9" s="40">
        <f t="shared" si="2"/>
        <v>400000</v>
      </c>
      <c r="M9" s="41">
        <f t="shared" si="2"/>
        <v>0</v>
      </c>
      <c r="N9" s="40">
        <f t="shared" si="2"/>
        <v>960000</v>
      </c>
      <c r="O9" s="41">
        <f t="shared" si="2"/>
        <v>0</v>
      </c>
      <c r="P9" s="40">
        <f t="shared" si="2"/>
        <v>13228000</v>
      </c>
      <c r="Q9" s="41">
        <f t="shared" si="2"/>
        <v>0</v>
      </c>
      <c r="R9" s="20">
        <f>IF(($L9       =0),0,((($N9       -$L9       )/$L9       )*100))</f>
        <v>140</v>
      </c>
      <c r="S9" s="21">
        <f>IF(($M9       =0),0,((($O9       -$M9       )/$M9       )*100))</f>
        <v>0</v>
      </c>
      <c r="T9" s="20">
        <f>IF(($E9       =0),0,(($P9       /$E9       )*100))</f>
        <v>69.778973466265754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8571000</v>
      </c>
      <c r="C10" s="42">
        <v>6000000</v>
      </c>
      <c r="D10" s="42"/>
      <c r="E10" s="42">
        <f t="shared" ref="E10:E41" si="4">$B10      +$C10      +$D10</f>
        <v>14571000</v>
      </c>
      <c r="F10" s="43">
        <v>14571000</v>
      </c>
      <c r="G10" s="44">
        <v>14571000</v>
      </c>
      <c r="H10" s="43">
        <v>4932000</v>
      </c>
      <c r="I10" s="44"/>
      <c r="J10" s="43">
        <v>2550000</v>
      </c>
      <c r="K10" s="44"/>
      <c r="L10" s="43">
        <v>400000</v>
      </c>
      <c r="M10" s="44"/>
      <c r="N10" s="43">
        <v>960000</v>
      </c>
      <c r="O10" s="44"/>
      <c r="P10" s="43">
        <f t="shared" ref="P10:P41" si="5">$H10      +$J10      +$L10      +$N10</f>
        <v>8842000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140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60.682176926772357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4386000</v>
      </c>
      <c r="C13" s="42"/>
      <c r="D13" s="42"/>
      <c r="E13" s="42">
        <f t="shared" si="4"/>
        <v>4386000</v>
      </c>
      <c r="F13" s="43">
        <v>4386000</v>
      </c>
      <c r="G13" s="44">
        <v>4386000</v>
      </c>
      <c r="H13" s="43">
        <v>4386000</v>
      </c>
      <c r="I13" s="44"/>
      <c r="J13" s="43"/>
      <c r="K13" s="44"/>
      <c r="L13" s="43"/>
      <c r="M13" s="44"/>
      <c r="N13" s="43"/>
      <c r="O13" s="44"/>
      <c r="P13" s="43">
        <f t="shared" si="5"/>
        <v>4386000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4000000</v>
      </c>
      <c r="C28" s="39">
        <f t="shared" si="11"/>
        <v>0</v>
      </c>
      <c r="D28" s="39">
        <f t="shared" si="11"/>
        <v>0</v>
      </c>
      <c r="E28" s="39">
        <f t="shared" si="11"/>
        <v>4000000</v>
      </c>
      <c r="F28" s="40">
        <f t="shared" si="11"/>
        <v>4000000</v>
      </c>
      <c r="G28" s="41">
        <f t="shared" si="11"/>
        <v>4000000</v>
      </c>
      <c r="H28" s="40">
        <f t="shared" si="11"/>
        <v>61000</v>
      </c>
      <c r="I28" s="41">
        <f t="shared" si="11"/>
        <v>0</v>
      </c>
      <c r="J28" s="40">
        <f t="shared" si="11"/>
        <v>264000</v>
      </c>
      <c r="K28" s="41">
        <f t="shared" si="11"/>
        <v>0</v>
      </c>
      <c r="L28" s="40">
        <f t="shared" si="11"/>
        <v>304000</v>
      </c>
      <c r="M28" s="41">
        <f t="shared" si="11"/>
        <v>0</v>
      </c>
      <c r="N28" s="40">
        <f t="shared" si="11"/>
        <v>489000</v>
      </c>
      <c r="O28" s="41">
        <f t="shared" si="11"/>
        <v>0</v>
      </c>
      <c r="P28" s="40">
        <f t="shared" si="11"/>
        <v>1118000</v>
      </c>
      <c r="Q28" s="41">
        <f t="shared" si="11"/>
        <v>0</v>
      </c>
      <c r="R28" s="20">
        <f t="shared" si="7"/>
        <v>60.855263157894733</v>
      </c>
      <c r="S28" s="21">
        <f t="shared" si="8"/>
        <v>0</v>
      </c>
      <c r="T28" s="20">
        <f t="shared" si="9"/>
        <v>27.950000000000003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61000</v>
      </c>
      <c r="I33" s="44"/>
      <c r="J33" s="43">
        <v>264000</v>
      </c>
      <c r="K33" s="44"/>
      <c r="L33" s="43">
        <v>304000</v>
      </c>
      <c r="M33" s="44"/>
      <c r="N33" s="43">
        <v>489000</v>
      </c>
      <c r="O33" s="44"/>
      <c r="P33" s="43">
        <f t="shared" si="5"/>
        <v>1118000</v>
      </c>
      <c r="Q33" s="44">
        <f t="shared" si="6"/>
        <v>0</v>
      </c>
      <c r="R33" s="24">
        <f t="shared" si="7"/>
        <v>60.855263157894733</v>
      </c>
      <c r="S33" s="25">
        <f t="shared" si="8"/>
        <v>0</v>
      </c>
      <c r="T33" s="24">
        <f t="shared" si="9"/>
        <v>93.166666666666657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16957000</v>
      </c>
      <c r="C61" s="39">
        <f t="shared" si="26"/>
        <v>6000000</v>
      </c>
      <c r="D61" s="39">
        <f t="shared" si="26"/>
        <v>0</v>
      </c>
      <c r="E61" s="39">
        <f t="shared" si="26"/>
        <v>22957000</v>
      </c>
      <c r="F61" s="40">
        <f t="shared" si="26"/>
        <v>22957000</v>
      </c>
      <c r="G61" s="41">
        <f t="shared" si="26"/>
        <v>22957000</v>
      </c>
      <c r="H61" s="40">
        <f t="shared" si="26"/>
        <v>9379000</v>
      </c>
      <c r="I61" s="41">
        <f t="shared" si="26"/>
        <v>0</v>
      </c>
      <c r="J61" s="40">
        <f t="shared" si="26"/>
        <v>2814000</v>
      </c>
      <c r="K61" s="41">
        <f t="shared" si="26"/>
        <v>0</v>
      </c>
      <c r="L61" s="40">
        <f t="shared" si="26"/>
        <v>704000</v>
      </c>
      <c r="M61" s="41">
        <f t="shared" si="26"/>
        <v>0</v>
      </c>
      <c r="N61" s="40">
        <f t="shared" si="26"/>
        <v>1449000</v>
      </c>
      <c r="O61" s="41">
        <f t="shared" si="26"/>
        <v>0</v>
      </c>
      <c r="P61" s="40">
        <f t="shared" si="26"/>
        <v>14346000</v>
      </c>
      <c r="Q61" s="41">
        <f t="shared" si="26"/>
        <v>0</v>
      </c>
      <c r="R61" s="20">
        <f t="shared" si="16"/>
        <v>105.82386363636364</v>
      </c>
      <c r="S61" s="21">
        <f t="shared" si="17"/>
        <v>0</v>
      </c>
      <c r="T61" s="20">
        <f t="shared" si="18"/>
        <v>62.49074356405454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16957000</v>
      </c>
      <c r="C65" s="48">
        <f t="shared" si="30"/>
        <v>6000000</v>
      </c>
      <c r="D65" s="48">
        <f t="shared" si="30"/>
        <v>0</v>
      </c>
      <c r="E65" s="48">
        <f t="shared" si="30"/>
        <v>22957000</v>
      </c>
      <c r="F65" s="49">
        <f t="shared" si="30"/>
        <v>22957000</v>
      </c>
      <c r="G65" s="50">
        <f t="shared" si="30"/>
        <v>22957000</v>
      </c>
      <c r="H65" s="49">
        <f t="shared" si="30"/>
        <v>9379000</v>
      </c>
      <c r="I65" s="50">
        <f t="shared" si="30"/>
        <v>0</v>
      </c>
      <c r="J65" s="49">
        <f t="shared" si="30"/>
        <v>2814000</v>
      </c>
      <c r="K65" s="50">
        <f t="shared" si="30"/>
        <v>0</v>
      </c>
      <c r="L65" s="49">
        <f t="shared" si="30"/>
        <v>704000</v>
      </c>
      <c r="M65" s="51">
        <f t="shared" si="30"/>
        <v>0</v>
      </c>
      <c r="N65" s="49">
        <f t="shared" si="30"/>
        <v>1449000</v>
      </c>
      <c r="O65" s="50">
        <f t="shared" si="30"/>
        <v>0</v>
      </c>
      <c r="P65" s="49">
        <f t="shared" si="30"/>
        <v>14346000</v>
      </c>
      <c r="Q65" s="50">
        <f t="shared" si="30"/>
        <v>0</v>
      </c>
      <c r="R65" s="34">
        <f t="shared" si="16"/>
        <v>105.82386363636364</v>
      </c>
      <c r="S65" s="35">
        <f t="shared" si="17"/>
        <v>0</v>
      </c>
      <c r="T65" s="34">
        <f t="shared" si="18"/>
        <v>62.49074356405454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14474000</v>
      </c>
      <c r="C8" s="36">
        <f t="shared" si="0"/>
        <v>30089000</v>
      </c>
      <c r="D8" s="36">
        <f t="shared" si="0"/>
        <v>0</v>
      </c>
      <c r="E8" s="36">
        <f t="shared" si="0"/>
        <v>44563000</v>
      </c>
      <c r="F8" s="37">
        <f t="shared" si="0"/>
        <v>44563000</v>
      </c>
      <c r="G8" s="38">
        <f t="shared" si="0"/>
        <v>44563000</v>
      </c>
      <c r="H8" s="37">
        <f t="shared" si="0"/>
        <v>4488000</v>
      </c>
      <c r="I8" s="38">
        <f t="shared" si="0"/>
        <v>0</v>
      </c>
      <c r="J8" s="37">
        <f t="shared" si="0"/>
        <v>6693000</v>
      </c>
      <c r="K8" s="38">
        <f t="shared" si="0"/>
        <v>0</v>
      </c>
      <c r="L8" s="37">
        <f t="shared" si="0"/>
        <v>1161000</v>
      </c>
      <c r="M8" s="38">
        <f t="shared" si="0"/>
        <v>0</v>
      </c>
      <c r="N8" s="37">
        <f t="shared" si="0"/>
        <v>22348000</v>
      </c>
      <c r="O8" s="38">
        <f t="shared" si="0"/>
        <v>0</v>
      </c>
      <c r="P8" s="37">
        <f t="shared" si="0"/>
        <v>34690000</v>
      </c>
      <c r="Q8" s="38">
        <f t="shared" si="0"/>
        <v>0</v>
      </c>
      <c r="R8" s="16">
        <f>IF(($L8       =0),0,((($N8       -$L8       )/$L8       )*100))</f>
        <v>1824.8923341946597</v>
      </c>
      <c r="S8" s="17">
        <f>IF(($M8       =0),0,((($O8       -$M8       )/$M8       )*100))</f>
        <v>0</v>
      </c>
      <c r="T8" s="16">
        <f>IF(($E8       =0),0,(($P8       /$E8       )*100))</f>
        <v>77.844848865650874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10274000</v>
      </c>
      <c r="C9" s="39">
        <f t="shared" si="2"/>
        <v>30089000</v>
      </c>
      <c r="D9" s="39">
        <f t="shared" si="2"/>
        <v>0</v>
      </c>
      <c r="E9" s="39">
        <f t="shared" si="2"/>
        <v>40363000</v>
      </c>
      <c r="F9" s="40">
        <f t="shared" si="2"/>
        <v>40363000</v>
      </c>
      <c r="G9" s="41">
        <f t="shared" si="2"/>
        <v>40363000</v>
      </c>
      <c r="H9" s="40">
        <f t="shared" si="2"/>
        <v>3235000</v>
      </c>
      <c r="I9" s="41">
        <f t="shared" si="2"/>
        <v>0</v>
      </c>
      <c r="J9" s="40">
        <f t="shared" si="2"/>
        <v>5797000</v>
      </c>
      <c r="K9" s="41">
        <f t="shared" si="2"/>
        <v>0</v>
      </c>
      <c r="L9" s="40">
        <f t="shared" si="2"/>
        <v>1161000</v>
      </c>
      <c r="M9" s="41">
        <f t="shared" si="2"/>
        <v>0</v>
      </c>
      <c r="N9" s="40">
        <f t="shared" si="2"/>
        <v>21940000</v>
      </c>
      <c r="O9" s="41">
        <f t="shared" si="2"/>
        <v>0</v>
      </c>
      <c r="P9" s="40">
        <f t="shared" si="2"/>
        <v>32133000</v>
      </c>
      <c r="Q9" s="41">
        <f t="shared" si="2"/>
        <v>0</v>
      </c>
      <c r="R9" s="20">
        <f>IF(($L9       =0),0,((($N9       -$L9       )/$L9       )*100))</f>
        <v>1789.7502153316107</v>
      </c>
      <c r="S9" s="21">
        <f>IF(($M9       =0),0,((($O9       -$M9       )/$M9       )*100))</f>
        <v>0</v>
      </c>
      <c r="T9" s="20">
        <f>IF(($E9       =0),0,(($P9       /$E9       )*100))</f>
        <v>79.610038897009645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7927000</v>
      </c>
      <c r="C10" s="42">
        <v>28000000</v>
      </c>
      <c r="D10" s="42"/>
      <c r="E10" s="42">
        <f t="shared" ref="E10:E41" si="4">$B10      +$C10      +$D10</f>
        <v>35927000</v>
      </c>
      <c r="F10" s="43">
        <v>35927000</v>
      </c>
      <c r="G10" s="44">
        <v>35927000</v>
      </c>
      <c r="H10" s="43">
        <v>2335000</v>
      </c>
      <c r="I10" s="44"/>
      <c r="J10" s="43">
        <v>4492000</v>
      </c>
      <c r="K10" s="44"/>
      <c r="L10" s="43">
        <v>1019000</v>
      </c>
      <c r="M10" s="44"/>
      <c r="N10" s="43">
        <v>20460000</v>
      </c>
      <c r="O10" s="44"/>
      <c r="P10" s="43">
        <f t="shared" ref="P10:P41" si="5">$H10      +$J10      +$L10      +$N10</f>
        <v>28306000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1907.8508341511285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78.787541403401335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2347000</v>
      </c>
      <c r="C13" s="42">
        <v>2089000</v>
      </c>
      <c r="D13" s="42"/>
      <c r="E13" s="42">
        <f t="shared" si="4"/>
        <v>4436000</v>
      </c>
      <c r="F13" s="43">
        <v>4436000</v>
      </c>
      <c r="G13" s="44">
        <v>4436000</v>
      </c>
      <c r="H13" s="43">
        <v>900000</v>
      </c>
      <c r="I13" s="44"/>
      <c r="J13" s="43">
        <v>1305000</v>
      </c>
      <c r="K13" s="44"/>
      <c r="L13" s="43">
        <v>142000</v>
      </c>
      <c r="M13" s="44"/>
      <c r="N13" s="43">
        <v>1480000</v>
      </c>
      <c r="O13" s="44"/>
      <c r="P13" s="43">
        <f t="shared" si="5"/>
        <v>3827000</v>
      </c>
      <c r="Q13" s="44">
        <f t="shared" si="6"/>
        <v>0</v>
      </c>
      <c r="R13" s="24">
        <f t="shared" si="7"/>
        <v>942.25352112676057</v>
      </c>
      <c r="S13" s="25">
        <f t="shared" si="8"/>
        <v>0</v>
      </c>
      <c r="T13" s="24">
        <f t="shared" si="9"/>
        <v>86.271415689810638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1253000</v>
      </c>
      <c r="I28" s="41">
        <f t="shared" si="11"/>
        <v>0</v>
      </c>
      <c r="J28" s="40">
        <f t="shared" si="11"/>
        <v>896000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408000</v>
      </c>
      <c r="O28" s="41">
        <f t="shared" si="11"/>
        <v>0</v>
      </c>
      <c r="P28" s="40">
        <f t="shared" si="11"/>
        <v>2557000</v>
      </c>
      <c r="Q28" s="41">
        <f t="shared" si="11"/>
        <v>0</v>
      </c>
      <c r="R28" s="20">
        <f t="shared" si="7"/>
        <v>0</v>
      </c>
      <c r="S28" s="21">
        <f t="shared" si="8"/>
        <v>0</v>
      </c>
      <c r="T28" s="20">
        <f t="shared" si="9"/>
        <v>60.88095238095238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953000</v>
      </c>
      <c r="I31" s="44"/>
      <c r="J31" s="43">
        <v>523000</v>
      </c>
      <c r="K31" s="44"/>
      <c r="L31" s="43"/>
      <c r="M31" s="44"/>
      <c r="N31" s="43"/>
      <c r="O31" s="44"/>
      <c r="P31" s="43">
        <f t="shared" si="5"/>
        <v>1476000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49.2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/>
      <c r="J33" s="43">
        <v>373000</v>
      </c>
      <c r="K33" s="44"/>
      <c r="L33" s="43"/>
      <c r="M33" s="44"/>
      <c r="N33" s="43">
        <v>408000</v>
      </c>
      <c r="O33" s="44"/>
      <c r="P33" s="43">
        <f t="shared" si="5"/>
        <v>1081000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90.083333333333343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13938000</v>
      </c>
      <c r="C43" s="45">
        <f t="shared" si="20"/>
        <v>0</v>
      </c>
      <c r="D43" s="45">
        <f t="shared" si="20"/>
        <v>0</v>
      </c>
      <c r="E43" s="45">
        <f t="shared" si="20"/>
        <v>13938000</v>
      </c>
      <c r="F43" s="46">
        <f t="shared" si="20"/>
        <v>13938000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13938000</v>
      </c>
      <c r="C44" s="39">
        <f t="shared" si="22"/>
        <v>0</v>
      </c>
      <c r="D44" s="39">
        <f t="shared" si="22"/>
        <v>0</v>
      </c>
      <c r="E44" s="39">
        <f t="shared" si="22"/>
        <v>13938000</v>
      </c>
      <c r="F44" s="40">
        <f t="shared" si="22"/>
        <v>13938000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13938000</v>
      </c>
      <c r="C53" s="42"/>
      <c r="D53" s="42"/>
      <c r="E53" s="42">
        <f t="shared" si="13"/>
        <v>13938000</v>
      </c>
      <c r="F53" s="43">
        <v>13938000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28412000</v>
      </c>
      <c r="C61" s="39">
        <f t="shared" si="26"/>
        <v>30089000</v>
      </c>
      <c r="D61" s="39">
        <f t="shared" si="26"/>
        <v>0</v>
      </c>
      <c r="E61" s="39">
        <f t="shared" si="26"/>
        <v>58501000</v>
      </c>
      <c r="F61" s="40">
        <f t="shared" si="26"/>
        <v>58501000</v>
      </c>
      <c r="G61" s="41">
        <f t="shared" si="26"/>
        <v>44563000</v>
      </c>
      <c r="H61" s="40">
        <f t="shared" si="26"/>
        <v>4488000</v>
      </c>
      <c r="I61" s="41">
        <f t="shared" si="26"/>
        <v>0</v>
      </c>
      <c r="J61" s="40">
        <f t="shared" si="26"/>
        <v>6693000</v>
      </c>
      <c r="K61" s="41">
        <f t="shared" si="26"/>
        <v>0</v>
      </c>
      <c r="L61" s="40">
        <f t="shared" si="26"/>
        <v>1161000</v>
      </c>
      <c r="M61" s="41">
        <f t="shared" si="26"/>
        <v>0</v>
      </c>
      <c r="N61" s="40">
        <f t="shared" si="26"/>
        <v>22348000</v>
      </c>
      <c r="O61" s="41">
        <f t="shared" si="26"/>
        <v>0</v>
      </c>
      <c r="P61" s="40">
        <f t="shared" si="26"/>
        <v>34690000</v>
      </c>
      <c r="Q61" s="41">
        <f t="shared" si="26"/>
        <v>0</v>
      </c>
      <c r="R61" s="20">
        <f t="shared" si="16"/>
        <v>1824.8923341946597</v>
      </c>
      <c r="S61" s="21">
        <f t="shared" si="17"/>
        <v>0</v>
      </c>
      <c r="T61" s="20">
        <f t="shared" si="18"/>
        <v>59.298131655869135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28412000</v>
      </c>
      <c r="C65" s="48">
        <f t="shared" si="30"/>
        <v>30089000</v>
      </c>
      <c r="D65" s="48">
        <f t="shared" si="30"/>
        <v>0</v>
      </c>
      <c r="E65" s="48">
        <f t="shared" si="30"/>
        <v>58501000</v>
      </c>
      <c r="F65" s="49">
        <f t="shared" si="30"/>
        <v>58501000</v>
      </c>
      <c r="G65" s="50">
        <f t="shared" si="30"/>
        <v>44563000</v>
      </c>
      <c r="H65" s="49">
        <f t="shared" si="30"/>
        <v>4488000</v>
      </c>
      <c r="I65" s="50">
        <f t="shared" si="30"/>
        <v>0</v>
      </c>
      <c r="J65" s="49">
        <f t="shared" si="30"/>
        <v>6693000</v>
      </c>
      <c r="K65" s="50">
        <f t="shared" si="30"/>
        <v>0</v>
      </c>
      <c r="L65" s="49">
        <f t="shared" si="30"/>
        <v>1161000</v>
      </c>
      <c r="M65" s="51">
        <f t="shared" si="30"/>
        <v>0</v>
      </c>
      <c r="N65" s="49">
        <f t="shared" si="30"/>
        <v>22348000</v>
      </c>
      <c r="O65" s="50">
        <f t="shared" si="30"/>
        <v>0</v>
      </c>
      <c r="P65" s="49">
        <f t="shared" si="30"/>
        <v>34690000</v>
      </c>
      <c r="Q65" s="50">
        <f t="shared" si="30"/>
        <v>0</v>
      </c>
      <c r="R65" s="34">
        <f t="shared" si="16"/>
        <v>1824.8923341946597</v>
      </c>
      <c r="S65" s="35">
        <f t="shared" si="17"/>
        <v>0</v>
      </c>
      <c r="T65" s="34">
        <f t="shared" si="18"/>
        <v>59.298131655869135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28452000</v>
      </c>
      <c r="C8" s="36">
        <f t="shared" si="0"/>
        <v>-14723000</v>
      </c>
      <c r="D8" s="36">
        <f t="shared" si="0"/>
        <v>0</v>
      </c>
      <c r="E8" s="36">
        <f t="shared" si="0"/>
        <v>13729000</v>
      </c>
      <c r="F8" s="37">
        <f t="shared" si="0"/>
        <v>13729000</v>
      </c>
      <c r="G8" s="38">
        <f t="shared" si="0"/>
        <v>13729000</v>
      </c>
      <c r="H8" s="37">
        <f t="shared" si="0"/>
        <v>5143000</v>
      </c>
      <c r="I8" s="38">
        <f t="shared" si="0"/>
        <v>349801</v>
      </c>
      <c r="J8" s="37">
        <f t="shared" si="0"/>
        <v>587000</v>
      </c>
      <c r="K8" s="38">
        <f t="shared" si="0"/>
        <v>1771985</v>
      </c>
      <c r="L8" s="37">
        <f t="shared" si="0"/>
        <v>135000</v>
      </c>
      <c r="M8" s="38">
        <f t="shared" si="0"/>
        <v>196076</v>
      </c>
      <c r="N8" s="37">
        <f t="shared" si="0"/>
        <v>2178000</v>
      </c>
      <c r="O8" s="38">
        <f t="shared" si="0"/>
        <v>1852785</v>
      </c>
      <c r="P8" s="37">
        <f t="shared" si="0"/>
        <v>8043000</v>
      </c>
      <c r="Q8" s="38">
        <f t="shared" si="0"/>
        <v>4170647</v>
      </c>
      <c r="R8" s="16">
        <f>IF(($L8       =0),0,((($N8       -$L8       )/$L8       )*100))</f>
        <v>1513.3333333333333</v>
      </c>
      <c r="S8" s="17">
        <f>IF(($M8       =0),0,((($O8       -$M8       )/$M8       )*100))</f>
        <v>844.93206715763267</v>
      </c>
      <c r="T8" s="16">
        <f>IF(($E8       =0),0,(($P8       /$E8       )*100))</f>
        <v>58.584019229368486</v>
      </c>
      <c r="U8" s="18">
        <f>IF(($E8       =0),0,(($Q8       /$E8       )*100))</f>
        <v>30.378374244300389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22252000</v>
      </c>
      <c r="C9" s="39">
        <f t="shared" si="2"/>
        <v>-14723000</v>
      </c>
      <c r="D9" s="39">
        <f t="shared" si="2"/>
        <v>0</v>
      </c>
      <c r="E9" s="39">
        <f t="shared" si="2"/>
        <v>7529000</v>
      </c>
      <c r="F9" s="40">
        <f t="shared" si="2"/>
        <v>7529000</v>
      </c>
      <c r="G9" s="41">
        <f t="shared" si="2"/>
        <v>7529000</v>
      </c>
      <c r="H9" s="40">
        <f t="shared" si="2"/>
        <v>3641000</v>
      </c>
      <c r="I9" s="41">
        <f t="shared" si="2"/>
        <v>0</v>
      </c>
      <c r="J9" s="40">
        <f t="shared" si="2"/>
        <v>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158000</v>
      </c>
      <c r="O9" s="41">
        <f t="shared" si="2"/>
        <v>158173</v>
      </c>
      <c r="P9" s="40">
        <f t="shared" si="2"/>
        <v>3799000</v>
      </c>
      <c r="Q9" s="41">
        <f t="shared" si="2"/>
        <v>158173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50.458228184353835</v>
      </c>
      <c r="U9" s="22">
        <f>IF(($E9       =0),0,(($Q9       /$E9       )*100))</f>
        <v>2.1008500464869173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10193000</v>
      </c>
      <c r="C10" s="42">
        <v>-8693000</v>
      </c>
      <c r="D10" s="42"/>
      <c r="E10" s="42">
        <f t="shared" ref="E10:E41" si="4">$B10      +$C10      +$D10</f>
        <v>1500000</v>
      </c>
      <c r="F10" s="43">
        <v>1500000</v>
      </c>
      <c r="G10" s="44">
        <v>1500000</v>
      </c>
      <c r="H10" s="43"/>
      <c r="I10" s="44"/>
      <c r="J10" s="43"/>
      <c r="K10" s="44"/>
      <c r="L10" s="43"/>
      <c r="M10" s="44"/>
      <c r="N10" s="43">
        <v>158000</v>
      </c>
      <c r="O10" s="44">
        <v>158173</v>
      </c>
      <c r="P10" s="43">
        <f t="shared" ref="P10:P41" si="5">$H10      +$J10      +$L10      +$N10</f>
        <v>158000</v>
      </c>
      <c r="Q10" s="44">
        <f t="shared" ref="Q10:Q41" si="6">$I10      +$K10      +$M10      +$O10</f>
        <v>158173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10.533333333333333</v>
      </c>
      <c r="U10" s="26">
        <f t="shared" ref="U10:U41" si="10">IF(($E10      =0),0,(($Q10      /$E10      )*100))</f>
        <v>10.544866666666666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12059000</v>
      </c>
      <c r="C23" s="42">
        <v>-6030000</v>
      </c>
      <c r="D23" s="42"/>
      <c r="E23" s="42">
        <f t="shared" si="4"/>
        <v>6029000</v>
      </c>
      <c r="F23" s="43">
        <v>6029000</v>
      </c>
      <c r="G23" s="44">
        <v>6029000</v>
      </c>
      <c r="H23" s="43">
        <v>3641000</v>
      </c>
      <c r="I23" s="44"/>
      <c r="J23" s="43"/>
      <c r="K23" s="44"/>
      <c r="L23" s="43"/>
      <c r="M23" s="44"/>
      <c r="N23" s="43"/>
      <c r="O23" s="44"/>
      <c r="P23" s="43">
        <f t="shared" si="5"/>
        <v>3641000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60.391441366727484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6200000</v>
      </c>
      <c r="C28" s="39">
        <f t="shared" si="11"/>
        <v>0</v>
      </c>
      <c r="D28" s="39">
        <f t="shared" si="11"/>
        <v>0</v>
      </c>
      <c r="E28" s="39">
        <f t="shared" si="11"/>
        <v>6200000</v>
      </c>
      <c r="F28" s="40">
        <f t="shared" si="11"/>
        <v>6200000</v>
      </c>
      <c r="G28" s="41">
        <f t="shared" si="11"/>
        <v>6200000</v>
      </c>
      <c r="H28" s="40">
        <f t="shared" si="11"/>
        <v>1502000</v>
      </c>
      <c r="I28" s="41">
        <f t="shared" si="11"/>
        <v>349801</v>
      </c>
      <c r="J28" s="40">
        <f t="shared" si="11"/>
        <v>587000</v>
      </c>
      <c r="K28" s="41">
        <f t="shared" si="11"/>
        <v>1771985</v>
      </c>
      <c r="L28" s="40">
        <f t="shared" si="11"/>
        <v>135000</v>
      </c>
      <c r="M28" s="41">
        <f t="shared" si="11"/>
        <v>196076</v>
      </c>
      <c r="N28" s="40">
        <f t="shared" si="11"/>
        <v>2020000</v>
      </c>
      <c r="O28" s="41">
        <f t="shared" si="11"/>
        <v>1694612</v>
      </c>
      <c r="P28" s="40">
        <f t="shared" si="11"/>
        <v>4244000</v>
      </c>
      <c r="Q28" s="41">
        <f t="shared" si="11"/>
        <v>4012474</v>
      </c>
      <c r="R28" s="20">
        <f t="shared" si="7"/>
        <v>1396.2962962962963</v>
      </c>
      <c r="S28" s="21">
        <f t="shared" si="8"/>
        <v>764.26283685917701</v>
      </c>
      <c r="T28" s="20">
        <f t="shared" si="9"/>
        <v>68.451612903225808</v>
      </c>
      <c r="U28" s="22">
        <f t="shared" si="10"/>
        <v>64.71732258064516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1495000</v>
      </c>
      <c r="I31" s="44">
        <v>349801</v>
      </c>
      <c r="J31" s="43">
        <v>474000</v>
      </c>
      <c r="K31" s="44">
        <v>1734631</v>
      </c>
      <c r="L31" s="43">
        <v>33000</v>
      </c>
      <c r="M31" s="44">
        <v>156303</v>
      </c>
      <c r="N31" s="43"/>
      <c r="O31" s="44">
        <v>31050</v>
      </c>
      <c r="P31" s="43">
        <f t="shared" si="5"/>
        <v>2002000</v>
      </c>
      <c r="Q31" s="44">
        <f t="shared" si="6"/>
        <v>2271785</v>
      </c>
      <c r="R31" s="24">
        <f t="shared" si="7"/>
        <v>-100</v>
      </c>
      <c r="S31" s="25">
        <f t="shared" si="8"/>
        <v>-80.13473829676974</v>
      </c>
      <c r="T31" s="24">
        <f t="shared" si="9"/>
        <v>66.733333333333334</v>
      </c>
      <c r="U31" s="26">
        <f t="shared" si="10"/>
        <v>75.726166666666671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7000</v>
      </c>
      <c r="I33" s="44"/>
      <c r="J33" s="43">
        <v>113000</v>
      </c>
      <c r="K33" s="44">
        <v>37354</v>
      </c>
      <c r="L33" s="43">
        <v>70000</v>
      </c>
      <c r="M33" s="44">
        <v>39773</v>
      </c>
      <c r="N33" s="43">
        <v>254000</v>
      </c>
      <c r="O33" s="44">
        <v>434120</v>
      </c>
      <c r="P33" s="43">
        <f t="shared" si="5"/>
        <v>444000</v>
      </c>
      <c r="Q33" s="44">
        <f t="shared" si="6"/>
        <v>511247</v>
      </c>
      <c r="R33" s="24">
        <f t="shared" si="7"/>
        <v>262.85714285714283</v>
      </c>
      <c r="S33" s="25">
        <f t="shared" si="8"/>
        <v>991.49422975385301</v>
      </c>
      <c r="T33" s="24">
        <f t="shared" si="9"/>
        <v>37</v>
      </c>
      <c r="U33" s="26">
        <f t="shared" si="10"/>
        <v>42.60391666666667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2000000</v>
      </c>
      <c r="C36" s="42"/>
      <c r="D36" s="42"/>
      <c r="E36" s="42">
        <f t="shared" si="4"/>
        <v>2000000</v>
      </c>
      <c r="F36" s="43">
        <v>2000000</v>
      </c>
      <c r="G36" s="44">
        <v>2000000</v>
      </c>
      <c r="H36" s="43"/>
      <c r="I36" s="44"/>
      <c r="J36" s="43"/>
      <c r="K36" s="44"/>
      <c r="L36" s="43">
        <v>32000</v>
      </c>
      <c r="M36" s="44"/>
      <c r="N36" s="43">
        <v>1766000</v>
      </c>
      <c r="O36" s="44">
        <v>1229442</v>
      </c>
      <c r="P36" s="43">
        <f t="shared" si="5"/>
        <v>1798000</v>
      </c>
      <c r="Q36" s="44">
        <f t="shared" si="6"/>
        <v>1229442</v>
      </c>
      <c r="R36" s="24">
        <f t="shared" si="7"/>
        <v>5418.75</v>
      </c>
      <c r="S36" s="25">
        <f t="shared" si="8"/>
        <v>0</v>
      </c>
      <c r="T36" s="24">
        <f t="shared" si="9"/>
        <v>89.9</v>
      </c>
      <c r="U36" s="26">
        <f t="shared" si="10"/>
        <v>61.472099999999998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28452000</v>
      </c>
      <c r="C61" s="39">
        <f t="shared" si="26"/>
        <v>-14723000</v>
      </c>
      <c r="D61" s="39">
        <f t="shared" si="26"/>
        <v>0</v>
      </c>
      <c r="E61" s="39">
        <f t="shared" si="26"/>
        <v>13729000</v>
      </c>
      <c r="F61" s="40">
        <f t="shared" si="26"/>
        <v>13729000</v>
      </c>
      <c r="G61" s="41">
        <f t="shared" si="26"/>
        <v>13729000</v>
      </c>
      <c r="H61" s="40">
        <f t="shared" si="26"/>
        <v>5143000</v>
      </c>
      <c r="I61" s="41">
        <f t="shared" si="26"/>
        <v>349801</v>
      </c>
      <c r="J61" s="40">
        <f t="shared" si="26"/>
        <v>587000</v>
      </c>
      <c r="K61" s="41">
        <f t="shared" si="26"/>
        <v>1771985</v>
      </c>
      <c r="L61" s="40">
        <f t="shared" si="26"/>
        <v>135000</v>
      </c>
      <c r="M61" s="41">
        <f t="shared" si="26"/>
        <v>196076</v>
      </c>
      <c r="N61" s="40">
        <f t="shared" si="26"/>
        <v>2178000</v>
      </c>
      <c r="O61" s="41">
        <f t="shared" si="26"/>
        <v>1852785</v>
      </c>
      <c r="P61" s="40">
        <f t="shared" si="26"/>
        <v>8043000</v>
      </c>
      <c r="Q61" s="41">
        <f t="shared" si="26"/>
        <v>4170647</v>
      </c>
      <c r="R61" s="20">
        <f t="shared" si="16"/>
        <v>1513.3333333333333</v>
      </c>
      <c r="S61" s="21">
        <f t="shared" si="17"/>
        <v>844.93206715763267</v>
      </c>
      <c r="T61" s="20">
        <f t="shared" si="18"/>
        <v>58.584019229368486</v>
      </c>
      <c r="U61" s="22">
        <f t="shared" si="19"/>
        <v>30.378374244300389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28452000</v>
      </c>
      <c r="C65" s="48">
        <f t="shared" si="30"/>
        <v>-14723000</v>
      </c>
      <c r="D65" s="48">
        <f t="shared" si="30"/>
        <v>0</v>
      </c>
      <c r="E65" s="48">
        <f t="shared" si="30"/>
        <v>13729000</v>
      </c>
      <c r="F65" s="49">
        <f t="shared" si="30"/>
        <v>13729000</v>
      </c>
      <c r="G65" s="50">
        <f t="shared" si="30"/>
        <v>13729000</v>
      </c>
      <c r="H65" s="49">
        <f t="shared" si="30"/>
        <v>5143000</v>
      </c>
      <c r="I65" s="50">
        <f t="shared" si="30"/>
        <v>349801</v>
      </c>
      <c r="J65" s="49">
        <f t="shared" si="30"/>
        <v>587000</v>
      </c>
      <c r="K65" s="50">
        <f t="shared" si="30"/>
        <v>1771985</v>
      </c>
      <c r="L65" s="49">
        <f t="shared" si="30"/>
        <v>135000</v>
      </c>
      <c r="M65" s="51">
        <f t="shared" si="30"/>
        <v>196076</v>
      </c>
      <c r="N65" s="49">
        <f t="shared" si="30"/>
        <v>2178000</v>
      </c>
      <c r="O65" s="50">
        <f t="shared" si="30"/>
        <v>1852785</v>
      </c>
      <c r="P65" s="49">
        <f t="shared" si="30"/>
        <v>8043000</v>
      </c>
      <c r="Q65" s="50">
        <f t="shared" si="30"/>
        <v>4170647</v>
      </c>
      <c r="R65" s="34">
        <f t="shared" si="16"/>
        <v>1513.3333333333333</v>
      </c>
      <c r="S65" s="35">
        <f t="shared" si="17"/>
        <v>844.93206715763267</v>
      </c>
      <c r="T65" s="34">
        <f t="shared" si="18"/>
        <v>58.584019229368486</v>
      </c>
      <c r="U65" s="35">
        <f t="shared" si="19"/>
        <v>30.378374244300389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3369179000</v>
      </c>
      <c r="C8" s="36">
        <f t="shared" si="0"/>
        <v>-475921000</v>
      </c>
      <c r="D8" s="36">
        <f t="shared" si="0"/>
        <v>0</v>
      </c>
      <c r="E8" s="36">
        <f t="shared" si="0"/>
        <v>2893258000</v>
      </c>
      <c r="F8" s="37">
        <f t="shared" si="0"/>
        <v>2893258000</v>
      </c>
      <c r="G8" s="38">
        <f t="shared" si="0"/>
        <v>2893258000</v>
      </c>
      <c r="H8" s="37">
        <f t="shared" si="0"/>
        <v>352932000</v>
      </c>
      <c r="I8" s="38">
        <f t="shared" si="0"/>
        <v>373909927</v>
      </c>
      <c r="J8" s="37">
        <f t="shared" si="0"/>
        <v>511957000</v>
      </c>
      <c r="K8" s="38">
        <f t="shared" si="0"/>
        <v>499159596</v>
      </c>
      <c r="L8" s="37">
        <f t="shared" si="0"/>
        <v>457306000</v>
      </c>
      <c r="M8" s="38">
        <f t="shared" si="0"/>
        <v>484746936</v>
      </c>
      <c r="N8" s="37">
        <f t="shared" si="0"/>
        <v>1007231000</v>
      </c>
      <c r="O8" s="38">
        <f t="shared" si="0"/>
        <v>507181616</v>
      </c>
      <c r="P8" s="37">
        <f t="shared" si="0"/>
        <v>2329426000</v>
      </c>
      <c r="Q8" s="38">
        <f t="shared" si="0"/>
        <v>1864998075</v>
      </c>
      <c r="R8" s="16">
        <f>IF(($L8       =0),0,((($N8       -$L8       )/$L8       )*100))</f>
        <v>120.2531783969596</v>
      </c>
      <c r="S8" s="17">
        <f>IF(($M8       =0),0,((($O8       -$M8       )/$M8       )*100))</f>
        <v>4.6281220847159723</v>
      </c>
      <c r="T8" s="16">
        <f>IF(($E8       =0),0,(($P8       /$E8       )*100))</f>
        <v>80.512211493064228</v>
      </c>
      <c r="U8" s="18">
        <f>IF(($E8       =0),0,(($Q8       /$E8       )*100))</f>
        <v>64.460137153340625</v>
      </c>
      <c r="V8" s="37">
        <f t="shared" ref="V8:W8" si="1">+V9+V28</f>
        <v>118271000</v>
      </c>
      <c r="W8" s="38">
        <f t="shared" si="1"/>
        <v>114660000</v>
      </c>
    </row>
    <row r="9" spans="1:23" ht="13" x14ac:dyDescent="0.3">
      <c r="A9" s="19" t="s">
        <v>35</v>
      </c>
      <c r="B9" s="39">
        <f t="shared" ref="B9:Q9" si="2">SUM(B10:B27)</f>
        <v>3252515000</v>
      </c>
      <c r="C9" s="39">
        <f t="shared" si="2"/>
        <v>-505465000</v>
      </c>
      <c r="D9" s="39">
        <f t="shared" si="2"/>
        <v>0</v>
      </c>
      <c r="E9" s="39">
        <f t="shared" si="2"/>
        <v>2747050000</v>
      </c>
      <c r="F9" s="40">
        <f t="shared" si="2"/>
        <v>2747050000</v>
      </c>
      <c r="G9" s="41">
        <f t="shared" si="2"/>
        <v>2747050000</v>
      </c>
      <c r="H9" s="40">
        <f t="shared" si="2"/>
        <v>334223000</v>
      </c>
      <c r="I9" s="41">
        <f t="shared" si="2"/>
        <v>347550186</v>
      </c>
      <c r="J9" s="40">
        <f t="shared" si="2"/>
        <v>474065000</v>
      </c>
      <c r="K9" s="41">
        <f t="shared" si="2"/>
        <v>460473565</v>
      </c>
      <c r="L9" s="40">
        <f t="shared" si="2"/>
        <v>439125000</v>
      </c>
      <c r="M9" s="41">
        <f t="shared" si="2"/>
        <v>466078282</v>
      </c>
      <c r="N9" s="40">
        <f t="shared" si="2"/>
        <v>968028000</v>
      </c>
      <c r="O9" s="41">
        <f t="shared" si="2"/>
        <v>488537841</v>
      </c>
      <c r="P9" s="40">
        <f t="shared" si="2"/>
        <v>2215441000</v>
      </c>
      <c r="Q9" s="41">
        <f t="shared" si="2"/>
        <v>1762639874</v>
      </c>
      <c r="R9" s="20">
        <f>IF(($L9       =0),0,((($N9       -$L9       )/$L9       )*100))</f>
        <v>120.44474807856534</v>
      </c>
      <c r="S9" s="21">
        <f>IF(($M9       =0),0,((($O9       -$M9       )/$M9       )*100))</f>
        <v>4.8188383512793669</v>
      </c>
      <c r="T9" s="20">
        <f>IF(($E9       =0),0,(($P9       /$E9       )*100))</f>
        <v>80.648004222711634</v>
      </c>
      <c r="U9" s="22">
        <f>IF(($E9       =0),0,(($Q9       /$E9       )*100))</f>
        <v>64.164826777816202</v>
      </c>
      <c r="V9" s="40">
        <f t="shared" ref="V9:W9" si="3">SUM(V10:V27)</f>
        <v>118271000</v>
      </c>
      <c r="W9" s="41">
        <f t="shared" si="3"/>
        <v>114660000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2499316000</v>
      </c>
      <c r="C12" s="42">
        <v>-474871000</v>
      </c>
      <c r="D12" s="42"/>
      <c r="E12" s="42">
        <f t="shared" si="4"/>
        <v>2024445000</v>
      </c>
      <c r="F12" s="43">
        <v>2024445000</v>
      </c>
      <c r="G12" s="44">
        <v>2024445000</v>
      </c>
      <c r="H12" s="43">
        <v>242369000</v>
      </c>
      <c r="I12" s="44">
        <v>250117758</v>
      </c>
      <c r="J12" s="43">
        <v>373498000</v>
      </c>
      <c r="K12" s="44">
        <v>361736639</v>
      </c>
      <c r="L12" s="43">
        <v>346760000</v>
      </c>
      <c r="M12" s="44">
        <v>374731758</v>
      </c>
      <c r="N12" s="43">
        <v>596753000</v>
      </c>
      <c r="O12" s="44">
        <v>287811636</v>
      </c>
      <c r="P12" s="43">
        <f t="shared" si="5"/>
        <v>1559380000</v>
      </c>
      <c r="Q12" s="44">
        <f t="shared" si="6"/>
        <v>1274397791</v>
      </c>
      <c r="R12" s="24">
        <f t="shared" si="7"/>
        <v>72.093955473526364</v>
      </c>
      <c r="S12" s="25">
        <f t="shared" si="8"/>
        <v>-23.195291070045894</v>
      </c>
      <c r="T12" s="24">
        <f t="shared" si="9"/>
        <v>77.027531002324096</v>
      </c>
      <c r="U12" s="26">
        <f t="shared" si="10"/>
        <v>62.950477340703259</v>
      </c>
      <c r="V12" s="43">
        <v>118271000</v>
      </c>
      <c r="W12" s="44">
        <v>114660000</v>
      </c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160237000</v>
      </c>
      <c r="C14" s="42"/>
      <c r="D14" s="42"/>
      <c r="E14" s="42">
        <f t="shared" si="4"/>
        <v>160237000</v>
      </c>
      <c r="F14" s="43">
        <v>160237000</v>
      </c>
      <c r="G14" s="44">
        <v>160237000</v>
      </c>
      <c r="H14" s="43">
        <v>18960000</v>
      </c>
      <c r="I14" s="44">
        <v>24538059</v>
      </c>
      <c r="J14" s="43">
        <v>43223000</v>
      </c>
      <c r="K14" s="44">
        <v>52470155</v>
      </c>
      <c r="L14" s="43">
        <v>29868000</v>
      </c>
      <c r="M14" s="44">
        <v>32081501</v>
      </c>
      <c r="N14" s="43">
        <v>64885000</v>
      </c>
      <c r="O14" s="44">
        <v>26584726</v>
      </c>
      <c r="P14" s="43">
        <f t="shared" si="5"/>
        <v>156936000</v>
      </c>
      <c r="Q14" s="44">
        <f t="shared" si="6"/>
        <v>135674441</v>
      </c>
      <c r="R14" s="24">
        <f t="shared" si="7"/>
        <v>117.23918575063612</v>
      </c>
      <c r="S14" s="25">
        <f t="shared" si="8"/>
        <v>-17.133783734121419</v>
      </c>
      <c r="T14" s="24">
        <f t="shared" si="9"/>
        <v>97.939926483895732</v>
      </c>
      <c r="U14" s="26">
        <f t="shared" si="10"/>
        <v>84.671106548425144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592962000</v>
      </c>
      <c r="C26" s="42">
        <v>-30594000</v>
      </c>
      <c r="D26" s="42"/>
      <c r="E26" s="42">
        <f t="shared" si="4"/>
        <v>562368000</v>
      </c>
      <c r="F26" s="43">
        <v>562368000</v>
      </c>
      <c r="G26" s="44">
        <v>562368000</v>
      </c>
      <c r="H26" s="43">
        <v>72894000</v>
      </c>
      <c r="I26" s="44">
        <v>72894369</v>
      </c>
      <c r="J26" s="43">
        <v>57344000</v>
      </c>
      <c r="K26" s="44">
        <v>46266771</v>
      </c>
      <c r="L26" s="43">
        <v>62497000</v>
      </c>
      <c r="M26" s="44">
        <v>59265023</v>
      </c>
      <c r="N26" s="43">
        <v>306390000</v>
      </c>
      <c r="O26" s="44">
        <v>174141479</v>
      </c>
      <c r="P26" s="43">
        <f t="shared" si="5"/>
        <v>499125000</v>
      </c>
      <c r="Q26" s="44">
        <f t="shared" si="6"/>
        <v>352567642</v>
      </c>
      <c r="R26" s="24">
        <f t="shared" si="7"/>
        <v>390.24753188153028</v>
      </c>
      <c r="S26" s="25">
        <f t="shared" si="8"/>
        <v>193.83516648597268</v>
      </c>
      <c r="T26" s="24">
        <f t="shared" si="9"/>
        <v>88.754160976442478</v>
      </c>
      <c r="U26" s="26">
        <f t="shared" si="10"/>
        <v>62.69340396324116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116664000</v>
      </c>
      <c r="C28" s="39">
        <f t="shared" si="11"/>
        <v>29544000</v>
      </c>
      <c r="D28" s="39">
        <f t="shared" si="11"/>
        <v>0</v>
      </c>
      <c r="E28" s="39">
        <f t="shared" si="11"/>
        <v>146208000</v>
      </c>
      <c r="F28" s="40">
        <f t="shared" si="11"/>
        <v>146208000</v>
      </c>
      <c r="G28" s="41">
        <f t="shared" si="11"/>
        <v>146208000</v>
      </c>
      <c r="H28" s="40">
        <f t="shared" si="11"/>
        <v>18709000</v>
      </c>
      <c r="I28" s="41">
        <f t="shared" si="11"/>
        <v>26359741</v>
      </c>
      <c r="J28" s="40">
        <f t="shared" si="11"/>
        <v>37892000</v>
      </c>
      <c r="K28" s="41">
        <f t="shared" si="11"/>
        <v>38686031</v>
      </c>
      <c r="L28" s="40">
        <f t="shared" si="11"/>
        <v>18181000</v>
      </c>
      <c r="M28" s="41">
        <f t="shared" si="11"/>
        <v>18668654</v>
      </c>
      <c r="N28" s="40">
        <f t="shared" si="11"/>
        <v>39203000</v>
      </c>
      <c r="O28" s="41">
        <f t="shared" si="11"/>
        <v>18643775</v>
      </c>
      <c r="P28" s="40">
        <f t="shared" si="11"/>
        <v>113985000</v>
      </c>
      <c r="Q28" s="41">
        <f t="shared" si="11"/>
        <v>102358201</v>
      </c>
      <c r="R28" s="20">
        <f t="shared" si="7"/>
        <v>115.62620317914308</v>
      </c>
      <c r="S28" s="21">
        <f t="shared" si="8"/>
        <v>-0.13326616905535879</v>
      </c>
      <c r="T28" s="20">
        <f t="shared" si="9"/>
        <v>77.96085029546947</v>
      </c>
      <c r="U28" s="22">
        <f t="shared" si="10"/>
        <v>70.008618543444953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>
        <v>70000000</v>
      </c>
      <c r="C30" s="42">
        <v>10000000</v>
      </c>
      <c r="D30" s="42"/>
      <c r="E30" s="42">
        <f t="shared" si="4"/>
        <v>80000000</v>
      </c>
      <c r="F30" s="43">
        <v>80000000</v>
      </c>
      <c r="G30" s="44">
        <v>80000000</v>
      </c>
      <c r="H30" s="43">
        <v>6943000</v>
      </c>
      <c r="I30" s="44">
        <v>6943381</v>
      </c>
      <c r="J30" s="43">
        <v>19633000</v>
      </c>
      <c r="K30" s="44">
        <v>19630090</v>
      </c>
      <c r="L30" s="43">
        <v>13275000</v>
      </c>
      <c r="M30" s="44">
        <v>13274945</v>
      </c>
      <c r="N30" s="43">
        <v>34904000</v>
      </c>
      <c r="O30" s="44">
        <v>16905251</v>
      </c>
      <c r="P30" s="43">
        <f t="shared" si="5"/>
        <v>74755000</v>
      </c>
      <c r="Q30" s="44">
        <f t="shared" si="6"/>
        <v>56753667</v>
      </c>
      <c r="R30" s="24">
        <f t="shared" si="7"/>
        <v>162.93032015065913</v>
      </c>
      <c r="S30" s="25">
        <f t="shared" si="8"/>
        <v>27.347051155390851</v>
      </c>
      <c r="T30" s="24">
        <f t="shared" si="9"/>
        <v>93.443750000000009</v>
      </c>
      <c r="U30" s="26">
        <f t="shared" si="10"/>
        <v>70.942083749999995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231000</v>
      </c>
      <c r="I31" s="44">
        <v>367066</v>
      </c>
      <c r="J31" s="43">
        <v>546000</v>
      </c>
      <c r="K31" s="44">
        <v>546711</v>
      </c>
      <c r="L31" s="43">
        <v>44000</v>
      </c>
      <c r="M31" s="44">
        <v>-77767</v>
      </c>
      <c r="N31" s="43"/>
      <c r="O31" s="44">
        <v>159517</v>
      </c>
      <c r="P31" s="43">
        <f t="shared" si="5"/>
        <v>821000</v>
      </c>
      <c r="Q31" s="44">
        <f t="shared" si="6"/>
        <v>995527</v>
      </c>
      <c r="R31" s="24">
        <f t="shared" si="7"/>
        <v>-100</v>
      </c>
      <c r="S31" s="25">
        <f t="shared" si="8"/>
        <v>-305.121709722633</v>
      </c>
      <c r="T31" s="24">
        <f t="shared" si="9"/>
        <v>82.1</v>
      </c>
      <c r="U31" s="26">
        <f t="shared" si="10"/>
        <v>99.552700000000002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26664000</v>
      </c>
      <c r="C33" s="42"/>
      <c r="D33" s="42"/>
      <c r="E33" s="42">
        <f t="shared" si="4"/>
        <v>26664000</v>
      </c>
      <c r="F33" s="43">
        <v>26664000</v>
      </c>
      <c r="G33" s="44">
        <v>26664000</v>
      </c>
      <c r="H33" s="43">
        <v>6665000</v>
      </c>
      <c r="I33" s="44">
        <v>9877974</v>
      </c>
      <c r="J33" s="43">
        <v>13005000</v>
      </c>
      <c r="K33" s="44">
        <v>13005511</v>
      </c>
      <c r="L33" s="43">
        <v>2555000</v>
      </c>
      <c r="M33" s="44">
        <v>2554448</v>
      </c>
      <c r="N33" s="43">
        <v>825000</v>
      </c>
      <c r="O33" s="44">
        <v>459515</v>
      </c>
      <c r="P33" s="43">
        <f t="shared" si="5"/>
        <v>23050000</v>
      </c>
      <c r="Q33" s="44">
        <f t="shared" si="6"/>
        <v>25897448</v>
      </c>
      <c r="R33" s="24">
        <f t="shared" si="7"/>
        <v>-67.710371819960855</v>
      </c>
      <c r="S33" s="25">
        <f t="shared" si="8"/>
        <v>-82.01118206360043</v>
      </c>
      <c r="T33" s="24">
        <f t="shared" si="9"/>
        <v>86.446144614461446</v>
      </c>
      <c r="U33" s="26">
        <f t="shared" si="10"/>
        <v>97.125142514251422</v>
      </c>
      <c r="V33" s="43"/>
      <c r="W33" s="44"/>
    </row>
    <row r="34" spans="1:23" ht="13" x14ac:dyDescent="0.3">
      <c r="A34" s="23" t="s">
        <v>60</v>
      </c>
      <c r="B34" s="42">
        <v>12000000</v>
      </c>
      <c r="C34" s="42">
        <v>2000000</v>
      </c>
      <c r="D34" s="42"/>
      <c r="E34" s="42">
        <f t="shared" si="4"/>
        <v>14000000</v>
      </c>
      <c r="F34" s="43">
        <v>14000000</v>
      </c>
      <c r="G34" s="44">
        <v>14000000</v>
      </c>
      <c r="H34" s="43">
        <v>2670000</v>
      </c>
      <c r="I34" s="44">
        <v>3676324</v>
      </c>
      <c r="J34" s="43">
        <v>4162000</v>
      </c>
      <c r="K34" s="44">
        <v>4618480</v>
      </c>
      <c r="L34" s="43">
        <v>1608000</v>
      </c>
      <c r="M34" s="44">
        <v>2479915</v>
      </c>
      <c r="N34" s="43">
        <v>2908000</v>
      </c>
      <c r="O34" s="44">
        <v>853910</v>
      </c>
      <c r="P34" s="43">
        <f t="shared" si="5"/>
        <v>11348000</v>
      </c>
      <c r="Q34" s="44">
        <f t="shared" si="6"/>
        <v>11628629</v>
      </c>
      <c r="R34" s="24">
        <f t="shared" si="7"/>
        <v>80.845771144278615</v>
      </c>
      <c r="S34" s="25">
        <f t="shared" si="8"/>
        <v>-65.566964996784165</v>
      </c>
      <c r="T34" s="24">
        <f t="shared" si="9"/>
        <v>81.057142857142864</v>
      </c>
      <c r="U34" s="26">
        <f t="shared" si="10"/>
        <v>83.061635714285714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>
        <v>2200000</v>
      </c>
      <c r="I36" s="44">
        <v>5493931</v>
      </c>
      <c r="J36" s="43">
        <v>546000</v>
      </c>
      <c r="K36" s="44">
        <v>528161</v>
      </c>
      <c r="L36" s="43">
        <v>699000</v>
      </c>
      <c r="M36" s="44">
        <v>438178</v>
      </c>
      <c r="N36" s="43">
        <v>261000</v>
      </c>
      <c r="O36" s="44">
        <v>90189</v>
      </c>
      <c r="P36" s="43">
        <f t="shared" si="5"/>
        <v>3706000</v>
      </c>
      <c r="Q36" s="44">
        <f t="shared" si="6"/>
        <v>6550459</v>
      </c>
      <c r="R36" s="24">
        <f t="shared" si="7"/>
        <v>-62.660944206008587</v>
      </c>
      <c r="S36" s="25">
        <f t="shared" si="8"/>
        <v>-79.417268781180255</v>
      </c>
      <c r="T36" s="24">
        <f t="shared" si="9"/>
        <v>52.94285714285715</v>
      </c>
      <c r="U36" s="26">
        <f t="shared" si="10"/>
        <v>93.577985714285717</v>
      </c>
      <c r="V36" s="43"/>
      <c r="W36" s="44"/>
    </row>
    <row r="37" spans="1:23" ht="13" x14ac:dyDescent="0.3">
      <c r="A37" s="23" t="s">
        <v>63</v>
      </c>
      <c r="B37" s="42"/>
      <c r="C37" s="42">
        <v>17544000</v>
      </c>
      <c r="D37" s="42"/>
      <c r="E37" s="42">
        <f t="shared" si="4"/>
        <v>17544000</v>
      </c>
      <c r="F37" s="43">
        <v>17544000</v>
      </c>
      <c r="G37" s="44">
        <v>17544000</v>
      </c>
      <c r="H37" s="43"/>
      <c r="I37" s="44">
        <v>1065</v>
      </c>
      <c r="J37" s="43"/>
      <c r="K37" s="44">
        <v>357078</v>
      </c>
      <c r="L37" s="43"/>
      <c r="M37" s="44">
        <v>-1065</v>
      </c>
      <c r="N37" s="43">
        <v>305000</v>
      </c>
      <c r="O37" s="44">
        <v>175393</v>
      </c>
      <c r="P37" s="43">
        <f t="shared" si="5"/>
        <v>305000</v>
      </c>
      <c r="Q37" s="44">
        <f t="shared" si="6"/>
        <v>532471</v>
      </c>
      <c r="R37" s="24">
        <f t="shared" si="7"/>
        <v>0</v>
      </c>
      <c r="S37" s="25">
        <f t="shared" si="8"/>
        <v>-16568.826291079815</v>
      </c>
      <c r="T37" s="24">
        <f t="shared" si="9"/>
        <v>1.7384860921112633</v>
      </c>
      <c r="U37" s="26">
        <f t="shared" si="10"/>
        <v>3.0350604195166437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85431000</v>
      </c>
      <c r="C43" s="45">
        <f t="shared" si="20"/>
        <v>2514000</v>
      </c>
      <c r="D43" s="45">
        <f t="shared" si="20"/>
        <v>0</v>
      </c>
      <c r="E43" s="45">
        <f t="shared" si="20"/>
        <v>87945000</v>
      </c>
      <c r="F43" s="46">
        <f t="shared" si="20"/>
        <v>85431000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6752000</v>
      </c>
      <c r="O43" s="47">
        <f t="shared" si="20"/>
        <v>0</v>
      </c>
      <c r="P43" s="46">
        <f t="shared" si="20"/>
        <v>6752000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7.6775257263062144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84325000</v>
      </c>
      <c r="C44" s="39">
        <f t="shared" si="22"/>
        <v>2514000</v>
      </c>
      <c r="D44" s="39">
        <f t="shared" si="22"/>
        <v>0</v>
      </c>
      <c r="E44" s="39">
        <f t="shared" si="22"/>
        <v>86839000</v>
      </c>
      <c r="F44" s="40">
        <f t="shared" si="22"/>
        <v>84325000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6752000</v>
      </c>
      <c r="O44" s="41">
        <f t="shared" si="22"/>
        <v>0</v>
      </c>
      <c r="P44" s="40">
        <f t="shared" si="22"/>
        <v>6752000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7.7753083292069229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81325000</v>
      </c>
      <c r="C46" s="42">
        <v>2514000</v>
      </c>
      <c r="D46" s="42"/>
      <c r="E46" s="42">
        <f t="shared" si="13"/>
        <v>83839000</v>
      </c>
      <c r="F46" s="43">
        <v>81325000</v>
      </c>
      <c r="G46" s="44"/>
      <c r="H46" s="43"/>
      <c r="I46" s="44"/>
      <c r="J46" s="43"/>
      <c r="K46" s="44"/>
      <c r="L46" s="43"/>
      <c r="M46" s="44"/>
      <c r="N46" s="43">
        <v>6752000</v>
      </c>
      <c r="O46" s="44"/>
      <c r="P46" s="43">
        <f t="shared" si="14"/>
        <v>6752000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8.0535311728431864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3000000</v>
      </c>
      <c r="C47" s="42"/>
      <c r="D47" s="42"/>
      <c r="E47" s="42">
        <f t="shared" si="13"/>
        <v>3000000</v>
      </c>
      <c r="F47" s="43">
        <v>3000000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3454610000</v>
      </c>
      <c r="C61" s="39">
        <f t="shared" si="26"/>
        <v>-473407000</v>
      </c>
      <c r="D61" s="39">
        <f t="shared" si="26"/>
        <v>0</v>
      </c>
      <c r="E61" s="39">
        <f t="shared" si="26"/>
        <v>2981203000</v>
      </c>
      <c r="F61" s="40">
        <f t="shared" si="26"/>
        <v>2978689000</v>
      </c>
      <c r="G61" s="41">
        <f t="shared" si="26"/>
        <v>2893258000</v>
      </c>
      <c r="H61" s="40">
        <f t="shared" si="26"/>
        <v>352932000</v>
      </c>
      <c r="I61" s="41">
        <f t="shared" si="26"/>
        <v>373909927</v>
      </c>
      <c r="J61" s="40">
        <f t="shared" si="26"/>
        <v>511957000</v>
      </c>
      <c r="K61" s="41">
        <f t="shared" si="26"/>
        <v>499159596</v>
      </c>
      <c r="L61" s="40">
        <f t="shared" si="26"/>
        <v>457306000</v>
      </c>
      <c r="M61" s="41">
        <f t="shared" si="26"/>
        <v>484746936</v>
      </c>
      <c r="N61" s="40">
        <f t="shared" si="26"/>
        <v>1013983000</v>
      </c>
      <c r="O61" s="41">
        <f t="shared" si="26"/>
        <v>507181616</v>
      </c>
      <c r="P61" s="40">
        <f t="shared" si="26"/>
        <v>2336178000</v>
      </c>
      <c r="Q61" s="41">
        <f t="shared" si="26"/>
        <v>1864998075</v>
      </c>
      <c r="R61" s="20">
        <f t="shared" si="16"/>
        <v>121.72965148062784</v>
      </c>
      <c r="S61" s="21">
        <f t="shared" si="17"/>
        <v>4.6281220847159723</v>
      </c>
      <c r="T61" s="20">
        <f t="shared" si="18"/>
        <v>78.363600197638334</v>
      </c>
      <c r="U61" s="22">
        <f t="shared" si="19"/>
        <v>62.558573669756811</v>
      </c>
      <c r="V61" s="40">
        <f t="shared" ref="V61:W61" si="27">+V8+V43</f>
        <v>118271000</v>
      </c>
      <c r="W61" s="41">
        <f t="shared" si="27"/>
        <v>114660000</v>
      </c>
    </row>
    <row r="62" spans="1:23" ht="13" x14ac:dyDescent="0.3">
      <c r="A62" s="19" t="s">
        <v>86</v>
      </c>
      <c r="B62" s="39">
        <f t="shared" ref="B62:Q62" si="28">SUM(B63:B64)</f>
        <v>1041825000</v>
      </c>
      <c r="C62" s="39">
        <f t="shared" si="28"/>
        <v>0</v>
      </c>
      <c r="D62" s="39">
        <f t="shared" si="28"/>
        <v>0</v>
      </c>
      <c r="E62" s="39">
        <f t="shared" si="28"/>
        <v>1041825000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170880169</v>
      </c>
      <c r="J62" s="40">
        <f t="shared" si="28"/>
        <v>0</v>
      </c>
      <c r="K62" s="41">
        <f t="shared" si="28"/>
        <v>265179558</v>
      </c>
      <c r="L62" s="40">
        <f t="shared" si="28"/>
        <v>0</v>
      </c>
      <c r="M62" s="41">
        <f t="shared" si="28"/>
        <v>189055981</v>
      </c>
      <c r="N62" s="40">
        <f t="shared" si="28"/>
        <v>0</v>
      </c>
      <c r="O62" s="41">
        <f t="shared" si="28"/>
        <v>174923772</v>
      </c>
      <c r="P62" s="40">
        <f t="shared" si="28"/>
        <v>0</v>
      </c>
      <c r="Q62" s="41">
        <f t="shared" si="28"/>
        <v>800039480</v>
      </c>
      <c r="R62" s="20">
        <f t="shared" si="16"/>
        <v>0</v>
      </c>
      <c r="S62" s="21">
        <f t="shared" si="17"/>
        <v>-7.4751451529057951</v>
      </c>
      <c r="T62" s="20">
        <f t="shared" si="18"/>
        <v>0</v>
      </c>
      <c r="U62" s="22">
        <f t="shared" si="19"/>
        <v>76.79211767811293</v>
      </c>
      <c r="V62" s="40">
        <f t="shared" ref="V62:W62" si="29">SUM(V63:V64)</f>
        <v>56346000</v>
      </c>
      <c r="W62" s="41">
        <f t="shared" si="29"/>
        <v>37313000</v>
      </c>
    </row>
    <row r="63" spans="1:23" s="27" customFormat="1" ht="12.75" customHeight="1" thickBot="1" x14ac:dyDescent="0.35">
      <c r="A63" s="23" t="s">
        <v>87</v>
      </c>
      <c r="B63" s="42">
        <v>1041825000</v>
      </c>
      <c r="C63" s="42"/>
      <c r="D63" s="42"/>
      <c r="E63" s="42">
        <f t="shared" si="13"/>
        <v>1041825000</v>
      </c>
      <c r="F63" s="43"/>
      <c r="G63" s="44"/>
      <c r="H63" s="43"/>
      <c r="I63" s="44">
        <v>170880169</v>
      </c>
      <c r="J63" s="43"/>
      <c r="K63" s="44">
        <v>265179558</v>
      </c>
      <c r="L63" s="43"/>
      <c r="M63" s="44">
        <v>189055981</v>
      </c>
      <c r="N63" s="43"/>
      <c r="O63" s="44">
        <v>174923772</v>
      </c>
      <c r="P63" s="43">
        <f t="shared" si="14"/>
        <v>0</v>
      </c>
      <c r="Q63" s="44">
        <f t="shared" si="15"/>
        <v>800039480</v>
      </c>
      <c r="R63" s="24">
        <f t="shared" si="16"/>
        <v>0</v>
      </c>
      <c r="S63" s="25">
        <f t="shared" si="17"/>
        <v>-7.4751451529057951</v>
      </c>
      <c r="T63" s="24">
        <f t="shared" si="18"/>
        <v>0</v>
      </c>
      <c r="U63" s="26">
        <f t="shared" si="19"/>
        <v>76.79211767811293</v>
      </c>
      <c r="V63" s="43">
        <v>56346000</v>
      </c>
      <c r="W63" s="44">
        <v>37313000</v>
      </c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4496435000</v>
      </c>
      <c r="C65" s="48">
        <f t="shared" si="30"/>
        <v>-473407000</v>
      </c>
      <c r="D65" s="48">
        <f t="shared" si="30"/>
        <v>0</v>
      </c>
      <c r="E65" s="48">
        <f t="shared" si="30"/>
        <v>4023028000</v>
      </c>
      <c r="F65" s="49">
        <f t="shared" si="30"/>
        <v>2978689000</v>
      </c>
      <c r="G65" s="50">
        <f t="shared" si="30"/>
        <v>2893258000</v>
      </c>
      <c r="H65" s="49">
        <f t="shared" si="30"/>
        <v>352932000</v>
      </c>
      <c r="I65" s="50">
        <f t="shared" si="30"/>
        <v>544790096</v>
      </c>
      <c r="J65" s="49">
        <f t="shared" si="30"/>
        <v>511957000</v>
      </c>
      <c r="K65" s="50">
        <f t="shared" si="30"/>
        <v>764339154</v>
      </c>
      <c r="L65" s="49">
        <f t="shared" si="30"/>
        <v>457306000</v>
      </c>
      <c r="M65" s="51">
        <f t="shared" si="30"/>
        <v>673802917</v>
      </c>
      <c r="N65" s="49">
        <f t="shared" si="30"/>
        <v>1013983000</v>
      </c>
      <c r="O65" s="50">
        <f t="shared" si="30"/>
        <v>682105388</v>
      </c>
      <c r="P65" s="49">
        <f t="shared" si="30"/>
        <v>2336178000</v>
      </c>
      <c r="Q65" s="50">
        <f t="shared" si="30"/>
        <v>2665037555</v>
      </c>
      <c r="R65" s="34">
        <f t="shared" si="16"/>
        <v>121.72965148062784</v>
      </c>
      <c r="S65" s="35">
        <f t="shared" si="17"/>
        <v>1.2321809227192764</v>
      </c>
      <c r="T65" s="34">
        <f t="shared" si="18"/>
        <v>58.07014020285218</v>
      </c>
      <c r="U65" s="35">
        <f t="shared" si="19"/>
        <v>66.244568891889386</v>
      </c>
      <c r="V65" s="49">
        <f>+V61+V62</f>
        <v>174617000</v>
      </c>
      <c r="W65" s="50">
        <f>+W61+W62</f>
        <v>151973000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257400000</v>
      </c>
      <c r="C8" s="36">
        <f t="shared" si="0"/>
        <v>-1800000</v>
      </c>
      <c r="D8" s="36">
        <f t="shared" si="0"/>
        <v>0</v>
      </c>
      <c r="E8" s="36">
        <f t="shared" si="0"/>
        <v>255600000</v>
      </c>
      <c r="F8" s="37">
        <f t="shared" si="0"/>
        <v>255600000</v>
      </c>
      <c r="G8" s="38">
        <f t="shared" si="0"/>
        <v>255600000</v>
      </c>
      <c r="H8" s="37">
        <f t="shared" si="0"/>
        <v>69638000</v>
      </c>
      <c r="I8" s="38">
        <f t="shared" si="0"/>
        <v>0</v>
      </c>
      <c r="J8" s="37">
        <f t="shared" si="0"/>
        <v>48821000</v>
      </c>
      <c r="K8" s="38">
        <f t="shared" si="0"/>
        <v>0</v>
      </c>
      <c r="L8" s="37">
        <f t="shared" si="0"/>
        <v>72182000</v>
      </c>
      <c r="M8" s="38">
        <f t="shared" si="0"/>
        <v>0</v>
      </c>
      <c r="N8" s="37">
        <f t="shared" si="0"/>
        <v>60445000</v>
      </c>
      <c r="O8" s="38">
        <f t="shared" si="0"/>
        <v>0</v>
      </c>
      <c r="P8" s="37">
        <f t="shared" si="0"/>
        <v>251086000</v>
      </c>
      <c r="Q8" s="38">
        <f t="shared" si="0"/>
        <v>0</v>
      </c>
      <c r="R8" s="16">
        <f>IF(($L8       =0),0,((($N8       -$L8       )/$L8       )*100))</f>
        <v>-16.260286498018896</v>
      </c>
      <c r="S8" s="17">
        <f>IF(($M8       =0),0,((($O8       -$M8       )/$M8       )*100))</f>
        <v>0</v>
      </c>
      <c r="T8" s="16">
        <f>IF(($E8       =0),0,(($P8       /$E8       )*100))</f>
        <v>98.233959311424101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249630000</v>
      </c>
      <c r="C9" s="39">
        <f t="shared" si="2"/>
        <v>-1800000</v>
      </c>
      <c r="D9" s="39">
        <f t="shared" si="2"/>
        <v>0</v>
      </c>
      <c r="E9" s="39">
        <f t="shared" si="2"/>
        <v>247830000</v>
      </c>
      <c r="F9" s="40">
        <f t="shared" si="2"/>
        <v>247830000</v>
      </c>
      <c r="G9" s="41">
        <f t="shared" si="2"/>
        <v>247830000</v>
      </c>
      <c r="H9" s="40">
        <f t="shared" si="2"/>
        <v>68453000</v>
      </c>
      <c r="I9" s="41">
        <f t="shared" si="2"/>
        <v>0</v>
      </c>
      <c r="J9" s="40">
        <f t="shared" si="2"/>
        <v>46561000</v>
      </c>
      <c r="K9" s="41">
        <f t="shared" si="2"/>
        <v>0</v>
      </c>
      <c r="L9" s="40">
        <f t="shared" si="2"/>
        <v>71955000</v>
      </c>
      <c r="M9" s="41">
        <f t="shared" si="2"/>
        <v>0</v>
      </c>
      <c r="N9" s="40">
        <f t="shared" si="2"/>
        <v>60445000</v>
      </c>
      <c r="O9" s="41">
        <f t="shared" si="2"/>
        <v>0</v>
      </c>
      <c r="P9" s="40">
        <f t="shared" si="2"/>
        <v>247414000</v>
      </c>
      <c r="Q9" s="41">
        <f t="shared" si="2"/>
        <v>0</v>
      </c>
      <c r="R9" s="20">
        <f>IF(($L9       =0),0,((($N9       -$L9       )/$L9       )*100))</f>
        <v>-15.996108679035508</v>
      </c>
      <c r="S9" s="21">
        <f>IF(($M9       =0),0,((($O9       -$M9       )/$M9       )*100))</f>
        <v>0</v>
      </c>
      <c r="T9" s="20">
        <f>IF(($E9       =0),0,(($P9       /$E9       )*100))</f>
        <v>99.832143001250856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246685000</v>
      </c>
      <c r="C10" s="42">
        <v>-2446000</v>
      </c>
      <c r="D10" s="42"/>
      <c r="E10" s="42">
        <f t="shared" ref="E10:E41" si="4">$B10      +$C10      +$D10</f>
        <v>244239000</v>
      </c>
      <c r="F10" s="43">
        <v>244239000</v>
      </c>
      <c r="G10" s="44">
        <v>244239000</v>
      </c>
      <c r="H10" s="43">
        <v>67991000</v>
      </c>
      <c r="I10" s="44"/>
      <c r="J10" s="43">
        <v>45344000</v>
      </c>
      <c r="K10" s="44"/>
      <c r="L10" s="43">
        <v>71560000</v>
      </c>
      <c r="M10" s="44"/>
      <c r="N10" s="43">
        <v>59344000</v>
      </c>
      <c r="O10" s="44"/>
      <c r="P10" s="43">
        <f t="shared" ref="P10:P41" si="5">$H10      +$J10      +$L10      +$N10</f>
        <v>244239000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-17.070989379541643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2945000</v>
      </c>
      <c r="C16" s="42">
        <v>646000</v>
      </c>
      <c r="D16" s="42"/>
      <c r="E16" s="42">
        <f t="shared" si="4"/>
        <v>3591000</v>
      </c>
      <c r="F16" s="43">
        <v>3591000</v>
      </c>
      <c r="G16" s="44">
        <v>3591000</v>
      </c>
      <c r="H16" s="43">
        <v>462000</v>
      </c>
      <c r="I16" s="44"/>
      <c r="J16" s="43">
        <v>1217000</v>
      </c>
      <c r="K16" s="44"/>
      <c r="L16" s="43">
        <v>395000</v>
      </c>
      <c r="M16" s="44"/>
      <c r="N16" s="43">
        <v>1101000</v>
      </c>
      <c r="O16" s="44"/>
      <c r="P16" s="43">
        <f t="shared" si="5"/>
        <v>3175000</v>
      </c>
      <c r="Q16" s="44">
        <f t="shared" si="6"/>
        <v>0</v>
      </c>
      <c r="R16" s="24">
        <f t="shared" si="7"/>
        <v>178.73417721518987</v>
      </c>
      <c r="S16" s="25">
        <f t="shared" si="8"/>
        <v>0</v>
      </c>
      <c r="T16" s="24">
        <f t="shared" si="9"/>
        <v>88.415483152325265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7770000</v>
      </c>
      <c r="C28" s="39">
        <f t="shared" si="11"/>
        <v>0</v>
      </c>
      <c r="D28" s="39">
        <f t="shared" si="11"/>
        <v>0</v>
      </c>
      <c r="E28" s="39">
        <f t="shared" si="11"/>
        <v>7770000</v>
      </c>
      <c r="F28" s="40">
        <f t="shared" si="11"/>
        <v>7770000</v>
      </c>
      <c r="G28" s="41">
        <f t="shared" si="11"/>
        <v>7770000</v>
      </c>
      <c r="H28" s="40">
        <f t="shared" si="11"/>
        <v>1185000</v>
      </c>
      <c r="I28" s="41">
        <f t="shared" si="11"/>
        <v>0</v>
      </c>
      <c r="J28" s="40">
        <f t="shared" si="11"/>
        <v>2260000</v>
      </c>
      <c r="K28" s="41">
        <f t="shared" si="11"/>
        <v>0</v>
      </c>
      <c r="L28" s="40">
        <f t="shared" si="11"/>
        <v>227000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3672000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47.25868725868726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118000</v>
      </c>
      <c r="I31" s="44"/>
      <c r="J31" s="43"/>
      <c r="K31" s="44"/>
      <c r="L31" s="43"/>
      <c r="M31" s="44"/>
      <c r="N31" s="43"/>
      <c r="O31" s="44"/>
      <c r="P31" s="43">
        <f t="shared" si="5"/>
        <v>118000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3.3714285714285719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4270000</v>
      </c>
      <c r="C33" s="42"/>
      <c r="D33" s="42"/>
      <c r="E33" s="42">
        <f t="shared" si="4"/>
        <v>4270000</v>
      </c>
      <c r="F33" s="43">
        <v>4270000</v>
      </c>
      <c r="G33" s="44">
        <v>4270000</v>
      </c>
      <c r="H33" s="43">
        <v>1067000</v>
      </c>
      <c r="I33" s="44"/>
      <c r="J33" s="43">
        <v>2260000</v>
      </c>
      <c r="K33" s="44"/>
      <c r="L33" s="43">
        <v>227000</v>
      </c>
      <c r="M33" s="44"/>
      <c r="N33" s="43"/>
      <c r="O33" s="44"/>
      <c r="P33" s="43">
        <f t="shared" si="5"/>
        <v>3554000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83.231850117096016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201175000</v>
      </c>
      <c r="C43" s="45">
        <f t="shared" si="20"/>
        <v>0</v>
      </c>
      <c r="D43" s="45">
        <f t="shared" si="20"/>
        <v>0</v>
      </c>
      <c r="E43" s="45">
        <f t="shared" si="20"/>
        <v>201175000</v>
      </c>
      <c r="F43" s="46">
        <f t="shared" si="20"/>
        <v>201175000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200000000</v>
      </c>
      <c r="C44" s="39">
        <f t="shared" si="22"/>
        <v>0</v>
      </c>
      <c r="D44" s="39">
        <f t="shared" si="22"/>
        <v>0</v>
      </c>
      <c r="E44" s="39">
        <f t="shared" si="22"/>
        <v>200000000</v>
      </c>
      <c r="F44" s="40">
        <f t="shared" si="22"/>
        <v>200000000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200000000</v>
      </c>
      <c r="C53" s="42"/>
      <c r="D53" s="42"/>
      <c r="E53" s="42">
        <f t="shared" si="13"/>
        <v>200000000</v>
      </c>
      <c r="F53" s="43">
        <v>200000000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458575000</v>
      </c>
      <c r="C61" s="39">
        <f t="shared" si="26"/>
        <v>-1800000</v>
      </c>
      <c r="D61" s="39">
        <f t="shared" si="26"/>
        <v>0</v>
      </c>
      <c r="E61" s="39">
        <f t="shared" si="26"/>
        <v>456775000</v>
      </c>
      <c r="F61" s="40">
        <f t="shared" si="26"/>
        <v>456775000</v>
      </c>
      <c r="G61" s="41">
        <f t="shared" si="26"/>
        <v>255600000</v>
      </c>
      <c r="H61" s="40">
        <f t="shared" si="26"/>
        <v>69638000</v>
      </c>
      <c r="I61" s="41">
        <f t="shared" si="26"/>
        <v>0</v>
      </c>
      <c r="J61" s="40">
        <f t="shared" si="26"/>
        <v>48821000</v>
      </c>
      <c r="K61" s="41">
        <f t="shared" si="26"/>
        <v>0</v>
      </c>
      <c r="L61" s="40">
        <f t="shared" si="26"/>
        <v>72182000</v>
      </c>
      <c r="M61" s="41">
        <f t="shared" si="26"/>
        <v>0</v>
      </c>
      <c r="N61" s="40">
        <f t="shared" si="26"/>
        <v>60445000</v>
      </c>
      <c r="O61" s="41">
        <f t="shared" si="26"/>
        <v>0</v>
      </c>
      <c r="P61" s="40">
        <f t="shared" si="26"/>
        <v>251086000</v>
      </c>
      <c r="Q61" s="41">
        <f t="shared" si="26"/>
        <v>0</v>
      </c>
      <c r="R61" s="20">
        <f t="shared" si="16"/>
        <v>-16.260286498018896</v>
      </c>
      <c r="S61" s="21">
        <f t="shared" si="17"/>
        <v>0</v>
      </c>
      <c r="T61" s="20">
        <f t="shared" si="18"/>
        <v>54.969295605057191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458575000</v>
      </c>
      <c r="C65" s="48">
        <f t="shared" si="30"/>
        <v>-1800000</v>
      </c>
      <c r="D65" s="48">
        <f t="shared" si="30"/>
        <v>0</v>
      </c>
      <c r="E65" s="48">
        <f t="shared" si="30"/>
        <v>456775000</v>
      </c>
      <c r="F65" s="49">
        <f t="shared" si="30"/>
        <v>456775000</v>
      </c>
      <c r="G65" s="50">
        <f t="shared" si="30"/>
        <v>255600000</v>
      </c>
      <c r="H65" s="49">
        <f t="shared" si="30"/>
        <v>69638000</v>
      </c>
      <c r="I65" s="50">
        <f t="shared" si="30"/>
        <v>0</v>
      </c>
      <c r="J65" s="49">
        <f t="shared" si="30"/>
        <v>48821000</v>
      </c>
      <c r="K65" s="50">
        <f t="shared" si="30"/>
        <v>0</v>
      </c>
      <c r="L65" s="49">
        <f t="shared" si="30"/>
        <v>72182000</v>
      </c>
      <c r="M65" s="51">
        <f t="shared" si="30"/>
        <v>0</v>
      </c>
      <c r="N65" s="49">
        <f t="shared" si="30"/>
        <v>60445000</v>
      </c>
      <c r="O65" s="50">
        <f t="shared" si="30"/>
        <v>0</v>
      </c>
      <c r="P65" s="49">
        <f t="shared" si="30"/>
        <v>251086000</v>
      </c>
      <c r="Q65" s="50">
        <f t="shared" si="30"/>
        <v>0</v>
      </c>
      <c r="R65" s="34">
        <f t="shared" si="16"/>
        <v>-16.260286498018896</v>
      </c>
      <c r="S65" s="35">
        <f t="shared" si="17"/>
        <v>0</v>
      </c>
      <c r="T65" s="34">
        <f t="shared" si="18"/>
        <v>54.969295605057191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24895000</v>
      </c>
      <c r="C8" s="36">
        <f t="shared" si="0"/>
        <v>-7278000</v>
      </c>
      <c r="D8" s="36">
        <f t="shared" si="0"/>
        <v>0</v>
      </c>
      <c r="E8" s="36">
        <f t="shared" si="0"/>
        <v>17617000</v>
      </c>
      <c r="F8" s="37">
        <f t="shared" si="0"/>
        <v>17617000</v>
      </c>
      <c r="G8" s="38">
        <f t="shared" si="0"/>
        <v>17617000</v>
      </c>
      <c r="H8" s="37">
        <f t="shared" si="0"/>
        <v>543000</v>
      </c>
      <c r="I8" s="38">
        <f t="shared" si="0"/>
        <v>1421266</v>
      </c>
      <c r="J8" s="37">
        <f t="shared" si="0"/>
        <v>1591000</v>
      </c>
      <c r="K8" s="38">
        <f t="shared" si="0"/>
        <v>3123988</v>
      </c>
      <c r="L8" s="37">
        <f t="shared" si="0"/>
        <v>324000</v>
      </c>
      <c r="M8" s="38">
        <f t="shared" si="0"/>
        <v>1234613</v>
      </c>
      <c r="N8" s="37">
        <f t="shared" si="0"/>
        <v>5294000</v>
      </c>
      <c r="O8" s="38">
        <f t="shared" si="0"/>
        <v>1569210</v>
      </c>
      <c r="P8" s="37">
        <f t="shared" si="0"/>
        <v>7752000</v>
      </c>
      <c r="Q8" s="38">
        <f t="shared" si="0"/>
        <v>7349077</v>
      </c>
      <c r="R8" s="16">
        <f>IF(($L8       =0),0,((($N8       -$L8       )/$L8       )*100))</f>
        <v>1533.9506172839506</v>
      </c>
      <c r="S8" s="17">
        <f>IF(($M8       =0),0,((($O8       -$M8       )/$M8       )*100))</f>
        <v>27.101366987063962</v>
      </c>
      <c r="T8" s="16">
        <f>IF(($E8       =0),0,(($P8       /$E8       )*100))</f>
        <v>44.002951694386105</v>
      </c>
      <c r="U8" s="18">
        <f>IF(($E8       =0),0,(($Q8       /$E8       )*100))</f>
        <v>41.715825622977803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20695000</v>
      </c>
      <c r="C9" s="39">
        <f t="shared" si="2"/>
        <v>-7278000</v>
      </c>
      <c r="D9" s="39">
        <f t="shared" si="2"/>
        <v>0</v>
      </c>
      <c r="E9" s="39">
        <f t="shared" si="2"/>
        <v>13417000</v>
      </c>
      <c r="F9" s="40">
        <f t="shared" si="2"/>
        <v>13417000</v>
      </c>
      <c r="G9" s="41">
        <f t="shared" si="2"/>
        <v>13417000</v>
      </c>
      <c r="H9" s="40">
        <f t="shared" si="2"/>
        <v>0</v>
      </c>
      <c r="I9" s="41">
        <f t="shared" si="2"/>
        <v>0</v>
      </c>
      <c r="J9" s="40">
        <f t="shared" si="2"/>
        <v>1083000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5270000</v>
      </c>
      <c r="O9" s="41">
        <f t="shared" si="2"/>
        <v>0</v>
      </c>
      <c r="P9" s="40">
        <f t="shared" si="2"/>
        <v>6353000</v>
      </c>
      <c r="Q9" s="41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47.350376388164264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10695000</v>
      </c>
      <c r="C10" s="42">
        <v>-4278000</v>
      </c>
      <c r="D10" s="42"/>
      <c r="E10" s="42">
        <f t="shared" ref="E10:E41" si="4">$B10      +$C10      +$D10</f>
        <v>6417000</v>
      </c>
      <c r="F10" s="43">
        <v>6417000</v>
      </c>
      <c r="G10" s="44">
        <v>6417000</v>
      </c>
      <c r="H10" s="43"/>
      <c r="I10" s="44"/>
      <c r="J10" s="43"/>
      <c r="K10" s="44"/>
      <c r="L10" s="43"/>
      <c r="M10" s="44"/>
      <c r="N10" s="43">
        <v>617000</v>
      </c>
      <c r="O10" s="44"/>
      <c r="P10" s="43">
        <f t="shared" ref="P10:P41" si="5">$H10      +$J10      +$L10      +$N10</f>
        <v>617000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9.6150849306529533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>
        <v>-3000000</v>
      </c>
      <c r="D23" s="42"/>
      <c r="E23" s="42">
        <f t="shared" si="4"/>
        <v>7000000</v>
      </c>
      <c r="F23" s="43">
        <v>7000000</v>
      </c>
      <c r="G23" s="44">
        <v>7000000</v>
      </c>
      <c r="H23" s="43"/>
      <c r="I23" s="44"/>
      <c r="J23" s="43">
        <v>1083000</v>
      </c>
      <c r="K23" s="44"/>
      <c r="L23" s="43"/>
      <c r="M23" s="44"/>
      <c r="N23" s="43">
        <v>4653000</v>
      </c>
      <c r="O23" s="44"/>
      <c r="P23" s="43">
        <f t="shared" si="5"/>
        <v>5736000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81.942857142857136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543000</v>
      </c>
      <c r="I28" s="41">
        <f t="shared" si="11"/>
        <v>1421266</v>
      </c>
      <c r="J28" s="40">
        <f t="shared" si="11"/>
        <v>508000</v>
      </c>
      <c r="K28" s="41">
        <f t="shared" si="11"/>
        <v>3123988</v>
      </c>
      <c r="L28" s="40">
        <f t="shared" si="11"/>
        <v>324000</v>
      </c>
      <c r="M28" s="41">
        <f t="shared" si="11"/>
        <v>1234613</v>
      </c>
      <c r="N28" s="40">
        <f t="shared" si="11"/>
        <v>24000</v>
      </c>
      <c r="O28" s="41">
        <f t="shared" si="11"/>
        <v>1569210</v>
      </c>
      <c r="P28" s="40">
        <f t="shared" si="11"/>
        <v>1399000</v>
      </c>
      <c r="Q28" s="41">
        <f t="shared" si="11"/>
        <v>7349077</v>
      </c>
      <c r="R28" s="20">
        <f t="shared" si="7"/>
        <v>-92.592592592592595</v>
      </c>
      <c r="S28" s="21">
        <f t="shared" si="8"/>
        <v>27.101366987063962</v>
      </c>
      <c r="T28" s="20">
        <f t="shared" si="9"/>
        <v>33.30952380952381</v>
      </c>
      <c r="U28" s="22">
        <f t="shared" si="10"/>
        <v>174.97802380952382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243000</v>
      </c>
      <c r="I31" s="44">
        <v>945094</v>
      </c>
      <c r="J31" s="43"/>
      <c r="K31" s="44">
        <v>2362739</v>
      </c>
      <c r="L31" s="43"/>
      <c r="M31" s="44">
        <v>736209</v>
      </c>
      <c r="N31" s="43"/>
      <c r="O31" s="44">
        <v>1341438</v>
      </c>
      <c r="P31" s="43">
        <f t="shared" si="5"/>
        <v>243000</v>
      </c>
      <c r="Q31" s="44">
        <f t="shared" si="6"/>
        <v>5385480</v>
      </c>
      <c r="R31" s="24">
        <f t="shared" si="7"/>
        <v>0</v>
      </c>
      <c r="S31" s="25">
        <f t="shared" si="8"/>
        <v>82.208856452447606</v>
      </c>
      <c r="T31" s="24">
        <f t="shared" si="9"/>
        <v>8.1</v>
      </c>
      <c r="U31" s="26">
        <f t="shared" si="10"/>
        <v>179.51600000000002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476172</v>
      </c>
      <c r="J33" s="43">
        <v>508000</v>
      </c>
      <c r="K33" s="44">
        <v>761249</v>
      </c>
      <c r="L33" s="43">
        <v>324000</v>
      </c>
      <c r="M33" s="44">
        <v>498404</v>
      </c>
      <c r="N33" s="43">
        <v>24000</v>
      </c>
      <c r="O33" s="44">
        <v>227772</v>
      </c>
      <c r="P33" s="43">
        <f t="shared" si="5"/>
        <v>1156000</v>
      </c>
      <c r="Q33" s="44">
        <f t="shared" si="6"/>
        <v>1963597</v>
      </c>
      <c r="R33" s="24">
        <f t="shared" si="7"/>
        <v>-92.592592592592595</v>
      </c>
      <c r="S33" s="25">
        <f t="shared" si="8"/>
        <v>-54.299724721310426</v>
      </c>
      <c r="T33" s="24">
        <f t="shared" si="9"/>
        <v>96.333333333333343</v>
      </c>
      <c r="U33" s="26">
        <f t="shared" si="10"/>
        <v>163.63308333333333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24895000</v>
      </c>
      <c r="C61" s="39">
        <f t="shared" si="26"/>
        <v>-7278000</v>
      </c>
      <c r="D61" s="39">
        <f t="shared" si="26"/>
        <v>0</v>
      </c>
      <c r="E61" s="39">
        <f t="shared" si="26"/>
        <v>17617000</v>
      </c>
      <c r="F61" s="40">
        <f t="shared" si="26"/>
        <v>17617000</v>
      </c>
      <c r="G61" s="41">
        <f t="shared" si="26"/>
        <v>17617000</v>
      </c>
      <c r="H61" s="40">
        <f t="shared" si="26"/>
        <v>543000</v>
      </c>
      <c r="I61" s="41">
        <f t="shared" si="26"/>
        <v>1421266</v>
      </c>
      <c r="J61" s="40">
        <f t="shared" si="26"/>
        <v>1591000</v>
      </c>
      <c r="K61" s="41">
        <f t="shared" si="26"/>
        <v>3123988</v>
      </c>
      <c r="L61" s="40">
        <f t="shared" si="26"/>
        <v>324000</v>
      </c>
      <c r="M61" s="41">
        <f t="shared" si="26"/>
        <v>1234613</v>
      </c>
      <c r="N61" s="40">
        <f t="shared" si="26"/>
        <v>5294000</v>
      </c>
      <c r="O61" s="41">
        <f t="shared" si="26"/>
        <v>1569210</v>
      </c>
      <c r="P61" s="40">
        <f t="shared" si="26"/>
        <v>7752000</v>
      </c>
      <c r="Q61" s="41">
        <f t="shared" si="26"/>
        <v>7349077</v>
      </c>
      <c r="R61" s="20">
        <f t="shared" si="16"/>
        <v>1533.9506172839506</v>
      </c>
      <c r="S61" s="21">
        <f t="shared" si="17"/>
        <v>27.101366987063962</v>
      </c>
      <c r="T61" s="20">
        <f t="shared" si="18"/>
        <v>44.002951694386105</v>
      </c>
      <c r="U61" s="22">
        <f t="shared" si="19"/>
        <v>41.715825622977803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24895000</v>
      </c>
      <c r="C65" s="48">
        <f t="shared" si="30"/>
        <v>-7278000</v>
      </c>
      <c r="D65" s="48">
        <f t="shared" si="30"/>
        <v>0</v>
      </c>
      <c r="E65" s="48">
        <f t="shared" si="30"/>
        <v>17617000</v>
      </c>
      <c r="F65" s="49">
        <f t="shared" si="30"/>
        <v>17617000</v>
      </c>
      <c r="G65" s="50">
        <f t="shared" si="30"/>
        <v>17617000</v>
      </c>
      <c r="H65" s="49">
        <f t="shared" si="30"/>
        <v>543000</v>
      </c>
      <c r="I65" s="50">
        <f t="shared" si="30"/>
        <v>1421266</v>
      </c>
      <c r="J65" s="49">
        <f t="shared" si="30"/>
        <v>1591000</v>
      </c>
      <c r="K65" s="50">
        <f t="shared" si="30"/>
        <v>3123988</v>
      </c>
      <c r="L65" s="49">
        <f t="shared" si="30"/>
        <v>324000</v>
      </c>
      <c r="M65" s="51">
        <f t="shared" si="30"/>
        <v>1234613</v>
      </c>
      <c r="N65" s="49">
        <f t="shared" si="30"/>
        <v>5294000</v>
      </c>
      <c r="O65" s="50">
        <f t="shared" si="30"/>
        <v>1569210</v>
      </c>
      <c r="P65" s="49">
        <f t="shared" si="30"/>
        <v>7752000</v>
      </c>
      <c r="Q65" s="50">
        <f t="shared" si="30"/>
        <v>7349077</v>
      </c>
      <c r="R65" s="34">
        <f t="shared" si="16"/>
        <v>1533.9506172839506</v>
      </c>
      <c r="S65" s="35">
        <f t="shared" si="17"/>
        <v>27.101366987063962</v>
      </c>
      <c r="T65" s="34">
        <f t="shared" si="18"/>
        <v>44.002951694386105</v>
      </c>
      <c r="U65" s="35">
        <f t="shared" si="19"/>
        <v>41.715825622977803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289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30820000</v>
      </c>
      <c r="C8" s="36">
        <f t="shared" si="0"/>
        <v>598000</v>
      </c>
      <c r="D8" s="36">
        <f t="shared" si="0"/>
        <v>0</v>
      </c>
      <c r="E8" s="36">
        <f t="shared" si="0"/>
        <v>31418000</v>
      </c>
      <c r="F8" s="37">
        <f t="shared" si="0"/>
        <v>31418000</v>
      </c>
      <c r="G8" s="38">
        <f t="shared" si="0"/>
        <v>31418000</v>
      </c>
      <c r="H8" s="37">
        <f t="shared" si="0"/>
        <v>7195000</v>
      </c>
      <c r="I8" s="38">
        <f t="shared" si="0"/>
        <v>6023192</v>
      </c>
      <c r="J8" s="37">
        <f t="shared" si="0"/>
        <v>11822000</v>
      </c>
      <c r="K8" s="38">
        <f t="shared" si="0"/>
        <v>996925</v>
      </c>
      <c r="L8" s="37">
        <f t="shared" si="0"/>
        <v>872000</v>
      </c>
      <c r="M8" s="38">
        <f t="shared" si="0"/>
        <v>0</v>
      </c>
      <c r="N8" s="37">
        <f t="shared" si="0"/>
        <v>2810000</v>
      </c>
      <c r="O8" s="38">
        <f t="shared" si="0"/>
        <v>0</v>
      </c>
      <c r="P8" s="37">
        <f t="shared" si="0"/>
        <v>22699000</v>
      </c>
      <c r="Q8" s="38">
        <f t="shared" si="0"/>
        <v>7020117</v>
      </c>
      <c r="R8" s="16">
        <f>IF(($L8       =0),0,((($N8       -$L8       )/$L8       )*100))</f>
        <v>222.24770642201835</v>
      </c>
      <c r="S8" s="17">
        <f>IF(($M8       =0),0,((($O8       -$M8       )/$M8       )*100))</f>
        <v>0</v>
      </c>
      <c r="T8" s="16">
        <f>IF(($E8       =0),0,(($P8       /$E8       )*100))</f>
        <v>72.248392641161118</v>
      </c>
      <c r="U8" s="18">
        <f>IF(($E8       =0),0,(($Q8       /$E8       )*100))</f>
        <v>22.344251702845501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26620000</v>
      </c>
      <c r="C9" s="39">
        <f t="shared" si="2"/>
        <v>-62000</v>
      </c>
      <c r="D9" s="39">
        <f t="shared" si="2"/>
        <v>0</v>
      </c>
      <c r="E9" s="39">
        <f t="shared" si="2"/>
        <v>26558000</v>
      </c>
      <c r="F9" s="40">
        <f t="shared" si="2"/>
        <v>26558000</v>
      </c>
      <c r="G9" s="41">
        <f t="shared" si="2"/>
        <v>26558000</v>
      </c>
      <c r="H9" s="40">
        <f t="shared" si="2"/>
        <v>5784000</v>
      </c>
      <c r="I9" s="41">
        <f t="shared" si="2"/>
        <v>6023192</v>
      </c>
      <c r="J9" s="40">
        <f t="shared" si="2"/>
        <v>11176000</v>
      </c>
      <c r="K9" s="41">
        <f t="shared" si="2"/>
        <v>996925</v>
      </c>
      <c r="L9" s="40">
        <f t="shared" si="2"/>
        <v>453000</v>
      </c>
      <c r="M9" s="41">
        <f t="shared" si="2"/>
        <v>0</v>
      </c>
      <c r="N9" s="40">
        <f t="shared" si="2"/>
        <v>2650000</v>
      </c>
      <c r="O9" s="41">
        <f t="shared" si="2"/>
        <v>0</v>
      </c>
      <c r="P9" s="40">
        <f t="shared" si="2"/>
        <v>20063000</v>
      </c>
      <c r="Q9" s="41">
        <f t="shared" si="2"/>
        <v>7020117</v>
      </c>
      <c r="R9" s="20">
        <f>IF(($L9       =0),0,((($N9       -$L9       )/$L9       )*100))</f>
        <v>484.98896247240617</v>
      </c>
      <c r="S9" s="21">
        <f>IF(($M9       =0),0,((($O9       -$M9       )/$M9       )*100))</f>
        <v>0</v>
      </c>
      <c r="T9" s="20">
        <f>IF(($E9       =0),0,(($P9       /$E9       )*100))</f>
        <v>75.544092175615631</v>
      </c>
      <c r="U9" s="22">
        <f>IF(($E9       =0),0,(($Q9       /$E9       )*100))</f>
        <v>26.433153851946685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26620000</v>
      </c>
      <c r="C10" s="42">
        <v>-62000</v>
      </c>
      <c r="D10" s="42"/>
      <c r="E10" s="42">
        <f t="shared" ref="E10:E41" si="4">$B10      +$C10      +$D10</f>
        <v>26558000</v>
      </c>
      <c r="F10" s="43">
        <v>26558000</v>
      </c>
      <c r="G10" s="44">
        <v>26558000</v>
      </c>
      <c r="H10" s="43">
        <v>5784000</v>
      </c>
      <c r="I10" s="44">
        <v>6023192</v>
      </c>
      <c r="J10" s="43">
        <v>11176000</v>
      </c>
      <c r="K10" s="44">
        <v>996925</v>
      </c>
      <c r="L10" s="43">
        <v>453000</v>
      </c>
      <c r="M10" s="44"/>
      <c r="N10" s="43">
        <v>2650000</v>
      </c>
      <c r="O10" s="44"/>
      <c r="P10" s="43">
        <f t="shared" ref="P10:P41" si="5">$H10      +$J10      +$L10      +$N10</f>
        <v>20063000</v>
      </c>
      <c r="Q10" s="44">
        <f t="shared" ref="Q10:Q41" si="6">$I10      +$K10      +$M10      +$O10</f>
        <v>7020117</v>
      </c>
      <c r="R10" s="24">
        <f t="shared" ref="R10:R41" si="7">IF(($L10      =0),0,((($N10      -$L10      )/$L10      )*100))</f>
        <v>484.98896247240617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75.544092175615631</v>
      </c>
      <c r="U10" s="26">
        <f t="shared" ref="U10:U41" si="10">IF(($E10      =0),0,(($Q10      /$E10      )*100))</f>
        <v>26.433153851946685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4200000</v>
      </c>
      <c r="C28" s="39">
        <f t="shared" si="11"/>
        <v>660000</v>
      </c>
      <c r="D28" s="39">
        <f t="shared" si="11"/>
        <v>0</v>
      </c>
      <c r="E28" s="39">
        <f t="shared" si="11"/>
        <v>4860000</v>
      </c>
      <c r="F28" s="40">
        <f t="shared" si="11"/>
        <v>4860000</v>
      </c>
      <c r="G28" s="41">
        <f t="shared" si="11"/>
        <v>4860000</v>
      </c>
      <c r="H28" s="40">
        <f t="shared" si="11"/>
        <v>1411000</v>
      </c>
      <c r="I28" s="41">
        <f t="shared" si="11"/>
        <v>0</v>
      </c>
      <c r="J28" s="40">
        <f t="shared" si="11"/>
        <v>646000</v>
      </c>
      <c r="K28" s="41">
        <f t="shared" si="11"/>
        <v>0</v>
      </c>
      <c r="L28" s="40">
        <f t="shared" si="11"/>
        <v>419000</v>
      </c>
      <c r="M28" s="41">
        <f t="shared" si="11"/>
        <v>0</v>
      </c>
      <c r="N28" s="40">
        <f t="shared" si="11"/>
        <v>160000</v>
      </c>
      <c r="O28" s="41">
        <f t="shared" si="11"/>
        <v>0</v>
      </c>
      <c r="P28" s="40">
        <f t="shared" si="11"/>
        <v>2636000</v>
      </c>
      <c r="Q28" s="41">
        <f t="shared" si="11"/>
        <v>0</v>
      </c>
      <c r="R28" s="20">
        <f t="shared" si="7"/>
        <v>-61.813842482100235</v>
      </c>
      <c r="S28" s="21">
        <f t="shared" si="8"/>
        <v>0</v>
      </c>
      <c r="T28" s="20">
        <f t="shared" si="9"/>
        <v>54.238683127572017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1111000</v>
      </c>
      <c r="I31" s="44"/>
      <c r="J31" s="43"/>
      <c r="K31" s="44"/>
      <c r="L31" s="43">
        <v>411000</v>
      </c>
      <c r="M31" s="44"/>
      <c r="N31" s="43"/>
      <c r="O31" s="44"/>
      <c r="P31" s="43">
        <f t="shared" si="5"/>
        <v>1522000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50.733333333333327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660000</v>
      </c>
      <c r="D33" s="42"/>
      <c r="E33" s="42">
        <f t="shared" si="4"/>
        <v>1860000</v>
      </c>
      <c r="F33" s="43">
        <v>1860000</v>
      </c>
      <c r="G33" s="44">
        <v>1860000</v>
      </c>
      <c r="H33" s="43">
        <v>300000</v>
      </c>
      <c r="I33" s="44"/>
      <c r="J33" s="43">
        <v>646000</v>
      </c>
      <c r="K33" s="44"/>
      <c r="L33" s="43">
        <v>8000</v>
      </c>
      <c r="M33" s="44"/>
      <c r="N33" s="43">
        <v>160000</v>
      </c>
      <c r="O33" s="44"/>
      <c r="P33" s="43">
        <f t="shared" si="5"/>
        <v>1114000</v>
      </c>
      <c r="Q33" s="44">
        <f t="shared" si="6"/>
        <v>0</v>
      </c>
      <c r="R33" s="24">
        <f t="shared" si="7"/>
        <v>1900</v>
      </c>
      <c r="S33" s="25">
        <f t="shared" si="8"/>
        <v>0</v>
      </c>
      <c r="T33" s="24">
        <f t="shared" si="9"/>
        <v>59.892473118279568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11302000</v>
      </c>
      <c r="C43" s="45">
        <f t="shared" si="20"/>
        <v>0</v>
      </c>
      <c r="D43" s="45">
        <f t="shared" si="20"/>
        <v>0</v>
      </c>
      <c r="E43" s="45">
        <f t="shared" si="20"/>
        <v>11302000</v>
      </c>
      <c r="F43" s="46">
        <f t="shared" si="20"/>
        <v>11302000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11302000</v>
      </c>
      <c r="C44" s="39">
        <f t="shared" si="22"/>
        <v>0</v>
      </c>
      <c r="D44" s="39">
        <f t="shared" si="22"/>
        <v>0</v>
      </c>
      <c r="E44" s="39">
        <f t="shared" si="22"/>
        <v>11302000</v>
      </c>
      <c r="F44" s="40">
        <f t="shared" si="22"/>
        <v>11302000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302000</v>
      </c>
      <c r="C46" s="42"/>
      <c r="D46" s="42"/>
      <c r="E46" s="42">
        <f t="shared" si="13"/>
        <v>302000</v>
      </c>
      <c r="F46" s="43">
        <v>302000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11000000</v>
      </c>
      <c r="C53" s="42"/>
      <c r="D53" s="42"/>
      <c r="E53" s="42">
        <f t="shared" si="13"/>
        <v>11000000</v>
      </c>
      <c r="F53" s="43">
        <v>11000000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42122000</v>
      </c>
      <c r="C61" s="39">
        <f t="shared" si="26"/>
        <v>598000</v>
      </c>
      <c r="D61" s="39">
        <f t="shared" si="26"/>
        <v>0</v>
      </c>
      <c r="E61" s="39">
        <f t="shared" si="26"/>
        <v>42720000</v>
      </c>
      <c r="F61" s="40">
        <f t="shared" si="26"/>
        <v>42720000</v>
      </c>
      <c r="G61" s="41">
        <f t="shared" si="26"/>
        <v>31418000</v>
      </c>
      <c r="H61" s="40">
        <f t="shared" si="26"/>
        <v>7195000</v>
      </c>
      <c r="I61" s="41">
        <f t="shared" si="26"/>
        <v>6023192</v>
      </c>
      <c r="J61" s="40">
        <f t="shared" si="26"/>
        <v>11822000</v>
      </c>
      <c r="K61" s="41">
        <f t="shared" si="26"/>
        <v>996925</v>
      </c>
      <c r="L61" s="40">
        <f t="shared" si="26"/>
        <v>872000</v>
      </c>
      <c r="M61" s="41">
        <f t="shared" si="26"/>
        <v>0</v>
      </c>
      <c r="N61" s="40">
        <f t="shared" si="26"/>
        <v>2810000</v>
      </c>
      <c r="O61" s="41">
        <f t="shared" si="26"/>
        <v>0</v>
      </c>
      <c r="P61" s="40">
        <f t="shared" si="26"/>
        <v>22699000</v>
      </c>
      <c r="Q61" s="41">
        <f t="shared" si="26"/>
        <v>7020117</v>
      </c>
      <c r="R61" s="20">
        <f t="shared" si="16"/>
        <v>222.24770642201835</v>
      </c>
      <c r="S61" s="21">
        <f t="shared" si="17"/>
        <v>0</v>
      </c>
      <c r="T61" s="20">
        <f t="shared" si="18"/>
        <v>53.134363295880149</v>
      </c>
      <c r="U61" s="22">
        <f t="shared" si="19"/>
        <v>16.432858146067417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42122000</v>
      </c>
      <c r="C65" s="48">
        <f t="shared" si="30"/>
        <v>598000</v>
      </c>
      <c r="D65" s="48">
        <f t="shared" si="30"/>
        <v>0</v>
      </c>
      <c r="E65" s="48">
        <f t="shared" si="30"/>
        <v>42720000</v>
      </c>
      <c r="F65" s="49">
        <f t="shared" si="30"/>
        <v>42720000</v>
      </c>
      <c r="G65" s="50">
        <f t="shared" si="30"/>
        <v>31418000</v>
      </c>
      <c r="H65" s="49">
        <f t="shared" si="30"/>
        <v>7195000</v>
      </c>
      <c r="I65" s="50">
        <f t="shared" si="30"/>
        <v>6023192</v>
      </c>
      <c r="J65" s="49">
        <f t="shared" si="30"/>
        <v>11822000</v>
      </c>
      <c r="K65" s="50">
        <f t="shared" si="30"/>
        <v>996925</v>
      </c>
      <c r="L65" s="49">
        <f t="shared" si="30"/>
        <v>872000</v>
      </c>
      <c r="M65" s="51">
        <f t="shared" si="30"/>
        <v>0</v>
      </c>
      <c r="N65" s="49">
        <f t="shared" si="30"/>
        <v>2810000</v>
      </c>
      <c r="O65" s="50">
        <f t="shared" si="30"/>
        <v>0</v>
      </c>
      <c r="P65" s="49">
        <f t="shared" si="30"/>
        <v>22699000</v>
      </c>
      <c r="Q65" s="50">
        <f t="shared" si="30"/>
        <v>7020117</v>
      </c>
      <c r="R65" s="34">
        <f t="shared" si="16"/>
        <v>222.24770642201835</v>
      </c>
      <c r="S65" s="35">
        <f t="shared" si="17"/>
        <v>0</v>
      </c>
      <c r="T65" s="34">
        <f t="shared" si="18"/>
        <v>53.134363295880149</v>
      </c>
      <c r="U65" s="35">
        <f t="shared" si="19"/>
        <v>16.432858146067417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38020000</v>
      </c>
      <c r="C8" s="36">
        <f t="shared" si="0"/>
        <v>-10000000</v>
      </c>
      <c r="D8" s="36">
        <f t="shared" si="0"/>
        <v>0</v>
      </c>
      <c r="E8" s="36">
        <f t="shared" si="0"/>
        <v>28020000</v>
      </c>
      <c r="F8" s="37">
        <f t="shared" si="0"/>
        <v>28020000</v>
      </c>
      <c r="G8" s="38">
        <f t="shared" si="0"/>
        <v>28020000</v>
      </c>
      <c r="H8" s="37">
        <f t="shared" si="0"/>
        <v>4976000</v>
      </c>
      <c r="I8" s="38">
        <f t="shared" si="0"/>
        <v>14661999</v>
      </c>
      <c r="J8" s="37">
        <f t="shared" si="0"/>
        <v>5114000</v>
      </c>
      <c r="K8" s="38">
        <f t="shared" si="0"/>
        <v>1675865</v>
      </c>
      <c r="L8" s="37">
        <f t="shared" si="0"/>
        <v>6458000</v>
      </c>
      <c r="M8" s="38">
        <f t="shared" si="0"/>
        <v>2701710</v>
      </c>
      <c r="N8" s="37">
        <f t="shared" si="0"/>
        <v>6241000</v>
      </c>
      <c r="O8" s="38">
        <f t="shared" si="0"/>
        <v>6427790</v>
      </c>
      <c r="P8" s="37">
        <f t="shared" si="0"/>
        <v>22789000</v>
      </c>
      <c r="Q8" s="38">
        <f t="shared" si="0"/>
        <v>25467364</v>
      </c>
      <c r="R8" s="16">
        <f>IF(($L8       =0),0,((($N8       -$L8       )/$L8       )*100))</f>
        <v>-3.360173428305977</v>
      </c>
      <c r="S8" s="17">
        <f>IF(($M8       =0),0,((($O8       -$M8       )/$M8       )*100))</f>
        <v>137.91561640590589</v>
      </c>
      <c r="T8" s="16">
        <f>IF(($E8       =0),0,(($P8       /$E8       )*100))</f>
        <v>81.331192005710207</v>
      </c>
      <c r="U8" s="18">
        <f>IF(($E8       =0),0,(($Q8       /$E8       )*100))</f>
        <v>90.889950035688798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32972000</v>
      </c>
      <c r="C9" s="39">
        <f t="shared" si="2"/>
        <v>-10000000</v>
      </c>
      <c r="D9" s="39">
        <f t="shared" si="2"/>
        <v>0</v>
      </c>
      <c r="E9" s="39">
        <f t="shared" si="2"/>
        <v>22972000</v>
      </c>
      <c r="F9" s="40">
        <f t="shared" si="2"/>
        <v>22972000</v>
      </c>
      <c r="G9" s="41">
        <f t="shared" si="2"/>
        <v>22972000</v>
      </c>
      <c r="H9" s="40">
        <f t="shared" si="2"/>
        <v>2330000</v>
      </c>
      <c r="I9" s="41">
        <f t="shared" si="2"/>
        <v>3905342</v>
      </c>
      <c r="J9" s="40">
        <f t="shared" si="2"/>
        <v>4253000</v>
      </c>
      <c r="K9" s="41">
        <f t="shared" si="2"/>
        <v>0</v>
      </c>
      <c r="L9" s="40">
        <f t="shared" si="2"/>
        <v>6056000</v>
      </c>
      <c r="M9" s="41">
        <f t="shared" si="2"/>
        <v>0</v>
      </c>
      <c r="N9" s="40">
        <f t="shared" si="2"/>
        <v>6032000</v>
      </c>
      <c r="O9" s="41">
        <f t="shared" si="2"/>
        <v>3289001</v>
      </c>
      <c r="P9" s="40">
        <f t="shared" si="2"/>
        <v>18671000</v>
      </c>
      <c r="Q9" s="41">
        <f t="shared" si="2"/>
        <v>7194343</v>
      </c>
      <c r="R9" s="20">
        <f>IF(($L9       =0),0,((($N9       -$L9       )/$L9       )*100))</f>
        <v>-0.39630118890356669</v>
      </c>
      <c r="S9" s="21">
        <f>IF(($M9       =0),0,((($O9       -$M9       )/$M9       )*100))</f>
        <v>0</v>
      </c>
      <c r="T9" s="20">
        <f>IF(($E9       =0),0,(($P9       /$E9       )*100))</f>
        <v>81.277207034650871</v>
      </c>
      <c r="U9" s="22">
        <f>IF(($E9       =0),0,(($Q9       /$E9       )*100))</f>
        <v>31.317878286609783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25399000</v>
      </c>
      <c r="C10" s="42">
        <v>-10000000</v>
      </c>
      <c r="D10" s="42"/>
      <c r="E10" s="42">
        <f t="shared" ref="E10:E41" si="4">$B10      +$C10      +$D10</f>
        <v>15399000</v>
      </c>
      <c r="F10" s="43">
        <v>15399000</v>
      </c>
      <c r="G10" s="44">
        <v>15399000</v>
      </c>
      <c r="H10" s="43">
        <v>330000</v>
      </c>
      <c r="I10" s="44">
        <v>1259316</v>
      </c>
      <c r="J10" s="43">
        <v>2056000</v>
      </c>
      <c r="K10" s="44"/>
      <c r="L10" s="43">
        <v>6056000</v>
      </c>
      <c r="M10" s="44"/>
      <c r="N10" s="43">
        <v>4682000</v>
      </c>
      <c r="O10" s="44">
        <v>2073354</v>
      </c>
      <c r="P10" s="43">
        <f t="shared" ref="P10:P41" si="5">$H10      +$J10      +$L10      +$N10</f>
        <v>13124000</v>
      </c>
      <c r="Q10" s="44">
        <f t="shared" ref="Q10:Q41" si="6">$I10      +$K10      +$M10      +$O10</f>
        <v>3332670</v>
      </c>
      <c r="R10" s="24">
        <f t="shared" ref="R10:R41" si="7">IF(($L10      =0),0,((($N10      -$L10      )/$L10      )*100))</f>
        <v>-22.688243064729193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85.226313396973836</v>
      </c>
      <c r="U10" s="26">
        <f t="shared" ref="U10:U41" si="10">IF(($E10      =0),0,(($Q10      /$E10      )*100))</f>
        <v>21.642119618157025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7573000</v>
      </c>
      <c r="C13" s="42"/>
      <c r="D13" s="42"/>
      <c r="E13" s="42">
        <f t="shared" si="4"/>
        <v>7573000</v>
      </c>
      <c r="F13" s="43">
        <v>7573000</v>
      </c>
      <c r="G13" s="44">
        <v>7573000</v>
      </c>
      <c r="H13" s="43">
        <v>2000000</v>
      </c>
      <c r="I13" s="44">
        <v>2646026</v>
      </c>
      <c r="J13" s="43">
        <v>2197000</v>
      </c>
      <c r="K13" s="44"/>
      <c r="L13" s="43"/>
      <c r="M13" s="44"/>
      <c r="N13" s="43">
        <v>1350000</v>
      </c>
      <c r="O13" s="44">
        <v>1215647</v>
      </c>
      <c r="P13" s="43">
        <f t="shared" si="5"/>
        <v>5547000</v>
      </c>
      <c r="Q13" s="44">
        <f t="shared" si="6"/>
        <v>3861673</v>
      </c>
      <c r="R13" s="24">
        <f t="shared" si="7"/>
        <v>0</v>
      </c>
      <c r="S13" s="25">
        <f t="shared" si="8"/>
        <v>0</v>
      </c>
      <c r="T13" s="24">
        <f t="shared" si="9"/>
        <v>73.247061930542728</v>
      </c>
      <c r="U13" s="26">
        <f t="shared" si="10"/>
        <v>50.992644922751886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5048000</v>
      </c>
      <c r="C28" s="39">
        <f t="shared" si="11"/>
        <v>0</v>
      </c>
      <c r="D28" s="39">
        <f t="shared" si="11"/>
        <v>0</v>
      </c>
      <c r="E28" s="39">
        <f t="shared" si="11"/>
        <v>5048000</v>
      </c>
      <c r="F28" s="40">
        <f t="shared" si="11"/>
        <v>5048000</v>
      </c>
      <c r="G28" s="41">
        <f t="shared" si="11"/>
        <v>5048000</v>
      </c>
      <c r="H28" s="40">
        <f t="shared" si="11"/>
        <v>2646000</v>
      </c>
      <c r="I28" s="41">
        <f t="shared" si="11"/>
        <v>10756657</v>
      </c>
      <c r="J28" s="40">
        <f t="shared" si="11"/>
        <v>861000</v>
      </c>
      <c r="K28" s="41">
        <f t="shared" si="11"/>
        <v>1675865</v>
      </c>
      <c r="L28" s="40">
        <f t="shared" si="11"/>
        <v>402000</v>
      </c>
      <c r="M28" s="41">
        <f t="shared" si="11"/>
        <v>2701710</v>
      </c>
      <c r="N28" s="40">
        <f t="shared" si="11"/>
        <v>209000</v>
      </c>
      <c r="O28" s="41">
        <f t="shared" si="11"/>
        <v>3138789</v>
      </c>
      <c r="P28" s="40">
        <f t="shared" si="11"/>
        <v>4118000</v>
      </c>
      <c r="Q28" s="41">
        <f t="shared" si="11"/>
        <v>18273021</v>
      </c>
      <c r="R28" s="20">
        <f t="shared" si="7"/>
        <v>-48.009950248756219</v>
      </c>
      <c r="S28" s="21">
        <f t="shared" si="8"/>
        <v>16.177865129862198</v>
      </c>
      <c r="T28" s="20">
        <f t="shared" si="9"/>
        <v>81.57686212361331</v>
      </c>
      <c r="U28" s="22">
        <f t="shared" si="10"/>
        <v>361.98536053882725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2470000</v>
      </c>
      <c r="I31" s="44">
        <v>10588962</v>
      </c>
      <c r="J31" s="43">
        <v>400000</v>
      </c>
      <c r="K31" s="44">
        <v>1658691</v>
      </c>
      <c r="L31" s="43"/>
      <c r="M31" s="44">
        <v>2480108</v>
      </c>
      <c r="N31" s="43"/>
      <c r="O31" s="44">
        <v>3063391</v>
      </c>
      <c r="P31" s="43">
        <f t="shared" si="5"/>
        <v>2870000</v>
      </c>
      <c r="Q31" s="44">
        <f t="shared" si="6"/>
        <v>17791152</v>
      </c>
      <c r="R31" s="24">
        <f t="shared" si="7"/>
        <v>0</v>
      </c>
      <c r="S31" s="25">
        <f t="shared" si="8"/>
        <v>23.51845161581673</v>
      </c>
      <c r="T31" s="24">
        <f t="shared" si="9"/>
        <v>75.526315789473685</v>
      </c>
      <c r="U31" s="26">
        <f t="shared" si="10"/>
        <v>468.1882105263158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1248000</v>
      </c>
      <c r="C33" s="42"/>
      <c r="D33" s="42"/>
      <c r="E33" s="42">
        <f t="shared" si="4"/>
        <v>1248000</v>
      </c>
      <c r="F33" s="43">
        <v>1248000</v>
      </c>
      <c r="G33" s="44">
        <v>1248000</v>
      </c>
      <c r="H33" s="43">
        <v>176000</v>
      </c>
      <c r="I33" s="44">
        <v>167695</v>
      </c>
      <c r="J33" s="43">
        <v>461000</v>
      </c>
      <c r="K33" s="44">
        <v>17174</v>
      </c>
      <c r="L33" s="43">
        <v>402000</v>
      </c>
      <c r="M33" s="44">
        <v>221602</v>
      </c>
      <c r="N33" s="43">
        <v>209000</v>
      </c>
      <c r="O33" s="44">
        <v>75398</v>
      </c>
      <c r="P33" s="43">
        <f t="shared" si="5"/>
        <v>1248000</v>
      </c>
      <c r="Q33" s="44">
        <f t="shared" si="6"/>
        <v>481869</v>
      </c>
      <c r="R33" s="24">
        <f t="shared" si="7"/>
        <v>-48.009950248756219</v>
      </c>
      <c r="S33" s="25">
        <f t="shared" si="8"/>
        <v>-65.975938845317287</v>
      </c>
      <c r="T33" s="24">
        <f t="shared" si="9"/>
        <v>100</v>
      </c>
      <c r="U33" s="26">
        <f t="shared" si="10"/>
        <v>38.611298076923077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3677000</v>
      </c>
      <c r="C43" s="45">
        <f t="shared" si="20"/>
        <v>-187000</v>
      </c>
      <c r="D43" s="45">
        <f t="shared" si="20"/>
        <v>0</v>
      </c>
      <c r="E43" s="45">
        <f t="shared" si="20"/>
        <v>3490000</v>
      </c>
      <c r="F43" s="46">
        <f t="shared" si="20"/>
        <v>2977000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3677000</v>
      </c>
      <c r="C44" s="39">
        <f t="shared" si="22"/>
        <v>-187000</v>
      </c>
      <c r="D44" s="39">
        <f t="shared" si="22"/>
        <v>0</v>
      </c>
      <c r="E44" s="39">
        <f t="shared" si="22"/>
        <v>3490000</v>
      </c>
      <c r="F44" s="40">
        <f t="shared" si="22"/>
        <v>2977000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1177000</v>
      </c>
      <c r="C46" s="42">
        <v>513000</v>
      </c>
      <c r="D46" s="42"/>
      <c r="E46" s="42">
        <f t="shared" si="13"/>
        <v>1690000</v>
      </c>
      <c r="F46" s="43">
        <v>1177000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1500000</v>
      </c>
      <c r="C47" s="42">
        <v>-700000</v>
      </c>
      <c r="D47" s="42"/>
      <c r="E47" s="42">
        <f t="shared" si="13"/>
        <v>800000</v>
      </c>
      <c r="F47" s="43">
        <v>800000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1000000</v>
      </c>
      <c r="C53" s="42"/>
      <c r="D53" s="42"/>
      <c r="E53" s="42">
        <f t="shared" si="13"/>
        <v>1000000</v>
      </c>
      <c r="F53" s="43">
        <v>1000000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41697000</v>
      </c>
      <c r="C61" s="39">
        <f t="shared" si="26"/>
        <v>-10187000</v>
      </c>
      <c r="D61" s="39">
        <f t="shared" si="26"/>
        <v>0</v>
      </c>
      <c r="E61" s="39">
        <f t="shared" si="26"/>
        <v>31510000</v>
      </c>
      <c r="F61" s="40">
        <f t="shared" si="26"/>
        <v>30997000</v>
      </c>
      <c r="G61" s="41">
        <f t="shared" si="26"/>
        <v>28020000</v>
      </c>
      <c r="H61" s="40">
        <f t="shared" si="26"/>
        <v>4976000</v>
      </c>
      <c r="I61" s="41">
        <f t="shared" si="26"/>
        <v>14661999</v>
      </c>
      <c r="J61" s="40">
        <f t="shared" si="26"/>
        <v>5114000</v>
      </c>
      <c r="K61" s="41">
        <f t="shared" si="26"/>
        <v>1675865</v>
      </c>
      <c r="L61" s="40">
        <f t="shared" si="26"/>
        <v>6458000</v>
      </c>
      <c r="M61" s="41">
        <f t="shared" si="26"/>
        <v>2701710</v>
      </c>
      <c r="N61" s="40">
        <f t="shared" si="26"/>
        <v>6241000</v>
      </c>
      <c r="O61" s="41">
        <f t="shared" si="26"/>
        <v>6427790</v>
      </c>
      <c r="P61" s="40">
        <f t="shared" si="26"/>
        <v>22789000</v>
      </c>
      <c r="Q61" s="41">
        <f t="shared" si="26"/>
        <v>25467364</v>
      </c>
      <c r="R61" s="20">
        <f t="shared" si="16"/>
        <v>-3.360173428305977</v>
      </c>
      <c r="S61" s="21">
        <f t="shared" si="17"/>
        <v>137.91561640590589</v>
      </c>
      <c r="T61" s="20">
        <f t="shared" si="18"/>
        <v>72.323072040622023</v>
      </c>
      <c r="U61" s="22">
        <f t="shared" si="19"/>
        <v>80.823116470961594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41697000</v>
      </c>
      <c r="C65" s="48">
        <f t="shared" si="30"/>
        <v>-10187000</v>
      </c>
      <c r="D65" s="48">
        <f t="shared" si="30"/>
        <v>0</v>
      </c>
      <c r="E65" s="48">
        <f t="shared" si="30"/>
        <v>31510000</v>
      </c>
      <c r="F65" s="49">
        <f t="shared" si="30"/>
        <v>30997000</v>
      </c>
      <c r="G65" s="50">
        <f t="shared" si="30"/>
        <v>28020000</v>
      </c>
      <c r="H65" s="49">
        <f t="shared" si="30"/>
        <v>4976000</v>
      </c>
      <c r="I65" s="50">
        <f t="shared" si="30"/>
        <v>14661999</v>
      </c>
      <c r="J65" s="49">
        <f t="shared" si="30"/>
        <v>5114000</v>
      </c>
      <c r="K65" s="50">
        <f t="shared" si="30"/>
        <v>1675865</v>
      </c>
      <c r="L65" s="49">
        <f t="shared" si="30"/>
        <v>6458000</v>
      </c>
      <c r="M65" s="51">
        <f t="shared" si="30"/>
        <v>2701710</v>
      </c>
      <c r="N65" s="49">
        <f t="shared" si="30"/>
        <v>6241000</v>
      </c>
      <c r="O65" s="50">
        <f t="shared" si="30"/>
        <v>6427790</v>
      </c>
      <c r="P65" s="49">
        <f t="shared" si="30"/>
        <v>22789000</v>
      </c>
      <c r="Q65" s="50">
        <f t="shared" si="30"/>
        <v>25467364</v>
      </c>
      <c r="R65" s="34">
        <f t="shared" si="16"/>
        <v>-3.360173428305977</v>
      </c>
      <c r="S65" s="35">
        <f t="shared" si="17"/>
        <v>137.91561640590589</v>
      </c>
      <c r="T65" s="34">
        <f t="shared" si="18"/>
        <v>72.323072040622023</v>
      </c>
      <c r="U65" s="35">
        <f t="shared" si="19"/>
        <v>80.823116470961594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25827000</v>
      </c>
      <c r="C8" s="36">
        <f t="shared" si="0"/>
        <v>-20900000</v>
      </c>
      <c r="D8" s="36">
        <f t="shared" si="0"/>
        <v>0</v>
      </c>
      <c r="E8" s="36">
        <f t="shared" si="0"/>
        <v>4927000</v>
      </c>
      <c r="F8" s="37">
        <f t="shared" si="0"/>
        <v>4927000</v>
      </c>
      <c r="G8" s="38">
        <f t="shared" si="0"/>
        <v>4927000</v>
      </c>
      <c r="H8" s="37">
        <f t="shared" si="0"/>
        <v>510000</v>
      </c>
      <c r="I8" s="38">
        <f t="shared" si="0"/>
        <v>0</v>
      </c>
      <c r="J8" s="37">
        <f t="shared" si="0"/>
        <v>205000</v>
      </c>
      <c r="K8" s="38">
        <f t="shared" si="0"/>
        <v>0</v>
      </c>
      <c r="L8" s="37">
        <f t="shared" si="0"/>
        <v>142000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857000</v>
      </c>
      <c r="Q8" s="38">
        <f t="shared" si="0"/>
        <v>0</v>
      </c>
      <c r="R8" s="16">
        <f>IF(($L8       =0),0,((($N8       -$L8       )/$L8       )*100))</f>
        <v>-100</v>
      </c>
      <c r="S8" s="17">
        <f>IF(($M8       =0),0,((($O8       -$M8       )/$M8       )*100))</f>
        <v>0</v>
      </c>
      <c r="T8" s="16">
        <f>IF(($E8       =0),0,(($P8       /$E8       )*100))</f>
        <v>17.393951694743251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21627000</v>
      </c>
      <c r="C9" s="39">
        <f t="shared" si="2"/>
        <v>-20000000</v>
      </c>
      <c r="D9" s="39">
        <f t="shared" si="2"/>
        <v>0</v>
      </c>
      <c r="E9" s="39">
        <f t="shared" si="2"/>
        <v>1627000</v>
      </c>
      <c r="F9" s="40">
        <f t="shared" si="2"/>
        <v>1627000</v>
      </c>
      <c r="G9" s="41">
        <f t="shared" si="2"/>
        <v>1627000</v>
      </c>
      <c r="H9" s="40">
        <f t="shared" si="2"/>
        <v>0</v>
      </c>
      <c r="I9" s="41">
        <f t="shared" si="2"/>
        <v>0</v>
      </c>
      <c r="J9" s="40">
        <f t="shared" si="2"/>
        <v>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0</v>
      </c>
      <c r="Q9" s="41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21627000</v>
      </c>
      <c r="C10" s="42">
        <v>-20000000</v>
      </c>
      <c r="D10" s="42"/>
      <c r="E10" s="42">
        <f t="shared" ref="E10:E41" si="4">$B10      +$C10      +$D10</f>
        <v>1627000</v>
      </c>
      <c r="F10" s="43">
        <v>1627000</v>
      </c>
      <c r="G10" s="44">
        <v>1627000</v>
      </c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4200000</v>
      </c>
      <c r="C28" s="39">
        <f t="shared" si="11"/>
        <v>-900000</v>
      </c>
      <c r="D28" s="39">
        <f t="shared" si="11"/>
        <v>0</v>
      </c>
      <c r="E28" s="39">
        <f t="shared" si="11"/>
        <v>3300000</v>
      </c>
      <c r="F28" s="40">
        <f t="shared" si="11"/>
        <v>3300000</v>
      </c>
      <c r="G28" s="41">
        <f t="shared" si="11"/>
        <v>3300000</v>
      </c>
      <c r="H28" s="40">
        <f t="shared" si="11"/>
        <v>510000</v>
      </c>
      <c r="I28" s="41">
        <f t="shared" si="11"/>
        <v>0</v>
      </c>
      <c r="J28" s="40">
        <f t="shared" si="11"/>
        <v>205000</v>
      </c>
      <c r="K28" s="41">
        <f t="shared" si="11"/>
        <v>0</v>
      </c>
      <c r="L28" s="40">
        <f t="shared" si="11"/>
        <v>142000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857000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25.969696969696969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510000</v>
      </c>
      <c r="I31" s="44"/>
      <c r="J31" s="43">
        <v>47000</v>
      </c>
      <c r="K31" s="44"/>
      <c r="L31" s="43"/>
      <c r="M31" s="44"/>
      <c r="N31" s="43"/>
      <c r="O31" s="44"/>
      <c r="P31" s="43">
        <f t="shared" si="5"/>
        <v>557000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18.566666666666666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-900000</v>
      </c>
      <c r="D33" s="42"/>
      <c r="E33" s="42">
        <f t="shared" si="4"/>
        <v>300000</v>
      </c>
      <c r="F33" s="43">
        <v>300000</v>
      </c>
      <c r="G33" s="44">
        <v>300000</v>
      </c>
      <c r="H33" s="43"/>
      <c r="I33" s="44"/>
      <c r="J33" s="43">
        <v>158000</v>
      </c>
      <c r="K33" s="44"/>
      <c r="L33" s="43">
        <v>142000</v>
      </c>
      <c r="M33" s="44"/>
      <c r="N33" s="43"/>
      <c r="O33" s="44"/>
      <c r="P33" s="43">
        <f t="shared" si="5"/>
        <v>300000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1000000</v>
      </c>
      <c r="C43" s="45">
        <f t="shared" si="20"/>
        <v>0</v>
      </c>
      <c r="D43" s="45">
        <f t="shared" si="20"/>
        <v>0</v>
      </c>
      <c r="E43" s="45">
        <f t="shared" si="20"/>
        <v>1000000</v>
      </c>
      <c r="F43" s="46">
        <f t="shared" si="20"/>
        <v>1000000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1000000</v>
      </c>
      <c r="C44" s="39">
        <f t="shared" si="22"/>
        <v>0</v>
      </c>
      <c r="D44" s="39">
        <f t="shared" si="22"/>
        <v>0</v>
      </c>
      <c r="E44" s="39">
        <f t="shared" si="22"/>
        <v>1000000</v>
      </c>
      <c r="F44" s="40">
        <f t="shared" si="22"/>
        <v>1000000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1000000</v>
      </c>
      <c r="C53" s="42"/>
      <c r="D53" s="42"/>
      <c r="E53" s="42">
        <f t="shared" si="13"/>
        <v>1000000</v>
      </c>
      <c r="F53" s="43">
        <v>1000000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26827000</v>
      </c>
      <c r="C61" s="39">
        <f t="shared" si="26"/>
        <v>-20900000</v>
      </c>
      <c r="D61" s="39">
        <f t="shared" si="26"/>
        <v>0</v>
      </c>
      <c r="E61" s="39">
        <f t="shared" si="26"/>
        <v>5927000</v>
      </c>
      <c r="F61" s="40">
        <f t="shared" si="26"/>
        <v>5927000</v>
      </c>
      <c r="G61" s="41">
        <f t="shared" si="26"/>
        <v>4927000</v>
      </c>
      <c r="H61" s="40">
        <f t="shared" si="26"/>
        <v>510000</v>
      </c>
      <c r="I61" s="41">
        <f t="shared" si="26"/>
        <v>0</v>
      </c>
      <c r="J61" s="40">
        <f t="shared" si="26"/>
        <v>205000</v>
      </c>
      <c r="K61" s="41">
        <f t="shared" si="26"/>
        <v>0</v>
      </c>
      <c r="L61" s="40">
        <f t="shared" si="26"/>
        <v>142000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857000</v>
      </c>
      <c r="Q61" s="41">
        <f t="shared" si="26"/>
        <v>0</v>
      </c>
      <c r="R61" s="20">
        <f t="shared" si="16"/>
        <v>-100</v>
      </c>
      <c r="S61" s="21">
        <f t="shared" si="17"/>
        <v>0</v>
      </c>
      <c r="T61" s="20">
        <f t="shared" si="18"/>
        <v>14.459254260165345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26827000</v>
      </c>
      <c r="C65" s="48">
        <f t="shared" si="30"/>
        <v>-20900000</v>
      </c>
      <c r="D65" s="48">
        <f t="shared" si="30"/>
        <v>0</v>
      </c>
      <c r="E65" s="48">
        <f t="shared" si="30"/>
        <v>5927000</v>
      </c>
      <c r="F65" s="49">
        <f t="shared" si="30"/>
        <v>5927000</v>
      </c>
      <c r="G65" s="50">
        <f t="shared" si="30"/>
        <v>4927000</v>
      </c>
      <c r="H65" s="49">
        <f t="shared" si="30"/>
        <v>510000</v>
      </c>
      <c r="I65" s="50">
        <f t="shared" si="30"/>
        <v>0</v>
      </c>
      <c r="J65" s="49">
        <f t="shared" si="30"/>
        <v>205000</v>
      </c>
      <c r="K65" s="50">
        <f t="shared" si="30"/>
        <v>0</v>
      </c>
      <c r="L65" s="49">
        <f t="shared" si="30"/>
        <v>142000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857000</v>
      </c>
      <c r="Q65" s="50">
        <f t="shared" si="30"/>
        <v>0</v>
      </c>
      <c r="R65" s="34">
        <f t="shared" si="16"/>
        <v>-100</v>
      </c>
      <c r="S65" s="35">
        <f t="shared" si="17"/>
        <v>0</v>
      </c>
      <c r="T65" s="34">
        <f t="shared" si="18"/>
        <v>14.459254260165345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35025000</v>
      </c>
      <c r="C8" s="36">
        <f t="shared" si="0"/>
        <v>6290000</v>
      </c>
      <c r="D8" s="36">
        <f t="shared" si="0"/>
        <v>0</v>
      </c>
      <c r="E8" s="36">
        <f t="shared" si="0"/>
        <v>41315000</v>
      </c>
      <c r="F8" s="37">
        <f t="shared" si="0"/>
        <v>41315000</v>
      </c>
      <c r="G8" s="38">
        <f t="shared" si="0"/>
        <v>41315000</v>
      </c>
      <c r="H8" s="37">
        <f t="shared" si="0"/>
        <v>6223000</v>
      </c>
      <c r="I8" s="38">
        <f t="shared" si="0"/>
        <v>0</v>
      </c>
      <c r="J8" s="37">
        <f t="shared" si="0"/>
        <v>9427000</v>
      </c>
      <c r="K8" s="38">
        <f t="shared" si="0"/>
        <v>0</v>
      </c>
      <c r="L8" s="37">
        <f t="shared" si="0"/>
        <v>4017000</v>
      </c>
      <c r="M8" s="38">
        <f t="shared" si="0"/>
        <v>24539743</v>
      </c>
      <c r="N8" s="37">
        <f t="shared" si="0"/>
        <v>18714000</v>
      </c>
      <c r="O8" s="38">
        <f t="shared" si="0"/>
        <v>9814225</v>
      </c>
      <c r="P8" s="37">
        <f t="shared" si="0"/>
        <v>38381000</v>
      </c>
      <c r="Q8" s="38">
        <f t="shared" si="0"/>
        <v>34353968</v>
      </c>
      <c r="R8" s="16">
        <f>IF(($L8       =0),0,((($N8       -$L8       )/$L8       )*100))</f>
        <v>365.8700522778193</v>
      </c>
      <c r="S8" s="17">
        <f>IF(($M8       =0),0,((($O8       -$M8       )/$M8       )*100))</f>
        <v>-60.006814252292692</v>
      </c>
      <c r="T8" s="16">
        <f>IF(($E8       =0),0,(($P8       /$E8       )*100))</f>
        <v>92.898463027955941</v>
      </c>
      <c r="U8" s="18">
        <f>IF(($E8       =0),0,(($Q8       /$E8       )*100))</f>
        <v>83.151320343700831</v>
      </c>
      <c r="V8" s="37">
        <f t="shared" ref="V8:W8" si="1">+V9+V28</f>
        <v>2075000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30825000</v>
      </c>
      <c r="C9" s="39">
        <f t="shared" si="2"/>
        <v>5630000</v>
      </c>
      <c r="D9" s="39">
        <f t="shared" si="2"/>
        <v>0</v>
      </c>
      <c r="E9" s="39">
        <f t="shared" si="2"/>
        <v>36455000</v>
      </c>
      <c r="F9" s="40">
        <f t="shared" si="2"/>
        <v>36455000</v>
      </c>
      <c r="G9" s="41">
        <f t="shared" si="2"/>
        <v>36455000</v>
      </c>
      <c r="H9" s="40">
        <f t="shared" si="2"/>
        <v>5019000</v>
      </c>
      <c r="I9" s="41">
        <f t="shared" si="2"/>
        <v>0</v>
      </c>
      <c r="J9" s="40">
        <f t="shared" si="2"/>
        <v>8598000</v>
      </c>
      <c r="K9" s="41">
        <f t="shared" si="2"/>
        <v>0</v>
      </c>
      <c r="L9" s="40">
        <f t="shared" si="2"/>
        <v>3998000</v>
      </c>
      <c r="M9" s="41">
        <f t="shared" si="2"/>
        <v>21447394</v>
      </c>
      <c r="N9" s="40">
        <f t="shared" si="2"/>
        <v>18714000</v>
      </c>
      <c r="O9" s="41">
        <f t="shared" si="2"/>
        <v>8298297</v>
      </c>
      <c r="P9" s="40">
        <f t="shared" si="2"/>
        <v>36329000</v>
      </c>
      <c r="Q9" s="41">
        <f t="shared" si="2"/>
        <v>29745691</v>
      </c>
      <c r="R9" s="20">
        <f>IF(($L9       =0),0,((($N9       -$L9       )/$L9       )*100))</f>
        <v>368.08404202101053</v>
      </c>
      <c r="S9" s="21">
        <f>IF(($M9       =0),0,((($O9       -$M9       )/$M9       )*100))</f>
        <v>-61.308600009865998</v>
      </c>
      <c r="T9" s="20">
        <f>IF(($E9       =0),0,(($P9       /$E9       )*100))</f>
        <v>99.654368399396517</v>
      </c>
      <c r="U9" s="22">
        <f>IF(($E9       =0),0,(($Q9       /$E9       )*100))</f>
        <v>81.595641201481286</v>
      </c>
      <c r="V9" s="40">
        <f t="shared" ref="V9:W9" si="3">SUM(V10:V27)</f>
        <v>2075000</v>
      </c>
      <c r="W9" s="41">
        <f t="shared" si="3"/>
        <v>0</v>
      </c>
    </row>
    <row r="10" spans="1:23" ht="13" x14ac:dyDescent="0.3">
      <c r="A10" s="23" t="s">
        <v>36</v>
      </c>
      <c r="B10" s="42">
        <v>17331000</v>
      </c>
      <c r="C10" s="42">
        <v>-61000</v>
      </c>
      <c r="D10" s="42"/>
      <c r="E10" s="42">
        <f t="shared" ref="E10:E41" si="4">$B10      +$C10      +$D10</f>
        <v>17270000</v>
      </c>
      <c r="F10" s="43">
        <v>17270000</v>
      </c>
      <c r="G10" s="44">
        <v>17270000</v>
      </c>
      <c r="H10" s="43">
        <v>4366000</v>
      </c>
      <c r="I10" s="44"/>
      <c r="J10" s="43">
        <v>4336000</v>
      </c>
      <c r="K10" s="44"/>
      <c r="L10" s="43">
        <v>682000</v>
      </c>
      <c r="M10" s="44">
        <v>13216410</v>
      </c>
      <c r="N10" s="43">
        <v>7760000</v>
      </c>
      <c r="O10" s="44">
        <v>3518281</v>
      </c>
      <c r="P10" s="43">
        <f t="shared" ref="P10:P41" si="5">$H10      +$J10      +$L10      +$N10</f>
        <v>17144000</v>
      </c>
      <c r="Q10" s="44">
        <f t="shared" ref="Q10:Q41" si="6">$I10      +$K10      +$M10      +$O10</f>
        <v>16734691</v>
      </c>
      <c r="R10" s="24">
        <f t="shared" ref="R10:R41" si="7">IF(($L10      =0),0,((($N10      -$L10      )/$L10      )*100))</f>
        <v>1037.8299120234606</v>
      </c>
      <c r="S10" s="25">
        <f t="shared" ref="S10:S41" si="8">IF(($M10      =0),0,((($O10      -$M10      )/$M10      )*100))</f>
        <v>-73.379450244052663</v>
      </c>
      <c r="T10" s="24">
        <f t="shared" ref="T10:T41" si="9">IF(($E10      =0),0,(($P10      /$E10      )*100))</f>
        <v>99.270411117544882</v>
      </c>
      <c r="U10" s="26">
        <f t="shared" ref="U10:U41" si="10">IF(($E10      =0),0,(($Q10      /$E10      )*100))</f>
        <v>96.900353213665312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13494000</v>
      </c>
      <c r="C13" s="42">
        <v>-483000</v>
      </c>
      <c r="D13" s="42"/>
      <c r="E13" s="42">
        <f t="shared" si="4"/>
        <v>13011000</v>
      </c>
      <c r="F13" s="43">
        <v>13011000</v>
      </c>
      <c r="G13" s="44">
        <v>13011000</v>
      </c>
      <c r="H13" s="43">
        <v>653000</v>
      </c>
      <c r="I13" s="44"/>
      <c r="J13" s="43">
        <v>4262000</v>
      </c>
      <c r="K13" s="44"/>
      <c r="L13" s="43">
        <v>3316000</v>
      </c>
      <c r="M13" s="44">
        <v>8230984</v>
      </c>
      <c r="N13" s="43">
        <v>4780000</v>
      </c>
      <c r="O13" s="44">
        <v>4780016</v>
      </c>
      <c r="P13" s="43">
        <f t="shared" si="5"/>
        <v>13011000</v>
      </c>
      <c r="Q13" s="44">
        <f t="shared" si="6"/>
        <v>13011000</v>
      </c>
      <c r="R13" s="24">
        <f t="shared" si="7"/>
        <v>44.149577804583835</v>
      </c>
      <c r="S13" s="25">
        <f t="shared" si="8"/>
        <v>-41.926554589341933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>
        <v>6174000</v>
      </c>
      <c r="D23" s="42"/>
      <c r="E23" s="42">
        <f t="shared" si="4"/>
        <v>6174000</v>
      </c>
      <c r="F23" s="43">
        <v>6174000</v>
      </c>
      <c r="G23" s="44">
        <v>6174000</v>
      </c>
      <c r="H23" s="43"/>
      <c r="I23" s="44"/>
      <c r="J23" s="43"/>
      <c r="K23" s="44"/>
      <c r="L23" s="43"/>
      <c r="M23" s="44"/>
      <c r="N23" s="43">
        <v>6174000</v>
      </c>
      <c r="O23" s="44"/>
      <c r="P23" s="43">
        <f t="shared" si="5"/>
        <v>6174000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3">
        <v>2075000</v>
      </c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4200000</v>
      </c>
      <c r="C28" s="39">
        <f t="shared" si="11"/>
        <v>660000</v>
      </c>
      <c r="D28" s="39">
        <f t="shared" si="11"/>
        <v>0</v>
      </c>
      <c r="E28" s="39">
        <f t="shared" si="11"/>
        <v>4860000</v>
      </c>
      <c r="F28" s="40">
        <f t="shared" si="11"/>
        <v>4860000</v>
      </c>
      <c r="G28" s="41">
        <f t="shared" si="11"/>
        <v>4860000</v>
      </c>
      <c r="H28" s="40">
        <f t="shared" si="11"/>
        <v>1204000</v>
      </c>
      <c r="I28" s="41">
        <f t="shared" si="11"/>
        <v>0</v>
      </c>
      <c r="J28" s="40">
        <f t="shared" si="11"/>
        <v>829000</v>
      </c>
      <c r="K28" s="41">
        <f t="shared" si="11"/>
        <v>0</v>
      </c>
      <c r="L28" s="40">
        <f t="shared" si="11"/>
        <v>19000</v>
      </c>
      <c r="M28" s="41">
        <f t="shared" si="11"/>
        <v>3092349</v>
      </c>
      <c r="N28" s="40">
        <f t="shared" si="11"/>
        <v>0</v>
      </c>
      <c r="O28" s="41">
        <f t="shared" si="11"/>
        <v>1515928</v>
      </c>
      <c r="P28" s="40">
        <f t="shared" si="11"/>
        <v>2052000</v>
      </c>
      <c r="Q28" s="41">
        <f t="shared" si="11"/>
        <v>4608277</v>
      </c>
      <c r="R28" s="20">
        <f t="shared" si="7"/>
        <v>-100</v>
      </c>
      <c r="S28" s="21">
        <f t="shared" si="8"/>
        <v>-50.978107581000721</v>
      </c>
      <c r="T28" s="20">
        <f t="shared" si="9"/>
        <v>42.222222222222221</v>
      </c>
      <c r="U28" s="22">
        <f t="shared" si="10"/>
        <v>94.820514403292179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1101000</v>
      </c>
      <c r="I31" s="44"/>
      <c r="J31" s="43"/>
      <c r="K31" s="44"/>
      <c r="L31" s="43"/>
      <c r="M31" s="44">
        <v>1892349</v>
      </c>
      <c r="N31" s="43"/>
      <c r="O31" s="44">
        <v>870644</v>
      </c>
      <c r="P31" s="43">
        <f t="shared" si="5"/>
        <v>1101000</v>
      </c>
      <c r="Q31" s="44">
        <f t="shared" si="6"/>
        <v>2762993</v>
      </c>
      <c r="R31" s="24">
        <f t="shared" si="7"/>
        <v>0</v>
      </c>
      <c r="S31" s="25">
        <f t="shared" si="8"/>
        <v>-53.991362058478643</v>
      </c>
      <c r="T31" s="24">
        <f t="shared" si="9"/>
        <v>36.700000000000003</v>
      </c>
      <c r="U31" s="26">
        <f t="shared" si="10"/>
        <v>92.099766666666667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660000</v>
      </c>
      <c r="D33" s="42"/>
      <c r="E33" s="42">
        <f t="shared" si="4"/>
        <v>1860000</v>
      </c>
      <c r="F33" s="43">
        <v>1860000</v>
      </c>
      <c r="G33" s="44">
        <v>1860000</v>
      </c>
      <c r="H33" s="43">
        <v>103000</v>
      </c>
      <c r="I33" s="44"/>
      <c r="J33" s="43">
        <v>829000</v>
      </c>
      <c r="K33" s="44"/>
      <c r="L33" s="43">
        <v>19000</v>
      </c>
      <c r="M33" s="44">
        <v>1200000</v>
      </c>
      <c r="N33" s="43"/>
      <c r="O33" s="44">
        <v>645284</v>
      </c>
      <c r="P33" s="43">
        <f t="shared" si="5"/>
        <v>951000</v>
      </c>
      <c r="Q33" s="44">
        <f t="shared" si="6"/>
        <v>1845284</v>
      </c>
      <c r="R33" s="24">
        <f t="shared" si="7"/>
        <v>-100</v>
      </c>
      <c r="S33" s="25">
        <f t="shared" si="8"/>
        <v>-46.226333333333336</v>
      </c>
      <c r="T33" s="24">
        <f t="shared" si="9"/>
        <v>51.129032258064512</v>
      </c>
      <c r="U33" s="26">
        <f t="shared" si="10"/>
        <v>99.208817204301084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11984000</v>
      </c>
      <c r="C43" s="45">
        <f t="shared" si="20"/>
        <v>61000</v>
      </c>
      <c r="D43" s="45">
        <f t="shared" si="20"/>
        <v>0</v>
      </c>
      <c r="E43" s="45">
        <f t="shared" si="20"/>
        <v>12045000</v>
      </c>
      <c r="F43" s="46">
        <f t="shared" si="20"/>
        <v>11984000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3204000</v>
      </c>
      <c r="O43" s="47">
        <f t="shared" si="20"/>
        <v>0</v>
      </c>
      <c r="P43" s="46">
        <f t="shared" si="20"/>
        <v>3204000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26.60024906600249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11984000</v>
      </c>
      <c r="C44" s="39">
        <f t="shared" si="22"/>
        <v>61000</v>
      </c>
      <c r="D44" s="39">
        <f t="shared" si="22"/>
        <v>0</v>
      </c>
      <c r="E44" s="39">
        <f t="shared" si="22"/>
        <v>12045000</v>
      </c>
      <c r="F44" s="40">
        <f t="shared" si="22"/>
        <v>11984000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3204000</v>
      </c>
      <c r="O44" s="41">
        <f t="shared" si="22"/>
        <v>0</v>
      </c>
      <c r="P44" s="40">
        <f t="shared" si="22"/>
        <v>3204000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26.60024906600249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11984000</v>
      </c>
      <c r="C46" s="42">
        <v>61000</v>
      </c>
      <c r="D46" s="42"/>
      <c r="E46" s="42">
        <f t="shared" si="13"/>
        <v>12045000</v>
      </c>
      <c r="F46" s="43">
        <v>11984000</v>
      </c>
      <c r="G46" s="44"/>
      <c r="H46" s="43"/>
      <c r="I46" s="44"/>
      <c r="J46" s="43"/>
      <c r="K46" s="44"/>
      <c r="L46" s="43"/>
      <c r="M46" s="44"/>
      <c r="N46" s="43">
        <v>3204000</v>
      </c>
      <c r="O46" s="44"/>
      <c r="P46" s="43">
        <f t="shared" si="14"/>
        <v>3204000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26.60024906600249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47009000</v>
      </c>
      <c r="C61" s="39">
        <f t="shared" si="26"/>
        <v>6351000</v>
      </c>
      <c r="D61" s="39">
        <f t="shared" si="26"/>
        <v>0</v>
      </c>
      <c r="E61" s="39">
        <f t="shared" si="26"/>
        <v>53360000</v>
      </c>
      <c r="F61" s="40">
        <f t="shared" si="26"/>
        <v>53299000</v>
      </c>
      <c r="G61" s="41">
        <f t="shared" si="26"/>
        <v>41315000</v>
      </c>
      <c r="H61" s="40">
        <f t="shared" si="26"/>
        <v>6223000</v>
      </c>
      <c r="I61" s="41">
        <f t="shared" si="26"/>
        <v>0</v>
      </c>
      <c r="J61" s="40">
        <f t="shared" si="26"/>
        <v>9427000</v>
      </c>
      <c r="K61" s="41">
        <f t="shared" si="26"/>
        <v>0</v>
      </c>
      <c r="L61" s="40">
        <f t="shared" si="26"/>
        <v>4017000</v>
      </c>
      <c r="M61" s="41">
        <f t="shared" si="26"/>
        <v>24539743</v>
      </c>
      <c r="N61" s="40">
        <f t="shared" si="26"/>
        <v>21918000</v>
      </c>
      <c r="O61" s="41">
        <f t="shared" si="26"/>
        <v>9814225</v>
      </c>
      <c r="P61" s="40">
        <f t="shared" si="26"/>
        <v>41585000</v>
      </c>
      <c r="Q61" s="41">
        <f t="shared" si="26"/>
        <v>34353968</v>
      </c>
      <c r="R61" s="20">
        <f t="shared" si="16"/>
        <v>445.63106796116506</v>
      </c>
      <c r="S61" s="21">
        <f t="shared" si="17"/>
        <v>-60.006814252292692</v>
      </c>
      <c r="T61" s="20">
        <f t="shared" si="18"/>
        <v>77.93290854572713</v>
      </c>
      <c r="U61" s="22">
        <f t="shared" si="19"/>
        <v>64.381499250374802</v>
      </c>
      <c r="V61" s="40">
        <f t="shared" ref="V61:W61" si="27">+V8+V43</f>
        <v>2075000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47009000</v>
      </c>
      <c r="C65" s="48">
        <f t="shared" si="30"/>
        <v>6351000</v>
      </c>
      <c r="D65" s="48">
        <f t="shared" si="30"/>
        <v>0</v>
      </c>
      <c r="E65" s="48">
        <f t="shared" si="30"/>
        <v>53360000</v>
      </c>
      <c r="F65" s="49">
        <f t="shared" si="30"/>
        <v>53299000</v>
      </c>
      <c r="G65" s="50">
        <f t="shared" si="30"/>
        <v>41315000</v>
      </c>
      <c r="H65" s="49">
        <f t="shared" si="30"/>
        <v>6223000</v>
      </c>
      <c r="I65" s="50">
        <f t="shared" si="30"/>
        <v>0</v>
      </c>
      <c r="J65" s="49">
        <f t="shared" si="30"/>
        <v>9427000</v>
      </c>
      <c r="K65" s="50">
        <f t="shared" si="30"/>
        <v>0</v>
      </c>
      <c r="L65" s="49">
        <f t="shared" si="30"/>
        <v>4017000</v>
      </c>
      <c r="M65" s="51">
        <f t="shared" si="30"/>
        <v>24539743</v>
      </c>
      <c r="N65" s="49">
        <f t="shared" si="30"/>
        <v>21918000</v>
      </c>
      <c r="O65" s="50">
        <f t="shared" si="30"/>
        <v>9814225</v>
      </c>
      <c r="P65" s="49">
        <f t="shared" si="30"/>
        <v>41585000</v>
      </c>
      <c r="Q65" s="50">
        <f t="shared" si="30"/>
        <v>34353968</v>
      </c>
      <c r="R65" s="34">
        <f t="shared" si="16"/>
        <v>445.63106796116506</v>
      </c>
      <c r="S65" s="35">
        <f t="shared" si="17"/>
        <v>-60.006814252292692</v>
      </c>
      <c r="T65" s="34">
        <f t="shared" si="18"/>
        <v>77.93290854572713</v>
      </c>
      <c r="U65" s="35">
        <f t="shared" si="19"/>
        <v>64.381499250374802</v>
      </c>
      <c r="V65" s="49">
        <f>+V61+V62</f>
        <v>2075000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42810000</v>
      </c>
      <c r="C8" s="36">
        <f t="shared" si="0"/>
        <v>30313000</v>
      </c>
      <c r="D8" s="36">
        <f t="shared" si="0"/>
        <v>0</v>
      </c>
      <c r="E8" s="36">
        <f t="shared" si="0"/>
        <v>73123000</v>
      </c>
      <c r="F8" s="37">
        <f t="shared" si="0"/>
        <v>73123000</v>
      </c>
      <c r="G8" s="38">
        <f t="shared" si="0"/>
        <v>73123000</v>
      </c>
      <c r="H8" s="37">
        <f t="shared" si="0"/>
        <v>16008000</v>
      </c>
      <c r="I8" s="38">
        <f t="shared" si="0"/>
        <v>9236496</v>
      </c>
      <c r="J8" s="37">
        <f t="shared" si="0"/>
        <v>12102000</v>
      </c>
      <c r="K8" s="38">
        <f t="shared" si="0"/>
        <v>18656989</v>
      </c>
      <c r="L8" s="37">
        <f t="shared" si="0"/>
        <v>3021000</v>
      </c>
      <c r="M8" s="38">
        <f t="shared" si="0"/>
        <v>7118698</v>
      </c>
      <c r="N8" s="37">
        <f t="shared" si="0"/>
        <v>4719000</v>
      </c>
      <c r="O8" s="38">
        <f t="shared" si="0"/>
        <v>14228811</v>
      </c>
      <c r="P8" s="37">
        <f t="shared" si="0"/>
        <v>35850000</v>
      </c>
      <c r="Q8" s="38">
        <f t="shared" si="0"/>
        <v>49240994</v>
      </c>
      <c r="R8" s="16">
        <f>IF(($L8       =0),0,((($N8       -$L8       )/$L8       )*100))</f>
        <v>56.206554121151939</v>
      </c>
      <c r="S8" s="17">
        <f>IF(($M8       =0),0,((($O8       -$M8       )/$M8       )*100))</f>
        <v>99.879402104148824</v>
      </c>
      <c r="T8" s="16">
        <f>IF(($E8       =0),0,(($P8       /$E8       )*100))</f>
        <v>49.026981934548637</v>
      </c>
      <c r="U8" s="18">
        <f>IF(($E8       =0),0,(($Q8       /$E8       )*100))</f>
        <v>67.339953229490035</v>
      </c>
      <c r="V8" s="37">
        <f t="shared" ref="V8:W8" si="1">+V9+V28</f>
        <v>8929000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38610000</v>
      </c>
      <c r="C9" s="39">
        <f t="shared" si="2"/>
        <v>30313000</v>
      </c>
      <c r="D9" s="39">
        <f t="shared" si="2"/>
        <v>0</v>
      </c>
      <c r="E9" s="39">
        <f t="shared" si="2"/>
        <v>68923000</v>
      </c>
      <c r="F9" s="40">
        <f t="shared" si="2"/>
        <v>68923000</v>
      </c>
      <c r="G9" s="41">
        <f t="shared" si="2"/>
        <v>68923000</v>
      </c>
      <c r="H9" s="40">
        <f t="shared" si="2"/>
        <v>16008000</v>
      </c>
      <c r="I9" s="41">
        <f t="shared" si="2"/>
        <v>9053791</v>
      </c>
      <c r="J9" s="40">
        <f t="shared" si="2"/>
        <v>11441000</v>
      </c>
      <c r="K9" s="41">
        <f t="shared" si="2"/>
        <v>15981657</v>
      </c>
      <c r="L9" s="40">
        <f t="shared" si="2"/>
        <v>2741000</v>
      </c>
      <c r="M9" s="41">
        <f t="shared" si="2"/>
        <v>6598714</v>
      </c>
      <c r="N9" s="40">
        <f t="shared" si="2"/>
        <v>4460000</v>
      </c>
      <c r="O9" s="41">
        <f t="shared" si="2"/>
        <v>14182851</v>
      </c>
      <c r="P9" s="40">
        <f t="shared" si="2"/>
        <v>34650000</v>
      </c>
      <c r="Q9" s="41">
        <f t="shared" si="2"/>
        <v>45817013</v>
      </c>
      <c r="R9" s="20">
        <f>IF(($L9       =0),0,((($N9       -$L9       )/$L9       )*100))</f>
        <v>62.714337832907695</v>
      </c>
      <c r="S9" s="21">
        <f>IF(($M9       =0),0,((($O9       -$M9       )/$M9       )*100))</f>
        <v>114.93356129694361</v>
      </c>
      <c r="T9" s="20">
        <f>IF(($E9       =0),0,(($P9       /$E9       )*100))</f>
        <v>50.273493608809829</v>
      </c>
      <c r="U9" s="22">
        <f>IF(($E9       =0),0,(($Q9       /$E9       )*100))</f>
        <v>66.475651088896299</v>
      </c>
      <c r="V9" s="40">
        <f t="shared" ref="V9:W9" si="3">SUM(V10:V27)</f>
        <v>8929000</v>
      </c>
      <c r="W9" s="41">
        <f t="shared" si="3"/>
        <v>0</v>
      </c>
    </row>
    <row r="10" spans="1:23" ht="13" x14ac:dyDescent="0.3">
      <c r="A10" s="23" t="s">
        <v>36</v>
      </c>
      <c r="B10" s="42">
        <v>8610000</v>
      </c>
      <c r="C10" s="42">
        <v>-5000</v>
      </c>
      <c r="D10" s="42"/>
      <c r="E10" s="42">
        <f t="shared" ref="E10:E41" si="4">$B10      +$C10      +$D10</f>
        <v>8605000</v>
      </c>
      <c r="F10" s="43">
        <v>8605000</v>
      </c>
      <c r="G10" s="44">
        <v>8605000</v>
      </c>
      <c r="H10" s="43">
        <v>3406000</v>
      </c>
      <c r="I10" s="44">
        <v>2454482</v>
      </c>
      <c r="J10" s="43">
        <v>2458000</v>
      </c>
      <c r="K10" s="44">
        <v>1998809</v>
      </c>
      <c r="L10" s="43">
        <v>2741000</v>
      </c>
      <c r="M10" s="44">
        <v>6598714</v>
      </c>
      <c r="N10" s="43"/>
      <c r="O10" s="44">
        <v>4381817</v>
      </c>
      <c r="P10" s="43">
        <f t="shared" ref="P10:P41" si="5">$H10      +$J10      +$L10      +$N10</f>
        <v>8605000</v>
      </c>
      <c r="Q10" s="44">
        <f t="shared" ref="Q10:Q41" si="6">$I10      +$K10      +$M10      +$O10</f>
        <v>15433822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-33.595894594007255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179.35876815804767</v>
      </c>
      <c r="V10" s="43">
        <v>8929000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30000000</v>
      </c>
      <c r="C23" s="42">
        <v>30318000</v>
      </c>
      <c r="D23" s="42"/>
      <c r="E23" s="42">
        <f t="shared" si="4"/>
        <v>60318000</v>
      </c>
      <c r="F23" s="43">
        <v>60318000</v>
      </c>
      <c r="G23" s="44">
        <v>60318000</v>
      </c>
      <c r="H23" s="43">
        <v>12602000</v>
      </c>
      <c r="I23" s="44">
        <v>6599309</v>
      </c>
      <c r="J23" s="43">
        <v>8983000</v>
      </c>
      <c r="K23" s="44">
        <v>13982848</v>
      </c>
      <c r="L23" s="43"/>
      <c r="M23" s="44"/>
      <c r="N23" s="43">
        <v>4460000</v>
      </c>
      <c r="O23" s="44">
        <v>9801034</v>
      </c>
      <c r="P23" s="43">
        <f t="shared" si="5"/>
        <v>26045000</v>
      </c>
      <c r="Q23" s="44">
        <f t="shared" si="6"/>
        <v>30383191</v>
      </c>
      <c r="R23" s="24">
        <f t="shared" si="7"/>
        <v>0</v>
      </c>
      <c r="S23" s="25">
        <f t="shared" si="8"/>
        <v>0</v>
      </c>
      <c r="T23" s="24">
        <f t="shared" si="9"/>
        <v>43.179482078318252</v>
      </c>
      <c r="U23" s="26">
        <f t="shared" si="10"/>
        <v>50.371681753373785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0</v>
      </c>
      <c r="I28" s="41">
        <f t="shared" si="11"/>
        <v>182705</v>
      </c>
      <c r="J28" s="40">
        <f t="shared" si="11"/>
        <v>661000</v>
      </c>
      <c r="K28" s="41">
        <f t="shared" si="11"/>
        <v>2675332</v>
      </c>
      <c r="L28" s="40">
        <f t="shared" si="11"/>
        <v>280000</v>
      </c>
      <c r="M28" s="41">
        <f t="shared" si="11"/>
        <v>519984</v>
      </c>
      <c r="N28" s="40">
        <f t="shared" si="11"/>
        <v>259000</v>
      </c>
      <c r="O28" s="41">
        <f t="shared" si="11"/>
        <v>45960</v>
      </c>
      <c r="P28" s="40">
        <f t="shared" si="11"/>
        <v>1200000</v>
      </c>
      <c r="Q28" s="41">
        <f t="shared" si="11"/>
        <v>3423981</v>
      </c>
      <c r="R28" s="20">
        <f t="shared" si="7"/>
        <v>-7.5</v>
      </c>
      <c r="S28" s="21">
        <f t="shared" si="8"/>
        <v>-91.161266500507708</v>
      </c>
      <c r="T28" s="20">
        <f t="shared" si="9"/>
        <v>28.571428571428569</v>
      </c>
      <c r="U28" s="22">
        <f t="shared" si="10"/>
        <v>81.523357142857151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>
        <v>182705</v>
      </c>
      <c r="J31" s="43"/>
      <c r="K31" s="44">
        <v>2014862</v>
      </c>
      <c r="L31" s="43"/>
      <c r="M31" s="44">
        <v>340454</v>
      </c>
      <c r="N31" s="43"/>
      <c r="O31" s="44">
        <v>45960</v>
      </c>
      <c r="P31" s="43">
        <f t="shared" si="5"/>
        <v>0</v>
      </c>
      <c r="Q31" s="44">
        <f t="shared" si="6"/>
        <v>2583981</v>
      </c>
      <c r="R31" s="24">
        <f t="shared" si="7"/>
        <v>0</v>
      </c>
      <c r="S31" s="25">
        <f t="shared" si="8"/>
        <v>-86.500378905814003</v>
      </c>
      <c r="T31" s="24">
        <f t="shared" si="9"/>
        <v>0</v>
      </c>
      <c r="U31" s="26">
        <f t="shared" si="10"/>
        <v>86.1327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/>
      <c r="I33" s="44"/>
      <c r="J33" s="43">
        <v>661000</v>
      </c>
      <c r="K33" s="44">
        <v>660470</v>
      </c>
      <c r="L33" s="43">
        <v>280000</v>
      </c>
      <c r="M33" s="44">
        <v>179530</v>
      </c>
      <c r="N33" s="43">
        <v>259000</v>
      </c>
      <c r="O33" s="44"/>
      <c r="P33" s="43">
        <f t="shared" si="5"/>
        <v>1200000</v>
      </c>
      <c r="Q33" s="44">
        <f t="shared" si="6"/>
        <v>840000</v>
      </c>
      <c r="R33" s="24">
        <f t="shared" si="7"/>
        <v>-7.5</v>
      </c>
      <c r="S33" s="25">
        <f t="shared" si="8"/>
        <v>-100</v>
      </c>
      <c r="T33" s="24">
        <f t="shared" si="9"/>
        <v>100</v>
      </c>
      <c r="U33" s="26">
        <f t="shared" si="10"/>
        <v>70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42810000</v>
      </c>
      <c r="C61" s="39">
        <f t="shared" si="26"/>
        <v>30313000</v>
      </c>
      <c r="D61" s="39">
        <f t="shared" si="26"/>
        <v>0</v>
      </c>
      <c r="E61" s="39">
        <f t="shared" si="26"/>
        <v>73123000</v>
      </c>
      <c r="F61" s="40">
        <f t="shared" si="26"/>
        <v>73123000</v>
      </c>
      <c r="G61" s="41">
        <f t="shared" si="26"/>
        <v>73123000</v>
      </c>
      <c r="H61" s="40">
        <f t="shared" si="26"/>
        <v>16008000</v>
      </c>
      <c r="I61" s="41">
        <f t="shared" si="26"/>
        <v>9236496</v>
      </c>
      <c r="J61" s="40">
        <f t="shared" si="26"/>
        <v>12102000</v>
      </c>
      <c r="K61" s="41">
        <f t="shared" si="26"/>
        <v>18656989</v>
      </c>
      <c r="L61" s="40">
        <f t="shared" si="26"/>
        <v>3021000</v>
      </c>
      <c r="M61" s="41">
        <f t="shared" si="26"/>
        <v>7118698</v>
      </c>
      <c r="N61" s="40">
        <f t="shared" si="26"/>
        <v>4719000</v>
      </c>
      <c r="O61" s="41">
        <f t="shared" si="26"/>
        <v>14228811</v>
      </c>
      <c r="P61" s="40">
        <f t="shared" si="26"/>
        <v>35850000</v>
      </c>
      <c r="Q61" s="41">
        <f t="shared" si="26"/>
        <v>49240994</v>
      </c>
      <c r="R61" s="20">
        <f t="shared" si="16"/>
        <v>56.206554121151939</v>
      </c>
      <c r="S61" s="21">
        <f t="shared" si="17"/>
        <v>99.879402104148824</v>
      </c>
      <c r="T61" s="20">
        <f t="shared" si="18"/>
        <v>49.026981934548637</v>
      </c>
      <c r="U61" s="22">
        <f t="shared" si="19"/>
        <v>67.339953229490035</v>
      </c>
      <c r="V61" s="40">
        <f t="shared" ref="V61:W61" si="27">+V8+V43</f>
        <v>8929000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42810000</v>
      </c>
      <c r="C65" s="48">
        <f t="shared" si="30"/>
        <v>30313000</v>
      </c>
      <c r="D65" s="48">
        <f t="shared" si="30"/>
        <v>0</v>
      </c>
      <c r="E65" s="48">
        <f t="shared" si="30"/>
        <v>73123000</v>
      </c>
      <c r="F65" s="49">
        <f t="shared" si="30"/>
        <v>73123000</v>
      </c>
      <c r="G65" s="50">
        <f t="shared" si="30"/>
        <v>73123000</v>
      </c>
      <c r="H65" s="49">
        <f t="shared" si="30"/>
        <v>16008000</v>
      </c>
      <c r="I65" s="50">
        <f t="shared" si="30"/>
        <v>9236496</v>
      </c>
      <c r="J65" s="49">
        <f t="shared" si="30"/>
        <v>12102000</v>
      </c>
      <c r="K65" s="50">
        <f t="shared" si="30"/>
        <v>18656989</v>
      </c>
      <c r="L65" s="49">
        <f t="shared" si="30"/>
        <v>3021000</v>
      </c>
      <c r="M65" s="51">
        <f t="shared" si="30"/>
        <v>7118698</v>
      </c>
      <c r="N65" s="49">
        <f t="shared" si="30"/>
        <v>4719000</v>
      </c>
      <c r="O65" s="50">
        <f t="shared" si="30"/>
        <v>14228811</v>
      </c>
      <c r="P65" s="49">
        <f t="shared" si="30"/>
        <v>35850000</v>
      </c>
      <c r="Q65" s="50">
        <f t="shared" si="30"/>
        <v>49240994</v>
      </c>
      <c r="R65" s="34">
        <f t="shared" si="16"/>
        <v>56.206554121151939</v>
      </c>
      <c r="S65" s="35">
        <f t="shared" si="17"/>
        <v>99.879402104148824</v>
      </c>
      <c r="T65" s="34">
        <f t="shared" si="18"/>
        <v>49.026981934548637</v>
      </c>
      <c r="U65" s="35">
        <f t="shared" si="19"/>
        <v>67.339953229490035</v>
      </c>
      <c r="V65" s="49">
        <f>+V61+V62</f>
        <v>8929000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74120000</v>
      </c>
      <c r="C8" s="36">
        <f t="shared" si="0"/>
        <v>-12084000</v>
      </c>
      <c r="D8" s="36">
        <f t="shared" si="0"/>
        <v>0</v>
      </c>
      <c r="E8" s="36">
        <f t="shared" si="0"/>
        <v>62036000</v>
      </c>
      <c r="F8" s="37">
        <f t="shared" si="0"/>
        <v>62036000</v>
      </c>
      <c r="G8" s="38">
        <f t="shared" si="0"/>
        <v>62036000</v>
      </c>
      <c r="H8" s="37">
        <f t="shared" si="0"/>
        <v>7765000</v>
      </c>
      <c r="I8" s="38">
        <f t="shared" si="0"/>
        <v>8708764</v>
      </c>
      <c r="J8" s="37">
        <f t="shared" si="0"/>
        <v>12967000</v>
      </c>
      <c r="K8" s="38">
        <f t="shared" si="0"/>
        <v>14757705</v>
      </c>
      <c r="L8" s="37">
        <f t="shared" si="0"/>
        <v>10467000</v>
      </c>
      <c r="M8" s="38">
        <f t="shared" si="0"/>
        <v>8223685</v>
      </c>
      <c r="N8" s="37">
        <f t="shared" si="0"/>
        <v>7973000</v>
      </c>
      <c r="O8" s="38">
        <f t="shared" si="0"/>
        <v>6848167</v>
      </c>
      <c r="P8" s="37">
        <f t="shared" si="0"/>
        <v>39172000</v>
      </c>
      <c r="Q8" s="38">
        <f t="shared" si="0"/>
        <v>38538321</v>
      </c>
      <c r="R8" s="16">
        <f>IF(($L8       =0),0,((($N8       -$L8       )/$L8       )*100))</f>
        <v>-23.827266647558996</v>
      </c>
      <c r="S8" s="17">
        <f>IF(($M8       =0),0,((($O8       -$M8       )/$M8       )*100))</f>
        <v>-16.726297274275463</v>
      </c>
      <c r="T8" s="16">
        <f>IF(($E8       =0),0,(($P8       /$E8       )*100))</f>
        <v>63.143980914307818</v>
      </c>
      <c r="U8" s="18">
        <f>IF(($E8       =0),0,(($Q8       /$E8       )*100))</f>
        <v>62.122511122573989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69920000</v>
      </c>
      <c r="C9" s="39">
        <f t="shared" si="2"/>
        <v>-12084000</v>
      </c>
      <c r="D9" s="39">
        <f t="shared" si="2"/>
        <v>0</v>
      </c>
      <c r="E9" s="39">
        <f t="shared" si="2"/>
        <v>57836000</v>
      </c>
      <c r="F9" s="40">
        <f t="shared" si="2"/>
        <v>57836000</v>
      </c>
      <c r="G9" s="41">
        <f t="shared" si="2"/>
        <v>57836000</v>
      </c>
      <c r="H9" s="40">
        <f t="shared" si="2"/>
        <v>7465000</v>
      </c>
      <c r="I9" s="41">
        <f t="shared" si="2"/>
        <v>8708764</v>
      </c>
      <c r="J9" s="40">
        <f t="shared" si="2"/>
        <v>12143000</v>
      </c>
      <c r="K9" s="41">
        <f t="shared" si="2"/>
        <v>14757705</v>
      </c>
      <c r="L9" s="40">
        <f t="shared" si="2"/>
        <v>10369000</v>
      </c>
      <c r="M9" s="41">
        <f t="shared" si="2"/>
        <v>8223685</v>
      </c>
      <c r="N9" s="40">
        <f t="shared" si="2"/>
        <v>7973000</v>
      </c>
      <c r="O9" s="41">
        <f t="shared" si="2"/>
        <v>4606738</v>
      </c>
      <c r="P9" s="40">
        <f t="shared" si="2"/>
        <v>37950000</v>
      </c>
      <c r="Q9" s="41">
        <f t="shared" si="2"/>
        <v>36296892</v>
      </c>
      <c r="R9" s="20">
        <f>IF(($L9       =0),0,((($N9       -$L9       )/$L9       )*100))</f>
        <v>-23.107339184106472</v>
      </c>
      <c r="S9" s="21">
        <f>IF(($M9       =0),0,((($O9       -$M9       )/$M9       )*100))</f>
        <v>-43.982071297721156</v>
      </c>
      <c r="T9" s="20">
        <f>IF(($E9       =0),0,(($P9       /$E9       )*100))</f>
        <v>65.616570993844675</v>
      </c>
      <c r="U9" s="22">
        <f>IF(($E9       =0),0,(($Q9       /$E9       )*100))</f>
        <v>62.758302787191369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28687000</v>
      </c>
      <c r="C10" s="42">
        <v>-84000</v>
      </c>
      <c r="D10" s="42"/>
      <c r="E10" s="42">
        <f t="shared" ref="E10:E41" si="4">$B10      +$C10      +$D10</f>
        <v>28603000</v>
      </c>
      <c r="F10" s="43">
        <v>28603000</v>
      </c>
      <c r="G10" s="44">
        <v>28603000</v>
      </c>
      <c r="H10" s="43">
        <v>7465000</v>
      </c>
      <c r="I10" s="44">
        <v>8708764</v>
      </c>
      <c r="J10" s="43">
        <v>11360000</v>
      </c>
      <c r="K10" s="44">
        <v>13974612</v>
      </c>
      <c r="L10" s="43">
        <v>7282000</v>
      </c>
      <c r="M10" s="44">
        <v>5136030</v>
      </c>
      <c r="N10" s="43">
        <v>2349000</v>
      </c>
      <c r="O10" s="44">
        <v>888046</v>
      </c>
      <c r="P10" s="43">
        <f t="shared" ref="P10:P41" si="5">$H10      +$J10      +$L10      +$N10</f>
        <v>28456000</v>
      </c>
      <c r="Q10" s="44">
        <f t="shared" ref="Q10:Q41" si="6">$I10      +$K10      +$M10      +$O10</f>
        <v>28707452</v>
      </c>
      <c r="R10" s="24">
        <f t="shared" ref="R10:R41" si="7">IF(($L10      =0),0,((($N10      -$L10      )/$L10      )*100))</f>
        <v>-67.742378467454003</v>
      </c>
      <c r="S10" s="25">
        <f t="shared" ref="S10:S41" si="8">IF(($M10      =0),0,((($O10      -$M10      )/$M10      )*100))</f>
        <v>-82.709485731197049</v>
      </c>
      <c r="T10" s="24">
        <f t="shared" ref="T10:T41" si="9">IF(($E10      =0),0,(($P10      /$E10      )*100))</f>
        <v>99.486067894976046</v>
      </c>
      <c r="U10" s="26">
        <f t="shared" ref="U10:U41" si="10">IF(($E10      =0),0,(($Q10      /$E10      )*100))</f>
        <v>100.36517847778205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30000000</v>
      </c>
      <c r="C14" s="42">
        <v>-10000000</v>
      </c>
      <c r="D14" s="42"/>
      <c r="E14" s="42">
        <f t="shared" si="4"/>
        <v>20000000</v>
      </c>
      <c r="F14" s="43">
        <v>20000000</v>
      </c>
      <c r="G14" s="44">
        <v>20000000</v>
      </c>
      <c r="H14" s="43"/>
      <c r="I14" s="44"/>
      <c r="J14" s="43"/>
      <c r="K14" s="44"/>
      <c r="L14" s="43">
        <v>1260000</v>
      </c>
      <c r="M14" s="44">
        <v>1260000</v>
      </c>
      <c r="N14" s="43"/>
      <c r="O14" s="44">
        <v>872062</v>
      </c>
      <c r="P14" s="43">
        <f t="shared" si="5"/>
        <v>1260000</v>
      </c>
      <c r="Q14" s="44">
        <f t="shared" si="6"/>
        <v>2132062</v>
      </c>
      <c r="R14" s="24">
        <f t="shared" si="7"/>
        <v>-100</v>
      </c>
      <c r="S14" s="25">
        <f t="shared" si="8"/>
        <v>-30.788730158730161</v>
      </c>
      <c r="T14" s="24">
        <f t="shared" si="9"/>
        <v>6.3</v>
      </c>
      <c r="U14" s="26">
        <f t="shared" si="10"/>
        <v>10.660310000000001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11233000</v>
      </c>
      <c r="C23" s="42">
        <v>-2000000</v>
      </c>
      <c r="D23" s="42"/>
      <c r="E23" s="42">
        <f t="shared" si="4"/>
        <v>9233000</v>
      </c>
      <c r="F23" s="43">
        <v>9233000</v>
      </c>
      <c r="G23" s="44">
        <v>9233000</v>
      </c>
      <c r="H23" s="43"/>
      <c r="I23" s="44"/>
      <c r="J23" s="43">
        <v>783000</v>
      </c>
      <c r="K23" s="44">
        <v>783093</v>
      </c>
      <c r="L23" s="43">
        <v>1827000</v>
      </c>
      <c r="M23" s="44">
        <v>1827655</v>
      </c>
      <c r="N23" s="43">
        <v>5624000</v>
      </c>
      <c r="O23" s="44">
        <v>2846630</v>
      </c>
      <c r="P23" s="43">
        <f t="shared" si="5"/>
        <v>8234000</v>
      </c>
      <c r="Q23" s="44">
        <f t="shared" si="6"/>
        <v>5457378</v>
      </c>
      <c r="R23" s="24">
        <f t="shared" si="7"/>
        <v>207.82703886152163</v>
      </c>
      <c r="S23" s="25">
        <f t="shared" si="8"/>
        <v>55.753137216816086</v>
      </c>
      <c r="T23" s="24">
        <f t="shared" si="9"/>
        <v>89.180114805588644</v>
      </c>
      <c r="U23" s="26">
        <f t="shared" si="10"/>
        <v>59.107310733239473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300000</v>
      </c>
      <c r="I28" s="41">
        <f t="shared" si="11"/>
        <v>0</v>
      </c>
      <c r="J28" s="40">
        <f t="shared" si="11"/>
        <v>824000</v>
      </c>
      <c r="K28" s="41">
        <f t="shared" si="11"/>
        <v>0</v>
      </c>
      <c r="L28" s="40">
        <f t="shared" si="11"/>
        <v>98000</v>
      </c>
      <c r="M28" s="41">
        <f t="shared" si="11"/>
        <v>0</v>
      </c>
      <c r="N28" s="40">
        <f t="shared" si="11"/>
        <v>0</v>
      </c>
      <c r="O28" s="41">
        <f t="shared" si="11"/>
        <v>2241429</v>
      </c>
      <c r="P28" s="40">
        <f t="shared" si="11"/>
        <v>1222000</v>
      </c>
      <c r="Q28" s="41">
        <f t="shared" si="11"/>
        <v>2241429</v>
      </c>
      <c r="R28" s="20">
        <f t="shared" si="7"/>
        <v>-100</v>
      </c>
      <c r="S28" s="21">
        <f t="shared" si="8"/>
        <v>0</v>
      </c>
      <c r="T28" s="20">
        <f t="shared" si="9"/>
        <v>29.095238095238095</v>
      </c>
      <c r="U28" s="22">
        <f t="shared" si="10"/>
        <v>53.367357142857145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/>
      <c r="J31" s="43">
        <v>321000</v>
      </c>
      <c r="K31" s="44"/>
      <c r="L31" s="43">
        <v>44000</v>
      </c>
      <c r="M31" s="44"/>
      <c r="N31" s="43"/>
      <c r="O31" s="44">
        <v>2241429</v>
      </c>
      <c r="P31" s="43">
        <f t="shared" si="5"/>
        <v>365000</v>
      </c>
      <c r="Q31" s="44">
        <f t="shared" si="6"/>
        <v>2241429</v>
      </c>
      <c r="R31" s="24">
        <f t="shared" si="7"/>
        <v>-100</v>
      </c>
      <c r="S31" s="25">
        <f t="shared" si="8"/>
        <v>0</v>
      </c>
      <c r="T31" s="24">
        <f t="shared" si="9"/>
        <v>12.166666666666668</v>
      </c>
      <c r="U31" s="26">
        <f t="shared" si="10"/>
        <v>74.714299999999994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/>
      <c r="J33" s="43">
        <v>503000</v>
      </c>
      <c r="K33" s="44"/>
      <c r="L33" s="43">
        <v>54000</v>
      </c>
      <c r="M33" s="44"/>
      <c r="N33" s="43"/>
      <c r="O33" s="44"/>
      <c r="P33" s="43">
        <f t="shared" si="5"/>
        <v>857000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71.416666666666657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7000000</v>
      </c>
      <c r="C43" s="45">
        <f t="shared" si="20"/>
        <v>-2000000</v>
      </c>
      <c r="D43" s="45">
        <f t="shared" si="20"/>
        <v>0</v>
      </c>
      <c r="E43" s="45">
        <f t="shared" si="20"/>
        <v>5000000</v>
      </c>
      <c r="F43" s="46">
        <f t="shared" si="20"/>
        <v>5000000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7000000</v>
      </c>
      <c r="C44" s="39">
        <f t="shared" si="22"/>
        <v>-2000000</v>
      </c>
      <c r="D44" s="39">
        <f t="shared" si="22"/>
        <v>0</v>
      </c>
      <c r="E44" s="39">
        <f t="shared" si="22"/>
        <v>5000000</v>
      </c>
      <c r="F44" s="40">
        <f t="shared" si="22"/>
        <v>5000000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5000000</v>
      </c>
      <c r="C45" s="42"/>
      <c r="D45" s="42"/>
      <c r="E45" s="42">
        <f t="shared" si="13"/>
        <v>5000000</v>
      </c>
      <c r="F45" s="43">
        <v>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81120000</v>
      </c>
      <c r="C61" s="39">
        <f t="shared" si="26"/>
        <v>-14084000</v>
      </c>
      <c r="D61" s="39">
        <f t="shared" si="26"/>
        <v>0</v>
      </c>
      <c r="E61" s="39">
        <f t="shared" si="26"/>
        <v>67036000</v>
      </c>
      <c r="F61" s="40">
        <f t="shared" si="26"/>
        <v>67036000</v>
      </c>
      <c r="G61" s="41">
        <f t="shared" si="26"/>
        <v>62036000</v>
      </c>
      <c r="H61" s="40">
        <f t="shared" si="26"/>
        <v>7765000</v>
      </c>
      <c r="I61" s="41">
        <f t="shared" si="26"/>
        <v>8708764</v>
      </c>
      <c r="J61" s="40">
        <f t="shared" si="26"/>
        <v>12967000</v>
      </c>
      <c r="K61" s="41">
        <f t="shared" si="26"/>
        <v>14757705</v>
      </c>
      <c r="L61" s="40">
        <f t="shared" si="26"/>
        <v>10467000</v>
      </c>
      <c r="M61" s="41">
        <f t="shared" si="26"/>
        <v>8223685</v>
      </c>
      <c r="N61" s="40">
        <f t="shared" si="26"/>
        <v>7973000</v>
      </c>
      <c r="O61" s="41">
        <f t="shared" si="26"/>
        <v>6848167</v>
      </c>
      <c r="P61" s="40">
        <f t="shared" si="26"/>
        <v>39172000</v>
      </c>
      <c r="Q61" s="41">
        <f t="shared" si="26"/>
        <v>38538321</v>
      </c>
      <c r="R61" s="20">
        <f t="shared" si="16"/>
        <v>-23.827266647558996</v>
      </c>
      <c r="S61" s="21">
        <f t="shared" si="17"/>
        <v>-16.726297274275463</v>
      </c>
      <c r="T61" s="20">
        <f t="shared" si="18"/>
        <v>58.434274121367622</v>
      </c>
      <c r="U61" s="22">
        <f t="shared" si="19"/>
        <v>57.48899248165165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81120000</v>
      </c>
      <c r="C65" s="48">
        <f t="shared" si="30"/>
        <v>-14084000</v>
      </c>
      <c r="D65" s="48">
        <f t="shared" si="30"/>
        <v>0</v>
      </c>
      <c r="E65" s="48">
        <f t="shared" si="30"/>
        <v>67036000</v>
      </c>
      <c r="F65" s="49">
        <f t="shared" si="30"/>
        <v>67036000</v>
      </c>
      <c r="G65" s="50">
        <f t="shared" si="30"/>
        <v>62036000</v>
      </c>
      <c r="H65" s="49">
        <f t="shared" si="30"/>
        <v>7765000</v>
      </c>
      <c r="I65" s="50">
        <f t="shared" si="30"/>
        <v>8708764</v>
      </c>
      <c r="J65" s="49">
        <f t="shared" si="30"/>
        <v>12967000</v>
      </c>
      <c r="K65" s="50">
        <f t="shared" si="30"/>
        <v>14757705</v>
      </c>
      <c r="L65" s="49">
        <f t="shared" si="30"/>
        <v>10467000</v>
      </c>
      <c r="M65" s="51">
        <f t="shared" si="30"/>
        <v>8223685</v>
      </c>
      <c r="N65" s="49">
        <f t="shared" si="30"/>
        <v>7973000</v>
      </c>
      <c r="O65" s="50">
        <f t="shared" si="30"/>
        <v>6848167</v>
      </c>
      <c r="P65" s="49">
        <f t="shared" si="30"/>
        <v>39172000</v>
      </c>
      <c r="Q65" s="50">
        <f t="shared" si="30"/>
        <v>38538321</v>
      </c>
      <c r="R65" s="34">
        <f t="shared" si="16"/>
        <v>-23.827266647558996</v>
      </c>
      <c r="S65" s="35">
        <f t="shared" si="17"/>
        <v>-16.726297274275463</v>
      </c>
      <c r="T65" s="34">
        <f t="shared" si="18"/>
        <v>58.434274121367622</v>
      </c>
      <c r="U65" s="35">
        <f t="shared" si="19"/>
        <v>57.48899248165165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580796000</v>
      </c>
      <c r="C8" s="36">
        <f t="shared" si="0"/>
        <v>5787000</v>
      </c>
      <c r="D8" s="36">
        <f t="shared" si="0"/>
        <v>0</v>
      </c>
      <c r="E8" s="36">
        <f t="shared" si="0"/>
        <v>586583000</v>
      </c>
      <c r="F8" s="37">
        <f t="shared" si="0"/>
        <v>586583000</v>
      </c>
      <c r="G8" s="38">
        <f t="shared" si="0"/>
        <v>454583000</v>
      </c>
      <c r="H8" s="37">
        <f t="shared" si="0"/>
        <v>39506000</v>
      </c>
      <c r="I8" s="38">
        <f t="shared" si="0"/>
        <v>36891590</v>
      </c>
      <c r="J8" s="37">
        <f t="shared" si="0"/>
        <v>184497000</v>
      </c>
      <c r="K8" s="38">
        <f t="shared" si="0"/>
        <v>225618237</v>
      </c>
      <c r="L8" s="37">
        <f t="shared" si="0"/>
        <v>151858000</v>
      </c>
      <c r="M8" s="38">
        <f t="shared" si="0"/>
        <v>116204636</v>
      </c>
      <c r="N8" s="37">
        <f t="shared" si="0"/>
        <v>71469000</v>
      </c>
      <c r="O8" s="38">
        <f t="shared" si="0"/>
        <v>200753359</v>
      </c>
      <c r="P8" s="37">
        <f t="shared" si="0"/>
        <v>447330000</v>
      </c>
      <c r="Q8" s="38">
        <f t="shared" si="0"/>
        <v>579467822</v>
      </c>
      <c r="R8" s="16">
        <f>IF(($L8       =0),0,((($N8       -$L8       )/$L8       )*100))</f>
        <v>-52.936954259900695</v>
      </c>
      <c r="S8" s="17">
        <f>IF(($M8       =0),0,((($O8       -$M8       )/$M8       )*100))</f>
        <v>72.758476692788747</v>
      </c>
      <c r="T8" s="16">
        <f>IF(($E8       =0),0,(($P8       /$E8       )*100))</f>
        <v>76.260307577955729</v>
      </c>
      <c r="U8" s="18">
        <f>IF(($E8       =0),0,(($Q8       /$E8       )*100))</f>
        <v>98.787012579634933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567229000</v>
      </c>
      <c r="C9" s="39">
        <f t="shared" si="2"/>
        <v>5127000</v>
      </c>
      <c r="D9" s="39">
        <f t="shared" si="2"/>
        <v>0</v>
      </c>
      <c r="E9" s="39">
        <f t="shared" si="2"/>
        <v>572356000</v>
      </c>
      <c r="F9" s="40">
        <f t="shared" si="2"/>
        <v>572356000</v>
      </c>
      <c r="G9" s="41">
        <f t="shared" si="2"/>
        <v>440356000</v>
      </c>
      <c r="H9" s="40">
        <f t="shared" si="2"/>
        <v>37858000</v>
      </c>
      <c r="I9" s="41">
        <f t="shared" si="2"/>
        <v>36891590</v>
      </c>
      <c r="J9" s="40">
        <f t="shared" si="2"/>
        <v>180759000</v>
      </c>
      <c r="K9" s="41">
        <f t="shared" si="2"/>
        <v>218301948</v>
      </c>
      <c r="L9" s="40">
        <f t="shared" si="2"/>
        <v>149314000</v>
      </c>
      <c r="M9" s="41">
        <f t="shared" si="2"/>
        <v>111661386</v>
      </c>
      <c r="N9" s="40">
        <f t="shared" si="2"/>
        <v>68281000</v>
      </c>
      <c r="O9" s="41">
        <f t="shared" si="2"/>
        <v>198545543</v>
      </c>
      <c r="P9" s="40">
        <f t="shared" si="2"/>
        <v>436212000</v>
      </c>
      <c r="Q9" s="41">
        <f t="shared" si="2"/>
        <v>565400467</v>
      </c>
      <c r="R9" s="20">
        <f>IF(($L9       =0),0,((($N9       -$L9       )/$L9       )*100))</f>
        <v>-54.270195694978362</v>
      </c>
      <c r="S9" s="21">
        <f>IF(($M9       =0),0,((($O9       -$M9       )/$M9       )*100))</f>
        <v>77.810387379572745</v>
      </c>
      <c r="T9" s="20">
        <f>IF(($E9       =0),0,(($P9       /$E9       )*100))</f>
        <v>76.213405642642002</v>
      </c>
      <c r="U9" s="22">
        <f>IF(($E9       =0),0,(($Q9       /$E9       )*100))</f>
        <v>98.784754069145777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>
        <v>4500000</v>
      </c>
      <c r="D13" s="42"/>
      <c r="E13" s="42">
        <f t="shared" si="4"/>
        <v>4500000</v>
      </c>
      <c r="F13" s="43">
        <v>4500000</v>
      </c>
      <c r="G13" s="44">
        <v>4500000</v>
      </c>
      <c r="H13" s="43"/>
      <c r="I13" s="44"/>
      <c r="J13" s="43"/>
      <c r="K13" s="44"/>
      <c r="L13" s="43"/>
      <c r="M13" s="44"/>
      <c r="N13" s="43">
        <v>2130000</v>
      </c>
      <c r="O13" s="44">
        <v>1027713</v>
      </c>
      <c r="P13" s="43">
        <f t="shared" si="5"/>
        <v>2130000</v>
      </c>
      <c r="Q13" s="44">
        <f t="shared" si="6"/>
        <v>1027713</v>
      </c>
      <c r="R13" s="24">
        <f t="shared" si="7"/>
        <v>0</v>
      </c>
      <c r="S13" s="25">
        <f t="shared" si="8"/>
        <v>0</v>
      </c>
      <c r="T13" s="24">
        <f t="shared" si="9"/>
        <v>47.333333333333336</v>
      </c>
      <c r="U13" s="26">
        <f t="shared" si="10"/>
        <v>22.838066666666666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492000000</v>
      </c>
      <c r="C22" s="42"/>
      <c r="D22" s="42"/>
      <c r="E22" s="42">
        <f t="shared" si="4"/>
        <v>492000000</v>
      </c>
      <c r="F22" s="43">
        <v>492000000</v>
      </c>
      <c r="G22" s="44">
        <v>360000000</v>
      </c>
      <c r="H22" s="43">
        <v>26213000</v>
      </c>
      <c r="I22" s="44">
        <v>26764872</v>
      </c>
      <c r="J22" s="43">
        <v>158197000</v>
      </c>
      <c r="K22" s="44">
        <v>195220457</v>
      </c>
      <c r="L22" s="43">
        <v>142887000</v>
      </c>
      <c r="M22" s="44">
        <v>106557906</v>
      </c>
      <c r="N22" s="43">
        <v>32703000</v>
      </c>
      <c r="O22" s="44">
        <v>163456765</v>
      </c>
      <c r="P22" s="43">
        <f t="shared" si="5"/>
        <v>360000000</v>
      </c>
      <c r="Q22" s="44">
        <f t="shared" si="6"/>
        <v>492000000</v>
      </c>
      <c r="R22" s="24">
        <f t="shared" si="7"/>
        <v>-77.112683449159121</v>
      </c>
      <c r="S22" s="25">
        <f t="shared" si="8"/>
        <v>53.397125690514223</v>
      </c>
      <c r="T22" s="24">
        <f t="shared" si="9"/>
        <v>73.170731707317074</v>
      </c>
      <c r="U22" s="26">
        <f t="shared" si="10"/>
        <v>100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75229000</v>
      </c>
      <c r="C25" s="42">
        <v>627000</v>
      </c>
      <c r="D25" s="42"/>
      <c r="E25" s="42">
        <f t="shared" si="4"/>
        <v>75856000</v>
      </c>
      <c r="F25" s="43">
        <v>75856000</v>
      </c>
      <c r="G25" s="44">
        <v>75856000</v>
      </c>
      <c r="H25" s="43">
        <v>11645000</v>
      </c>
      <c r="I25" s="44">
        <v>10126718</v>
      </c>
      <c r="J25" s="43">
        <v>22562000</v>
      </c>
      <c r="K25" s="44">
        <v>23081491</v>
      </c>
      <c r="L25" s="43">
        <v>6427000</v>
      </c>
      <c r="M25" s="44">
        <v>5103480</v>
      </c>
      <c r="N25" s="43">
        <v>33448000</v>
      </c>
      <c r="O25" s="44">
        <v>34061065</v>
      </c>
      <c r="P25" s="43">
        <f t="shared" si="5"/>
        <v>74082000</v>
      </c>
      <c r="Q25" s="44">
        <f t="shared" si="6"/>
        <v>72372754</v>
      </c>
      <c r="R25" s="24">
        <f t="shared" si="7"/>
        <v>420.42943830714171</v>
      </c>
      <c r="S25" s="25">
        <f t="shared" si="8"/>
        <v>567.40861137890226</v>
      </c>
      <c r="T25" s="24">
        <f t="shared" si="9"/>
        <v>97.661358363214518</v>
      </c>
      <c r="U25" s="26">
        <f t="shared" si="10"/>
        <v>95.408081101033531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13567000</v>
      </c>
      <c r="C28" s="39">
        <f t="shared" si="11"/>
        <v>660000</v>
      </c>
      <c r="D28" s="39">
        <f t="shared" si="11"/>
        <v>0</v>
      </c>
      <c r="E28" s="39">
        <f t="shared" si="11"/>
        <v>14227000</v>
      </c>
      <c r="F28" s="40">
        <f t="shared" si="11"/>
        <v>14227000</v>
      </c>
      <c r="G28" s="41">
        <f t="shared" si="11"/>
        <v>14227000</v>
      </c>
      <c r="H28" s="40">
        <f t="shared" si="11"/>
        <v>1648000</v>
      </c>
      <c r="I28" s="41">
        <f t="shared" si="11"/>
        <v>0</v>
      </c>
      <c r="J28" s="40">
        <f t="shared" si="11"/>
        <v>3738000</v>
      </c>
      <c r="K28" s="41">
        <f t="shared" si="11"/>
        <v>7316289</v>
      </c>
      <c r="L28" s="40">
        <f t="shared" si="11"/>
        <v>2544000</v>
      </c>
      <c r="M28" s="41">
        <f t="shared" si="11"/>
        <v>4543250</v>
      </c>
      <c r="N28" s="40">
        <f t="shared" si="11"/>
        <v>3188000</v>
      </c>
      <c r="O28" s="41">
        <f t="shared" si="11"/>
        <v>2207816</v>
      </c>
      <c r="P28" s="40">
        <f t="shared" si="11"/>
        <v>11118000</v>
      </c>
      <c r="Q28" s="41">
        <f t="shared" si="11"/>
        <v>14067355</v>
      </c>
      <c r="R28" s="20">
        <f t="shared" si="7"/>
        <v>25.314465408805031</v>
      </c>
      <c r="S28" s="21">
        <f t="shared" si="8"/>
        <v>-51.404479172398609</v>
      </c>
      <c r="T28" s="20">
        <f t="shared" si="9"/>
        <v>78.147184930062551</v>
      </c>
      <c r="U28" s="22">
        <f t="shared" si="10"/>
        <v>98.877873058269486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132000</v>
      </c>
      <c r="I31" s="44"/>
      <c r="J31" s="43">
        <v>198000</v>
      </c>
      <c r="K31" s="44">
        <v>379758</v>
      </c>
      <c r="L31" s="43">
        <v>622000</v>
      </c>
      <c r="M31" s="44">
        <v>1628457</v>
      </c>
      <c r="N31" s="43"/>
      <c r="O31" s="44">
        <v>-209635</v>
      </c>
      <c r="P31" s="43">
        <f t="shared" si="5"/>
        <v>952000</v>
      </c>
      <c r="Q31" s="44">
        <f t="shared" si="6"/>
        <v>1798580</v>
      </c>
      <c r="R31" s="24">
        <f t="shared" si="7"/>
        <v>-100</v>
      </c>
      <c r="S31" s="25">
        <f t="shared" si="8"/>
        <v>-112.87322907513062</v>
      </c>
      <c r="T31" s="24">
        <f t="shared" si="9"/>
        <v>52.888888888888886</v>
      </c>
      <c r="U31" s="26">
        <f t="shared" si="10"/>
        <v>99.921111111111117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2267000</v>
      </c>
      <c r="C33" s="42">
        <v>660000</v>
      </c>
      <c r="D33" s="42"/>
      <c r="E33" s="42">
        <f t="shared" si="4"/>
        <v>2927000</v>
      </c>
      <c r="F33" s="43">
        <v>2927000</v>
      </c>
      <c r="G33" s="44">
        <v>2927000</v>
      </c>
      <c r="H33" s="43">
        <v>566000</v>
      </c>
      <c r="I33" s="44"/>
      <c r="J33" s="43"/>
      <c r="K33" s="44">
        <v>2267000</v>
      </c>
      <c r="L33" s="43"/>
      <c r="M33" s="44"/>
      <c r="N33" s="43">
        <v>660000</v>
      </c>
      <c r="O33" s="44">
        <v>660000</v>
      </c>
      <c r="P33" s="43">
        <f t="shared" si="5"/>
        <v>1226000</v>
      </c>
      <c r="Q33" s="44">
        <f t="shared" si="6"/>
        <v>2927000</v>
      </c>
      <c r="R33" s="24">
        <f t="shared" si="7"/>
        <v>0</v>
      </c>
      <c r="S33" s="25">
        <f t="shared" si="8"/>
        <v>0</v>
      </c>
      <c r="T33" s="24">
        <f t="shared" si="9"/>
        <v>41.885889989750595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>
        <v>4500000</v>
      </c>
      <c r="C34" s="42"/>
      <c r="D34" s="42"/>
      <c r="E34" s="42">
        <f t="shared" si="4"/>
        <v>4500000</v>
      </c>
      <c r="F34" s="43">
        <v>4500000</v>
      </c>
      <c r="G34" s="44">
        <v>4500000</v>
      </c>
      <c r="H34" s="43">
        <v>950000</v>
      </c>
      <c r="I34" s="44"/>
      <c r="J34" s="43">
        <v>548000</v>
      </c>
      <c r="K34" s="44">
        <v>2423750</v>
      </c>
      <c r="L34" s="43">
        <v>794000</v>
      </c>
      <c r="M34" s="44">
        <v>915947</v>
      </c>
      <c r="N34" s="43">
        <v>1648000</v>
      </c>
      <c r="O34" s="44">
        <v>1002077</v>
      </c>
      <c r="P34" s="43">
        <f t="shared" si="5"/>
        <v>3940000</v>
      </c>
      <c r="Q34" s="44">
        <f t="shared" si="6"/>
        <v>4341774</v>
      </c>
      <c r="R34" s="24">
        <f t="shared" si="7"/>
        <v>107.55667506297229</v>
      </c>
      <c r="S34" s="25">
        <f t="shared" si="8"/>
        <v>9.4033825101234019</v>
      </c>
      <c r="T34" s="24">
        <f t="shared" si="9"/>
        <v>87.555555555555557</v>
      </c>
      <c r="U34" s="26">
        <f t="shared" si="10"/>
        <v>96.483866666666657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2992000</v>
      </c>
      <c r="K36" s="44">
        <v>2245781</v>
      </c>
      <c r="L36" s="43">
        <v>1128000</v>
      </c>
      <c r="M36" s="44">
        <v>1998846</v>
      </c>
      <c r="N36" s="43">
        <v>880000</v>
      </c>
      <c r="O36" s="44">
        <v>755374</v>
      </c>
      <c r="P36" s="43">
        <f t="shared" si="5"/>
        <v>5000000</v>
      </c>
      <c r="Q36" s="44">
        <f t="shared" si="6"/>
        <v>5000001</v>
      </c>
      <c r="R36" s="24">
        <f t="shared" si="7"/>
        <v>-21.98581560283688</v>
      </c>
      <c r="S36" s="25">
        <f t="shared" si="8"/>
        <v>-62.209494878544923</v>
      </c>
      <c r="T36" s="24">
        <f t="shared" si="9"/>
        <v>100</v>
      </c>
      <c r="U36" s="26">
        <f t="shared" si="10"/>
        <v>100.00001999999999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2100000</v>
      </c>
      <c r="C43" s="45">
        <f t="shared" si="20"/>
        <v>102591000</v>
      </c>
      <c r="D43" s="45">
        <f t="shared" si="20"/>
        <v>0</v>
      </c>
      <c r="E43" s="45">
        <f t="shared" si="20"/>
        <v>104691000</v>
      </c>
      <c r="F43" s="46">
        <f t="shared" si="20"/>
        <v>103725000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2100000</v>
      </c>
      <c r="C44" s="39">
        <f t="shared" si="22"/>
        <v>102591000</v>
      </c>
      <c r="D44" s="39">
        <f t="shared" si="22"/>
        <v>0</v>
      </c>
      <c r="E44" s="39">
        <f t="shared" si="22"/>
        <v>104691000</v>
      </c>
      <c r="F44" s="40">
        <f t="shared" si="22"/>
        <v>103725000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>
        <v>966000</v>
      </c>
      <c r="D46" s="42"/>
      <c r="E46" s="42">
        <f t="shared" si="13"/>
        <v>966000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2000000</v>
      </c>
      <c r="C53" s="42"/>
      <c r="D53" s="42"/>
      <c r="E53" s="42">
        <f t="shared" si="13"/>
        <v>2000000</v>
      </c>
      <c r="F53" s="43">
        <v>2000000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>
        <v>101725000</v>
      </c>
      <c r="D55" s="42"/>
      <c r="E55" s="42">
        <f t="shared" si="13"/>
        <v>101725000</v>
      </c>
      <c r="F55" s="43">
        <v>101725000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582896000</v>
      </c>
      <c r="C61" s="39">
        <f t="shared" si="26"/>
        <v>108378000</v>
      </c>
      <c r="D61" s="39">
        <f t="shared" si="26"/>
        <v>0</v>
      </c>
      <c r="E61" s="39">
        <f t="shared" si="26"/>
        <v>691274000</v>
      </c>
      <c r="F61" s="40">
        <f t="shared" si="26"/>
        <v>690308000</v>
      </c>
      <c r="G61" s="41">
        <f t="shared" si="26"/>
        <v>454583000</v>
      </c>
      <c r="H61" s="40">
        <f t="shared" si="26"/>
        <v>39506000</v>
      </c>
      <c r="I61" s="41">
        <f t="shared" si="26"/>
        <v>36891590</v>
      </c>
      <c r="J61" s="40">
        <f t="shared" si="26"/>
        <v>184497000</v>
      </c>
      <c r="K61" s="41">
        <f t="shared" si="26"/>
        <v>225618237</v>
      </c>
      <c r="L61" s="40">
        <f t="shared" si="26"/>
        <v>151858000</v>
      </c>
      <c r="M61" s="41">
        <f t="shared" si="26"/>
        <v>116204636</v>
      </c>
      <c r="N61" s="40">
        <f t="shared" si="26"/>
        <v>71469000</v>
      </c>
      <c r="O61" s="41">
        <f t="shared" si="26"/>
        <v>200753359</v>
      </c>
      <c r="P61" s="40">
        <f t="shared" si="26"/>
        <v>447330000</v>
      </c>
      <c r="Q61" s="41">
        <f t="shared" si="26"/>
        <v>579467822</v>
      </c>
      <c r="R61" s="20">
        <f t="shared" si="16"/>
        <v>-52.936954259900695</v>
      </c>
      <c r="S61" s="21">
        <f t="shared" si="17"/>
        <v>72.758476692788747</v>
      </c>
      <c r="T61" s="20">
        <f t="shared" si="18"/>
        <v>64.710953977728082</v>
      </c>
      <c r="U61" s="22">
        <f t="shared" si="19"/>
        <v>83.826069257631559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582896000</v>
      </c>
      <c r="C65" s="48">
        <f t="shared" si="30"/>
        <v>108378000</v>
      </c>
      <c r="D65" s="48">
        <f t="shared" si="30"/>
        <v>0</v>
      </c>
      <c r="E65" s="48">
        <f t="shared" si="30"/>
        <v>691274000</v>
      </c>
      <c r="F65" s="49">
        <f t="shared" si="30"/>
        <v>690308000</v>
      </c>
      <c r="G65" s="50">
        <f t="shared" si="30"/>
        <v>454583000</v>
      </c>
      <c r="H65" s="49">
        <f t="shared" si="30"/>
        <v>39506000</v>
      </c>
      <c r="I65" s="50">
        <f t="shared" si="30"/>
        <v>36891590</v>
      </c>
      <c r="J65" s="49">
        <f t="shared" si="30"/>
        <v>184497000</v>
      </c>
      <c r="K65" s="50">
        <f t="shared" si="30"/>
        <v>225618237</v>
      </c>
      <c r="L65" s="49">
        <f t="shared" si="30"/>
        <v>151858000</v>
      </c>
      <c r="M65" s="51">
        <f t="shared" si="30"/>
        <v>116204636</v>
      </c>
      <c r="N65" s="49">
        <f t="shared" si="30"/>
        <v>71469000</v>
      </c>
      <c r="O65" s="50">
        <f t="shared" si="30"/>
        <v>200753359</v>
      </c>
      <c r="P65" s="49">
        <f t="shared" si="30"/>
        <v>447330000</v>
      </c>
      <c r="Q65" s="50">
        <f t="shared" si="30"/>
        <v>579467822</v>
      </c>
      <c r="R65" s="34">
        <f t="shared" si="16"/>
        <v>-52.936954259900695</v>
      </c>
      <c r="S65" s="35">
        <f t="shared" si="17"/>
        <v>72.758476692788747</v>
      </c>
      <c r="T65" s="34">
        <f t="shared" si="18"/>
        <v>64.710953977728082</v>
      </c>
      <c r="U65" s="35">
        <f t="shared" si="19"/>
        <v>83.826069257631559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26375000</v>
      </c>
      <c r="C8" s="36">
        <f t="shared" si="0"/>
        <v>4524000</v>
      </c>
      <c r="D8" s="36">
        <f t="shared" si="0"/>
        <v>0</v>
      </c>
      <c r="E8" s="36">
        <f t="shared" si="0"/>
        <v>30899000</v>
      </c>
      <c r="F8" s="37">
        <f t="shared" si="0"/>
        <v>30899000</v>
      </c>
      <c r="G8" s="38">
        <f t="shared" si="0"/>
        <v>30899000</v>
      </c>
      <c r="H8" s="37">
        <f t="shared" si="0"/>
        <v>6365000</v>
      </c>
      <c r="I8" s="38">
        <f t="shared" si="0"/>
        <v>0</v>
      </c>
      <c r="J8" s="37">
        <f t="shared" si="0"/>
        <v>6648000</v>
      </c>
      <c r="K8" s="38">
        <f t="shared" si="0"/>
        <v>1483448</v>
      </c>
      <c r="L8" s="37">
        <f t="shared" si="0"/>
        <v>1757000</v>
      </c>
      <c r="M8" s="38">
        <f t="shared" si="0"/>
        <v>561680</v>
      </c>
      <c r="N8" s="37">
        <f t="shared" si="0"/>
        <v>10251000</v>
      </c>
      <c r="O8" s="38">
        <f t="shared" si="0"/>
        <v>21966416</v>
      </c>
      <c r="P8" s="37">
        <f t="shared" si="0"/>
        <v>25021000</v>
      </c>
      <c r="Q8" s="38">
        <f t="shared" si="0"/>
        <v>24011544</v>
      </c>
      <c r="R8" s="16">
        <f>IF(($L8       =0),0,((($N8       -$L8       )/$L8       )*100))</f>
        <v>483.43767785998864</v>
      </c>
      <c r="S8" s="17">
        <f>IF(($M8       =0),0,((($O8       -$M8       )/$M8       )*100))</f>
        <v>3810.8417604329866</v>
      </c>
      <c r="T8" s="16">
        <f>IF(($E8       =0),0,(($P8       /$E8       )*100))</f>
        <v>80.97673063853199</v>
      </c>
      <c r="U8" s="18">
        <f>IF(($E8       =0),0,(($Q8       /$E8       )*100))</f>
        <v>77.709777015437396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22097000</v>
      </c>
      <c r="C9" s="39">
        <f t="shared" si="2"/>
        <v>4524000</v>
      </c>
      <c r="D9" s="39">
        <f t="shared" si="2"/>
        <v>0</v>
      </c>
      <c r="E9" s="39">
        <f t="shared" si="2"/>
        <v>26621000</v>
      </c>
      <c r="F9" s="40">
        <f t="shared" si="2"/>
        <v>26621000</v>
      </c>
      <c r="G9" s="41">
        <f t="shared" si="2"/>
        <v>26621000</v>
      </c>
      <c r="H9" s="40">
        <f t="shared" si="2"/>
        <v>6045000</v>
      </c>
      <c r="I9" s="41">
        <f t="shared" si="2"/>
        <v>0</v>
      </c>
      <c r="J9" s="40">
        <f t="shared" si="2"/>
        <v>6045000</v>
      </c>
      <c r="K9" s="41">
        <f t="shared" si="2"/>
        <v>1391958</v>
      </c>
      <c r="L9" s="40">
        <f t="shared" si="2"/>
        <v>1420000</v>
      </c>
      <c r="M9" s="41">
        <f t="shared" si="2"/>
        <v>311670</v>
      </c>
      <c r="N9" s="40">
        <f t="shared" si="2"/>
        <v>10251000</v>
      </c>
      <c r="O9" s="41">
        <f t="shared" si="2"/>
        <v>20551762</v>
      </c>
      <c r="P9" s="40">
        <f t="shared" si="2"/>
        <v>23761000</v>
      </c>
      <c r="Q9" s="41">
        <f t="shared" si="2"/>
        <v>22255390</v>
      </c>
      <c r="R9" s="20">
        <f>IF(($L9       =0),0,((($N9       -$L9       )/$L9       )*100))</f>
        <v>621.90140845070414</v>
      </c>
      <c r="S9" s="21">
        <f>IF(($M9       =0),0,((($O9       -$M9       )/$M9       )*100))</f>
        <v>6494.0777103988194</v>
      </c>
      <c r="T9" s="20">
        <f>IF(($E9       =0),0,(($P9       /$E9       )*100))</f>
        <v>89.256601930806497</v>
      </c>
      <c r="U9" s="22">
        <f>IF(($E9       =0),0,(($Q9       /$E9       )*100))</f>
        <v>83.600879005296562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22097000</v>
      </c>
      <c r="C10" s="42">
        <v>-65000</v>
      </c>
      <c r="D10" s="42"/>
      <c r="E10" s="42">
        <f t="shared" ref="E10:E41" si="4">$B10      +$C10      +$D10</f>
        <v>22032000</v>
      </c>
      <c r="F10" s="43">
        <v>22032000</v>
      </c>
      <c r="G10" s="44">
        <v>22032000</v>
      </c>
      <c r="H10" s="43">
        <v>6045000</v>
      </c>
      <c r="I10" s="44"/>
      <c r="J10" s="43">
        <v>6045000</v>
      </c>
      <c r="K10" s="44">
        <v>1391958</v>
      </c>
      <c r="L10" s="43">
        <v>1420000</v>
      </c>
      <c r="M10" s="44">
        <v>311670</v>
      </c>
      <c r="N10" s="43">
        <v>8522000</v>
      </c>
      <c r="O10" s="44">
        <v>19603779</v>
      </c>
      <c r="P10" s="43">
        <f t="shared" ref="P10:P41" si="5">$H10      +$J10      +$L10      +$N10</f>
        <v>22032000</v>
      </c>
      <c r="Q10" s="44">
        <f t="shared" ref="Q10:Q41" si="6">$I10      +$K10      +$M10      +$O10</f>
        <v>21307407</v>
      </c>
      <c r="R10" s="24">
        <f t="shared" ref="R10:R41" si="7">IF(($L10      =0),0,((($N10      -$L10      )/$L10      )*100))</f>
        <v>500.14084507042253</v>
      </c>
      <c r="S10" s="25">
        <f t="shared" ref="S10:S41" si="8">IF(($M10      =0),0,((($O10      -$M10      )/$M10      )*100))</f>
        <v>6189.9152950235821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96.711179193899781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>
        <v>4589000</v>
      </c>
      <c r="D13" s="42"/>
      <c r="E13" s="42">
        <f t="shared" si="4"/>
        <v>4589000</v>
      </c>
      <c r="F13" s="43">
        <v>4589000</v>
      </c>
      <c r="G13" s="44">
        <v>4589000</v>
      </c>
      <c r="H13" s="43"/>
      <c r="I13" s="44"/>
      <c r="J13" s="43"/>
      <c r="K13" s="44"/>
      <c r="L13" s="43"/>
      <c r="M13" s="44"/>
      <c r="N13" s="43">
        <v>1729000</v>
      </c>
      <c r="O13" s="44">
        <v>947983</v>
      </c>
      <c r="P13" s="43">
        <f t="shared" si="5"/>
        <v>1729000</v>
      </c>
      <c r="Q13" s="44">
        <f t="shared" si="6"/>
        <v>947983</v>
      </c>
      <c r="R13" s="24">
        <f t="shared" si="7"/>
        <v>0</v>
      </c>
      <c r="S13" s="25">
        <f t="shared" si="8"/>
        <v>0</v>
      </c>
      <c r="T13" s="24">
        <f t="shared" si="9"/>
        <v>37.677053824362602</v>
      </c>
      <c r="U13" s="26">
        <f t="shared" si="10"/>
        <v>20.65772499455219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4278000</v>
      </c>
      <c r="C28" s="39">
        <f t="shared" si="11"/>
        <v>0</v>
      </c>
      <c r="D28" s="39">
        <f t="shared" si="11"/>
        <v>0</v>
      </c>
      <c r="E28" s="39">
        <f t="shared" si="11"/>
        <v>4278000</v>
      </c>
      <c r="F28" s="40">
        <f t="shared" si="11"/>
        <v>4278000</v>
      </c>
      <c r="G28" s="41">
        <f t="shared" si="11"/>
        <v>4278000</v>
      </c>
      <c r="H28" s="40">
        <f t="shared" si="11"/>
        <v>320000</v>
      </c>
      <c r="I28" s="41">
        <f t="shared" si="11"/>
        <v>0</v>
      </c>
      <c r="J28" s="40">
        <f t="shared" si="11"/>
        <v>603000</v>
      </c>
      <c r="K28" s="41">
        <f t="shared" si="11"/>
        <v>91490</v>
      </c>
      <c r="L28" s="40">
        <f t="shared" si="11"/>
        <v>337000</v>
      </c>
      <c r="M28" s="41">
        <f t="shared" si="11"/>
        <v>250010</v>
      </c>
      <c r="N28" s="40">
        <f t="shared" si="11"/>
        <v>0</v>
      </c>
      <c r="O28" s="41">
        <f t="shared" si="11"/>
        <v>1414654</v>
      </c>
      <c r="P28" s="40">
        <f t="shared" si="11"/>
        <v>1260000</v>
      </c>
      <c r="Q28" s="41">
        <f t="shared" si="11"/>
        <v>1756154</v>
      </c>
      <c r="R28" s="20">
        <f t="shared" si="7"/>
        <v>-100</v>
      </c>
      <c r="S28" s="21">
        <f t="shared" si="8"/>
        <v>465.83896644134234</v>
      </c>
      <c r="T28" s="20">
        <f t="shared" si="9"/>
        <v>29.453015427769984</v>
      </c>
      <c r="U28" s="22">
        <f t="shared" si="10"/>
        <v>41.050818139317435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/>
      <c r="J31" s="43"/>
      <c r="K31" s="44"/>
      <c r="L31" s="43"/>
      <c r="M31" s="44">
        <v>250010</v>
      </c>
      <c r="N31" s="43"/>
      <c r="O31" s="44">
        <v>245167</v>
      </c>
      <c r="P31" s="43">
        <f t="shared" si="5"/>
        <v>0</v>
      </c>
      <c r="Q31" s="44">
        <f t="shared" si="6"/>
        <v>495177</v>
      </c>
      <c r="R31" s="24">
        <f t="shared" si="7"/>
        <v>0</v>
      </c>
      <c r="S31" s="25">
        <f t="shared" si="8"/>
        <v>-1.937122515099396</v>
      </c>
      <c r="T31" s="24">
        <f t="shared" si="9"/>
        <v>0</v>
      </c>
      <c r="U31" s="26">
        <f t="shared" si="10"/>
        <v>16.5059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1278000</v>
      </c>
      <c r="C33" s="42"/>
      <c r="D33" s="42"/>
      <c r="E33" s="42">
        <f t="shared" si="4"/>
        <v>1278000</v>
      </c>
      <c r="F33" s="43">
        <v>1278000</v>
      </c>
      <c r="G33" s="44">
        <v>1278000</v>
      </c>
      <c r="H33" s="43">
        <v>320000</v>
      </c>
      <c r="I33" s="44"/>
      <c r="J33" s="43">
        <v>603000</v>
      </c>
      <c r="K33" s="44">
        <v>91490</v>
      </c>
      <c r="L33" s="43">
        <v>337000</v>
      </c>
      <c r="M33" s="44"/>
      <c r="N33" s="43"/>
      <c r="O33" s="44">
        <v>1169487</v>
      </c>
      <c r="P33" s="43">
        <f t="shared" si="5"/>
        <v>1260000</v>
      </c>
      <c r="Q33" s="44">
        <f t="shared" si="6"/>
        <v>1260977</v>
      </c>
      <c r="R33" s="24">
        <f t="shared" si="7"/>
        <v>-100</v>
      </c>
      <c r="S33" s="25">
        <f t="shared" si="8"/>
        <v>0</v>
      </c>
      <c r="T33" s="24">
        <f t="shared" si="9"/>
        <v>98.591549295774655</v>
      </c>
      <c r="U33" s="26">
        <f t="shared" si="10"/>
        <v>98.667996870109548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9262000</v>
      </c>
      <c r="C43" s="45">
        <f t="shared" si="20"/>
        <v>362000</v>
      </c>
      <c r="D43" s="45">
        <f t="shared" si="20"/>
        <v>0</v>
      </c>
      <c r="E43" s="45">
        <f t="shared" si="20"/>
        <v>9624000</v>
      </c>
      <c r="F43" s="46">
        <f t="shared" si="20"/>
        <v>9262000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-32000</v>
      </c>
      <c r="O43" s="47">
        <f t="shared" si="20"/>
        <v>0</v>
      </c>
      <c r="P43" s="46">
        <f t="shared" si="20"/>
        <v>-32000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-0.33250207813798838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9262000</v>
      </c>
      <c r="C44" s="39">
        <f t="shared" si="22"/>
        <v>362000</v>
      </c>
      <c r="D44" s="39">
        <f t="shared" si="22"/>
        <v>0</v>
      </c>
      <c r="E44" s="39">
        <f t="shared" si="22"/>
        <v>9624000</v>
      </c>
      <c r="F44" s="40">
        <f t="shared" si="22"/>
        <v>9262000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-32000</v>
      </c>
      <c r="O44" s="41">
        <f t="shared" si="22"/>
        <v>0</v>
      </c>
      <c r="P44" s="40">
        <f t="shared" si="22"/>
        <v>-32000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-0.33250207813798838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8200000</v>
      </c>
      <c r="C46" s="42">
        <v>362000</v>
      </c>
      <c r="D46" s="42"/>
      <c r="E46" s="42">
        <f t="shared" si="13"/>
        <v>8562000</v>
      </c>
      <c r="F46" s="43">
        <v>8200000</v>
      </c>
      <c r="G46" s="44"/>
      <c r="H46" s="43"/>
      <c r="I46" s="44"/>
      <c r="J46" s="43"/>
      <c r="K46" s="44"/>
      <c r="L46" s="43"/>
      <c r="M46" s="44"/>
      <c r="N46" s="43">
        <v>-32000</v>
      </c>
      <c r="O46" s="44"/>
      <c r="P46" s="43">
        <f t="shared" si="14"/>
        <v>-32000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-0.37374445223078717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1062000</v>
      </c>
      <c r="C53" s="42"/>
      <c r="D53" s="42"/>
      <c r="E53" s="42">
        <f t="shared" si="13"/>
        <v>1062000</v>
      </c>
      <c r="F53" s="43">
        <v>1062000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35637000</v>
      </c>
      <c r="C61" s="39">
        <f t="shared" si="26"/>
        <v>4886000</v>
      </c>
      <c r="D61" s="39">
        <f t="shared" si="26"/>
        <v>0</v>
      </c>
      <c r="E61" s="39">
        <f t="shared" si="26"/>
        <v>40523000</v>
      </c>
      <c r="F61" s="40">
        <f t="shared" si="26"/>
        <v>40161000</v>
      </c>
      <c r="G61" s="41">
        <f t="shared" si="26"/>
        <v>30899000</v>
      </c>
      <c r="H61" s="40">
        <f t="shared" si="26"/>
        <v>6365000</v>
      </c>
      <c r="I61" s="41">
        <f t="shared" si="26"/>
        <v>0</v>
      </c>
      <c r="J61" s="40">
        <f t="shared" si="26"/>
        <v>6648000</v>
      </c>
      <c r="K61" s="41">
        <f t="shared" si="26"/>
        <v>1483448</v>
      </c>
      <c r="L61" s="40">
        <f t="shared" si="26"/>
        <v>1757000</v>
      </c>
      <c r="M61" s="41">
        <f t="shared" si="26"/>
        <v>561680</v>
      </c>
      <c r="N61" s="40">
        <f t="shared" si="26"/>
        <v>10219000</v>
      </c>
      <c r="O61" s="41">
        <f t="shared" si="26"/>
        <v>21966416</v>
      </c>
      <c r="P61" s="40">
        <f t="shared" si="26"/>
        <v>24989000</v>
      </c>
      <c r="Q61" s="41">
        <f t="shared" si="26"/>
        <v>24011544</v>
      </c>
      <c r="R61" s="20">
        <f t="shared" si="16"/>
        <v>481.61639157655094</v>
      </c>
      <c r="S61" s="21">
        <f t="shared" si="17"/>
        <v>3810.8417604329866</v>
      </c>
      <c r="T61" s="20">
        <f t="shared" si="18"/>
        <v>61.666214248698267</v>
      </c>
      <c r="U61" s="22">
        <f t="shared" si="19"/>
        <v>59.254112479332719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35637000</v>
      </c>
      <c r="C65" s="48">
        <f t="shared" si="30"/>
        <v>4886000</v>
      </c>
      <c r="D65" s="48">
        <f t="shared" si="30"/>
        <v>0</v>
      </c>
      <c r="E65" s="48">
        <f t="shared" si="30"/>
        <v>40523000</v>
      </c>
      <c r="F65" s="49">
        <f t="shared" si="30"/>
        <v>40161000</v>
      </c>
      <c r="G65" s="50">
        <f t="shared" si="30"/>
        <v>30899000</v>
      </c>
      <c r="H65" s="49">
        <f t="shared" si="30"/>
        <v>6365000</v>
      </c>
      <c r="I65" s="50">
        <f t="shared" si="30"/>
        <v>0</v>
      </c>
      <c r="J65" s="49">
        <f t="shared" si="30"/>
        <v>6648000</v>
      </c>
      <c r="K65" s="50">
        <f t="shared" si="30"/>
        <v>1483448</v>
      </c>
      <c r="L65" s="49">
        <f t="shared" si="30"/>
        <v>1757000</v>
      </c>
      <c r="M65" s="51">
        <f t="shared" si="30"/>
        <v>561680</v>
      </c>
      <c r="N65" s="49">
        <f t="shared" si="30"/>
        <v>10219000</v>
      </c>
      <c r="O65" s="50">
        <f t="shared" si="30"/>
        <v>21966416</v>
      </c>
      <c r="P65" s="49">
        <f t="shared" si="30"/>
        <v>24989000</v>
      </c>
      <c r="Q65" s="50">
        <f t="shared" si="30"/>
        <v>24011544</v>
      </c>
      <c r="R65" s="34">
        <f t="shared" si="16"/>
        <v>481.61639157655094</v>
      </c>
      <c r="S65" s="35">
        <f t="shared" si="17"/>
        <v>3810.8417604329866</v>
      </c>
      <c r="T65" s="34">
        <f t="shared" si="18"/>
        <v>61.666214248698267</v>
      </c>
      <c r="U65" s="35">
        <f t="shared" si="19"/>
        <v>59.254112479332719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46500000</v>
      </c>
      <c r="C8" s="36">
        <f t="shared" si="0"/>
        <v>4980000</v>
      </c>
      <c r="D8" s="36">
        <f t="shared" si="0"/>
        <v>0</v>
      </c>
      <c r="E8" s="36">
        <f t="shared" si="0"/>
        <v>51480000</v>
      </c>
      <c r="F8" s="37">
        <f t="shared" si="0"/>
        <v>51480000</v>
      </c>
      <c r="G8" s="38">
        <f t="shared" si="0"/>
        <v>51480000</v>
      </c>
      <c r="H8" s="37">
        <f t="shared" si="0"/>
        <v>15845000</v>
      </c>
      <c r="I8" s="38">
        <f t="shared" si="0"/>
        <v>0</v>
      </c>
      <c r="J8" s="37">
        <f t="shared" si="0"/>
        <v>10788000</v>
      </c>
      <c r="K8" s="38">
        <f t="shared" si="0"/>
        <v>0</v>
      </c>
      <c r="L8" s="37">
        <f t="shared" si="0"/>
        <v>382000</v>
      </c>
      <c r="M8" s="38">
        <f t="shared" si="0"/>
        <v>0</v>
      </c>
      <c r="N8" s="37">
        <f t="shared" si="0"/>
        <v>14771000</v>
      </c>
      <c r="O8" s="38">
        <f t="shared" si="0"/>
        <v>0</v>
      </c>
      <c r="P8" s="37">
        <f t="shared" si="0"/>
        <v>41786000</v>
      </c>
      <c r="Q8" s="38">
        <f t="shared" si="0"/>
        <v>0</v>
      </c>
      <c r="R8" s="16">
        <f>IF(($L8       =0),0,((($N8       -$L8       )/$L8       )*100))</f>
        <v>3766.7539267015704</v>
      </c>
      <c r="S8" s="17">
        <f>IF(($M8       =0),0,((($O8       -$M8       )/$M8       )*100))</f>
        <v>0</v>
      </c>
      <c r="T8" s="16">
        <f>IF(($E8       =0),0,(($P8       /$E8       )*100))</f>
        <v>81.169386169386172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42258000</v>
      </c>
      <c r="C9" s="39">
        <f t="shared" si="2"/>
        <v>4980000</v>
      </c>
      <c r="D9" s="39">
        <f t="shared" si="2"/>
        <v>0</v>
      </c>
      <c r="E9" s="39">
        <f t="shared" si="2"/>
        <v>47238000</v>
      </c>
      <c r="F9" s="40">
        <f t="shared" si="2"/>
        <v>47238000</v>
      </c>
      <c r="G9" s="41">
        <f t="shared" si="2"/>
        <v>47238000</v>
      </c>
      <c r="H9" s="40">
        <f t="shared" si="2"/>
        <v>14710000</v>
      </c>
      <c r="I9" s="41">
        <f t="shared" si="2"/>
        <v>0</v>
      </c>
      <c r="J9" s="40">
        <f t="shared" si="2"/>
        <v>9962000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14691000</v>
      </c>
      <c r="O9" s="41">
        <f t="shared" si="2"/>
        <v>0</v>
      </c>
      <c r="P9" s="40">
        <f t="shared" si="2"/>
        <v>39363000</v>
      </c>
      <c r="Q9" s="41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83.329099453829542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22258000</v>
      </c>
      <c r="C10" s="42">
        <v>-20000</v>
      </c>
      <c r="D10" s="42"/>
      <c r="E10" s="42">
        <f t="shared" ref="E10:E41" si="4">$B10      +$C10      +$D10</f>
        <v>22238000</v>
      </c>
      <c r="F10" s="43">
        <v>22238000</v>
      </c>
      <c r="G10" s="44">
        <v>22238000</v>
      </c>
      <c r="H10" s="43">
        <v>4775000</v>
      </c>
      <c r="I10" s="44"/>
      <c r="J10" s="43">
        <v>9962000</v>
      </c>
      <c r="K10" s="44"/>
      <c r="L10" s="43"/>
      <c r="M10" s="44"/>
      <c r="N10" s="43"/>
      <c r="O10" s="44"/>
      <c r="P10" s="43">
        <f t="shared" ref="P10:P41" si="5">$H10      +$J10      +$L10      +$N10</f>
        <v>14737000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66.269448691429091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20000000</v>
      </c>
      <c r="C23" s="42">
        <v>5000000</v>
      </c>
      <c r="D23" s="42"/>
      <c r="E23" s="42">
        <f t="shared" si="4"/>
        <v>25000000</v>
      </c>
      <c r="F23" s="43">
        <v>25000000</v>
      </c>
      <c r="G23" s="44">
        <v>25000000</v>
      </c>
      <c r="H23" s="43">
        <v>9935000</v>
      </c>
      <c r="I23" s="44"/>
      <c r="J23" s="43"/>
      <c r="K23" s="44"/>
      <c r="L23" s="43"/>
      <c r="M23" s="44"/>
      <c r="N23" s="43">
        <v>14691000</v>
      </c>
      <c r="O23" s="44"/>
      <c r="P23" s="43">
        <f t="shared" si="5"/>
        <v>24626000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98.504000000000005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4242000</v>
      </c>
      <c r="C28" s="39">
        <f t="shared" si="11"/>
        <v>0</v>
      </c>
      <c r="D28" s="39">
        <f t="shared" si="11"/>
        <v>0</v>
      </c>
      <c r="E28" s="39">
        <f t="shared" si="11"/>
        <v>4242000</v>
      </c>
      <c r="F28" s="40">
        <f t="shared" si="11"/>
        <v>4242000</v>
      </c>
      <c r="G28" s="41">
        <f t="shared" si="11"/>
        <v>4242000</v>
      </c>
      <c r="H28" s="40">
        <f t="shared" si="11"/>
        <v>1135000</v>
      </c>
      <c r="I28" s="41">
        <f t="shared" si="11"/>
        <v>0</v>
      </c>
      <c r="J28" s="40">
        <f t="shared" si="11"/>
        <v>826000</v>
      </c>
      <c r="K28" s="41">
        <f t="shared" si="11"/>
        <v>0</v>
      </c>
      <c r="L28" s="40">
        <f t="shared" si="11"/>
        <v>382000</v>
      </c>
      <c r="M28" s="41">
        <f t="shared" si="11"/>
        <v>0</v>
      </c>
      <c r="N28" s="40">
        <f t="shared" si="11"/>
        <v>80000</v>
      </c>
      <c r="O28" s="41">
        <f t="shared" si="11"/>
        <v>0</v>
      </c>
      <c r="P28" s="40">
        <f t="shared" si="11"/>
        <v>2423000</v>
      </c>
      <c r="Q28" s="41">
        <f t="shared" si="11"/>
        <v>0</v>
      </c>
      <c r="R28" s="20">
        <f t="shared" si="7"/>
        <v>-79.057591623036643</v>
      </c>
      <c r="S28" s="21">
        <f t="shared" si="8"/>
        <v>0</v>
      </c>
      <c r="T28" s="20">
        <f t="shared" si="9"/>
        <v>57.119283356907125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1135000</v>
      </c>
      <c r="I31" s="44"/>
      <c r="J31" s="43">
        <v>455000</v>
      </c>
      <c r="K31" s="44"/>
      <c r="L31" s="43"/>
      <c r="M31" s="44"/>
      <c r="N31" s="43"/>
      <c r="O31" s="44"/>
      <c r="P31" s="43">
        <f t="shared" si="5"/>
        <v>1590000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53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1242000</v>
      </c>
      <c r="C33" s="42"/>
      <c r="D33" s="42"/>
      <c r="E33" s="42">
        <f t="shared" si="4"/>
        <v>1242000</v>
      </c>
      <c r="F33" s="43">
        <v>1242000</v>
      </c>
      <c r="G33" s="44">
        <v>1242000</v>
      </c>
      <c r="H33" s="43"/>
      <c r="I33" s="44"/>
      <c r="J33" s="43">
        <v>371000</v>
      </c>
      <c r="K33" s="44"/>
      <c r="L33" s="43">
        <v>382000</v>
      </c>
      <c r="M33" s="44"/>
      <c r="N33" s="43">
        <v>80000</v>
      </c>
      <c r="O33" s="44"/>
      <c r="P33" s="43">
        <f t="shared" si="5"/>
        <v>833000</v>
      </c>
      <c r="Q33" s="44">
        <f t="shared" si="6"/>
        <v>0</v>
      </c>
      <c r="R33" s="24">
        <f t="shared" si="7"/>
        <v>-79.057591623036643</v>
      </c>
      <c r="S33" s="25">
        <f t="shared" si="8"/>
        <v>0</v>
      </c>
      <c r="T33" s="24">
        <f t="shared" si="9"/>
        <v>67.069243156199676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31247000</v>
      </c>
      <c r="C43" s="45">
        <f t="shared" si="20"/>
        <v>-966000</v>
      </c>
      <c r="D43" s="45">
        <f t="shared" si="20"/>
        <v>0</v>
      </c>
      <c r="E43" s="45">
        <f t="shared" si="20"/>
        <v>30281000</v>
      </c>
      <c r="F43" s="46">
        <f t="shared" si="20"/>
        <v>31247000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125000</v>
      </c>
      <c r="O43" s="47">
        <f t="shared" si="20"/>
        <v>0</v>
      </c>
      <c r="P43" s="46">
        <f t="shared" si="20"/>
        <v>125000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0.41280010567682707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31247000</v>
      </c>
      <c r="C44" s="39">
        <f t="shared" si="22"/>
        <v>-966000</v>
      </c>
      <c r="D44" s="39">
        <f t="shared" si="22"/>
        <v>0</v>
      </c>
      <c r="E44" s="39">
        <f t="shared" si="22"/>
        <v>30281000</v>
      </c>
      <c r="F44" s="40">
        <f t="shared" si="22"/>
        <v>31247000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125000</v>
      </c>
      <c r="O44" s="41">
        <f t="shared" si="22"/>
        <v>0</v>
      </c>
      <c r="P44" s="40">
        <f t="shared" si="22"/>
        <v>125000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0.41280010567682707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30281000</v>
      </c>
      <c r="C45" s="42"/>
      <c r="D45" s="42"/>
      <c r="E45" s="42">
        <f t="shared" si="13"/>
        <v>30281000</v>
      </c>
      <c r="F45" s="43">
        <v>30281000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966000</v>
      </c>
      <c r="C46" s="42">
        <v>-966000</v>
      </c>
      <c r="D46" s="42"/>
      <c r="E46" s="42">
        <f t="shared" si="13"/>
        <v>0</v>
      </c>
      <c r="F46" s="43">
        <v>966000</v>
      </c>
      <c r="G46" s="44"/>
      <c r="H46" s="43"/>
      <c r="I46" s="44"/>
      <c r="J46" s="43"/>
      <c r="K46" s="44"/>
      <c r="L46" s="43"/>
      <c r="M46" s="44"/>
      <c r="N46" s="43">
        <v>125000</v>
      </c>
      <c r="O46" s="44"/>
      <c r="P46" s="43">
        <f t="shared" si="14"/>
        <v>125000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77747000</v>
      </c>
      <c r="C61" s="39">
        <f t="shared" si="26"/>
        <v>4014000</v>
      </c>
      <c r="D61" s="39">
        <f t="shared" si="26"/>
        <v>0</v>
      </c>
      <c r="E61" s="39">
        <f t="shared" si="26"/>
        <v>81761000</v>
      </c>
      <c r="F61" s="40">
        <f t="shared" si="26"/>
        <v>82727000</v>
      </c>
      <c r="G61" s="41">
        <f t="shared" si="26"/>
        <v>51480000</v>
      </c>
      <c r="H61" s="40">
        <f t="shared" si="26"/>
        <v>15845000</v>
      </c>
      <c r="I61" s="41">
        <f t="shared" si="26"/>
        <v>0</v>
      </c>
      <c r="J61" s="40">
        <f t="shared" si="26"/>
        <v>10788000</v>
      </c>
      <c r="K61" s="41">
        <f t="shared" si="26"/>
        <v>0</v>
      </c>
      <c r="L61" s="40">
        <f t="shared" si="26"/>
        <v>382000</v>
      </c>
      <c r="M61" s="41">
        <f t="shared" si="26"/>
        <v>0</v>
      </c>
      <c r="N61" s="40">
        <f t="shared" si="26"/>
        <v>14896000</v>
      </c>
      <c r="O61" s="41">
        <f t="shared" si="26"/>
        <v>0</v>
      </c>
      <c r="P61" s="40">
        <f t="shared" si="26"/>
        <v>41911000</v>
      </c>
      <c r="Q61" s="41">
        <f t="shared" si="26"/>
        <v>0</v>
      </c>
      <c r="R61" s="20">
        <f t="shared" si="16"/>
        <v>3799.476439790576</v>
      </c>
      <c r="S61" s="21">
        <f t="shared" si="17"/>
        <v>0</v>
      </c>
      <c r="T61" s="20">
        <f t="shared" si="18"/>
        <v>51.260380866183141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77747000</v>
      </c>
      <c r="C65" s="48">
        <f t="shared" si="30"/>
        <v>4014000</v>
      </c>
      <c r="D65" s="48">
        <f t="shared" si="30"/>
        <v>0</v>
      </c>
      <c r="E65" s="48">
        <f t="shared" si="30"/>
        <v>81761000</v>
      </c>
      <c r="F65" s="49">
        <f t="shared" si="30"/>
        <v>82727000</v>
      </c>
      <c r="G65" s="50">
        <f t="shared" si="30"/>
        <v>51480000</v>
      </c>
      <c r="H65" s="49">
        <f t="shared" si="30"/>
        <v>15845000</v>
      </c>
      <c r="I65" s="50">
        <f t="shared" si="30"/>
        <v>0</v>
      </c>
      <c r="J65" s="49">
        <f t="shared" si="30"/>
        <v>10788000</v>
      </c>
      <c r="K65" s="50">
        <f t="shared" si="30"/>
        <v>0</v>
      </c>
      <c r="L65" s="49">
        <f t="shared" si="30"/>
        <v>382000</v>
      </c>
      <c r="M65" s="51">
        <f t="shared" si="30"/>
        <v>0</v>
      </c>
      <c r="N65" s="49">
        <f t="shared" si="30"/>
        <v>14896000</v>
      </c>
      <c r="O65" s="50">
        <f t="shared" si="30"/>
        <v>0</v>
      </c>
      <c r="P65" s="49">
        <f t="shared" si="30"/>
        <v>41911000</v>
      </c>
      <c r="Q65" s="50">
        <f t="shared" si="30"/>
        <v>0</v>
      </c>
      <c r="R65" s="34">
        <f t="shared" si="16"/>
        <v>3799.476439790576</v>
      </c>
      <c r="S65" s="35">
        <f t="shared" si="17"/>
        <v>0</v>
      </c>
      <c r="T65" s="34">
        <f t="shared" si="18"/>
        <v>51.260380866183141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519317000</v>
      </c>
      <c r="C8" s="36">
        <f t="shared" si="0"/>
        <v>-28153000</v>
      </c>
      <c r="D8" s="36">
        <f t="shared" si="0"/>
        <v>0</v>
      </c>
      <c r="E8" s="36">
        <f t="shared" si="0"/>
        <v>491164000</v>
      </c>
      <c r="F8" s="37">
        <f t="shared" si="0"/>
        <v>491164000</v>
      </c>
      <c r="G8" s="38">
        <f t="shared" si="0"/>
        <v>456420000</v>
      </c>
      <c r="H8" s="37">
        <f t="shared" si="0"/>
        <v>117791000</v>
      </c>
      <c r="I8" s="38">
        <f t="shared" si="0"/>
        <v>112316053</v>
      </c>
      <c r="J8" s="37">
        <f t="shared" si="0"/>
        <v>140054000</v>
      </c>
      <c r="K8" s="38">
        <f t="shared" si="0"/>
        <v>156633356</v>
      </c>
      <c r="L8" s="37">
        <f t="shared" si="0"/>
        <v>137912000</v>
      </c>
      <c r="M8" s="38">
        <f t="shared" si="0"/>
        <v>110010594</v>
      </c>
      <c r="N8" s="37">
        <f t="shared" si="0"/>
        <v>54851000</v>
      </c>
      <c r="O8" s="38">
        <f t="shared" si="0"/>
        <v>112203999</v>
      </c>
      <c r="P8" s="37">
        <f t="shared" si="0"/>
        <v>450608000</v>
      </c>
      <c r="Q8" s="38">
        <f t="shared" si="0"/>
        <v>491164002</v>
      </c>
      <c r="R8" s="16">
        <f>IF(($L8       =0),0,((($N8       -$L8       )/$L8       )*100))</f>
        <v>-60.227536400023205</v>
      </c>
      <c r="S8" s="17">
        <f>IF(($M8       =0),0,((($O8       -$M8       )/$M8       )*100))</f>
        <v>1.9938125231829944</v>
      </c>
      <c r="T8" s="16">
        <f>IF(($E8       =0),0,(($P8       /$E8       )*100))</f>
        <v>91.74288017851471</v>
      </c>
      <c r="U8" s="18">
        <f>IF(($E8       =0),0,(($Q8       /$E8       )*100))</f>
        <v>100.00000040719597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514077000</v>
      </c>
      <c r="C9" s="39">
        <f t="shared" si="2"/>
        <v>-28453000</v>
      </c>
      <c r="D9" s="39">
        <f t="shared" si="2"/>
        <v>0</v>
      </c>
      <c r="E9" s="39">
        <f t="shared" si="2"/>
        <v>485624000</v>
      </c>
      <c r="F9" s="40">
        <f t="shared" si="2"/>
        <v>485624000</v>
      </c>
      <c r="G9" s="41">
        <f t="shared" si="2"/>
        <v>450880000</v>
      </c>
      <c r="H9" s="40">
        <f t="shared" si="2"/>
        <v>116624000</v>
      </c>
      <c r="I9" s="41">
        <f t="shared" si="2"/>
        <v>111144604</v>
      </c>
      <c r="J9" s="40">
        <f t="shared" si="2"/>
        <v>137693000</v>
      </c>
      <c r="K9" s="41">
        <f t="shared" si="2"/>
        <v>154271850</v>
      </c>
      <c r="L9" s="40">
        <f t="shared" si="2"/>
        <v>137536000</v>
      </c>
      <c r="M9" s="41">
        <f t="shared" si="2"/>
        <v>108634640</v>
      </c>
      <c r="N9" s="40">
        <f t="shared" si="2"/>
        <v>53025000</v>
      </c>
      <c r="O9" s="41">
        <f t="shared" si="2"/>
        <v>111572908</v>
      </c>
      <c r="P9" s="40">
        <f t="shared" si="2"/>
        <v>444878000</v>
      </c>
      <c r="Q9" s="41">
        <f t="shared" si="2"/>
        <v>485624002</v>
      </c>
      <c r="R9" s="20">
        <f>IF(($L9       =0),0,((($N9       -$L9       )/$L9       )*100))</f>
        <v>-61.446457654723133</v>
      </c>
      <c r="S9" s="21">
        <f>IF(($M9       =0),0,((($O9       -$M9       )/$M9       )*100))</f>
        <v>2.7047247544613762</v>
      </c>
      <c r="T9" s="20">
        <f>IF(($E9       =0),0,(($P9       /$E9       )*100))</f>
        <v>91.609558011959862</v>
      </c>
      <c r="U9" s="22">
        <f>IF(($E9       =0),0,(($Q9       /$E9       )*100))</f>
        <v>100.00000041184126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196496000</v>
      </c>
      <c r="C10" s="42">
        <v>-1953000</v>
      </c>
      <c r="D10" s="42"/>
      <c r="E10" s="42">
        <f t="shared" ref="E10:E41" si="4">$B10      +$C10      +$D10</f>
        <v>194543000</v>
      </c>
      <c r="F10" s="43">
        <v>194543000</v>
      </c>
      <c r="G10" s="44">
        <v>194543000</v>
      </c>
      <c r="H10" s="43">
        <v>37563000</v>
      </c>
      <c r="I10" s="44">
        <v>36149456</v>
      </c>
      <c r="J10" s="43">
        <v>63087000</v>
      </c>
      <c r="K10" s="44">
        <v>69635757</v>
      </c>
      <c r="L10" s="43">
        <v>64421000</v>
      </c>
      <c r="M10" s="44">
        <v>37120357</v>
      </c>
      <c r="N10" s="43">
        <v>29472000</v>
      </c>
      <c r="O10" s="44">
        <v>51637430</v>
      </c>
      <c r="P10" s="43">
        <f t="shared" ref="P10:P41" si="5">$H10      +$J10      +$L10      +$N10</f>
        <v>194543000</v>
      </c>
      <c r="Q10" s="44">
        <f t="shared" ref="Q10:Q41" si="6">$I10      +$K10      +$M10      +$O10</f>
        <v>194543000</v>
      </c>
      <c r="R10" s="24">
        <f t="shared" ref="R10:R41" si="7">IF(($L10      =0),0,((($N10      -$L10      )/$L10      )*100))</f>
        <v>-54.250943015476317</v>
      </c>
      <c r="S10" s="25">
        <f t="shared" ref="S10:S41" si="8">IF(($M10      =0),0,((($O10      -$M10      )/$M10      )*100))</f>
        <v>39.108117952637144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2837000</v>
      </c>
      <c r="C16" s="42"/>
      <c r="D16" s="42"/>
      <c r="E16" s="42">
        <f t="shared" si="4"/>
        <v>2837000</v>
      </c>
      <c r="F16" s="43">
        <v>2837000</v>
      </c>
      <c r="G16" s="44">
        <v>2837000</v>
      </c>
      <c r="H16" s="43">
        <v>753000</v>
      </c>
      <c r="I16" s="44">
        <v>152682</v>
      </c>
      <c r="J16" s="43">
        <v>671000</v>
      </c>
      <c r="K16" s="44">
        <v>1270519</v>
      </c>
      <c r="L16" s="43">
        <v>735000</v>
      </c>
      <c r="M16" s="44">
        <v>727472</v>
      </c>
      <c r="N16" s="43">
        <v>131000</v>
      </c>
      <c r="O16" s="44">
        <v>686329</v>
      </c>
      <c r="P16" s="43">
        <f t="shared" si="5"/>
        <v>2290000</v>
      </c>
      <c r="Q16" s="44">
        <f t="shared" si="6"/>
        <v>2837002</v>
      </c>
      <c r="R16" s="24">
        <f t="shared" si="7"/>
        <v>-82.176870748299322</v>
      </c>
      <c r="S16" s="25">
        <f t="shared" si="8"/>
        <v>-5.6556128620757917</v>
      </c>
      <c r="T16" s="24">
        <f t="shared" si="9"/>
        <v>80.719069439548818</v>
      </c>
      <c r="U16" s="26">
        <f t="shared" si="10"/>
        <v>100.00007049700388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214744000</v>
      </c>
      <c r="C22" s="42">
        <v>-20000000</v>
      </c>
      <c r="D22" s="42"/>
      <c r="E22" s="42">
        <f t="shared" si="4"/>
        <v>194744000</v>
      </c>
      <c r="F22" s="43">
        <v>194744000</v>
      </c>
      <c r="G22" s="44">
        <v>160000000</v>
      </c>
      <c r="H22" s="43">
        <v>45686000</v>
      </c>
      <c r="I22" s="44">
        <v>45431721</v>
      </c>
      <c r="J22" s="43">
        <v>55427000</v>
      </c>
      <c r="K22" s="44">
        <v>55560230</v>
      </c>
      <c r="L22" s="43">
        <v>55882000</v>
      </c>
      <c r="M22" s="44">
        <v>54435912</v>
      </c>
      <c r="N22" s="43">
        <v>3005000</v>
      </c>
      <c r="O22" s="44">
        <v>39316138</v>
      </c>
      <c r="P22" s="43">
        <f t="shared" si="5"/>
        <v>160000000</v>
      </c>
      <c r="Q22" s="44">
        <f t="shared" si="6"/>
        <v>194744001</v>
      </c>
      <c r="R22" s="24">
        <f t="shared" si="7"/>
        <v>-94.622597616405997</v>
      </c>
      <c r="S22" s="25">
        <f t="shared" si="8"/>
        <v>-27.775366379459204</v>
      </c>
      <c r="T22" s="24">
        <f t="shared" si="9"/>
        <v>82.159142258554823</v>
      </c>
      <c r="U22" s="26">
        <f t="shared" si="10"/>
        <v>100.00000051349464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>
        <v>-6500000</v>
      </c>
      <c r="D23" s="42"/>
      <c r="E23" s="42">
        <f t="shared" si="4"/>
        <v>93500000</v>
      </c>
      <c r="F23" s="43">
        <v>93500000</v>
      </c>
      <c r="G23" s="44">
        <v>93500000</v>
      </c>
      <c r="H23" s="43">
        <v>32622000</v>
      </c>
      <c r="I23" s="44">
        <v>29410745</v>
      </c>
      <c r="J23" s="43">
        <v>18508000</v>
      </c>
      <c r="K23" s="44">
        <v>27805344</v>
      </c>
      <c r="L23" s="43">
        <v>16498000</v>
      </c>
      <c r="M23" s="44">
        <v>16350899</v>
      </c>
      <c r="N23" s="43">
        <v>20417000</v>
      </c>
      <c r="O23" s="44">
        <v>19933011</v>
      </c>
      <c r="P23" s="43">
        <f t="shared" si="5"/>
        <v>88045000</v>
      </c>
      <c r="Q23" s="44">
        <f t="shared" si="6"/>
        <v>93499999</v>
      </c>
      <c r="R23" s="24">
        <f t="shared" si="7"/>
        <v>23.754394472057218</v>
      </c>
      <c r="S23" s="25">
        <f t="shared" si="8"/>
        <v>21.907737305453356</v>
      </c>
      <c r="T23" s="24">
        <f t="shared" si="9"/>
        <v>94.165775401069524</v>
      </c>
      <c r="U23" s="26">
        <f t="shared" si="10"/>
        <v>99.999998930481283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5240000</v>
      </c>
      <c r="C28" s="39">
        <f t="shared" si="11"/>
        <v>300000</v>
      </c>
      <c r="D28" s="39">
        <f t="shared" si="11"/>
        <v>0</v>
      </c>
      <c r="E28" s="39">
        <f t="shared" si="11"/>
        <v>5540000</v>
      </c>
      <c r="F28" s="40">
        <f t="shared" si="11"/>
        <v>5540000</v>
      </c>
      <c r="G28" s="41">
        <f t="shared" si="11"/>
        <v>5540000</v>
      </c>
      <c r="H28" s="40">
        <f t="shared" si="11"/>
        <v>1167000</v>
      </c>
      <c r="I28" s="41">
        <f t="shared" si="11"/>
        <v>1171449</v>
      </c>
      <c r="J28" s="40">
        <f t="shared" si="11"/>
        <v>2361000</v>
      </c>
      <c r="K28" s="41">
        <f t="shared" si="11"/>
        <v>2361506</v>
      </c>
      <c r="L28" s="40">
        <f t="shared" si="11"/>
        <v>376000</v>
      </c>
      <c r="M28" s="41">
        <f t="shared" si="11"/>
        <v>1375954</v>
      </c>
      <c r="N28" s="40">
        <f t="shared" si="11"/>
        <v>1826000</v>
      </c>
      <c r="O28" s="41">
        <f t="shared" si="11"/>
        <v>631091</v>
      </c>
      <c r="P28" s="40">
        <f t="shared" si="11"/>
        <v>5730000</v>
      </c>
      <c r="Q28" s="41">
        <f t="shared" si="11"/>
        <v>5540000</v>
      </c>
      <c r="R28" s="20">
        <f t="shared" si="7"/>
        <v>385.63829787234039</v>
      </c>
      <c r="S28" s="21">
        <f t="shared" si="8"/>
        <v>-54.134295187193757</v>
      </c>
      <c r="T28" s="20">
        <f t="shared" si="9"/>
        <v>103.42960288808665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158000</v>
      </c>
      <c r="I31" s="44">
        <v>162449</v>
      </c>
      <c r="J31" s="43">
        <v>498000</v>
      </c>
      <c r="K31" s="44">
        <v>543506</v>
      </c>
      <c r="L31" s="43">
        <v>109000</v>
      </c>
      <c r="M31" s="44">
        <v>162954</v>
      </c>
      <c r="N31" s="43"/>
      <c r="O31" s="44">
        <v>331091</v>
      </c>
      <c r="P31" s="43">
        <f t="shared" si="5"/>
        <v>765000</v>
      </c>
      <c r="Q31" s="44">
        <f t="shared" si="6"/>
        <v>1200000</v>
      </c>
      <c r="R31" s="24">
        <f t="shared" si="7"/>
        <v>-100</v>
      </c>
      <c r="S31" s="25">
        <f t="shared" si="8"/>
        <v>103.18065220859876</v>
      </c>
      <c r="T31" s="24">
        <f t="shared" si="9"/>
        <v>63.749999999999993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4040000</v>
      </c>
      <c r="C33" s="42">
        <v>300000</v>
      </c>
      <c r="D33" s="42"/>
      <c r="E33" s="42">
        <f t="shared" si="4"/>
        <v>4340000</v>
      </c>
      <c r="F33" s="43">
        <v>4340000</v>
      </c>
      <c r="G33" s="44">
        <v>4340000</v>
      </c>
      <c r="H33" s="43">
        <v>1009000</v>
      </c>
      <c r="I33" s="44">
        <v>1009000</v>
      </c>
      <c r="J33" s="43">
        <v>1863000</v>
      </c>
      <c r="K33" s="44">
        <v>1818000</v>
      </c>
      <c r="L33" s="43">
        <v>267000</v>
      </c>
      <c r="M33" s="44">
        <v>1213000</v>
      </c>
      <c r="N33" s="43">
        <v>300000</v>
      </c>
      <c r="O33" s="44">
        <v>300000</v>
      </c>
      <c r="P33" s="43">
        <f t="shared" si="5"/>
        <v>3439000</v>
      </c>
      <c r="Q33" s="44">
        <f t="shared" si="6"/>
        <v>4340000</v>
      </c>
      <c r="R33" s="24">
        <f t="shared" si="7"/>
        <v>12.359550561797752</v>
      </c>
      <c r="S33" s="25">
        <f t="shared" si="8"/>
        <v>-75.267930750206105</v>
      </c>
      <c r="T33" s="24">
        <f t="shared" si="9"/>
        <v>79.239631336405523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>
        <v>1526000</v>
      </c>
      <c r="O37" s="44"/>
      <c r="P37" s="43">
        <f t="shared" si="5"/>
        <v>1526000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2546000</v>
      </c>
      <c r="C43" s="45">
        <f t="shared" si="20"/>
        <v>0</v>
      </c>
      <c r="D43" s="45">
        <f t="shared" si="20"/>
        <v>0</v>
      </c>
      <c r="E43" s="45">
        <f t="shared" si="20"/>
        <v>2546000</v>
      </c>
      <c r="F43" s="46">
        <f t="shared" si="20"/>
        <v>2546000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2546000</v>
      </c>
      <c r="C56" s="39">
        <f t="shared" si="24"/>
        <v>0</v>
      </c>
      <c r="D56" s="39">
        <f t="shared" si="24"/>
        <v>0</v>
      </c>
      <c r="E56" s="39">
        <f t="shared" si="24"/>
        <v>2546000</v>
      </c>
      <c r="F56" s="40">
        <f t="shared" si="24"/>
        <v>2546000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2546000</v>
      </c>
      <c r="C59" s="42"/>
      <c r="D59" s="42"/>
      <c r="E59" s="42">
        <f t="shared" si="13"/>
        <v>2546000</v>
      </c>
      <c r="F59" s="43">
        <v>2546000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521863000</v>
      </c>
      <c r="C61" s="39">
        <f t="shared" si="26"/>
        <v>-28153000</v>
      </c>
      <c r="D61" s="39">
        <f t="shared" si="26"/>
        <v>0</v>
      </c>
      <c r="E61" s="39">
        <f t="shared" si="26"/>
        <v>493710000</v>
      </c>
      <c r="F61" s="40">
        <f t="shared" si="26"/>
        <v>493710000</v>
      </c>
      <c r="G61" s="41">
        <f t="shared" si="26"/>
        <v>456420000</v>
      </c>
      <c r="H61" s="40">
        <f t="shared" si="26"/>
        <v>117791000</v>
      </c>
      <c r="I61" s="41">
        <f t="shared" si="26"/>
        <v>112316053</v>
      </c>
      <c r="J61" s="40">
        <f t="shared" si="26"/>
        <v>140054000</v>
      </c>
      <c r="K61" s="41">
        <f t="shared" si="26"/>
        <v>156633356</v>
      </c>
      <c r="L61" s="40">
        <f t="shared" si="26"/>
        <v>137912000</v>
      </c>
      <c r="M61" s="41">
        <f t="shared" si="26"/>
        <v>110010594</v>
      </c>
      <c r="N61" s="40">
        <f t="shared" si="26"/>
        <v>54851000</v>
      </c>
      <c r="O61" s="41">
        <f t="shared" si="26"/>
        <v>112203999</v>
      </c>
      <c r="P61" s="40">
        <f t="shared" si="26"/>
        <v>450608000</v>
      </c>
      <c r="Q61" s="41">
        <f t="shared" si="26"/>
        <v>491164002</v>
      </c>
      <c r="R61" s="20">
        <f t="shared" si="16"/>
        <v>-60.227536400023205</v>
      </c>
      <c r="S61" s="21">
        <f t="shared" si="17"/>
        <v>1.9938125231829944</v>
      </c>
      <c r="T61" s="20">
        <f t="shared" si="18"/>
        <v>91.269773753823088</v>
      </c>
      <c r="U61" s="22">
        <f t="shared" si="19"/>
        <v>99.484313058273074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521863000</v>
      </c>
      <c r="C65" s="48">
        <f t="shared" si="30"/>
        <v>-28153000</v>
      </c>
      <c r="D65" s="48">
        <f t="shared" si="30"/>
        <v>0</v>
      </c>
      <c r="E65" s="48">
        <f t="shared" si="30"/>
        <v>493710000</v>
      </c>
      <c r="F65" s="49">
        <f t="shared" si="30"/>
        <v>493710000</v>
      </c>
      <c r="G65" s="50">
        <f t="shared" si="30"/>
        <v>456420000</v>
      </c>
      <c r="H65" s="49">
        <f t="shared" si="30"/>
        <v>117791000</v>
      </c>
      <c r="I65" s="50">
        <f t="shared" si="30"/>
        <v>112316053</v>
      </c>
      <c r="J65" s="49">
        <f t="shared" si="30"/>
        <v>140054000</v>
      </c>
      <c r="K65" s="50">
        <f t="shared" si="30"/>
        <v>156633356</v>
      </c>
      <c r="L65" s="49">
        <f t="shared" si="30"/>
        <v>137912000</v>
      </c>
      <c r="M65" s="51">
        <f t="shared" si="30"/>
        <v>110010594</v>
      </c>
      <c r="N65" s="49">
        <f t="shared" si="30"/>
        <v>54851000</v>
      </c>
      <c r="O65" s="50">
        <f t="shared" si="30"/>
        <v>112203999</v>
      </c>
      <c r="P65" s="49">
        <f t="shared" si="30"/>
        <v>450608000</v>
      </c>
      <c r="Q65" s="50">
        <f t="shared" si="30"/>
        <v>491164002</v>
      </c>
      <c r="R65" s="34">
        <f t="shared" si="16"/>
        <v>-60.227536400023205</v>
      </c>
      <c r="S65" s="35">
        <f t="shared" si="17"/>
        <v>1.9938125231829944</v>
      </c>
      <c r="T65" s="34">
        <f t="shared" si="18"/>
        <v>91.269773753823088</v>
      </c>
      <c r="U65" s="35">
        <f t="shared" si="19"/>
        <v>99.484313058273074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79597000</v>
      </c>
      <c r="C8" s="36">
        <f t="shared" si="0"/>
        <v>-6008000</v>
      </c>
      <c r="D8" s="36">
        <f t="shared" si="0"/>
        <v>0</v>
      </c>
      <c r="E8" s="36">
        <f t="shared" si="0"/>
        <v>73589000</v>
      </c>
      <c r="F8" s="37">
        <f t="shared" si="0"/>
        <v>73589000</v>
      </c>
      <c r="G8" s="38">
        <f t="shared" si="0"/>
        <v>73589000</v>
      </c>
      <c r="H8" s="37">
        <f t="shared" si="0"/>
        <v>10201000</v>
      </c>
      <c r="I8" s="38">
        <f t="shared" si="0"/>
        <v>0</v>
      </c>
      <c r="J8" s="37">
        <f t="shared" si="0"/>
        <v>11325000</v>
      </c>
      <c r="K8" s="38">
        <f t="shared" si="0"/>
        <v>0</v>
      </c>
      <c r="L8" s="37">
        <f t="shared" si="0"/>
        <v>3799000</v>
      </c>
      <c r="M8" s="38">
        <f t="shared" si="0"/>
        <v>0</v>
      </c>
      <c r="N8" s="37">
        <f t="shared" si="0"/>
        <v>10479000</v>
      </c>
      <c r="O8" s="38">
        <f t="shared" si="0"/>
        <v>0</v>
      </c>
      <c r="P8" s="37">
        <f t="shared" si="0"/>
        <v>35804000</v>
      </c>
      <c r="Q8" s="38">
        <f t="shared" si="0"/>
        <v>0</v>
      </c>
      <c r="R8" s="16">
        <f>IF(($L8       =0),0,((($N8       -$L8       )/$L8       )*100))</f>
        <v>175.83574624901291</v>
      </c>
      <c r="S8" s="17">
        <f>IF(($M8       =0),0,((($O8       -$M8       )/$M8       )*100))</f>
        <v>0</v>
      </c>
      <c r="T8" s="16">
        <f>IF(($E8       =0),0,(($P8       /$E8       )*100))</f>
        <v>48.654010789656063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75397000</v>
      </c>
      <c r="C9" s="39">
        <f t="shared" si="2"/>
        <v>-5872000</v>
      </c>
      <c r="D9" s="39">
        <f t="shared" si="2"/>
        <v>0</v>
      </c>
      <c r="E9" s="39">
        <f t="shared" si="2"/>
        <v>69525000</v>
      </c>
      <c r="F9" s="40">
        <f t="shared" si="2"/>
        <v>69525000</v>
      </c>
      <c r="G9" s="41">
        <f t="shared" si="2"/>
        <v>69525000</v>
      </c>
      <c r="H9" s="40">
        <f t="shared" si="2"/>
        <v>10058000</v>
      </c>
      <c r="I9" s="41">
        <f t="shared" si="2"/>
        <v>0</v>
      </c>
      <c r="J9" s="40">
        <f t="shared" si="2"/>
        <v>10794000</v>
      </c>
      <c r="K9" s="41">
        <f t="shared" si="2"/>
        <v>0</v>
      </c>
      <c r="L9" s="40">
        <f t="shared" si="2"/>
        <v>3324000</v>
      </c>
      <c r="M9" s="41">
        <f t="shared" si="2"/>
        <v>0</v>
      </c>
      <c r="N9" s="40">
        <f t="shared" si="2"/>
        <v>10479000</v>
      </c>
      <c r="O9" s="41">
        <f t="shared" si="2"/>
        <v>0</v>
      </c>
      <c r="P9" s="40">
        <f t="shared" si="2"/>
        <v>34655000</v>
      </c>
      <c r="Q9" s="41">
        <f t="shared" si="2"/>
        <v>0</v>
      </c>
      <c r="R9" s="20">
        <f>IF(($L9       =0),0,((($N9       -$L9       )/$L9       )*100))</f>
        <v>215.25270758122744</v>
      </c>
      <c r="S9" s="21">
        <f>IF(($M9       =0),0,((($O9       -$M9       )/$M9       )*100))</f>
        <v>0</v>
      </c>
      <c r="T9" s="20">
        <f>IF(($E9       =0),0,(($P9       /$E9       )*100))</f>
        <v>49.845379359942463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39871000</v>
      </c>
      <c r="C10" s="42">
        <v>-13662000</v>
      </c>
      <c r="D10" s="42"/>
      <c r="E10" s="42">
        <f t="shared" ref="E10:E41" si="4">$B10      +$C10      +$D10</f>
        <v>26209000</v>
      </c>
      <c r="F10" s="43">
        <v>26209000</v>
      </c>
      <c r="G10" s="44">
        <v>26209000</v>
      </c>
      <c r="H10" s="43">
        <v>2694000</v>
      </c>
      <c r="I10" s="44"/>
      <c r="J10" s="43">
        <v>6940000</v>
      </c>
      <c r="K10" s="44"/>
      <c r="L10" s="43">
        <v>2624000</v>
      </c>
      <c r="M10" s="44"/>
      <c r="N10" s="43"/>
      <c r="O10" s="44"/>
      <c r="P10" s="43">
        <f t="shared" ref="P10:P41" si="5">$H10      +$J10      +$L10      +$N10</f>
        <v>12258000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46.770193444999805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10526000</v>
      </c>
      <c r="C13" s="42">
        <v>-4210000</v>
      </c>
      <c r="D13" s="42"/>
      <c r="E13" s="42">
        <f t="shared" si="4"/>
        <v>6316000</v>
      </c>
      <c r="F13" s="43">
        <v>6316000</v>
      </c>
      <c r="G13" s="44">
        <v>6316000</v>
      </c>
      <c r="H13" s="43"/>
      <c r="I13" s="44"/>
      <c r="J13" s="43"/>
      <c r="K13" s="44"/>
      <c r="L13" s="43">
        <v>700000</v>
      </c>
      <c r="M13" s="44"/>
      <c r="N13" s="43">
        <v>3502000</v>
      </c>
      <c r="O13" s="44"/>
      <c r="P13" s="43">
        <f t="shared" si="5"/>
        <v>4202000</v>
      </c>
      <c r="Q13" s="44">
        <f t="shared" si="6"/>
        <v>0</v>
      </c>
      <c r="R13" s="24">
        <f t="shared" si="7"/>
        <v>400.28571428571428</v>
      </c>
      <c r="S13" s="25">
        <f t="shared" si="8"/>
        <v>0</v>
      </c>
      <c r="T13" s="24">
        <f t="shared" si="9"/>
        <v>66.529449018366051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25000000</v>
      </c>
      <c r="C23" s="42">
        <v>12000000</v>
      </c>
      <c r="D23" s="42"/>
      <c r="E23" s="42">
        <f t="shared" si="4"/>
        <v>37000000</v>
      </c>
      <c r="F23" s="43">
        <v>37000000</v>
      </c>
      <c r="G23" s="44">
        <v>37000000</v>
      </c>
      <c r="H23" s="43">
        <v>7364000</v>
      </c>
      <c r="I23" s="44"/>
      <c r="J23" s="43">
        <v>3854000</v>
      </c>
      <c r="K23" s="44"/>
      <c r="L23" s="43"/>
      <c r="M23" s="44"/>
      <c r="N23" s="43">
        <v>6977000</v>
      </c>
      <c r="O23" s="44"/>
      <c r="P23" s="43">
        <f t="shared" si="5"/>
        <v>18195000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49.17567567567567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4200000</v>
      </c>
      <c r="C28" s="39">
        <f t="shared" si="11"/>
        <v>-136000</v>
      </c>
      <c r="D28" s="39">
        <f t="shared" si="11"/>
        <v>0</v>
      </c>
      <c r="E28" s="39">
        <f t="shared" si="11"/>
        <v>4064000</v>
      </c>
      <c r="F28" s="40">
        <f t="shared" si="11"/>
        <v>4064000</v>
      </c>
      <c r="G28" s="41">
        <f t="shared" si="11"/>
        <v>4064000</v>
      </c>
      <c r="H28" s="40">
        <f t="shared" si="11"/>
        <v>143000</v>
      </c>
      <c r="I28" s="41">
        <f t="shared" si="11"/>
        <v>0</v>
      </c>
      <c r="J28" s="40">
        <f t="shared" si="11"/>
        <v>531000</v>
      </c>
      <c r="K28" s="41">
        <f t="shared" si="11"/>
        <v>0</v>
      </c>
      <c r="L28" s="40">
        <f t="shared" si="11"/>
        <v>475000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1149000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28.272637795275589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143000</v>
      </c>
      <c r="I31" s="44"/>
      <c r="J31" s="43">
        <v>117000</v>
      </c>
      <c r="K31" s="44"/>
      <c r="L31" s="43">
        <v>163000</v>
      </c>
      <c r="M31" s="44"/>
      <c r="N31" s="43"/>
      <c r="O31" s="44"/>
      <c r="P31" s="43">
        <f t="shared" si="5"/>
        <v>423000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14.099999999999998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-136000</v>
      </c>
      <c r="D33" s="42"/>
      <c r="E33" s="42">
        <f t="shared" si="4"/>
        <v>1064000</v>
      </c>
      <c r="F33" s="43">
        <v>1064000</v>
      </c>
      <c r="G33" s="44">
        <v>1064000</v>
      </c>
      <c r="H33" s="43"/>
      <c r="I33" s="44"/>
      <c r="J33" s="43">
        <v>414000</v>
      </c>
      <c r="K33" s="44"/>
      <c r="L33" s="43">
        <v>312000</v>
      </c>
      <c r="M33" s="44"/>
      <c r="N33" s="43"/>
      <c r="O33" s="44"/>
      <c r="P33" s="43">
        <f t="shared" si="5"/>
        <v>726000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68.233082706766908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11454000</v>
      </c>
      <c r="C43" s="45">
        <f t="shared" si="20"/>
        <v>0</v>
      </c>
      <c r="D43" s="45">
        <f t="shared" si="20"/>
        <v>0</v>
      </c>
      <c r="E43" s="45">
        <f t="shared" si="20"/>
        <v>11454000</v>
      </c>
      <c r="F43" s="46">
        <f t="shared" si="20"/>
        <v>11454000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93000</v>
      </c>
      <c r="O43" s="47">
        <f t="shared" si="20"/>
        <v>0</v>
      </c>
      <c r="P43" s="46">
        <f t="shared" si="20"/>
        <v>93000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0.81194342587742274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11454000</v>
      </c>
      <c r="C44" s="39">
        <f t="shared" si="22"/>
        <v>0</v>
      </c>
      <c r="D44" s="39">
        <f t="shared" si="22"/>
        <v>0</v>
      </c>
      <c r="E44" s="39">
        <f t="shared" si="22"/>
        <v>11454000</v>
      </c>
      <c r="F44" s="40">
        <f t="shared" si="22"/>
        <v>11454000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93000</v>
      </c>
      <c r="O44" s="41">
        <f t="shared" si="22"/>
        <v>0</v>
      </c>
      <c r="P44" s="40">
        <f t="shared" si="22"/>
        <v>93000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0.81194342587742274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11454000</v>
      </c>
      <c r="C46" s="42"/>
      <c r="D46" s="42"/>
      <c r="E46" s="42">
        <f t="shared" si="13"/>
        <v>11454000</v>
      </c>
      <c r="F46" s="43">
        <v>11454000</v>
      </c>
      <c r="G46" s="44"/>
      <c r="H46" s="43"/>
      <c r="I46" s="44"/>
      <c r="J46" s="43"/>
      <c r="K46" s="44"/>
      <c r="L46" s="43"/>
      <c r="M46" s="44"/>
      <c r="N46" s="43">
        <v>93000</v>
      </c>
      <c r="O46" s="44"/>
      <c r="P46" s="43">
        <f t="shared" si="14"/>
        <v>93000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0.81194342587742274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91051000</v>
      </c>
      <c r="C61" s="39">
        <f t="shared" si="26"/>
        <v>-6008000</v>
      </c>
      <c r="D61" s="39">
        <f t="shared" si="26"/>
        <v>0</v>
      </c>
      <c r="E61" s="39">
        <f t="shared" si="26"/>
        <v>85043000</v>
      </c>
      <c r="F61" s="40">
        <f t="shared" si="26"/>
        <v>85043000</v>
      </c>
      <c r="G61" s="41">
        <f t="shared" si="26"/>
        <v>73589000</v>
      </c>
      <c r="H61" s="40">
        <f t="shared" si="26"/>
        <v>10201000</v>
      </c>
      <c r="I61" s="41">
        <f t="shared" si="26"/>
        <v>0</v>
      </c>
      <c r="J61" s="40">
        <f t="shared" si="26"/>
        <v>11325000</v>
      </c>
      <c r="K61" s="41">
        <f t="shared" si="26"/>
        <v>0</v>
      </c>
      <c r="L61" s="40">
        <f t="shared" si="26"/>
        <v>3799000</v>
      </c>
      <c r="M61" s="41">
        <f t="shared" si="26"/>
        <v>0</v>
      </c>
      <c r="N61" s="40">
        <f t="shared" si="26"/>
        <v>10572000</v>
      </c>
      <c r="O61" s="41">
        <f t="shared" si="26"/>
        <v>0</v>
      </c>
      <c r="P61" s="40">
        <f t="shared" si="26"/>
        <v>35897000</v>
      </c>
      <c r="Q61" s="41">
        <f t="shared" si="26"/>
        <v>0</v>
      </c>
      <c r="R61" s="20">
        <f t="shared" si="16"/>
        <v>178.28375888391682</v>
      </c>
      <c r="S61" s="21">
        <f t="shared" si="17"/>
        <v>0</v>
      </c>
      <c r="T61" s="20">
        <f t="shared" si="18"/>
        <v>42.210411203743988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91051000</v>
      </c>
      <c r="C65" s="48">
        <f t="shared" si="30"/>
        <v>-6008000</v>
      </c>
      <c r="D65" s="48">
        <f t="shared" si="30"/>
        <v>0</v>
      </c>
      <c r="E65" s="48">
        <f t="shared" si="30"/>
        <v>85043000</v>
      </c>
      <c r="F65" s="49">
        <f t="shared" si="30"/>
        <v>85043000</v>
      </c>
      <c r="G65" s="50">
        <f t="shared" si="30"/>
        <v>73589000</v>
      </c>
      <c r="H65" s="49">
        <f t="shared" si="30"/>
        <v>10201000</v>
      </c>
      <c r="I65" s="50">
        <f t="shared" si="30"/>
        <v>0</v>
      </c>
      <c r="J65" s="49">
        <f t="shared" si="30"/>
        <v>11325000</v>
      </c>
      <c r="K65" s="50">
        <f t="shared" si="30"/>
        <v>0</v>
      </c>
      <c r="L65" s="49">
        <f t="shared" si="30"/>
        <v>3799000</v>
      </c>
      <c r="M65" s="51">
        <f t="shared" si="30"/>
        <v>0</v>
      </c>
      <c r="N65" s="49">
        <f t="shared" si="30"/>
        <v>10572000</v>
      </c>
      <c r="O65" s="50">
        <f t="shared" si="30"/>
        <v>0</v>
      </c>
      <c r="P65" s="49">
        <f t="shared" si="30"/>
        <v>35897000</v>
      </c>
      <c r="Q65" s="50">
        <f t="shared" si="30"/>
        <v>0</v>
      </c>
      <c r="R65" s="34">
        <f t="shared" si="16"/>
        <v>178.28375888391682</v>
      </c>
      <c r="S65" s="35">
        <f t="shared" si="17"/>
        <v>0</v>
      </c>
      <c r="T65" s="34">
        <f t="shared" si="18"/>
        <v>42.210411203743988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299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133447000</v>
      </c>
      <c r="C8" s="36">
        <f t="shared" si="0"/>
        <v>-4408000</v>
      </c>
      <c r="D8" s="36">
        <f t="shared" si="0"/>
        <v>0</v>
      </c>
      <c r="E8" s="36">
        <f t="shared" si="0"/>
        <v>129039000</v>
      </c>
      <c r="F8" s="37">
        <f t="shared" si="0"/>
        <v>129039000</v>
      </c>
      <c r="G8" s="38">
        <f t="shared" si="0"/>
        <v>129039000</v>
      </c>
      <c r="H8" s="37">
        <f t="shared" si="0"/>
        <v>28634000</v>
      </c>
      <c r="I8" s="38">
        <f t="shared" si="0"/>
        <v>12618270</v>
      </c>
      <c r="J8" s="37">
        <f t="shared" si="0"/>
        <v>36344000</v>
      </c>
      <c r="K8" s="38">
        <f t="shared" si="0"/>
        <v>988893</v>
      </c>
      <c r="L8" s="37">
        <f t="shared" si="0"/>
        <v>21719000</v>
      </c>
      <c r="M8" s="38">
        <f t="shared" si="0"/>
        <v>1036454</v>
      </c>
      <c r="N8" s="37">
        <f t="shared" si="0"/>
        <v>35218000</v>
      </c>
      <c r="O8" s="38">
        <f t="shared" si="0"/>
        <v>15458091</v>
      </c>
      <c r="P8" s="37">
        <f t="shared" si="0"/>
        <v>121915000</v>
      </c>
      <c r="Q8" s="38">
        <f t="shared" si="0"/>
        <v>30101708</v>
      </c>
      <c r="R8" s="16">
        <f>IF(($L8       =0),0,((($N8       -$L8       )/$L8       )*100))</f>
        <v>62.152953635066069</v>
      </c>
      <c r="S8" s="17">
        <f>IF(($M8       =0),0,((($O8       -$M8       )/$M8       )*100))</f>
        <v>1391.4401410964692</v>
      </c>
      <c r="T8" s="16">
        <f>IF(($E8       =0),0,(($P8       /$E8       )*100))</f>
        <v>94.479188462402846</v>
      </c>
      <c r="U8" s="18">
        <f>IF(($E8       =0),0,(($Q8       /$E8       )*100))</f>
        <v>23.327604832647495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129216000</v>
      </c>
      <c r="C9" s="39">
        <f t="shared" si="2"/>
        <v>-4408000</v>
      </c>
      <c r="D9" s="39">
        <f t="shared" si="2"/>
        <v>0</v>
      </c>
      <c r="E9" s="39">
        <f t="shared" si="2"/>
        <v>124808000</v>
      </c>
      <c r="F9" s="40">
        <f t="shared" si="2"/>
        <v>124808000</v>
      </c>
      <c r="G9" s="41">
        <f t="shared" si="2"/>
        <v>124808000</v>
      </c>
      <c r="H9" s="40">
        <f t="shared" si="2"/>
        <v>27705000</v>
      </c>
      <c r="I9" s="41">
        <f t="shared" si="2"/>
        <v>11767588</v>
      </c>
      <c r="J9" s="40">
        <f t="shared" si="2"/>
        <v>35832000</v>
      </c>
      <c r="K9" s="41">
        <f t="shared" si="2"/>
        <v>403405</v>
      </c>
      <c r="L9" s="40">
        <f t="shared" si="2"/>
        <v>21381000</v>
      </c>
      <c r="M9" s="41">
        <f t="shared" si="2"/>
        <v>906043</v>
      </c>
      <c r="N9" s="40">
        <f t="shared" si="2"/>
        <v>34956000</v>
      </c>
      <c r="O9" s="41">
        <f t="shared" si="2"/>
        <v>14479687</v>
      </c>
      <c r="P9" s="40">
        <f t="shared" si="2"/>
        <v>119874000</v>
      </c>
      <c r="Q9" s="41">
        <f t="shared" si="2"/>
        <v>27556723</v>
      </c>
      <c r="R9" s="20">
        <f>IF(($L9       =0),0,((($N9       -$L9       )/$L9       )*100))</f>
        <v>63.490949908797532</v>
      </c>
      <c r="S9" s="21">
        <f>IF(($M9       =0),0,((($O9       -$M9       )/$M9       )*100))</f>
        <v>1498.1235989903348</v>
      </c>
      <c r="T9" s="20">
        <f>IF(($E9       =0),0,(($P9       /$E9       )*100))</f>
        <v>96.046727773860653</v>
      </c>
      <c r="U9" s="22">
        <f>IF(($E9       =0),0,(($Q9       /$E9       )*100))</f>
        <v>22.079292192808154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69216000</v>
      </c>
      <c r="C10" s="42">
        <v>-408000</v>
      </c>
      <c r="D10" s="42"/>
      <c r="E10" s="42">
        <f t="shared" ref="E10:E41" si="4">$B10      +$C10      +$D10</f>
        <v>68808000</v>
      </c>
      <c r="F10" s="43">
        <v>68808000</v>
      </c>
      <c r="G10" s="44">
        <v>68808000</v>
      </c>
      <c r="H10" s="43">
        <v>17358000</v>
      </c>
      <c r="I10" s="44">
        <v>745824</v>
      </c>
      <c r="J10" s="43">
        <v>24325000</v>
      </c>
      <c r="K10" s="44"/>
      <c r="L10" s="43">
        <v>12746000</v>
      </c>
      <c r="M10" s="44">
        <v>326797</v>
      </c>
      <c r="N10" s="43">
        <v>14379000</v>
      </c>
      <c r="O10" s="44">
        <v>3512890</v>
      </c>
      <c r="P10" s="43">
        <f t="shared" ref="P10:P41" si="5">$H10      +$J10      +$L10      +$N10</f>
        <v>68808000</v>
      </c>
      <c r="Q10" s="44">
        <f t="shared" ref="Q10:Q41" si="6">$I10      +$K10      +$M10      +$O10</f>
        <v>4585511</v>
      </c>
      <c r="R10" s="24">
        <f t="shared" ref="R10:R41" si="7">IF(($L10      =0),0,((($N10      -$L10      )/$L10      )*100))</f>
        <v>12.811862545112193</v>
      </c>
      <c r="S10" s="25">
        <f t="shared" ref="S10:S41" si="8">IF(($M10      =0),0,((($O10      -$M10      )/$M10      )*100))</f>
        <v>974.94560843581792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6.6642120102313687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60000000</v>
      </c>
      <c r="C23" s="42">
        <v>-4000000</v>
      </c>
      <c r="D23" s="42"/>
      <c r="E23" s="42">
        <f t="shared" si="4"/>
        <v>56000000</v>
      </c>
      <c r="F23" s="43">
        <v>56000000</v>
      </c>
      <c r="G23" s="44">
        <v>56000000</v>
      </c>
      <c r="H23" s="43">
        <v>10347000</v>
      </c>
      <c r="I23" s="44">
        <v>11021764</v>
      </c>
      <c r="J23" s="43">
        <v>11507000</v>
      </c>
      <c r="K23" s="44">
        <v>403405</v>
      </c>
      <c r="L23" s="43">
        <v>8635000</v>
      </c>
      <c r="M23" s="44">
        <v>579246</v>
      </c>
      <c r="N23" s="43">
        <v>20577000</v>
      </c>
      <c r="O23" s="44">
        <v>10966797</v>
      </c>
      <c r="P23" s="43">
        <f t="shared" si="5"/>
        <v>51066000</v>
      </c>
      <c r="Q23" s="44">
        <f t="shared" si="6"/>
        <v>22971212</v>
      </c>
      <c r="R23" s="24">
        <f t="shared" si="7"/>
        <v>138.29762594093805</v>
      </c>
      <c r="S23" s="25">
        <f t="shared" si="8"/>
        <v>1793.2883438124734</v>
      </c>
      <c r="T23" s="24">
        <f t="shared" si="9"/>
        <v>91.189285714285717</v>
      </c>
      <c r="U23" s="26">
        <f t="shared" si="10"/>
        <v>41.020021428571432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4231000</v>
      </c>
      <c r="C28" s="39">
        <f t="shared" si="11"/>
        <v>0</v>
      </c>
      <c r="D28" s="39">
        <f t="shared" si="11"/>
        <v>0</v>
      </c>
      <c r="E28" s="39">
        <f t="shared" si="11"/>
        <v>4231000</v>
      </c>
      <c r="F28" s="40">
        <f t="shared" si="11"/>
        <v>4231000</v>
      </c>
      <c r="G28" s="41">
        <f t="shared" si="11"/>
        <v>4231000</v>
      </c>
      <c r="H28" s="40">
        <f t="shared" si="11"/>
        <v>929000</v>
      </c>
      <c r="I28" s="41">
        <f t="shared" si="11"/>
        <v>850682</v>
      </c>
      <c r="J28" s="40">
        <f t="shared" si="11"/>
        <v>512000</v>
      </c>
      <c r="K28" s="41">
        <f t="shared" si="11"/>
        <v>585488</v>
      </c>
      <c r="L28" s="40">
        <f t="shared" si="11"/>
        <v>338000</v>
      </c>
      <c r="M28" s="41">
        <f t="shared" si="11"/>
        <v>130411</v>
      </c>
      <c r="N28" s="40">
        <f t="shared" si="11"/>
        <v>262000</v>
      </c>
      <c r="O28" s="41">
        <f t="shared" si="11"/>
        <v>978404</v>
      </c>
      <c r="P28" s="40">
        <f t="shared" si="11"/>
        <v>2041000</v>
      </c>
      <c r="Q28" s="41">
        <f t="shared" si="11"/>
        <v>2544985</v>
      </c>
      <c r="R28" s="20">
        <f t="shared" si="7"/>
        <v>-22.485207100591715</v>
      </c>
      <c r="S28" s="21">
        <f t="shared" si="8"/>
        <v>650.24652828365697</v>
      </c>
      <c r="T28" s="20">
        <f t="shared" si="9"/>
        <v>48.239186953438903</v>
      </c>
      <c r="U28" s="22">
        <f t="shared" si="10"/>
        <v>60.150909950366348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749000</v>
      </c>
      <c r="I31" s="44">
        <v>748682</v>
      </c>
      <c r="J31" s="43">
        <v>38000</v>
      </c>
      <c r="K31" s="44">
        <v>198375</v>
      </c>
      <c r="L31" s="43">
        <v>76000</v>
      </c>
      <c r="M31" s="44">
        <v>38311</v>
      </c>
      <c r="N31" s="43"/>
      <c r="O31" s="44">
        <v>263092</v>
      </c>
      <c r="P31" s="43">
        <f t="shared" si="5"/>
        <v>863000</v>
      </c>
      <c r="Q31" s="44">
        <f t="shared" si="6"/>
        <v>1248460</v>
      </c>
      <c r="R31" s="24">
        <f t="shared" si="7"/>
        <v>-100</v>
      </c>
      <c r="S31" s="25">
        <f t="shared" si="8"/>
        <v>586.72704967241782</v>
      </c>
      <c r="T31" s="24">
        <f t="shared" si="9"/>
        <v>28.766666666666669</v>
      </c>
      <c r="U31" s="26">
        <f t="shared" si="10"/>
        <v>41.615333333333332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1231000</v>
      </c>
      <c r="C33" s="42"/>
      <c r="D33" s="42"/>
      <c r="E33" s="42">
        <f t="shared" si="4"/>
        <v>1231000</v>
      </c>
      <c r="F33" s="43">
        <v>1231000</v>
      </c>
      <c r="G33" s="44">
        <v>1231000</v>
      </c>
      <c r="H33" s="43">
        <v>180000</v>
      </c>
      <c r="I33" s="44">
        <v>102000</v>
      </c>
      <c r="J33" s="43">
        <v>474000</v>
      </c>
      <c r="K33" s="44">
        <v>387113</v>
      </c>
      <c r="L33" s="43">
        <v>262000</v>
      </c>
      <c r="M33" s="44">
        <v>92100</v>
      </c>
      <c r="N33" s="43">
        <v>262000</v>
      </c>
      <c r="O33" s="44">
        <v>715312</v>
      </c>
      <c r="P33" s="43">
        <f t="shared" si="5"/>
        <v>1178000</v>
      </c>
      <c r="Q33" s="44">
        <f t="shared" si="6"/>
        <v>1296525</v>
      </c>
      <c r="R33" s="24">
        <f t="shared" si="7"/>
        <v>0</v>
      </c>
      <c r="S33" s="25">
        <f t="shared" si="8"/>
        <v>676.66883821932686</v>
      </c>
      <c r="T33" s="24">
        <f t="shared" si="9"/>
        <v>95.69455727051178</v>
      </c>
      <c r="U33" s="26">
        <f t="shared" si="10"/>
        <v>105.32290820471162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47971000</v>
      </c>
      <c r="C43" s="45">
        <f t="shared" si="20"/>
        <v>-362000</v>
      </c>
      <c r="D43" s="45">
        <f t="shared" si="20"/>
        <v>0</v>
      </c>
      <c r="E43" s="45">
        <f t="shared" si="20"/>
        <v>47609000</v>
      </c>
      <c r="F43" s="46">
        <f t="shared" si="20"/>
        <v>47971000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12750000</v>
      </c>
      <c r="O43" s="47">
        <f t="shared" si="20"/>
        <v>0</v>
      </c>
      <c r="P43" s="46">
        <f t="shared" si="20"/>
        <v>12750000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26.780650717301352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47971000</v>
      </c>
      <c r="C44" s="39">
        <f t="shared" si="22"/>
        <v>-362000</v>
      </c>
      <c r="D44" s="39">
        <f t="shared" si="22"/>
        <v>0</v>
      </c>
      <c r="E44" s="39">
        <f t="shared" si="22"/>
        <v>47609000</v>
      </c>
      <c r="F44" s="40">
        <f t="shared" si="22"/>
        <v>47971000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12750000</v>
      </c>
      <c r="O44" s="41">
        <f t="shared" si="22"/>
        <v>0</v>
      </c>
      <c r="P44" s="40">
        <f t="shared" si="22"/>
        <v>12750000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26.780650717301352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47971000</v>
      </c>
      <c r="C46" s="42">
        <v>-362000</v>
      </c>
      <c r="D46" s="42"/>
      <c r="E46" s="42">
        <f t="shared" si="13"/>
        <v>47609000</v>
      </c>
      <c r="F46" s="43">
        <v>47971000</v>
      </c>
      <c r="G46" s="44"/>
      <c r="H46" s="43"/>
      <c r="I46" s="44"/>
      <c r="J46" s="43"/>
      <c r="K46" s="44"/>
      <c r="L46" s="43"/>
      <c r="M46" s="44"/>
      <c r="N46" s="43">
        <v>12750000</v>
      </c>
      <c r="O46" s="44"/>
      <c r="P46" s="43">
        <f t="shared" si="14"/>
        <v>12750000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26.780650717301352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181418000</v>
      </c>
      <c r="C61" s="39">
        <f t="shared" si="26"/>
        <v>-4770000</v>
      </c>
      <c r="D61" s="39">
        <f t="shared" si="26"/>
        <v>0</v>
      </c>
      <c r="E61" s="39">
        <f t="shared" si="26"/>
        <v>176648000</v>
      </c>
      <c r="F61" s="40">
        <f t="shared" si="26"/>
        <v>177010000</v>
      </c>
      <c r="G61" s="41">
        <f t="shared" si="26"/>
        <v>129039000</v>
      </c>
      <c r="H61" s="40">
        <f t="shared" si="26"/>
        <v>28634000</v>
      </c>
      <c r="I61" s="41">
        <f t="shared" si="26"/>
        <v>12618270</v>
      </c>
      <c r="J61" s="40">
        <f t="shared" si="26"/>
        <v>36344000</v>
      </c>
      <c r="K61" s="41">
        <f t="shared" si="26"/>
        <v>988893</v>
      </c>
      <c r="L61" s="40">
        <f t="shared" si="26"/>
        <v>21719000</v>
      </c>
      <c r="M61" s="41">
        <f t="shared" si="26"/>
        <v>1036454</v>
      </c>
      <c r="N61" s="40">
        <f t="shared" si="26"/>
        <v>47968000</v>
      </c>
      <c r="O61" s="41">
        <f t="shared" si="26"/>
        <v>15458091</v>
      </c>
      <c r="P61" s="40">
        <f t="shared" si="26"/>
        <v>134665000</v>
      </c>
      <c r="Q61" s="41">
        <f t="shared" si="26"/>
        <v>30101708</v>
      </c>
      <c r="R61" s="20">
        <f t="shared" si="16"/>
        <v>120.85731387264606</v>
      </c>
      <c r="S61" s="21">
        <f t="shared" si="17"/>
        <v>1391.4401410964692</v>
      </c>
      <c r="T61" s="20">
        <f t="shared" si="18"/>
        <v>76.23352656129704</v>
      </c>
      <c r="U61" s="22">
        <f t="shared" si="19"/>
        <v>17.040503147502378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181418000</v>
      </c>
      <c r="C65" s="48">
        <f t="shared" si="30"/>
        <v>-4770000</v>
      </c>
      <c r="D65" s="48">
        <f t="shared" si="30"/>
        <v>0</v>
      </c>
      <c r="E65" s="48">
        <f t="shared" si="30"/>
        <v>176648000</v>
      </c>
      <c r="F65" s="49">
        <f t="shared" si="30"/>
        <v>177010000</v>
      </c>
      <c r="G65" s="50">
        <f t="shared" si="30"/>
        <v>129039000</v>
      </c>
      <c r="H65" s="49">
        <f t="shared" si="30"/>
        <v>28634000</v>
      </c>
      <c r="I65" s="50">
        <f t="shared" si="30"/>
        <v>12618270</v>
      </c>
      <c r="J65" s="49">
        <f t="shared" si="30"/>
        <v>36344000</v>
      </c>
      <c r="K65" s="50">
        <f t="shared" si="30"/>
        <v>988893</v>
      </c>
      <c r="L65" s="49">
        <f t="shared" si="30"/>
        <v>21719000</v>
      </c>
      <c r="M65" s="51">
        <f t="shared" si="30"/>
        <v>1036454</v>
      </c>
      <c r="N65" s="49">
        <f t="shared" si="30"/>
        <v>47968000</v>
      </c>
      <c r="O65" s="50">
        <f t="shared" si="30"/>
        <v>15458091</v>
      </c>
      <c r="P65" s="49">
        <f t="shared" si="30"/>
        <v>134665000</v>
      </c>
      <c r="Q65" s="50">
        <f t="shared" si="30"/>
        <v>30101708</v>
      </c>
      <c r="R65" s="34">
        <f t="shared" si="16"/>
        <v>120.85731387264606</v>
      </c>
      <c r="S65" s="35">
        <f t="shared" si="17"/>
        <v>1391.4401410964692</v>
      </c>
      <c r="T65" s="34">
        <f t="shared" si="18"/>
        <v>76.23352656129704</v>
      </c>
      <c r="U65" s="35">
        <f t="shared" si="19"/>
        <v>17.040503147502378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154591000</v>
      </c>
      <c r="C8" s="36">
        <f t="shared" si="0"/>
        <v>24804000</v>
      </c>
      <c r="D8" s="36">
        <f t="shared" si="0"/>
        <v>0</v>
      </c>
      <c r="E8" s="36">
        <f t="shared" si="0"/>
        <v>179395000</v>
      </c>
      <c r="F8" s="37">
        <f t="shared" si="0"/>
        <v>179395000</v>
      </c>
      <c r="G8" s="38">
        <f t="shared" si="0"/>
        <v>179395000</v>
      </c>
      <c r="H8" s="37">
        <f t="shared" si="0"/>
        <v>29197000</v>
      </c>
      <c r="I8" s="38">
        <f t="shared" si="0"/>
        <v>25787551</v>
      </c>
      <c r="J8" s="37">
        <f t="shared" si="0"/>
        <v>53357000</v>
      </c>
      <c r="K8" s="38">
        <f t="shared" si="0"/>
        <v>64043679</v>
      </c>
      <c r="L8" s="37">
        <f t="shared" si="0"/>
        <v>25732000</v>
      </c>
      <c r="M8" s="38">
        <f t="shared" si="0"/>
        <v>15660559</v>
      </c>
      <c r="N8" s="37">
        <f t="shared" si="0"/>
        <v>45900000</v>
      </c>
      <c r="O8" s="38">
        <f t="shared" si="0"/>
        <v>64812338</v>
      </c>
      <c r="P8" s="37">
        <f t="shared" si="0"/>
        <v>154186000</v>
      </c>
      <c r="Q8" s="38">
        <f t="shared" si="0"/>
        <v>170304127</v>
      </c>
      <c r="R8" s="16">
        <f>IF(($L8       =0),0,((($N8       -$L8       )/$L8       )*100))</f>
        <v>78.377117985387841</v>
      </c>
      <c r="S8" s="17">
        <f>IF(($M8       =0),0,((($O8       -$M8       )/$M8       )*100))</f>
        <v>313.85711710546218</v>
      </c>
      <c r="T8" s="16">
        <f>IF(($E8       =0),0,(($P8       /$E8       )*100))</f>
        <v>85.947768889879868</v>
      </c>
      <c r="U8" s="18">
        <f>IF(($E8       =0),0,(($Q8       /$E8       )*100))</f>
        <v>94.932482510660833</v>
      </c>
      <c r="V8" s="37">
        <f t="shared" ref="V8:W8" si="1">+V9+V28</f>
        <v>1018000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146320000</v>
      </c>
      <c r="C9" s="39">
        <f t="shared" si="2"/>
        <v>24804000</v>
      </c>
      <c r="D9" s="39">
        <f t="shared" si="2"/>
        <v>0</v>
      </c>
      <c r="E9" s="39">
        <f t="shared" si="2"/>
        <v>171124000</v>
      </c>
      <c r="F9" s="40">
        <f t="shared" si="2"/>
        <v>171124000</v>
      </c>
      <c r="G9" s="41">
        <f t="shared" si="2"/>
        <v>171124000</v>
      </c>
      <c r="H9" s="40">
        <f t="shared" si="2"/>
        <v>27899000</v>
      </c>
      <c r="I9" s="41">
        <f t="shared" si="2"/>
        <v>24489051</v>
      </c>
      <c r="J9" s="40">
        <f t="shared" si="2"/>
        <v>51718000</v>
      </c>
      <c r="K9" s="41">
        <f t="shared" si="2"/>
        <v>61497211</v>
      </c>
      <c r="L9" s="40">
        <f t="shared" si="2"/>
        <v>22806000</v>
      </c>
      <c r="M9" s="41">
        <f t="shared" si="2"/>
        <v>14226760</v>
      </c>
      <c r="N9" s="40">
        <f t="shared" si="2"/>
        <v>45666000</v>
      </c>
      <c r="O9" s="41">
        <f t="shared" si="2"/>
        <v>62563669</v>
      </c>
      <c r="P9" s="40">
        <f t="shared" si="2"/>
        <v>148089000</v>
      </c>
      <c r="Q9" s="41">
        <f t="shared" si="2"/>
        <v>162776691</v>
      </c>
      <c r="R9" s="20">
        <f>IF(($L9       =0),0,((($N9       -$L9       )/$L9       )*100))</f>
        <v>100.23677979479085</v>
      </c>
      <c r="S9" s="21">
        <f>IF(($M9       =0),0,((($O9       -$M9       )/$M9       )*100))</f>
        <v>339.76048657600188</v>
      </c>
      <c r="T9" s="20">
        <f>IF(($E9       =0),0,(($P9       /$E9       )*100))</f>
        <v>86.539000958369371</v>
      </c>
      <c r="U9" s="22">
        <f>IF(($E9       =0),0,(($Q9       /$E9       )*100))</f>
        <v>95.122069960963984</v>
      </c>
      <c r="V9" s="40">
        <f t="shared" ref="V9:W9" si="3">SUM(V10:V27)</f>
        <v>1018000</v>
      </c>
      <c r="W9" s="41">
        <f t="shared" si="3"/>
        <v>0</v>
      </c>
    </row>
    <row r="10" spans="1:23" ht="13" x14ac:dyDescent="0.3">
      <c r="A10" s="23" t="s">
        <v>36</v>
      </c>
      <c r="B10" s="42">
        <v>61137000</v>
      </c>
      <c r="C10" s="42">
        <v>8000000</v>
      </c>
      <c r="D10" s="42"/>
      <c r="E10" s="42">
        <f t="shared" ref="E10:E41" si="4">$B10      +$C10      +$D10</f>
        <v>69137000</v>
      </c>
      <c r="F10" s="43">
        <v>69137000</v>
      </c>
      <c r="G10" s="44">
        <v>69137000</v>
      </c>
      <c r="H10" s="43">
        <v>15171000</v>
      </c>
      <c r="I10" s="44">
        <v>10264374</v>
      </c>
      <c r="J10" s="43">
        <v>27825000</v>
      </c>
      <c r="K10" s="44">
        <v>33042940</v>
      </c>
      <c r="L10" s="43">
        <v>7197000</v>
      </c>
      <c r="M10" s="44">
        <v>3529127</v>
      </c>
      <c r="N10" s="43">
        <v>18944000</v>
      </c>
      <c r="O10" s="44">
        <v>18586795</v>
      </c>
      <c r="P10" s="43">
        <f t="shared" ref="P10:P41" si="5">$H10      +$J10      +$L10      +$N10</f>
        <v>69137000</v>
      </c>
      <c r="Q10" s="44">
        <f t="shared" ref="Q10:Q41" si="6">$I10      +$K10      +$M10      +$O10</f>
        <v>65423236</v>
      </c>
      <c r="R10" s="24">
        <f t="shared" ref="R10:R41" si="7">IF(($L10      =0),0,((($N10      -$L10      )/$L10      )*100))</f>
        <v>163.22078643879394</v>
      </c>
      <c r="S10" s="25">
        <f t="shared" ref="S10:S41" si="8">IF(($M10      =0),0,((($O10      -$M10      )/$M10      )*100))</f>
        <v>426.66835169150897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94.628398686665605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53183000</v>
      </c>
      <c r="C13" s="42"/>
      <c r="D13" s="42"/>
      <c r="E13" s="42">
        <f t="shared" si="4"/>
        <v>53183000</v>
      </c>
      <c r="F13" s="43">
        <v>53183000</v>
      </c>
      <c r="G13" s="44">
        <v>53183000</v>
      </c>
      <c r="H13" s="43">
        <v>12728000</v>
      </c>
      <c r="I13" s="44">
        <v>14224677</v>
      </c>
      <c r="J13" s="43">
        <v>9946000</v>
      </c>
      <c r="K13" s="44">
        <v>14545500</v>
      </c>
      <c r="L13" s="43">
        <v>14442000</v>
      </c>
      <c r="M13" s="44">
        <v>8295195</v>
      </c>
      <c r="N13" s="43">
        <v>16067000</v>
      </c>
      <c r="O13" s="44">
        <v>11468152</v>
      </c>
      <c r="P13" s="43">
        <f t="shared" si="5"/>
        <v>53183000</v>
      </c>
      <c r="Q13" s="44">
        <f t="shared" si="6"/>
        <v>48533524</v>
      </c>
      <c r="R13" s="24">
        <f t="shared" si="7"/>
        <v>11.251904168397729</v>
      </c>
      <c r="S13" s="25">
        <f t="shared" si="8"/>
        <v>38.250541427898924</v>
      </c>
      <c r="T13" s="24">
        <f t="shared" si="9"/>
        <v>100</v>
      </c>
      <c r="U13" s="26">
        <f t="shared" si="10"/>
        <v>91.257589831337086</v>
      </c>
      <c r="V13" s="43"/>
      <c r="W13" s="44"/>
    </row>
    <row r="14" spans="1:23" ht="13" x14ac:dyDescent="0.3">
      <c r="A14" s="23" t="s">
        <v>40</v>
      </c>
      <c r="B14" s="42">
        <v>1000000</v>
      </c>
      <c r="C14" s="42">
        <v>23004000</v>
      </c>
      <c r="D14" s="42"/>
      <c r="E14" s="42">
        <f t="shared" si="4"/>
        <v>24004000</v>
      </c>
      <c r="F14" s="43">
        <v>24004000</v>
      </c>
      <c r="G14" s="44">
        <v>24004000</v>
      </c>
      <c r="H14" s="43"/>
      <c r="I14" s="44"/>
      <c r="J14" s="43">
        <v>969000</v>
      </c>
      <c r="K14" s="44">
        <v>968564</v>
      </c>
      <c r="L14" s="43"/>
      <c r="M14" s="44">
        <v>114736</v>
      </c>
      <c r="N14" s="43"/>
      <c r="O14" s="44">
        <v>22806389</v>
      </c>
      <c r="P14" s="43">
        <f t="shared" si="5"/>
        <v>969000</v>
      </c>
      <c r="Q14" s="44">
        <f t="shared" si="6"/>
        <v>23889689</v>
      </c>
      <c r="R14" s="24">
        <f t="shared" si="7"/>
        <v>0</v>
      </c>
      <c r="S14" s="25">
        <f t="shared" si="8"/>
        <v>19777.273915771857</v>
      </c>
      <c r="T14" s="24">
        <f t="shared" si="9"/>
        <v>4.0368271954674215</v>
      </c>
      <c r="U14" s="26">
        <f t="shared" si="10"/>
        <v>99.523783536077332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31000000</v>
      </c>
      <c r="C23" s="42">
        <v>-6200000</v>
      </c>
      <c r="D23" s="42"/>
      <c r="E23" s="42">
        <f t="shared" si="4"/>
        <v>24800000</v>
      </c>
      <c r="F23" s="43">
        <v>24800000</v>
      </c>
      <c r="G23" s="44">
        <v>24800000</v>
      </c>
      <c r="H23" s="43"/>
      <c r="I23" s="44"/>
      <c r="J23" s="43">
        <v>12978000</v>
      </c>
      <c r="K23" s="44">
        <v>12940207</v>
      </c>
      <c r="L23" s="43">
        <v>1167000</v>
      </c>
      <c r="M23" s="44">
        <v>2287702</v>
      </c>
      <c r="N23" s="43">
        <v>10655000</v>
      </c>
      <c r="O23" s="44">
        <v>9702333</v>
      </c>
      <c r="P23" s="43">
        <f t="shared" si="5"/>
        <v>24800000</v>
      </c>
      <c r="Q23" s="44">
        <f t="shared" si="6"/>
        <v>24930242</v>
      </c>
      <c r="R23" s="24">
        <f t="shared" si="7"/>
        <v>813.02485004284483</v>
      </c>
      <c r="S23" s="25">
        <f t="shared" si="8"/>
        <v>324.10825360995443</v>
      </c>
      <c r="T23" s="24">
        <f t="shared" si="9"/>
        <v>100</v>
      </c>
      <c r="U23" s="26">
        <f t="shared" si="10"/>
        <v>100.52516935483871</v>
      </c>
      <c r="V23" s="43">
        <v>1018000</v>
      </c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8271000</v>
      </c>
      <c r="C28" s="39">
        <f t="shared" si="11"/>
        <v>0</v>
      </c>
      <c r="D28" s="39">
        <f t="shared" si="11"/>
        <v>0</v>
      </c>
      <c r="E28" s="39">
        <f t="shared" si="11"/>
        <v>8271000</v>
      </c>
      <c r="F28" s="40">
        <f t="shared" si="11"/>
        <v>8271000</v>
      </c>
      <c r="G28" s="41">
        <f t="shared" si="11"/>
        <v>8271000</v>
      </c>
      <c r="H28" s="40">
        <f t="shared" si="11"/>
        <v>1298000</v>
      </c>
      <c r="I28" s="41">
        <f t="shared" si="11"/>
        <v>1298500</v>
      </c>
      <c r="J28" s="40">
        <f t="shared" si="11"/>
        <v>1639000</v>
      </c>
      <c r="K28" s="41">
        <f t="shared" si="11"/>
        <v>2546468</v>
      </c>
      <c r="L28" s="40">
        <f t="shared" si="11"/>
        <v>2926000</v>
      </c>
      <c r="M28" s="41">
        <f t="shared" si="11"/>
        <v>1433799</v>
      </c>
      <c r="N28" s="40">
        <f t="shared" si="11"/>
        <v>234000</v>
      </c>
      <c r="O28" s="41">
        <f t="shared" si="11"/>
        <v>2248669</v>
      </c>
      <c r="P28" s="40">
        <f t="shared" si="11"/>
        <v>6097000</v>
      </c>
      <c r="Q28" s="41">
        <f t="shared" si="11"/>
        <v>7527436</v>
      </c>
      <c r="R28" s="20">
        <f t="shared" si="7"/>
        <v>-92.00273410799727</v>
      </c>
      <c r="S28" s="21">
        <f t="shared" si="8"/>
        <v>56.832931254659826</v>
      </c>
      <c r="T28" s="20">
        <f t="shared" si="9"/>
        <v>73.715391125619632</v>
      </c>
      <c r="U28" s="22">
        <f t="shared" si="10"/>
        <v>91.009986700519889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1032000</v>
      </c>
      <c r="I31" s="44">
        <v>1032500</v>
      </c>
      <c r="J31" s="43">
        <v>153000</v>
      </c>
      <c r="K31" s="44">
        <v>152469</v>
      </c>
      <c r="L31" s="43">
        <v>485000</v>
      </c>
      <c r="M31" s="44">
        <v>425000</v>
      </c>
      <c r="N31" s="43"/>
      <c r="O31" s="44">
        <v>1342245</v>
      </c>
      <c r="P31" s="43">
        <f t="shared" si="5"/>
        <v>1670000</v>
      </c>
      <c r="Q31" s="44">
        <f t="shared" si="6"/>
        <v>2952214</v>
      </c>
      <c r="R31" s="24">
        <f t="shared" si="7"/>
        <v>-100</v>
      </c>
      <c r="S31" s="25">
        <f t="shared" si="8"/>
        <v>215.82235294117646</v>
      </c>
      <c r="T31" s="24">
        <f t="shared" si="9"/>
        <v>55.666666666666664</v>
      </c>
      <c r="U31" s="26">
        <f t="shared" si="10"/>
        <v>98.407133333333334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1271000</v>
      </c>
      <c r="C33" s="42"/>
      <c r="D33" s="42"/>
      <c r="E33" s="42">
        <f t="shared" si="4"/>
        <v>1271000</v>
      </c>
      <c r="F33" s="43">
        <v>1271000</v>
      </c>
      <c r="G33" s="44">
        <v>1271000</v>
      </c>
      <c r="H33" s="43">
        <v>266000</v>
      </c>
      <c r="I33" s="44">
        <v>266000</v>
      </c>
      <c r="J33" s="43">
        <v>286000</v>
      </c>
      <c r="K33" s="44">
        <v>300521</v>
      </c>
      <c r="L33" s="43">
        <v>278000</v>
      </c>
      <c r="M33" s="44">
        <v>177400</v>
      </c>
      <c r="N33" s="43">
        <v>234000</v>
      </c>
      <c r="O33" s="44">
        <v>403910</v>
      </c>
      <c r="P33" s="43">
        <f t="shared" si="5"/>
        <v>1064000</v>
      </c>
      <c r="Q33" s="44">
        <f t="shared" si="6"/>
        <v>1147831</v>
      </c>
      <c r="R33" s="24">
        <f t="shared" si="7"/>
        <v>-15.827338129496402</v>
      </c>
      <c r="S33" s="25">
        <f t="shared" si="8"/>
        <v>127.68320180383314</v>
      </c>
      <c r="T33" s="24">
        <f t="shared" si="9"/>
        <v>83.713611329661688</v>
      </c>
      <c r="U33" s="26">
        <f t="shared" si="10"/>
        <v>90.309284028324157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1200000</v>
      </c>
      <c r="K36" s="44">
        <v>2093478</v>
      </c>
      <c r="L36" s="43">
        <v>2163000</v>
      </c>
      <c r="M36" s="44">
        <v>831399</v>
      </c>
      <c r="N36" s="43"/>
      <c r="O36" s="44">
        <v>502514</v>
      </c>
      <c r="P36" s="43">
        <f t="shared" si="5"/>
        <v>3363000</v>
      </c>
      <c r="Q36" s="44">
        <f t="shared" si="6"/>
        <v>3427391</v>
      </c>
      <c r="R36" s="24">
        <f t="shared" si="7"/>
        <v>-100</v>
      </c>
      <c r="S36" s="25">
        <f t="shared" si="8"/>
        <v>-39.55802208085408</v>
      </c>
      <c r="T36" s="24">
        <f t="shared" si="9"/>
        <v>84.075000000000003</v>
      </c>
      <c r="U36" s="26">
        <f t="shared" si="10"/>
        <v>85.684775000000002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83698000</v>
      </c>
      <c r="C43" s="45">
        <f t="shared" si="20"/>
        <v>-2000000</v>
      </c>
      <c r="D43" s="45">
        <f t="shared" si="20"/>
        <v>0</v>
      </c>
      <c r="E43" s="45">
        <f t="shared" si="20"/>
        <v>81698000</v>
      </c>
      <c r="F43" s="46">
        <f t="shared" si="20"/>
        <v>81698000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786000</v>
      </c>
      <c r="O43" s="47">
        <f t="shared" si="20"/>
        <v>0</v>
      </c>
      <c r="P43" s="46">
        <f t="shared" si="20"/>
        <v>786000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0.96207985507601157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83698000</v>
      </c>
      <c r="C44" s="39">
        <f t="shared" si="22"/>
        <v>-2000000</v>
      </c>
      <c r="D44" s="39">
        <f t="shared" si="22"/>
        <v>0</v>
      </c>
      <c r="E44" s="39">
        <f t="shared" si="22"/>
        <v>81698000</v>
      </c>
      <c r="F44" s="40">
        <f t="shared" si="22"/>
        <v>81698000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786000</v>
      </c>
      <c r="O44" s="41">
        <f t="shared" si="22"/>
        <v>0</v>
      </c>
      <c r="P44" s="40">
        <f t="shared" si="22"/>
        <v>786000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0.96207985507601157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81698000</v>
      </c>
      <c r="C46" s="42"/>
      <c r="D46" s="42"/>
      <c r="E46" s="42">
        <f t="shared" si="13"/>
        <v>81698000</v>
      </c>
      <c r="F46" s="43">
        <v>81698000</v>
      </c>
      <c r="G46" s="44"/>
      <c r="H46" s="43"/>
      <c r="I46" s="44"/>
      <c r="J46" s="43"/>
      <c r="K46" s="44"/>
      <c r="L46" s="43"/>
      <c r="M46" s="44"/>
      <c r="N46" s="43">
        <v>786000</v>
      </c>
      <c r="O46" s="44"/>
      <c r="P46" s="43">
        <f t="shared" si="14"/>
        <v>786000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0.96207985507601157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238289000</v>
      </c>
      <c r="C61" s="39">
        <f t="shared" si="26"/>
        <v>22804000</v>
      </c>
      <c r="D61" s="39">
        <f t="shared" si="26"/>
        <v>0</v>
      </c>
      <c r="E61" s="39">
        <f t="shared" si="26"/>
        <v>261093000</v>
      </c>
      <c r="F61" s="40">
        <f t="shared" si="26"/>
        <v>261093000</v>
      </c>
      <c r="G61" s="41">
        <f t="shared" si="26"/>
        <v>179395000</v>
      </c>
      <c r="H61" s="40">
        <f t="shared" si="26"/>
        <v>29197000</v>
      </c>
      <c r="I61" s="41">
        <f t="shared" si="26"/>
        <v>25787551</v>
      </c>
      <c r="J61" s="40">
        <f t="shared" si="26"/>
        <v>53357000</v>
      </c>
      <c r="K61" s="41">
        <f t="shared" si="26"/>
        <v>64043679</v>
      </c>
      <c r="L61" s="40">
        <f t="shared" si="26"/>
        <v>25732000</v>
      </c>
      <c r="M61" s="41">
        <f t="shared" si="26"/>
        <v>15660559</v>
      </c>
      <c r="N61" s="40">
        <f t="shared" si="26"/>
        <v>46686000</v>
      </c>
      <c r="O61" s="41">
        <f t="shared" si="26"/>
        <v>64812338</v>
      </c>
      <c r="P61" s="40">
        <f t="shared" si="26"/>
        <v>154972000</v>
      </c>
      <c r="Q61" s="41">
        <f t="shared" si="26"/>
        <v>170304127</v>
      </c>
      <c r="R61" s="20">
        <f t="shared" si="16"/>
        <v>81.431680397948085</v>
      </c>
      <c r="S61" s="21">
        <f t="shared" si="17"/>
        <v>313.85711710546218</v>
      </c>
      <c r="T61" s="20">
        <f t="shared" si="18"/>
        <v>59.355095693871526</v>
      </c>
      <c r="U61" s="22">
        <f t="shared" si="19"/>
        <v>65.227381431137559</v>
      </c>
      <c r="V61" s="40">
        <f t="shared" ref="V61:W61" si="27">+V8+V43</f>
        <v>1018000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238289000</v>
      </c>
      <c r="C65" s="48">
        <f t="shared" si="30"/>
        <v>22804000</v>
      </c>
      <c r="D65" s="48">
        <f t="shared" si="30"/>
        <v>0</v>
      </c>
      <c r="E65" s="48">
        <f t="shared" si="30"/>
        <v>261093000</v>
      </c>
      <c r="F65" s="49">
        <f t="shared" si="30"/>
        <v>261093000</v>
      </c>
      <c r="G65" s="50">
        <f t="shared" si="30"/>
        <v>179395000</v>
      </c>
      <c r="H65" s="49">
        <f t="shared" si="30"/>
        <v>29197000</v>
      </c>
      <c r="I65" s="50">
        <f t="shared" si="30"/>
        <v>25787551</v>
      </c>
      <c r="J65" s="49">
        <f t="shared" si="30"/>
        <v>53357000</v>
      </c>
      <c r="K65" s="50">
        <f t="shared" si="30"/>
        <v>64043679</v>
      </c>
      <c r="L65" s="49">
        <f t="shared" si="30"/>
        <v>25732000</v>
      </c>
      <c r="M65" s="51">
        <f t="shared" si="30"/>
        <v>15660559</v>
      </c>
      <c r="N65" s="49">
        <f t="shared" si="30"/>
        <v>46686000</v>
      </c>
      <c r="O65" s="50">
        <f t="shared" si="30"/>
        <v>64812338</v>
      </c>
      <c r="P65" s="49">
        <f t="shared" si="30"/>
        <v>154972000</v>
      </c>
      <c r="Q65" s="50">
        <f t="shared" si="30"/>
        <v>170304127</v>
      </c>
      <c r="R65" s="34">
        <f t="shared" si="16"/>
        <v>81.431680397948085</v>
      </c>
      <c r="S65" s="35">
        <f t="shared" si="17"/>
        <v>313.85711710546218</v>
      </c>
      <c r="T65" s="34">
        <f t="shared" si="18"/>
        <v>59.355095693871526</v>
      </c>
      <c r="U65" s="35">
        <f t="shared" si="19"/>
        <v>65.227381431137559</v>
      </c>
      <c r="V65" s="49">
        <f>+V61+V62</f>
        <v>1018000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46154000</v>
      </c>
      <c r="C8" s="36">
        <f t="shared" si="0"/>
        <v>-16314000</v>
      </c>
      <c r="D8" s="36">
        <f t="shared" si="0"/>
        <v>0</v>
      </c>
      <c r="E8" s="36">
        <f t="shared" si="0"/>
        <v>29840000</v>
      </c>
      <c r="F8" s="37">
        <f t="shared" si="0"/>
        <v>29840000</v>
      </c>
      <c r="G8" s="38">
        <f t="shared" si="0"/>
        <v>29840000</v>
      </c>
      <c r="H8" s="37">
        <f t="shared" si="0"/>
        <v>2896000</v>
      </c>
      <c r="I8" s="38">
        <f t="shared" si="0"/>
        <v>1465421</v>
      </c>
      <c r="J8" s="37">
        <f t="shared" si="0"/>
        <v>6649000</v>
      </c>
      <c r="K8" s="38">
        <f t="shared" si="0"/>
        <v>2921133</v>
      </c>
      <c r="L8" s="37">
        <f t="shared" si="0"/>
        <v>11071000</v>
      </c>
      <c r="M8" s="38">
        <f t="shared" si="0"/>
        <v>12366405</v>
      </c>
      <c r="N8" s="37">
        <f t="shared" si="0"/>
        <v>6567000</v>
      </c>
      <c r="O8" s="38">
        <f t="shared" si="0"/>
        <v>14477394</v>
      </c>
      <c r="P8" s="37">
        <f t="shared" si="0"/>
        <v>27183000</v>
      </c>
      <c r="Q8" s="38">
        <f t="shared" si="0"/>
        <v>31230353</v>
      </c>
      <c r="R8" s="16">
        <f>IF(($L8       =0),0,((($N8       -$L8       )/$L8       )*100))</f>
        <v>-40.682865143166829</v>
      </c>
      <c r="S8" s="17">
        <f>IF(($M8       =0),0,((($O8       -$M8       )/$M8       )*100))</f>
        <v>17.070353105854128</v>
      </c>
      <c r="T8" s="16">
        <f>IF(($E8       =0),0,(($P8       /$E8       )*100))</f>
        <v>91.095844504021457</v>
      </c>
      <c r="U8" s="18">
        <f>IF(($E8       =0),0,(($Q8       /$E8       )*100))</f>
        <v>104.65935991957105</v>
      </c>
      <c r="V8" s="37">
        <f t="shared" ref="V8:W8" si="1">+V9+V28</f>
        <v>1438000</v>
      </c>
      <c r="W8" s="38">
        <f t="shared" si="1"/>
        <v>1438000</v>
      </c>
    </row>
    <row r="9" spans="1:23" ht="13" x14ac:dyDescent="0.3">
      <c r="A9" s="19" t="s">
        <v>35</v>
      </c>
      <c r="B9" s="39">
        <f t="shared" ref="B9:Q9" si="2">SUM(B10:B27)</f>
        <v>42937000</v>
      </c>
      <c r="C9" s="39">
        <f t="shared" si="2"/>
        <v>-16314000</v>
      </c>
      <c r="D9" s="39">
        <f t="shared" si="2"/>
        <v>0</v>
      </c>
      <c r="E9" s="39">
        <f t="shared" si="2"/>
        <v>26623000</v>
      </c>
      <c r="F9" s="40">
        <f t="shared" si="2"/>
        <v>26623000</v>
      </c>
      <c r="G9" s="41">
        <f t="shared" si="2"/>
        <v>26623000</v>
      </c>
      <c r="H9" s="40">
        <f t="shared" si="2"/>
        <v>2749000</v>
      </c>
      <c r="I9" s="41">
        <f t="shared" si="2"/>
        <v>1457543</v>
      </c>
      <c r="J9" s="40">
        <f t="shared" si="2"/>
        <v>6291000</v>
      </c>
      <c r="K9" s="41">
        <f t="shared" si="2"/>
        <v>2208445</v>
      </c>
      <c r="L9" s="40">
        <f t="shared" si="2"/>
        <v>10700000</v>
      </c>
      <c r="M9" s="41">
        <f t="shared" si="2"/>
        <v>11873982</v>
      </c>
      <c r="N9" s="40">
        <f t="shared" si="2"/>
        <v>6226000</v>
      </c>
      <c r="O9" s="41">
        <f t="shared" si="2"/>
        <v>12747311</v>
      </c>
      <c r="P9" s="40">
        <f t="shared" si="2"/>
        <v>25966000</v>
      </c>
      <c r="Q9" s="41">
        <f t="shared" si="2"/>
        <v>28287281</v>
      </c>
      <c r="R9" s="20">
        <f>IF(($L9       =0),0,((($N9       -$L9       )/$L9       )*100))</f>
        <v>-41.813084112149532</v>
      </c>
      <c r="S9" s="21">
        <f>IF(($M9       =0),0,((($O9       -$M9       )/$M9       )*100))</f>
        <v>7.3549799890213752</v>
      </c>
      <c r="T9" s="20">
        <f>IF(($E9       =0),0,(($P9       /$E9       )*100))</f>
        <v>97.532208992224767</v>
      </c>
      <c r="U9" s="22">
        <f>IF(($E9       =0),0,(($Q9       /$E9       )*100))</f>
        <v>106.25129023776434</v>
      </c>
      <c r="V9" s="40">
        <f t="shared" ref="V9:W9" si="3">SUM(V10:V27)</f>
        <v>1438000</v>
      </c>
      <c r="W9" s="41">
        <f t="shared" si="3"/>
        <v>1438000</v>
      </c>
    </row>
    <row r="10" spans="1:23" ht="13" x14ac:dyDescent="0.3">
      <c r="A10" s="23" t="s">
        <v>36</v>
      </c>
      <c r="B10" s="42">
        <v>23112000</v>
      </c>
      <c r="C10" s="42">
        <v>-13314000</v>
      </c>
      <c r="D10" s="42"/>
      <c r="E10" s="42">
        <f t="shared" ref="E10:E41" si="4">$B10      +$C10      +$D10</f>
        <v>9798000</v>
      </c>
      <c r="F10" s="43">
        <v>9798000</v>
      </c>
      <c r="G10" s="44">
        <v>9798000</v>
      </c>
      <c r="H10" s="43"/>
      <c r="I10" s="44"/>
      <c r="J10" s="43">
        <v>1395000</v>
      </c>
      <c r="K10" s="44"/>
      <c r="L10" s="43">
        <v>8076000</v>
      </c>
      <c r="M10" s="44">
        <v>5613622</v>
      </c>
      <c r="N10" s="43">
        <v>327000</v>
      </c>
      <c r="O10" s="44">
        <v>4180701</v>
      </c>
      <c r="P10" s="43">
        <f t="shared" ref="P10:P41" si="5">$H10      +$J10      +$L10      +$N10</f>
        <v>9798000</v>
      </c>
      <c r="Q10" s="44">
        <f t="shared" ref="Q10:Q41" si="6">$I10      +$K10      +$M10      +$O10</f>
        <v>9794323</v>
      </c>
      <c r="R10" s="24">
        <f t="shared" ref="R10:R41" si="7">IF(($L10      =0),0,((($N10      -$L10      )/$L10      )*100))</f>
        <v>-95.950965824665673</v>
      </c>
      <c r="S10" s="25">
        <f t="shared" ref="S10:S41" si="8">IF(($M10      =0),0,((($O10      -$M10      )/$M10      )*100))</f>
        <v>-25.525783531559483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99.962471933047553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4825000</v>
      </c>
      <c r="C13" s="42"/>
      <c r="D13" s="42"/>
      <c r="E13" s="42">
        <f t="shared" si="4"/>
        <v>4825000</v>
      </c>
      <c r="F13" s="43">
        <v>4825000</v>
      </c>
      <c r="G13" s="44">
        <v>4825000</v>
      </c>
      <c r="H13" s="43">
        <v>384000</v>
      </c>
      <c r="I13" s="44"/>
      <c r="J13" s="43">
        <v>1033000</v>
      </c>
      <c r="K13" s="44">
        <v>1123751</v>
      </c>
      <c r="L13" s="43">
        <v>2624000</v>
      </c>
      <c r="M13" s="44">
        <v>2574068</v>
      </c>
      <c r="N13" s="43">
        <v>784000</v>
      </c>
      <c r="O13" s="44">
        <v>1602903</v>
      </c>
      <c r="P13" s="43">
        <f t="shared" si="5"/>
        <v>4825000</v>
      </c>
      <c r="Q13" s="44">
        <f t="shared" si="6"/>
        <v>5300722</v>
      </c>
      <c r="R13" s="24">
        <f t="shared" si="7"/>
        <v>-70.121951219512198</v>
      </c>
      <c r="S13" s="25">
        <f t="shared" si="8"/>
        <v>-37.728801259329593</v>
      </c>
      <c r="T13" s="24">
        <f t="shared" si="9"/>
        <v>100</v>
      </c>
      <c r="U13" s="26">
        <f t="shared" si="10"/>
        <v>109.85952331606217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15000000</v>
      </c>
      <c r="C23" s="42">
        <v>-3000000</v>
      </c>
      <c r="D23" s="42"/>
      <c r="E23" s="42">
        <f t="shared" si="4"/>
        <v>12000000</v>
      </c>
      <c r="F23" s="43">
        <v>12000000</v>
      </c>
      <c r="G23" s="44">
        <v>12000000</v>
      </c>
      <c r="H23" s="43">
        <v>2365000</v>
      </c>
      <c r="I23" s="44">
        <v>1457543</v>
      </c>
      <c r="J23" s="43">
        <v>3863000</v>
      </c>
      <c r="K23" s="44">
        <v>1084694</v>
      </c>
      <c r="L23" s="43"/>
      <c r="M23" s="44">
        <v>3686292</v>
      </c>
      <c r="N23" s="43">
        <v>5115000</v>
      </c>
      <c r="O23" s="44">
        <v>6963707</v>
      </c>
      <c r="P23" s="43">
        <f t="shared" si="5"/>
        <v>11343000</v>
      </c>
      <c r="Q23" s="44">
        <f t="shared" si="6"/>
        <v>13192236</v>
      </c>
      <c r="R23" s="24">
        <f t="shared" si="7"/>
        <v>0</v>
      </c>
      <c r="S23" s="25">
        <f t="shared" si="8"/>
        <v>88.908176563332475</v>
      </c>
      <c r="T23" s="24">
        <f t="shared" si="9"/>
        <v>94.525000000000006</v>
      </c>
      <c r="U23" s="26">
        <f t="shared" si="10"/>
        <v>109.9353</v>
      </c>
      <c r="V23" s="43">
        <v>1438000</v>
      </c>
      <c r="W23" s="44">
        <v>1438000</v>
      </c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3217000</v>
      </c>
      <c r="C28" s="39">
        <f t="shared" si="11"/>
        <v>0</v>
      </c>
      <c r="D28" s="39">
        <f t="shared" si="11"/>
        <v>0</v>
      </c>
      <c r="E28" s="39">
        <f t="shared" si="11"/>
        <v>3217000</v>
      </c>
      <c r="F28" s="40">
        <f t="shared" si="11"/>
        <v>3217000</v>
      </c>
      <c r="G28" s="41">
        <f t="shared" si="11"/>
        <v>3217000</v>
      </c>
      <c r="H28" s="40">
        <f t="shared" si="11"/>
        <v>147000</v>
      </c>
      <c r="I28" s="41">
        <f t="shared" si="11"/>
        <v>7878</v>
      </c>
      <c r="J28" s="40">
        <f t="shared" si="11"/>
        <v>358000</v>
      </c>
      <c r="K28" s="41">
        <f t="shared" si="11"/>
        <v>712688</v>
      </c>
      <c r="L28" s="40">
        <f t="shared" si="11"/>
        <v>371000</v>
      </c>
      <c r="M28" s="41">
        <f t="shared" si="11"/>
        <v>492423</v>
      </c>
      <c r="N28" s="40">
        <f t="shared" si="11"/>
        <v>341000</v>
      </c>
      <c r="O28" s="41">
        <f t="shared" si="11"/>
        <v>1730083</v>
      </c>
      <c r="P28" s="40">
        <f t="shared" si="11"/>
        <v>1217000</v>
      </c>
      <c r="Q28" s="41">
        <f t="shared" si="11"/>
        <v>2943072</v>
      </c>
      <c r="R28" s="20">
        <f t="shared" si="7"/>
        <v>-8.0862533692722369</v>
      </c>
      <c r="S28" s="21">
        <f t="shared" si="8"/>
        <v>251.34081876760428</v>
      </c>
      <c r="T28" s="20">
        <f t="shared" si="9"/>
        <v>37.830276655268882</v>
      </c>
      <c r="U28" s="22">
        <f t="shared" si="10"/>
        <v>91.484986011812254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/>
      <c r="I31" s="44"/>
      <c r="J31" s="43"/>
      <c r="K31" s="44">
        <v>331611</v>
      </c>
      <c r="L31" s="43"/>
      <c r="M31" s="44">
        <v>127200</v>
      </c>
      <c r="N31" s="43"/>
      <c r="O31" s="44">
        <v>1393997</v>
      </c>
      <c r="P31" s="43">
        <f t="shared" si="5"/>
        <v>0</v>
      </c>
      <c r="Q31" s="44">
        <f t="shared" si="6"/>
        <v>1852808</v>
      </c>
      <c r="R31" s="24">
        <f t="shared" si="7"/>
        <v>0</v>
      </c>
      <c r="S31" s="25">
        <f t="shared" si="8"/>
        <v>995.90959119496847</v>
      </c>
      <c r="T31" s="24">
        <f t="shared" si="9"/>
        <v>0</v>
      </c>
      <c r="U31" s="26">
        <f t="shared" si="10"/>
        <v>92.6404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1217000</v>
      </c>
      <c r="C33" s="42"/>
      <c r="D33" s="42"/>
      <c r="E33" s="42">
        <f t="shared" si="4"/>
        <v>1217000</v>
      </c>
      <c r="F33" s="43">
        <v>1217000</v>
      </c>
      <c r="G33" s="44">
        <v>1217000</v>
      </c>
      <c r="H33" s="43">
        <v>147000</v>
      </c>
      <c r="I33" s="44">
        <v>7878</v>
      </c>
      <c r="J33" s="43">
        <v>358000</v>
      </c>
      <c r="K33" s="44">
        <v>381077</v>
      </c>
      <c r="L33" s="43">
        <v>371000</v>
      </c>
      <c r="M33" s="44">
        <v>365223</v>
      </c>
      <c r="N33" s="43">
        <v>341000</v>
      </c>
      <c r="O33" s="44">
        <v>336086</v>
      </c>
      <c r="P33" s="43">
        <f t="shared" si="5"/>
        <v>1217000</v>
      </c>
      <c r="Q33" s="44">
        <f t="shared" si="6"/>
        <v>1090264</v>
      </c>
      <c r="R33" s="24">
        <f t="shared" si="7"/>
        <v>-8.0862533692722369</v>
      </c>
      <c r="S33" s="25">
        <f t="shared" si="8"/>
        <v>-7.9778655780167185</v>
      </c>
      <c r="T33" s="24">
        <f t="shared" si="9"/>
        <v>100</v>
      </c>
      <c r="U33" s="26">
        <f t="shared" si="10"/>
        <v>89.586195562859501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16301000</v>
      </c>
      <c r="C43" s="45">
        <f t="shared" si="20"/>
        <v>0</v>
      </c>
      <c r="D43" s="45">
        <f t="shared" si="20"/>
        <v>0</v>
      </c>
      <c r="E43" s="45">
        <f t="shared" si="20"/>
        <v>16301000</v>
      </c>
      <c r="F43" s="46">
        <f t="shared" si="20"/>
        <v>16301000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160000</v>
      </c>
      <c r="O43" s="47">
        <f t="shared" si="20"/>
        <v>0</v>
      </c>
      <c r="P43" s="46">
        <f t="shared" si="20"/>
        <v>160000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0.9815348751610331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16301000</v>
      </c>
      <c r="C44" s="39">
        <f t="shared" si="22"/>
        <v>0</v>
      </c>
      <c r="D44" s="39">
        <f t="shared" si="22"/>
        <v>0</v>
      </c>
      <c r="E44" s="39">
        <f t="shared" si="22"/>
        <v>16301000</v>
      </c>
      <c r="F44" s="40">
        <f t="shared" si="22"/>
        <v>16301000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160000</v>
      </c>
      <c r="O44" s="41">
        <f t="shared" si="22"/>
        <v>0</v>
      </c>
      <c r="P44" s="40">
        <f t="shared" si="22"/>
        <v>160000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0.9815348751610331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16301000</v>
      </c>
      <c r="C46" s="42"/>
      <c r="D46" s="42"/>
      <c r="E46" s="42">
        <f t="shared" si="13"/>
        <v>16301000</v>
      </c>
      <c r="F46" s="43">
        <v>16301000</v>
      </c>
      <c r="G46" s="44"/>
      <c r="H46" s="43"/>
      <c r="I46" s="44"/>
      <c r="J46" s="43"/>
      <c r="K46" s="44"/>
      <c r="L46" s="43"/>
      <c r="M46" s="44"/>
      <c r="N46" s="43">
        <v>160000</v>
      </c>
      <c r="O46" s="44"/>
      <c r="P46" s="43">
        <f t="shared" si="14"/>
        <v>160000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0.9815348751610331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62455000</v>
      </c>
      <c r="C61" s="39">
        <f t="shared" si="26"/>
        <v>-16314000</v>
      </c>
      <c r="D61" s="39">
        <f t="shared" si="26"/>
        <v>0</v>
      </c>
      <c r="E61" s="39">
        <f t="shared" si="26"/>
        <v>46141000</v>
      </c>
      <c r="F61" s="40">
        <f t="shared" si="26"/>
        <v>46141000</v>
      </c>
      <c r="G61" s="41">
        <f t="shared" si="26"/>
        <v>29840000</v>
      </c>
      <c r="H61" s="40">
        <f t="shared" si="26"/>
        <v>2896000</v>
      </c>
      <c r="I61" s="41">
        <f t="shared" si="26"/>
        <v>1465421</v>
      </c>
      <c r="J61" s="40">
        <f t="shared" si="26"/>
        <v>6649000</v>
      </c>
      <c r="K61" s="41">
        <f t="shared" si="26"/>
        <v>2921133</v>
      </c>
      <c r="L61" s="40">
        <f t="shared" si="26"/>
        <v>11071000</v>
      </c>
      <c r="M61" s="41">
        <f t="shared" si="26"/>
        <v>12366405</v>
      </c>
      <c r="N61" s="40">
        <f t="shared" si="26"/>
        <v>6727000</v>
      </c>
      <c r="O61" s="41">
        <f t="shared" si="26"/>
        <v>14477394</v>
      </c>
      <c r="P61" s="40">
        <f t="shared" si="26"/>
        <v>27343000</v>
      </c>
      <c r="Q61" s="41">
        <f t="shared" si="26"/>
        <v>31230353</v>
      </c>
      <c r="R61" s="20">
        <f t="shared" si="16"/>
        <v>-39.23764790895131</v>
      </c>
      <c r="S61" s="21">
        <f t="shared" si="17"/>
        <v>17.070353105854128</v>
      </c>
      <c r="T61" s="20">
        <f t="shared" si="18"/>
        <v>59.259660605535203</v>
      </c>
      <c r="U61" s="22">
        <f t="shared" si="19"/>
        <v>67.684603714700586</v>
      </c>
      <c r="V61" s="40">
        <f t="shared" ref="V61:W61" si="27">+V8+V43</f>
        <v>1438000</v>
      </c>
      <c r="W61" s="41">
        <f t="shared" si="27"/>
        <v>1438000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62455000</v>
      </c>
      <c r="C65" s="48">
        <f t="shared" si="30"/>
        <v>-16314000</v>
      </c>
      <c r="D65" s="48">
        <f t="shared" si="30"/>
        <v>0</v>
      </c>
      <c r="E65" s="48">
        <f t="shared" si="30"/>
        <v>46141000</v>
      </c>
      <c r="F65" s="49">
        <f t="shared" si="30"/>
        <v>46141000</v>
      </c>
      <c r="G65" s="50">
        <f t="shared" si="30"/>
        <v>29840000</v>
      </c>
      <c r="H65" s="49">
        <f t="shared" si="30"/>
        <v>2896000</v>
      </c>
      <c r="I65" s="50">
        <f t="shared" si="30"/>
        <v>1465421</v>
      </c>
      <c r="J65" s="49">
        <f t="shared" si="30"/>
        <v>6649000</v>
      </c>
      <c r="K65" s="50">
        <f t="shared" si="30"/>
        <v>2921133</v>
      </c>
      <c r="L65" s="49">
        <f t="shared" si="30"/>
        <v>11071000</v>
      </c>
      <c r="M65" s="51">
        <f t="shared" si="30"/>
        <v>12366405</v>
      </c>
      <c r="N65" s="49">
        <f t="shared" si="30"/>
        <v>6727000</v>
      </c>
      <c r="O65" s="50">
        <f t="shared" si="30"/>
        <v>14477394</v>
      </c>
      <c r="P65" s="49">
        <f t="shared" si="30"/>
        <v>27343000</v>
      </c>
      <c r="Q65" s="50">
        <f t="shared" si="30"/>
        <v>31230353</v>
      </c>
      <c r="R65" s="34">
        <f t="shared" si="16"/>
        <v>-39.23764790895131</v>
      </c>
      <c r="S65" s="35">
        <f t="shared" si="17"/>
        <v>17.070353105854128</v>
      </c>
      <c r="T65" s="34">
        <f t="shared" si="18"/>
        <v>59.259660605535203</v>
      </c>
      <c r="U65" s="35">
        <f t="shared" si="19"/>
        <v>67.684603714700586</v>
      </c>
      <c r="V65" s="49">
        <f>+V61+V62</f>
        <v>1438000</v>
      </c>
      <c r="W65" s="50">
        <f>+W61+W62</f>
        <v>1438000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1009125000</v>
      </c>
      <c r="C8" s="36">
        <f t="shared" si="0"/>
        <v>-98590000</v>
      </c>
      <c r="D8" s="36">
        <f t="shared" si="0"/>
        <v>0</v>
      </c>
      <c r="E8" s="36">
        <f t="shared" si="0"/>
        <v>910535000</v>
      </c>
      <c r="F8" s="37">
        <f t="shared" si="0"/>
        <v>910535000</v>
      </c>
      <c r="G8" s="38">
        <f t="shared" si="0"/>
        <v>862124000</v>
      </c>
      <c r="H8" s="37">
        <f t="shared" si="0"/>
        <v>48435000</v>
      </c>
      <c r="I8" s="38">
        <f t="shared" si="0"/>
        <v>0</v>
      </c>
      <c r="J8" s="37">
        <f t="shared" si="0"/>
        <v>165555000</v>
      </c>
      <c r="K8" s="38">
        <f t="shared" si="0"/>
        <v>0</v>
      </c>
      <c r="L8" s="37">
        <f t="shared" si="0"/>
        <v>82051000</v>
      </c>
      <c r="M8" s="38">
        <f t="shared" si="0"/>
        <v>0</v>
      </c>
      <c r="N8" s="37">
        <f t="shared" si="0"/>
        <v>200534000</v>
      </c>
      <c r="O8" s="38">
        <f t="shared" si="0"/>
        <v>0</v>
      </c>
      <c r="P8" s="37">
        <f t="shared" si="0"/>
        <v>496575000</v>
      </c>
      <c r="Q8" s="38">
        <f t="shared" si="0"/>
        <v>0</v>
      </c>
      <c r="R8" s="16">
        <f>IF(($L8       =0),0,((($N8       -$L8       )/$L8       )*100))</f>
        <v>144.40165263068093</v>
      </c>
      <c r="S8" s="17">
        <f>IF(($M8       =0),0,((($O8       -$M8       )/$M8       )*100))</f>
        <v>0</v>
      </c>
      <c r="T8" s="16">
        <f>IF(($E8       =0),0,(($P8       /$E8       )*100))</f>
        <v>54.536618581383465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968845000</v>
      </c>
      <c r="C9" s="39">
        <f t="shared" si="2"/>
        <v>-152589000</v>
      </c>
      <c r="D9" s="39">
        <f t="shared" si="2"/>
        <v>0</v>
      </c>
      <c r="E9" s="39">
        <f t="shared" si="2"/>
        <v>816256000</v>
      </c>
      <c r="F9" s="40">
        <f t="shared" si="2"/>
        <v>816256000</v>
      </c>
      <c r="G9" s="41">
        <f t="shared" si="2"/>
        <v>767845000</v>
      </c>
      <c r="H9" s="40">
        <f t="shared" si="2"/>
        <v>43659000</v>
      </c>
      <c r="I9" s="41">
        <f t="shared" si="2"/>
        <v>0</v>
      </c>
      <c r="J9" s="40">
        <f t="shared" si="2"/>
        <v>157361000</v>
      </c>
      <c r="K9" s="41">
        <f t="shared" si="2"/>
        <v>0</v>
      </c>
      <c r="L9" s="40">
        <f t="shared" si="2"/>
        <v>76394000</v>
      </c>
      <c r="M9" s="41">
        <f t="shared" si="2"/>
        <v>0</v>
      </c>
      <c r="N9" s="40">
        <f t="shared" si="2"/>
        <v>193977000</v>
      </c>
      <c r="O9" s="41">
        <f t="shared" si="2"/>
        <v>0</v>
      </c>
      <c r="P9" s="40">
        <f t="shared" si="2"/>
        <v>471391000</v>
      </c>
      <c r="Q9" s="41">
        <f t="shared" si="2"/>
        <v>0</v>
      </c>
      <c r="R9" s="20">
        <f>IF(($L9       =0),0,((($N9       -$L9       )/$L9       )*100))</f>
        <v>153.91653794800641</v>
      </c>
      <c r="S9" s="21">
        <f>IF(($M9       =0),0,((($O9       -$M9       )/$M9       )*100))</f>
        <v>0</v>
      </c>
      <c r="T9" s="20">
        <f>IF(($E9       =0),0,(($P9       /$E9       )*100))</f>
        <v>57.750387133448335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339948000</v>
      </c>
      <c r="C12" s="42">
        <v>-150000000</v>
      </c>
      <c r="D12" s="42"/>
      <c r="E12" s="42">
        <f t="shared" si="4"/>
        <v>189948000</v>
      </c>
      <c r="F12" s="43">
        <v>189948000</v>
      </c>
      <c r="G12" s="44">
        <v>189948000</v>
      </c>
      <c r="H12" s="43">
        <v>14415000</v>
      </c>
      <c r="I12" s="44"/>
      <c r="J12" s="43">
        <v>19231000</v>
      </c>
      <c r="K12" s="44"/>
      <c r="L12" s="43">
        <v>12903000</v>
      </c>
      <c r="M12" s="44"/>
      <c r="N12" s="43">
        <v>32082000</v>
      </c>
      <c r="O12" s="44"/>
      <c r="P12" s="43">
        <f t="shared" si="5"/>
        <v>78631000</v>
      </c>
      <c r="Q12" s="44">
        <f t="shared" si="6"/>
        <v>0</v>
      </c>
      <c r="R12" s="24">
        <f t="shared" si="7"/>
        <v>148.63985119739596</v>
      </c>
      <c r="S12" s="25">
        <f t="shared" si="8"/>
        <v>0</v>
      </c>
      <c r="T12" s="24">
        <f t="shared" si="9"/>
        <v>41.396066291827239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17213000</v>
      </c>
      <c r="C14" s="42"/>
      <c r="D14" s="42"/>
      <c r="E14" s="42">
        <f t="shared" si="4"/>
        <v>17213000</v>
      </c>
      <c r="F14" s="43">
        <v>17213000</v>
      </c>
      <c r="G14" s="44">
        <v>17213000</v>
      </c>
      <c r="H14" s="43">
        <v>1429000</v>
      </c>
      <c r="I14" s="44"/>
      <c r="J14" s="43">
        <v>9871000</v>
      </c>
      <c r="K14" s="44"/>
      <c r="L14" s="43"/>
      <c r="M14" s="44"/>
      <c r="N14" s="43"/>
      <c r="O14" s="44"/>
      <c r="P14" s="43">
        <f t="shared" si="5"/>
        <v>11300000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65.64805670133039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89000000</v>
      </c>
      <c r="D20" s="42"/>
      <c r="E20" s="42">
        <f t="shared" si="4"/>
        <v>89000000</v>
      </c>
      <c r="F20" s="43">
        <v>89000000</v>
      </c>
      <c r="G20" s="44">
        <v>89000000</v>
      </c>
      <c r="H20" s="43"/>
      <c r="I20" s="44"/>
      <c r="J20" s="43"/>
      <c r="K20" s="44"/>
      <c r="L20" s="43"/>
      <c r="M20" s="44"/>
      <c r="N20" s="43">
        <v>3429000</v>
      </c>
      <c r="O20" s="44"/>
      <c r="P20" s="43">
        <f t="shared" si="5"/>
        <v>3429000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3.8528089887640449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250000000</v>
      </c>
      <c r="C22" s="42">
        <v>-91589000</v>
      </c>
      <c r="D22" s="42"/>
      <c r="E22" s="42">
        <f t="shared" si="4"/>
        <v>158411000</v>
      </c>
      <c r="F22" s="43">
        <v>158411000</v>
      </c>
      <c r="G22" s="44">
        <v>110000000</v>
      </c>
      <c r="H22" s="43"/>
      <c r="I22" s="44"/>
      <c r="J22" s="43">
        <v>7910000</v>
      </c>
      <c r="K22" s="44"/>
      <c r="L22" s="43">
        <v>21239000</v>
      </c>
      <c r="M22" s="44"/>
      <c r="N22" s="43">
        <v>74178000</v>
      </c>
      <c r="O22" s="44"/>
      <c r="P22" s="43">
        <f t="shared" si="5"/>
        <v>103327000</v>
      </c>
      <c r="Q22" s="44">
        <f t="shared" si="6"/>
        <v>0</v>
      </c>
      <c r="R22" s="24">
        <f t="shared" si="7"/>
        <v>249.25373134328356</v>
      </c>
      <c r="S22" s="25">
        <f t="shared" si="8"/>
        <v>0</v>
      </c>
      <c r="T22" s="24">
        <f t="shared" si="9"/>
        <v>65.227162255146425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361684000</v>
      </c>
      <c r="C26" s="42"/>
      <c r="D26" s="42"/>
      <c r="E26" s="42">
        <f t="shared" si="4"/>
        <v>361684000</v>
      </c>
      <c r="F26" s="43">
        <v>361684000</v>
      </c>
      <c r="G26" s="44">
        <v>361684000</v>
      </c>
      <c r="H26" s="43">
        <v>27815000</v>
      </c>
      <c r="I26" s="44"/>
      <c r="J26" s="43">
        <v>120349000</v>
      </c>
      <c r="K26" s="44"/>
      <c r="L26" s="43">
        <v>42252000</v>
      </c>
      <c r="M26" s="44"/>
      <c r="N26" s="43">
        <v>84288000</v>
      </c>
      <c r="O26" s="44"/>
      <c r="P26" s="43">
        <f t="shared" si="5"/>
        <v>274704000</v>
      </c>
      <c r="Q26" s="44">
        <f t="shared" si="6"/>
        <v>0</v>
      </c>
      <c r="R26" s="24">
        <f t="shared" si="7"/>
        <v>99.488781596137471</v>
      </c>
      <c r="S26" s="25">
        <f t="shared" si="8"/>
        <v>0</v>
      </c>
      <c r="T26" s="24">
        <f t="shared" si="9"/>
        <v>75.951382975193809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40280000</v>
      </c>
      <c r="C28" s="39">
        <f t="shared" si="11"/>
        <v>53999000</v>
      </c>
      <c r="D28" s="39">
        <f t="shared" si="11"/>
        <v>0</v>
      </c>
      <c r="E28" s="39">
        <f t="shared" si="11"/>
        <v>94279000</v>
      </c>
      <c r="F28" s="40">
        <f t="shared" si="11"/>
        <v>94279000</v>
      </c>
      <c r="G28" s="41">
        <f t="shared" si="11"/>
        <v>94279000</v>
      </c>
      <c r="H28" s="40">
        <f t="shared" si="11"/>
        <v>4776000</v>
      </c>
      <c r="I28" s="41">
        <f t="shared" si="11"/>
        <v>0</v>
      </c>
      <c r="J28" s="40">
        <f t="shared" si="11"/>
        <v>8194000</v>
      </c>
      <c r="K28" s="41">
        <f t="shared" si="11"/>
        <v>0</v>
      </c>
      <c r="L28" s="40">
        <f t="shared" si="11"/>
        <v>5657000</v>
      </c>
      <c r="M28" s="41">
        <f t="shared" si="11"/>
        <v>0</v>
      </c>
      <c r="N28" s="40">
        <f t="shared" si="11"/>
        <v>6557000</v>
      </c>
      <c r="O28" s="41">
        <f t="shared" si="11"/>
        <v>0</v>
      </c>
      <c r="P28" s="40">
        <f t="shared" si="11"/>
        <v>25184000</v>
      </c>
      <c r="Q28" s="41">
        <f t="shared" si="11"/>
        <v>0</v>
      </c>
      <c r="R28" s="20">
        <f t="shared" si="7"/>
        <v>15.90949266395616</v>
      </c>
      <c r="S28" s="21">
        <f t="shared" si="8"/>
        <v>0</v>
      </c>
      <c r="T28" s="20">
        <f t="shared" si="9"/>
        <v>26.712205263102067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>
        <v>15000000</v>
      </c>
      <c r="C30" s="42"/>
      <c r="D30" s="42"/>
      <c r="E30" s="42">
        <f t="shared" si="4"/>
        <v>15000000</v>
      </c>
      <c r="F30" s="43">
        <v>15000000</v>
      </c>
      <c r="G30" s="44">
        <v>15000000</v>
      </c>
      <c r="H30" s="43"/>
      <c r="I30" s="44"/>
      <c r="J30" s="43">
        <v>2282000</v>
      </c>
      <c r="K30" s="44"/>
      <c r="L30" s="43">
        <v>756000</v>
      </c>
      <c r="M30" s="44"/>
      <c r="N30" s="43">
        <v>1854000</v>
      </c>
      <c r="O30" s="44"/>
      <c r="P30" s="43">
        <f t="shared" si="5"/>
        <v>4892000</v>
      </c>
      <c r="Q30" s="44">
        <f t="shared" si="6"/>
        <v>0</v>
      </c>
      <c r="R30" s="24">
        <f t="shared" si="7"/>
        <v>145.23809523809524</v>
      </c>
      <c r="S30" s="25">
        <f t="shared" si="8"/>
        <v>0</v>
      </c>
      <c r="T30" s="24">
        <f t="shared" si="9"/>
        <v>32.61333333333333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225000</v>
      </c>
      <c r="I31" s="44"/>
      <c r="J31" s="43">
        <v>88000</v>
      </c>
      <c r="K31" s="44"/>
      <c r="L31" s="43">
        <v>84000</v>
      </c>
      <c r="M31" s="44"/>
      <c r="N31" s="43"/>
      <c r="O31" s="44"/>
      <c r="P31" s="43">
        <f t="shared" si="5"/>
        <v>397000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39.700000000000003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3480000</v>
      </c>
      <c r="C33" s="42"/>
      <c r="D33" s="42"/>
      <c r="E33" s="42">
        <f t="shared" si="4"/>
        <v>3480000</v>
      </c>
      <c r="F33" s="43">
        <v>3480000</v>
      </c>
      <c r="G33" s="44">
        <v>3480000</v>
      </c>
      <c r="H33" s="43">
        <v>95000</v>
      </c>
      <c r="I33" s="44"/>
      <c r="J33" s="43">
        <v>1284000</v>
      </c>
      <c r="K33" s="44"/>
      <c r="L33" s="43">
        <v>1586000</v>
      </c>
      <c r="M33" s="44"/>
      <c r="N33" s="43">
        <v>515000</v>
      </c>
      <c r="O33" s="44"/>
      <c r="P33" s="43">
        <f t="shared" si="5"/>
        <v>3480000</v>
      </c>
      <c r="Q33" s="44">
        <f t="shared" si="6"/>
        <v>0</v>
      </c>
      <c r="R33" s="24">
        <f t="shared" si="7"/>
        <v>-67.528373266078177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>
        <v>13800000</v>
      </c>
      <c r="C34" s="42"/>
      <c r="D34" s="42"/>
      <c r="E34" s="42">
        <f t="shared" si="4"/>
        <v>13800000</v>
      </c>
      <c r="F34" s="43">
        <v>13800000</v>
      </c>
      <c r="G34" s="44">
        <v>13800000</v>
      </c>
      <c r="H34" s="43">
        <v>2566000</v>
      </c>
      <c r="I34" s="44"/>
      <c r="J34" s="43">
        <v>2423000</v>
      </c>
      <c r="K34" s="44"/>
      <c r="L34" s="43">
        <v>2515000</v>
      </c>
      <c r="M34" s="44"/>
      <c r="N34" s="43">
        <v>2138000</v>
      </c>
      <c r="O34" s="44"/>
      <c r="P34" s="43">
        <f t="shared" si="5"/>
        <v>9642000</v>
      </c>
      <c r="Q34" s="44">
        <f t="shared" si="6"/>
        <v>0</v>
      </c>
      <c r="R34" s="24">
        <f t="shared" si="7"/>
        <v>-14.990059642147116</v>
      </c>
      <c r="S34" s="25">
        <f t="shared" si="8"/>
        <v>0</v>
      </c>
      <c r="T34" s="24">
        <f t="shared" si="9"/>
        <v>69.869565217391312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>
        <v>1890000</v>
      </c>
      <c r="I36" s="44"/>
      <c r="J36" s="43">
        <v>2117000</v>
      </c>
      <c r="K36" s="44"/>
      <c r="L36" s="43">
        <v>716000</v>
      </c>
      <c r="M36" s="44"/>
      <c r="N36" s="43">
        <v>2050000</v>
      </c>
      <c r="O36" s="44"/>
      <c r="P36" s="43">
        <f t="shared" si="5"/>
        <v>6773000</v>
      </c>
      <c r="Q36" s="44">
        <f t="shared" si="6"/>
        <v>0</v>
      </c>
      <c r="R36" s="24">
        <f t="shared" si="7"/>
        <v>186.31284916201116</v>
      </c>
      <c r="S36" s="25">
        <f t="shared" si="8"/>
        <v>0</v>
      </c>
      <c r="T36" s="24">
        <f t="shared" si="9"/>
        <v>96.757142857142853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53999000</v>
      </c>
      <c r="D37" s="42"/>
      <c r="E37" s="42">
        <f t="shared" si="4"/>
        <v>53999000</v>
      </c>
      <c r="F37" s="43">
        <v>53999000</v>
      </c>
      <c r="G37" s="44">
        <v>53999000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4215000</v>
      </c>
      <c r="C43" s="45">
        <f t="shared" si="20"/>
        <v>-2000000</v>
      </c>
      <c r="D43" s="45">
        <f t="shared" si="20"/>
        <v>0</v>
      </c>
      <c r="E43" s="45">
        <f t="shared" si="20"/>
        <v>2215000</v>
      </c>
      <c r="F43" s="46">
        <f t="shared" si="20"/>
        <v>2215000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2000000</v>
      </c>
      <c r="C44" s="39">
        <f t="shared" si="22"/>
        <v>-2000000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1013340000</v>
      </c>
      <c r="C61" s="39">
        <f t="shared" si="26"/>
        <v>-100590000</v>
      </c>
      <c r="D61" s="39">
        <f t="shared" si="26"/>
        <v>0</v>
      </c>
      <c r="E61" s="39">
        <f t="shared" si="26"/>
        <v>912750000</v>
      </c>
      <c r="F61" s="40">
        <f t="shared" si="26"/>
        <v>912750000</v>
      </c>
      <c r="G61" s="41">
        <f t="shared" si="26"/>
        <v>862124000</v>
      </c>
      <c r="H61" s="40">
        <f t="shared" si="26"/>
        <v>48435000</v>
      </c>
      <c r="I61" s="41">
        <f t="shared" si="26"/>
        <v>0</v>
      </c>
      <c r="J61" s="40">
        <f t="shared" si="26"/>
        <v>165555000</v>
      </c>
      <c r="K61" s="41">
        <f t="shared" si="26"/>
        <v>0</v>
      </c>
      <c r="L61" s="40">
        <f t="shared" si="26"/>
        <v>82051000</v>
      </c>
      <c r="M61" s="41">
        <f t="shared" si="26"/>
        <v>0</v>
      </c>
      <c r="N61" s="40">
        <f t="shared" si="26"/>
        <v>200534000</v>
      </c>
      <c r="O61" s="41">
        <f t="shared" si="26"/>
        <v>0</v>
      </c>
      <c r="P61" s="40">
        <f t="shared" si="26"/>
        <v>496575000</v>
      </c>
      <c r="Q61" s="41">
        <f t="shared" si="26"/>
        <v>0</v>
      </c>
      <c r="R61" s="20">
        <f t="shared" si="16"/>
        <v>144.40165263068093</v>
      </c>
      <c r="S61" s="21">
        <f t="shared" si="17"/>
        <v>0</v>
      </c>
      <c r="T61" s="20">
        <f t="shared" si="18"/>
        <v>54.404272801972063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635473000</v>
      </c>
      <c r="C62" s="39">
        <f t="shared" si="28"/>
        <v>0</v>
      </c>
      <c r="D62" s="39">
        <f t="shared" si="28"/>
        <v>0</v>
      </c>
      <c r="E62" s="39">
        <f t="shared" si="28"/>
        <v>635473000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26507000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635473000</v>
      </c>
      <c r="C63" s="42"/>
      <c r="D63" s="42"/>
      <c r="E63" s="42">
        <f t="shared" si="13"/>
        <v>635473000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>
        <v>26507000</v>
      </c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1648813000</v>
      </c>
      <c r="C65" s="48">
        <f t="shared" si="30"/>
        <v>-100590000</v>
      </c>
      <c r="D65" s="48">
        <f t="shared" si="30"/>
        <v>0</v>
      </c>
      <c r="E65" s="48">
        <f t="shared" si="30"/>
        <v>1548223000</v>
      </c>
      <c r="F65" s="49">
        <f t="shared" si="30"/>
        <v>912750000</v>
      </c>
      <c r="G65" s="50">
        <f t="shared" si="30"/>
        <v>862124000</v>
      </c>
      <c r="H65" s="49">
        <f t="shared" si="30"/>
        <v>48435000</v>
      </c>
      <c r="I65" s="50">
        <f t="shared" si="30"/>
        <v>0</v>
      </c>
      <c r="J65" s="49">
        <f t="shared" si="30"/>
        <v>165555000</v>
      </c>
      <c r="K65" s="50">
        <f t="shared" si="30"/>
        <v>0</v>
      </c>
      <c r="L65" s="49">
        <f t="shared" si="30"/>
        <v>82051000</v>
      </c>
      <c r="M65" s="51">
        <f t="shared" si="30"/>
        <v>0</v>
      </c>
      <c r="N65" s="49">
        <f t="shared" si="30"/>
        <v>200534000</v>
      </c>
      <c r="O65" s="50">
        <f t="shared" si="30"/>
        <v>0</v>
      </c>
      <c r="P65" s="49">
        <f t="shared" si="30"/>
        <v>496575000</v>
      </c>
      <c r="Q65" s="50">
        <f t="shared" si="30"/>
        <v>0</v>
      </c>
      <c r="R65" s="34">
        <f t="shared" si="16"/>
        <v>144.40165263068093</v>
      </c>
      <c r="S65" s="35">
        <f t="shared" si="17"/>
        <v>0</v>
      </c>
      <c r="T65" s="34">
        <f t="shared" si="18"/>
        <v>32.073867911793066</v>
      </c>
      <c r="U65" s="35">
        <f t="shared" si="19"/>
        <v>0</v>
      </c>
      <c r="V65" s="49">
        <f>+V61+V62</f>
        <v>26507000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213066000</v>
      </c>
      <c r="C8" s="36">
        <f t="shared" si="0"/>
        <v>-1025000</v>
      </c>
      <c r="D8" s="36">
        <f t="shared" si="0"/>
        <v>0</v>
      </c>
      <c r="E8" s="36">
        <f t="shared" si="0"/>
        <v>212041000</v>
      </c>
      <c r="F8" s="37">
        <f t="shared" si="0"/>
        <v>212041000</v>
      </c>
      <c r="G8" s="38">
        <f t="shared" si="0"/>
        <v>212041000</v>
      </c>
      <c r="H8" s="37">
        <f t="shared" si="0"/>
        <v>37688000</v>
      </c>
      <c r="I8" s="38">
        <f t="shared" si="0"/>
        <v>49341760</v>
      </c>
      <c r="J8" s="37">
        <f t="shared" si="0"/>
        <v>85106000</v>
      </c>
      <c r="K8" s="38">
        <f t="shared" si="0"/>
        <v>79231760</v>
      </c>
      <c r="L8" s="37">
        <f t="shared" si="0"/>
        <v>29606000</v>
      </c>
      <c r="M8" s="38">
        <f t="shared" si="0"/>
        <v>11834630</v>
      </c>
      <c r="N8" s="37">
        <f t="shared" si="0"/>
        <v>51521000</v>
      </c>
      <c r="O8" s="38">
        <f t="shared" si="0"/>
        <v>50753459</v>
      </c>
      <c r="P8" s="37">
        <f t="shared" si="0"/>
        <v>203921000</v>
      </c>
      <c r="Q8" s="38">
        <f t="shared" si="0"/>
        <v>191161609</v>
      </c>
      <c r="R8" s="16">
        <f>IF(($L8       =0),0,((($N8       -$L8       )/$L8       )*100))</f>
        <v>74.022157670742416</v>
      </c>
      <c r="S8" s="17">
        <f>IF(($M8       =0),0,((($O8       -$M8       )/$M8       )*100))</f>
        <v>328.85547752654708</v>
      </c>
      <c r="T8" s="16">
        <f>IF(($E8       =0),0,(($P8       /$E8       )*100))</f>
        <v>96.170551921562335</v>
      </c>
      <c r="U8" s="18">
        <f>IF(($E8       =0),0,(($Q8       /$E8       )*100))</f>
        <v>90.153135006909054</v>
      </c>
      <c r="V8" s="37">
        <f t="shared" ref="V8:W8" si="1">+V9+V28</f>
        <v>8358000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208616000</v>
      </c>
      <c r="C9" s="39">
        <f t="shared" si="2"/>
        <v>-793000</v>
      </c>
      <c r="D9" s="39">
        <f t="shared" si="2"/>
        <v>0</v>
      </c>
      <c r="E9" s="39">
        <f t="shared" si="2"/>
        <v>207823000</v>
      </c>
      <c r="F9" s="40">
        <f t="shared" si="2"/>
        <v>207823000</v>
      </c>
      <c r="G9" s="41">
        <f t="shared" si="2"/>
        <v>207823000</v>
      </c>
      <c r="H9" s="40">
        <f t="shared" si="2"/>
        <v>34319000</v>
      </c>
      <c r="I9" s="41">
        <f t="shared" si="2"/>
        <v>46058816</v>
      </c>
      <c r="J9" s="40">
        <f t="shared" si="2"/>
        <v>85055000</v>
      </c>
      <c r="K9" s="41">
        <f t="shared" si="2"/>
        <v>78735554</v>
      </c>
      <c r="L9" s="40">
        <f t="shared" si="2"/>
        <v>29520000</v>
      </c>
      <c r="M9" s="41">
        <f t="shared" si="2"/>
        <v>11727118</v>
      </c>
      <c r="N9" s="40">
        <f t="shared" si="2"/>
        <v>51521000</v>
      </c>
      <c r="O9" s="41">
        <f t="shared" si="2"/>
        <v>50144792</v>
      </c>
      <c r="P9" s="40">
        <f t="shared" si="2"/>
        <v>200415000</v>
      </c>
      <c r="Q9" s="41">
        <f t="shared" si="2"/>
        <v>186666280</v>
      </c>
      <c r="R9" s="20">
        <f>IF(($L9       =0),0,((($N9       -$L9       )/$L9       )*100))</f>
        <v>74.52913279132791</v>
      </c>
      <c r="S9" s="21">
        <f>IF(($M9       =0),0,((($O9       -$M9       )/$M9       )*100))</f>
        <v>327.59689123960379</v>
      </c>
      <c r="T9" s="20">
        <f>IF(($E9       =0),0,(($P9       /$E9       )*100))</f>
        <v>96.435428224979916</v>
      </c>
      <c r="U9" s="22">
        <f>IF(($E9       =0),0,(($Q9       /$E9       )*100))</f>
        <v>89.819837072893762</v>
      </c>
      <c r="V9" s="40">
        <f t="shared" ref="V9:W9" si="3">SUM(V10:V27)</f>
        <v>8358000</v>
      </c>
      <c r="W9" s="41">
        <f t="shared" si="3"/>
        <v>0</v>
      </c>
    </row>
    <row r="10" spans="1:23" ht="13" x14ac:dyDescent="0.3">
      <c r="A10" s="23" t="s">
        <v>36</v>
      </c>
      <c r="B10" s="42">
        <v>133616000</v>
      </c>
      <c r="C10" s="42">
        <v>-793000</v>
      </c>
      <c r="D10" s="42"/>
      <c r="E10" s="42">
        <f t="shared" ref="E10:E41" si="4">$B10      +$C10      +$D10</f>
        <v>132823000</v>
      </c>
      <c r="F10" s="43">
        <v>132823000</v>
      </c>
      <c r="G10" s="44">
        <v>132823000</v>
      </c>
      <c r="H10" s="43">
        <v>14319000</v>
      </c>
      <c r="I10" s="44">
        <v>17617976</v>
      </c>
      <c r="J10" s="43">
        <v>58149000</v>
      </c>
      <c r="K10" s="44">
        <v>60195106</v>
      </c>
      <c r="L10" s="43">
        <v>24277000</v>
      </c>
      <c r="M10" s="44">
        <v>4624259</v>
      </c>
      <c r="N10" s="43">
        <v>32043000</v>
      </c>
      <c r="O10" s="44">
        <v>31500946</v>
      </c>
      <c r="P10" s="43">
        <f t="shared" ref="P10:P41" si="5">$H10      +$J10      +$L10      +$N10</f>
        <v>128788000</v>
      </c>
      <c r="Q10" s="44">
        <f t="shared" ref="Q10:Q41" si="6">$I10      +$K10      +$M10      +$O10</f>
        <v>113938287</v>
      </c>
      <c r="R10" s="24">
        <f t="shared" ref="R10:R41" si="7">IF(($L10      =0),0,((($N10      -$L10      )/$L10      )*100))</f>
        <v>31.989125509741729</v>
      </c>
      <c r="S10" s="25">
        <f t="shared" ref="S10:S41" si="8">IF(($M10      =0),0,((($O10      -$M10      )/$M10      )*100))</f>
        <v>581.21067613211108</v>
      </c>
      <c r="T10" s="24">
        <f t="shared" ref="T10:T41" si="9">IF(($E10      =0),0,(($P10      /$E10      )*100))</f>
        <v>96.96212252396046</v>
      </c>
      <c r="U10" s="26">
        <f t="shared" ref="U10:U41" si="10">IF(($E10      =0),0,(($Q10      /$E10      )*100))</f>
        <v>85.78204603118435</v>
      </c>
      <c r="V10" s="43">
        <v>8358000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75000000</v>
      </c>
      <c r="C23" s="42"/>
      <c r="D23" s="42"/>
      <c r="E23" s="42">
        <f t="shared" si="4"/>
        <v>75000000</v>
      </c>
      <c r="F23" s="43">
        <v>75000000</v>
      </c>
      <c r="G23" s="44">
        <v>75000000</v>
      </c>
      <c r="H23" s="43">
        <v>20000000</v>
      </c>
      <c r="I23" s="44">
        <v>28440840</v>
      </c>
      <c r="J23" s="43">
        <v>26906000</v>
      </c>
      <c r="K23" s="44">
        <v>18540448</v>
      </c>
      <c r="L23" s="43">
        <v>5243000</v>
      </c>
      <c r="M23" s="44">
        <v>7102859</v>
      </c>
      <c r="N23" s="43">
        <v>19478000</v>
      </c>
      <c r="O23" s="44">
        <v>18643846</v>
      </c>
      <c r="P23" s="43">
        <f t="shared" si="5"/>
        <v>71627000</v>
      </c>
      <c r="Q23" s="44">
        <f t="shared" si="6"/>
        <v>72727993</v>
      </c>
      <c r="R23" s="24">
        <f t="shared" si="7"/>
        <v>271.50486362769408</v>
      </c>
      <c r="S23" s="25">
        <f t="shared" si="8"/>
        <v>162.48368438680819</v>
      </c>
      <c r="T23" s="24">
        <f t="shared" si="9"/>
        <v>95.50266666666667</v>
      </c>
      <c r="U23" s="26">
        <f t="shared" si="10"/>
        <v>96.970657333333335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4450000</v>
      </c>
      <c r="C28" s="39">
        <f t="shared" si="11"/>
        <v>-232000</v>
      </c>
      <c r="D28" s="39">
        <f t="shared" si="11"/>
        <v>0</v>
      </c>
      <c r="E28" s="39">
        <f t="shared" si="11"/>
        <v>4218000</v>
      </c>
      <c r="F28" s="40">
        <f t="shared" si="11"/>
        <v>4218000</v>
      </c>
      <c r="G28" s="41">
        <f t="shared" si="11"/>
        <v>4218000</v>
      </c>
      <c r="H28" s="40">
        <f t="shared" si="11"/>
        <v>3369000</v>
      </c>
      <c r="I28" s="41">
        <f t="shared" si="11"/>
        <v>3282944</v>
      </c>
      <c r="J28" s="40">
        <f t="shared" si="11"/>
        <v>51000</v>
      </c>
      <c r="K28" s="41">
        <f t="shared" si="11"/>
        <v>496206</v>
      </c>
      <c r="L28" s="40">
        <f t="shared" si="11"/>
        <v>86000</v>
      </c>
      <c r="M28" s="41">
        <f t="shared" si="11"/>
        <v>107512</v>
      </c>
      <c r="N28" s="40">
        <f t="shared" si="11"/>
        <v>0</v>
      </c>
      <c r="O28" s="41">
        <f t="shared" si="11"/>
        <v>608667</v>
      </c>
      <c r="P28" s="40">
        <f t="shared" si="11"/>
        <v>3506000</v>
      </c>
      <c r="Q28" s="41">
        <f t="shared" si="11"/>
        <v>4495329</v>
      </c>
      <c r="R28" s="20">
        <f t="shared" si="7"/>
        <v>-100</v>
      </c>
      <c r="S28" s="21">
        <f t="shared" si="8"/>
        <v>466.138663591041</v>
      </c>
      <c r="T28" s="20">
        <f t="shared" si="9"/>
        <v>83.119962067330491</v>
      </c>
      <c r="U28" s="22">
        <f t="shared" si="10"/>
        <v>106.574893314367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2051000</v>
      </c>
      <c r="I31" s="44">
        <v>2049998</v>
      </c>
      <c r="J31" s="43">
        <v>51000</v>
      </c>
      <c r="K31" s="44">
        <v>179152</v>
      </c>
      <c r="L31" s="43">
        <v>86000</v>
      </c>
      <c r="M31" s="44">
        <v>107512</v>
      </c>
      <c r="N31" s="43"/>
      <c r="O31" s="44">
        <v>840667</v>
      </c>
      <c r="P31" s="43">
        <f t="shared" si="5"/>
        <v>2188000</v>
      </c>
      <c r="Q31" s="44">
        <f t="shared" si="6"/>
        <v>3177329</v>
      </c>
      <c r="R31" s="24">
        <f t="shared" si="7"/>
        <v>-100</v>
      </c>
      <c r="S31" s="25">
        <f t="shared" si="8"/>
        <v>681.92852890840095</v>
      </c>
      <c r="T31" s="24">
        <f t="shared" si="9"/>
        <v>75.448275862068968</v>
      </c>
      <c r="U31" s="26">
        <f t="shared" si="10"/>
        <v>109.56306896551725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1550000</v>
      </c>
      <c r="C33" s="42">
        <v>-232000</v>
      </c>
      <c r="D33" s="42"/>
      <c r="E33" s="42">
        <f t="shared" si="4"/>
        <v>1318000</v>
      </c>
      <c r="F33" s="43">
        <v>1318000</v>
      </c>
      <c r="G33" s="44">
        <v>1318000</v>
      </c>
      <c r="H33" s="43">
        <v>1318000</v>
      </c>
      <c r="I33" s="44">
        <v>1232946</v>
      </c>
      <c r="J33" s="43"/>
      <c r="K33" s="44">
        <v>317054</v>
      </c>
      <c r="L33" s="43"/>
      <c r="M33" s="44"/>
      <c r="N33" s="43"/>
      <c r="O33" s="44">
        <v>-232000</v>
      </c>
      <c r="P33" s="43">
        <f t="shared" si="5"/>
        <v>1318000</v>
      </c>
      <c r="Q33" s="44">
        <f t="shared" si="6"/>
        <v>1318000</v>
      </c>
      <c r="R33" s="24">
        <f t="shared" si="7"/>
        <v>0</v>
      </c>
      <c r="S33" s="25">
        <f t="shared" si="8"/>
        <v>0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109043000</v>
      </c>
      <c r="C43" s="45">
        <f t="shared" si="20"/>
        <v>989000</v>
      </c>
      <c r="D43" s="45">
        <f t="shared" si="20"/>
        <v>0</v>
      </c>
      <c r="E43" s="45">
        <f t="shared" si="20"/>
        <v>110032000</v>
      </c>
      <c r="F43" s="46">
        <f t="shared" si="20"/>
        <v>108943000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-5000</v>
      </c>
      <c r="O43" s="47">
        <f t="shared" si="20"/>
        <v>0</v>
      </c>
      <c r="P43" s="46">
        <f t="shared" si="20"/>
        <v>-5000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-4.5441326159662643E-3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109043000</v>
      </c>
      <c r="C44" s="39">
        <f t="shared" si="22"/>
        <v>989000</v>
      </c>
      <c r="D44" s="39">
        <f t="shared" si="22"/>
        <v>0</v>
      </c>
      <c r="E44" s="39">
        <f t="shared" si="22"/>
        <v>110032000</v>
      </c>
      <c r="F44" s="40">
        <f t="shared" si="22"/>
        <v>108943000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-5000</v>
      </c>
      <c r="O44" s="41">
        <f t="shared" si="22"/>
        <v>0</v>
      </c>
      <c r="P44" s="40">
        <f t="shared" si="22"/>
        <v>-5000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-4.5441326159662643E-3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82358000</v>
      </c>
      <c r="C45" s="42"/>
      <c r="D45" s="42"/>
      <c r="E45" s="42">
        <f t="shared" si="13"/>
        <v>82358000</v>
      </c>
      <c r="F45" s="43">
        <v>82358000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26585000</v>
      </c>
      <c r="C46" s="42">
        <v>1089000</v>
      </c>
      <c r="D46" s="42"/>
      <c r="E46" s="42">
        <f t="shared" si="13"/>
        <v>27674000</v>
      </c>
      <c r="F46" s="43">
        <v>26585000</v>
      </c>
      <c r="G46" s="44"/>
      <c r="H46" s="43"/>
      <c r="I46" s="44"/>
      <c r="J46" s="43"/>
      <c r="K46" s="44"/>
      <c r="L46" s="43"/>
      <c r="M46" s="44"/>
      <c r="N46" s="43">
        <v>-5000</v>
      </c>
      <c r="O46" s="44"/>
      <c r="P46" s="43">
        <f t="shared" si="14"/>
        <v>-5000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-1.8067500180675003E-2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322109000</v>
      </c>
      <c r="C61" s="39">
        <f t="shared" si="26"/>
        <v>-36000</v>
      </c>
      <c r="D61" s="39">
        <f t="shared" si="26"/>
        <v>0</v>
      </c>
      <c r="E61" s="39">
        <f t="shared" si="26"/>
        <v>322073000</v>
      </c>
      <c r="F61" s="40">
        <f t="shared" si="26"/>
        <v>320984000</v>
      </c>
      <c r="G61" s="41">
        <f t="shared" si="26"/>
        <v>212041000</v>
      </c>
      <c r="H61" s="40">
        <f t="shared" si="26"/>
        <v>37688000</v>
      </c>
      <c r="I61" s="41">
        <f t="shared" si="26"/>
        <v>49341760</v>
      </c>
      <c r="J61" s="40">
        <f t="shared" si="26"/>
        <v>85106000</v>
      </c>
      <c r="K61" s="41">
        <f t="shared" si="26"/>
        <v>79231760</v>
      </c>
      <c r="L61" s="40">
        <f t="shared" si="26"/>
        <v>29606000</v>
      </c>
      <c r="M61" s="41">
        <f t="shared" si="26"/>
        <v>11834630</v>
      </c>
      <c r="N61" s="40">
        <f t="shared" si="26"/>
        <v>51516000</v>
      </c>
      <c r="O61" s="41">
        <f t="shared" si="26"/>
        <v>50753459</v>
      </c>
      <c r="P61" s="40">
        <f t="shared" si="26"/>
        <v>203916000</v>
      </c>
      <c r="Q61" s="41">
        <f t="shared" si="26"/>
        <v>191161609</v>
      </c>
      <c r="R61" s="20">
        <f t="shared" si="16"/>
        <v>74.005269202188757</v>
      </c>
      <c r="S61" s="21">
        <f t="shared" si="17"/>
        <v>328.85547752654708</v>
      </c>
      <c r="T61" s="20">
        <f t="shared" si="18"/>
        <v>63.313596606980404</v>
      </c>
      <c r="U61" s="22">
        <f t="shared" si="19"/>
        <v>59.353503398297903</v>
      </c>
      <c r="V61" s="40">
        <f t="shared" ref="V61:W61" si="27">+V8+V43</f>
        <v>8358000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322109000</v>
      </c>
      <c r="C65" s="48">
        <f t="shared" si="30"/>
        <v>-36000</v>
      </c>
      <c r="D65" s="48">
        <f t="shared" si="30"/>
        <v>0</v>
      </c>
      <c r="E65" s="48">
        <f t="shared" si="30"/>
        <v>322073000</v>
      </c>
      <c r="F65" s="49">
        <f t="shared" si="30"/>
        <v>320984000</v>
      </c>
      <c r="G65" s="50">
        <f t="shared" si="30"/>
        <v>212041000</v>
      </c>
      <c r="H65" s="49">
        <f t="shared" si="30"/>
        <v>37688000</v>
      </c>
      <c r="I65" s="50">
        <f t="shared" si="30"/>
        <v>49341760</v>
      </c>
      <c r="J65" s="49">
        <f t="shared" si="30"/>
        <v>85106000</v>
      </c>
      <c r="K65" s="50">
        <f t="shared" si="30"/>
        <v>79231760</v>
      </c>
      <c r="L65" s="49">
        <f t="shared" si="30"/>
        <v>29606000</v>
      </c>
      <c r="M65" s="51">
        <f t="shared" si="30"/>
        <v>11834630</v>
      </c>
      <c r="N65" s="49">
        <f t="shared" si="30"/>
        <v>51516000</v>
      </c>
      <c r="O65" s="50">
        <f t="shared" si="30"/>
        <v>50753459</v>
      </c>
      <c r="P65" s="49">
        <f t="shared" si="30"/>
        <v>203916000</v>
      </c>
      <c r="Q65" s="50">
        <f t="shared" si="30"/>
        <v>191161609</v>
      </c>
      <c r="R65" s="34">
        <f t="shared" si="16"/>
        <v>74.005269202188757</v>
      </c>
      <c r="S65" s="35">
        <f t="shared" si="17"/>
        <v>328.85547752654708</v>
      </c>
      <c r="T65" s="34">
        <f t="shared" si="18"/>
        <v>63.313596606980404</v>
      </c>
      <c r="U65" s="35">
        <f t="shared" si="19"/>
        <v>59.353503398297903</v>
      </c>
      <c r="V65" s="49">
        <f>+V61+V62</f>
        <v>8358000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358395000</v>
      </c>
      <c r="C8" s="36">
        <f t="shared" si="0"/>
        <v>6459000</v>
      </c>
      <c r="D8" s="36">
        <f t="shared" si="0"/>
        <v>0</v>
      </c>
      <c r="E8" s="36">
        <f t="shared" si="0"/>
        <v>364854000</v>
      </c>
      <c r="F8" s="37">
        <f t="shared" si="0"/>
        <v>364854000</v>
      </c>
      <c r="G8" s="38">
        <f t="shared" si="0"/>
        <v>364854000</v>
      </c>
      <c r="H8" s="37">
        <f t="shared" si="0"/>
        <v>57289000</v>
      </c>
      <c r="I8" s="38">
        <f t="shared" si="0"/>
        <v>37876278</v>
      </c>
      <c r="J8" s="37">
        <f t="shared" si="0"/>
        <v>118130000</v>
      </c>
      <c r="K8" s="38">
        <f t="shared" si="0"/>
        <v>88763053</v>
      </c>
      <c r="L8" s="37">
        <f t="shared" si="0"/>
        <v>84407000</v>
      </c>
      <c r="M8" s="38">
        <f t="shared" si="0"/>
        <v>56095554</v>
      </c>
      <c r="N8" s="37">
        <f t="shared" si="0"/>
        <v>98992000</v>
      </c>
      <c r="O8" s="38">
        <f t="shared" si="0"/>
        <v>49433041</v>
      </c>
      <c r="P8" s="37">
        <f t="shared" si="0"/>
        <v>358818000</v>
      </c>
      <c r="Q8" s="38">
        <f t="shared" si="0"/>
        <v>232167926</v>
      </c>
      <c r="R8" s="16">
        <f>IF(($L8       =0),0,((($N8       -$L8       )/$L8       )*100))</f>
        <v>17.279372563886881</v>
      </c>
      <c r="S8" s="17">
        <f>IF(($M8       =0),0,((($O8       -$M8       )/$M8       )*100))</f>
        <v>-11.877078529253851</v>
      </c>
      <c r="T8" s="16">
        <f>IF(($E8       =0),0,(($P8       /$E8       )*100))</f>
        <v>98.345639625713304</v>
      </c>
      <c r="U8" s="18">
        <f>IF(($E8       =0),0,(($Q8       /$E8       )*100))</f>
        <v>63.633104200584341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354202000</v>
      </c>
      <c r="C9" s="39">
        <f t="shared" si="2"/>
        <v>6459000</v>
      </c>
      <c r="D9" s="39">
        <f t="shared" si="2"/>
        <v>0</v>
      </c>
      <c r="E9" s="39">
        <f t="shared" si="2"/>
        <v>360661000</v>
      </c>
      <c r="F9" s="40">
        <f t="shared" si="2"/>
        <v>360661000</v>
      </c>
      <c r="G9" s="41">
        <f t="shared" si="2"/>
        <v>360661000</v>
      </c>
      <c r="H9" s="40">
        <f t="shared" si="2"/>
        <v>56949000</v>
      </c>
      <c r="I9" s="41">
        <f t="shared" si="2"/>
        <v>37620278</v>
      </c>
      <c r="J9" s="40">
        <f t="shared" si="2"/>
        <v>117169000</v>
      </c>
      <c r="K9" s="41">
        <f t="shared" si="2"/>
        <v>86746619</v>
      </c>
      <c r="L9" s="40">
        <f t="shared" si="2"/>
        <v>83716000</v>
      </c>
      <c r="M9" s="41">
        <f t="shared" si="2"/>
        <v>54449426</v>
      </c>
      <c r="N9" s="40">
        <f t="shared" si="2"/>
        <v>98851000</v>
      </c>
      <c r="O9" s="41">
        <f t="shared" si="2"/>
        <v>49158603</v>
      </c>
      <c r="P9" s="40">
        <f t="shared" si="2"/>
        <v>356685000</v>
      </c>
      <c r="Q9" s="41">
        <f t="shared" si="2"/>
        <v>227974926</v>
      </c>
      <c r="R9" s="20">
        <f>IF(($L9       =0),0,((($N9       -$L9       )/$L9       )*100))</f>
        <v>18.078981317788713</v>
      </c>
      <c r="S9" s="21">
        <f>IF(($M9       =0),0,((($O9       -$M9       )/$M9       )*100))</f>
        <v>-9.7169490822547893</v>
      </c>
      <c r="T9" s="20">
        <f>IF(($E9       =0),0,(($P9       /$E9       )*100))</f>
        <v>98.897579721677701</v>
      </c>
      <c r="U9" s="22">
        <f>IF(($E9       =0),0,(($Q9       /$E9       )*100))</f>
        <v>63.210307185972425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329018000</v>
      </c>
      <c r="C10" s="42">
        <v>-2095000</v>
      </c>
      <c r="D10" s="42"/>
      <c r="E10" s="42">
        <f t="shared" ref="E10:E41" si="4">$B10      +$C10      +$D10</f>
        <v>326923000</v>
      </c>
      <c r="F10" s="43">
        <v>326923000</v>
      </c>
      <c r="G10" s="44">
        <v>326923000</v>
      </c>
      <c r="H10" s="43">
        <v>46949000</v>
      </c>
      <c r="I10" s="44">
        <v>35777374</v>
      </c>
      <c r="J10" s="43">
        <v>117169000</v>
      </c>
      <c r="K10" s="44">
        <v>74497136</v>
      </c>
      <c r="L10" s="43">
        <v>77297000</v>
      </c>
      <c r="M10" s="44">
        <v>48687782</v>
      </c>
      <c r="N10" s="43">
        <v>83891000</v>
      </c>
      <c r="O10" s="44">
        <v>38308163</v>
      </c>
      <c r="P10" s="43">
        <f t="shared" ref="P10:P41" si="5">$H10      +$J10      +$L10      +$N10</f>
        <v>325306000</v>
      </c>
      <c r="Q10" s="44">
        <f t="shared" ref="Q10:Q41" si="6">$I10      +$K10      +$M10      +$O10</f>
        <v>197270455</v>
      </c>
      <c r="R10" s="24">
        <f t="shared" ref="R10:R41" si="7">IF(($L10      =0),0,((($N10      -$L10      )/$L10      )*100))</f>
        <v>8.5307321112074206</v>
      </c>
      <c r="S10" s="25">
        <f t="shared" ref="S10:S41" si="8">IF(($M10      =0),0,((($O10      -$M10      )/$M10      )*100))</f>
        <v>-21.318734544120328</v>
      </c>
      <c r="T10" s="24">
        <f t="shared" ref="T10:T41" si="9">IF(($E10      =0),0,(($P10      /$E10      )*100))</f>
        <v>99.505388118914851</v>
      </c>
      <c r="U10" s="26">
        <f t="shared" ref="U10:U41" si="10">IF(($E10      =0),0,(($Q10      /$E10      )*100))</f>
        <v>60.3415651391918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25184000</v>
      </c>
      <c r="C13" s="42">
        <v>8554000</v>
      </c>
      <c r="D13" s="42"/>
      <c r="E13" s="42">
        <f t="shared" si="4"/>
        <v>33738000</v>
      </c>
      <c r="F13" s="43">
        <v>33738000</v>
      </c>
      <c r="G13" s="44">
        <v>33738000</v>
      </c>
      <c r="H13" s="43">
        <v>10000000</v>
      </c>
      <c r="I13" s="44">
        <v>1842904</v>
      </c>
      <c r="J13" s="43"/>
      <c r="K13" s="44">
        <v>12249483</v>
      </c>
      <c r="L13" s="43">
        <v>6419000</v>
      </c>
      <c r="M13" s="44">
        <v>5761644</v>
      </c>
      <c r="N13" s="43">
        <v>14960000</v>
      </c>
      <c r="O13" s="44">
        <v>10850440</v>
      </c>
      <c r="P13" s="43">
        <f t="shared" si="5"/>
        <v>31379000</v>
      </c>
      <c r="Q13" s="44">
        <f t="shared" si="6"/>
        <v>30704471</v>
      </c>
      <c r="R13" s="24">
        <f t="shared" si="7"/>
        <v>133.05810873967908</v>
      </c>
      <c r="S13" s="25">
        <f t="shared" si="8"/>
        <v>88.321944222864175</v>
      </c>
      <c r="T13" s="24">
        <f t="shared" si="9"/>
        <v>93.007884284782733</v>
      </c>
      <c r="U13" s="26">
        <f t="shared" si="10"/>
        <v>91.008568972671767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4193000</v>
      </c>
      <c r="C28" s="39">
        <f t="shared" si="11"/>
        <v>0</v>
      </c>
      <c r="D28" s="39">
        <f t="shared" si="11"/>
        <v>0</v>
      </c>
      <c r="E28" s="39">
        <f t="shared" si="11"/>
        <v>4193000</v>
      </c>
      <c r="F28" s="40">
        <f t="shared" si="11"/>
        <v>4193000</v>
      </c>
      <c r="G28" s="41">
        <f t="shared" si="11"/>
        <v>4193000</v>
      </c>
      <c r="H28" s="40">
        <f t="shared" si="11"/>
        <v>340000</v>
      </c>
      <c r="I28" s="41">
        <f t="shared" si="11"/>
        <v>256000</v>
      </c>
      <c r="J28" s="40">
        <f t="shared" si="11"/>
        <v>961000</v>
      </c>
      <c r="K28" s="41">
        <f t="shared" si="11"/>
        <v>2016434</v>
      </c>
      <c r="L28" s="40">
        <f t="shared" si="11"/>
        <v>691000</v>
      </c>
      <c r="M28" s="41">
        <f t="shared" si="11"/>
        <v>1646128</v>
      </c>
      <c r="N28" s="40">
        <f t="shared" si="11"/>
        <v>141000</v>
      </c>
      <c r="O28" s="41">
        <f t="shared" si="11"/>
        <v>274438</v>
      </c>
      <c r="P28" s="40">
        <f t="shared" si="11"/>
        <v>2133000</v>
      </c>
      <c r="Q28" s="41">
        <f t="shared" si="11"/>
        <v>4193000</v>
      </c>
      <c r="R28" s="20">
        <f t="shared" si="7"/>
        <v>-79.594790159189571</v>
      </c>
      <c r="S28" s="21">
        <f t="shared" si="8"/>
        <v>-83.328270948553211</v>
      </c>
      <c r="T28" s="20">
        <f t="shared" si="9"/>
        <v>50.870498449797289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84000</v>
      </c>
      <c r="I31" s="44"/>
      <c r="J31" s="43">
        <v>517000</v>
      </c>
      <c r="K31" s="44">
        <v>1504434</v>
      </c>
      <c r="L31" s="43">
        <v>435000</v>
      </c>
      <c r="M31" s="44">
        <v>1262128</v>
      </c>
      <c r="N31" s="43"/>
      <c r="O31" s="44">
        <v>133438</v>
      </c>
      <c r="P31" s="43">
        <f t="shared" si="5"/>
        <v>1036000</v>
      </c>
      <c r="Q31" s="44">
        <f t="shared" si="6"/>
        <v>2900000</v>
      </c>
      <c r="R31" s="24">
        <f t="shared" si="7"/>
        <v>-100</v>
      </c>
      <c r="S31" s="25">
        <f t="shared" si="8"/>
        <v>-89.427538252855499</v>
      </c>
      <c r="T31" s="24">
        <f t="shared" si="9"/>
        <v>35.724137931034484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1293000</v>
      </c>
      <c r="C33" s="42"/>
      <c r="D33" s="42"/>
      <c r="E33" s="42">
        <f t="shared" si="4"/>
        <v>1293000</v>
      </c>
      <c r="F33" s="43">
        <v>1293000</v>
      </c>
      <c r="G33" s="44">
        <v>1293000</v>
      </c>
      <c r="H33" s="43">
        <v>256000</v>
      </c>
      <c r="I33" s="44">
        <v>256000</v>
      </c>
      <c r="J33" s="43">
        <v>444000</v>
      </c>
      <c r="K33" s="44">
        <v>512000</v>
      </c>
      <c r="L33" s="43">
        <v>256000</v>
      </c>
      <c r="M33" s="44">
        <v>384000</v>
      </c>
      <c r="N33" s="43">
        <v>141000</v>
      </c>
      <c r="O33" s="44">
        <v>141000</v>
      </c>
      <c r="P33" s="43">
        <f t="shared" si="5"/>
        <v>1097000</v>
      </c>
      <c r="Q33" s="44">
        <f t="shared" si="6"/>
        <v>1293000</v>
      </c>
      <c r="R33" s="24">
        <f t="shared" si="7"/>
        <v>-44.921875</v>
      </c>
      <c r="S33" s="25">
        <f t="shared" si="8"/>
        <v>-63.28125</v>
      </c>
      <c r="T33" s="24">
        <f t="shared" si="9"/>
        <v>84.8414539829853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68669000</v>
      </c>
      <c r="C43" s="45">
        <f t="shared" si="20"/>
        <v>27042000</v>
      </c>
      <c r="D43" s="45">
        <f t="shared" si="20"/>
        <v>0</v>
      </c>
      <c r="E43" s="45">
        <f t="shared" si="20"/>
        <v>95711000</v>
      </c>
      <c r="F43" s="46">
        <f t="shared" si="20"/>
        <v>68669000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-266000</v>
      </c>
      <c r="O43" s="47">
        <f t="shared" si="20"/>
        <v>0</v>
      </c>
      <c r="P43" s="46">
        <f t="shared" si="20"/>
        <v>-266000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-0.27791998829810577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68669000</v>
      </c>
      <c r="C44" s="39">
        <f t="shared" si="22"/>
        <v>27042000</v>
      </c>
      <c r="D44" s="39">
        <f t="shared" si="22"/>
        <v>0</v>
      </c>
      <c r="E44" s="39">
        <f t="shared" si="22"/>
        <v>95711000</v>
      </c>
      <c r="F44" s="40">
        <f t="shared" si="22"/>
        <v>68669000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-266000</v>
      </c>
      <c r="O44" s="41">
        <f t="shared" si="22"/>
        <v>0</v>
      </c>
      <c r="P44" s="40">
        <f t="shared" si="22"/>
        <v>-266000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-0.27791998829810577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35000000</v>
      </c>
      <c r="C45" s="42"/>
      <c r="D45" s="42"/>
      <c r="E45" s="42">
        <f t="shared" si="13"/>
        <v>35000000</v>
      </c>
      <c r="F45" s="43">
        <v>35000000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16019000</v>
      </c>
      <c r="C46" s="42">
        <v>27042000</v>
      </c>
      <c r="D46" s="42"/>
      <c r="E46" s="42">
        <f t="shared" si="13"/>
        <v>43061000</v>
      </c>
      <c r="F46" s="43">
        <v>16019000</v>
      </c>
      <c r="G46" s="44"/>
      <c r="H46" s="43"/>
      <c r="I46" s="44"/>
      <c r="J46" s="43"/>
      <c r="K46" s="44"/>
      <c r="L46" s="43"/>
      <c r="M46" s="44"/>
      <c r="N46" s="43">
        <v>-266000</v>
      </c>
      <c r="O46" s="44"/>
      <c r="P46" s="43">
        <f t="shared" si="14"/>
        <v>-266000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-0.6177283388681174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17650000</v>
      </c>
      <c r="C53" s="42"/>
      <c r="D53" s="42"/>
      <c r="E53" s="42">
        <f t="shared" si="13"/>
        <v>17650000</v>
      </c>
      <c r="F53" s="43">
        <v>17650000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427064000</v>
      </c>
      <c r="C61" s="39">
        <f t="shared" si="26"/>
        <v>33501000</v>
      </c>
      <c r="D61" s="39">
        <f t="shared" si="26"/>
        <v>0</v>
      </c>
      <c r="E61" s="39">
        <f t="shared" si="26"/>
        <v>460565000</v>
      </c>
      <c r="F61" s="40">
        <f t="shared" si="26"/>
        <v>433523000</v>
      </c>
      <c r="G61" s="41">
        <f t="shared" si="26"/>
        <v>364854000</v>
      </c>
      <c r="H61" s="40">
        <f t="shared" si="26"/>
        <v>57289000</v>
      </c>
      <c r="I61" s="41">
        <f t="shared" si="26"/>
        <v>37876278</v>
      </c>
      <c r="J61" s="40">
        <f t="shared" si="26"/>
        <v>118130000</v>
      </c>
      <c r="K61" s="41">
        <f t="shared" si="26"/>
        <v>88763053</v>
      </c>
      <c r="L61" s="40">
        <f t="shared" si="26"/>
        <v>84407000</v>
      </c>
      <c r="M61" s="41">
        <f t="shared" si="26"/>
        <v>56095554</v>
      </c>
      <c r="N61" s="40">
        <f t="shared" si="26"/>
        <v>98726000</v>
      </c>
      <c r="O61" s="41">
        <f t="shared" si="26"/>
        <v>49433041</v>
      </c>
      <c r="P61" s="40">
        <f t="shared" si="26"/>
        <v>358552000</v>
      </c>
      <c r="Q61" s="41">
        <f t="shared" si="26"/>
        <v>232167926</v>
      </c>
      <c r="R61" s="20">
        <f t="shared" si="16"/>
        <v>16.964232824291827</v>
      </c>
      <c r="S61" s="21">
        <f t="shared" si="17"/>
        <v>-11.877078529253851</v>
      </c>
      <c r="T61" s="20">
        <f t="shared" si="18"/>
        <v>77.850466275118606</v>
      </c>
      <c r="U61" s="22">
        <f t="shared" si="19"/>
        <v>50.409372401289723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427064000</v>
      </c>
      <c r="C65" s="48">
        <f t="shared" si="30"/>
        <v>33501000</v>
      </c>
      <c r="D65" s="48">
        <f t="shared" si="30"/>
        <v>0</v>
      </c>
      <c r="E65" s="48">
        <f t="shared" si="30"/>
        <v>460565000</v>
      </c>
      <c r="F65" s="49">
        <f t="shared" si="30"/>
        <v>433523000</v>
      </c>
      <c r="G65" s="50">
        <f t="shared" si="30"/>
        <v>364854000</v>
      </c>
      <c r="H65" s="49">
        <f t="shared" si="30"/>
        <v>57289000</v>
      </c>
      <c r="I65" s="50">
        <f t="shared" si="30"/>
        <v>37876278</v>
      </c>
      <c r="J65" s="49">
        <f t="shared" si="30"/>
        <v>118130000</v>
      </c>
      <c r="K65" s="50">
        <f t="shared" si="30"/>
        <v>88763053</v>
      </c>
      <c r="L65" s="49">
        <f t="shared" si="30"/>
        <v>84407000</v>
      </c>
      <c r="M65" s="51">
        <f t="shared" si="30"/>
        <v>56095554</v>
      </c>
      <c r="N65" s="49">
        <f t="shared" si="30"/>
        <v>98726000</v>
      </c>
      <c r="O65" s="50">
        <f t="shared" si="30"/>
        <v>49433041</v>
      </c>
      <c r="P65" s="49">
        <f t="shared" si="30"/>
        <v>358552000</v>
      </c>
      <c r="Q65" s="50">
        <f t="shared" si="30"/>
        <v>232167926</v>
      </c>
      <c r="R65" s="34">
        <f t="shared" si="16"/>
        <v>16.964232824291827</v>
      </c>
      <c r="S65" s="35">
        <f t="shared" si="17"/>
        <v>-11.877078529253851</v>
      </c>
      <c r="T65" s="34">
        <f t="shared" si="18"/>
        <v>77.850466275118606</v>
      </c>
      <c r="U65" s="35">
        <f t="shared" si="19"/>
        <v>50.409372401289723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642051000</v>
      </c>
      <c r="C8" s="36">
        <f t="shared" si="0"/>
        <v>217177000</v>
      </c>
      <c r="D8" s="36">
        <f t="shared" si="0"/>
        <v>0</v>
      </c>
      <c r="E8" s="36">
        <f t="shared" si="0"/>
        <v>859228000</v>
      </c>
      <c r="F8" s="37">
        <f t="shared" si="0"/>
        <v>859228000</v>
      </c>
      <c r="G8" s="38">
        <f t="shared" si="0"/>
        <v>859228000</v>
      </c>
      <c r="H8" s="37">
        <f t="shared" si="0"/>
        <v>130540000</v>
      </c>
      <c r="I8" s="38">
        <f t="shared" si="0"/>
        <v>98720139</v>
      </c>
      <c r="J8" s="37">
        <f t="shared" si="0"/>
        <v>155045000</v>
      </c>
      <c r="K8" s="38">
        <f t="shared" si="0"/>
        <v>92544512</v>
      </c>
      <c r="L8" s="37">
        <f t="shared" si="0"/>
        <v>112079000</v>
      </c>
      <c r="M8" s="38">
        <f t="shared" si="0"/>
        <v>-259569152</v>
      </c>
      <c r="N8" s="37">
        <f t="shared" si="0"/>
        <v>416820000</v>
      </c>
      <c r="O8" s="38">
        <f t="shared" si="0"/>
        <v>381676446</v>
      </c>
      <c r="P8" s="37">
        <f t="shared" si="0"/>
        <v>814484000</v>
      </c>
      <c r="Q8" s="38">
        <f t="shared" si="0"/>
        <v>313371945</v>
      </c>
      <c r="R8" s="16">
        <f>IF(($L8       =0),0,((($N8       -$L8       )/$L8       )*100))</f>
        <v>271.89839309772572</v>
      </c>
      <c r="S8" s="17">
        <f>IF(($M8       =0),0,((($O8       -$M8       )/$M8       )*100))</f>
        <v>-247.04229800003353</v>
      </c>
      <c r="T8" s="16">
        <f>IF(($E8       =0),0,(($P8       /$E8       )*100))</f>
        <v>94.792534693934556</v>
      </c>
      <c r="U8" s="18">
        <f>IF(($E8       =0),0,(($Q8       /$E8       )*100))</f>
        <v>36.471337642628029</v>
      </c>
      <c r="V8" s="37">
        <f t="shared" ref="V8:W8" si="1">+V9+V28</f>
        <v>58925000</v>
      </c>
      <c r="W8" s="38">
        <f t="shared" si="1"/>
        <v>-4231000</v>
      </c>
    </row>
    <row r="9" spans="1:23" ht="13" x14ac:dyDescent="0.3">
      <c r="A9" s="19" t="s">
        <v>35</v>
      </c>
      <c r="B9" s="39">
        <f t="shared" ref="B9:Q9" si="2">SUM(B10:B27)</f>
        <v>633479000</v>
      </c>
      <c r="C9" s="39">
        <f t="shared" si="2"/>
        <v>217177000</v>
      </c>
      <c r="D9" s="39">
        <f t="shared" si="2"/>
        <v>0</v>
      </c>
      <c r="E9" s="39">
        <f t="shared" si="2"/>
        <v>850656000</v>
      </c>
      <c r="F9" s="40">
        <f t="shared" si="2"/>
        <v>850656000</v>
      </c>
      <c r="G9" s="41">
        <f t="shared" si="2"/>
        <v>850656000</v>
      </c>
      <c r="H9" s="40">
        <f t="shared" si="2"/>
        <v>129905000</v>
      </c>
      <c r="I9" s="41">
        <f t="shared" si="2"/>
        <v>98558366</v>
      </c>
      <c r="J9" s="40">
        <f t="shared" si="2"/>
        <v>154326000</v>
      </c>
      <c r="K9" s="41">
        <f t="shared" si="2"/>
        <v>91925952</v>
      </c>
      <c r="L9" s="40">
        <f t="shared" si="2"/>
        <v>108138000</v>
      </c>
      <c r="M9" s="41">
        <f t="shared" si="2"/>
        <v>-263615152</v>
      </c>
      <c r="N9" s="40">
        <f t="shared" si="2"/>
        <v>416820000</v>
      </c>
      <c r="O9" s="41">
        <f t="shared" si="2"/>
        <v>379535809</v>
      </c>
      <c r="P9" s="40">
        <f t="shared" si="2"/>
        <v>809189000</v>
      </c>
      <c r="Q9" s="41">
        <f t="shared" si="2"/>
        <v>306404975</v>
      </c>
      <c r="R9" s="20">
        <f>IF(($L9       =0),0,((($N9       -$L9       )/$L9       )*100))</f>
        <v>285.45192254341674</v>
      </c>
      <c r="S9" s="21">
        <f>IF(($M9       =0),0,((($O9       -$M9       )/$M9       )*100))</f>
        <v>-243.97344239150564</v>
      </c>
      <c r="T9" s="20">
        <f>IF(($E9       =0),0,(($P9       /$E9       )*100))</f>
        <v>95.125291539705827</v>
      </c>
      <c r="U9" s="22">
        <f>IF(($E9       =0),0,(($Q9       /$E9       )*100))</f>
        <v>36.019845272354509</v>
      </c>
      <c r="V9" s="40">
        <f t="shared" ref="V9:W9" si="3">SUM(V10:V27)</f>
        <v>58925000</v>
      </c>
      <c r="W9" s="41">
        <f t="shared" si="3"/>
        <v>-4231000</v>
      </c>
    </row>
    <row r="10" spans="1:23" ht="13" x14ac:dyDescent="0.3">
      <c r="A10" s="23" t="s">
        <v>36</v>
      </c>
      <c r="B10" s="42">
        <v>273993000</v>
      </c>
      <c r="C10" s="42">
        <v>-12651000</v>
      </c>
      <c r="D10" s="42"/>
      <c r="E10" s="42">
        <f t="shared" ref="E10:E41" si="4">$B10      +$C10      +$D10</f>
        <v>261342000</v>
      </c>
      <c r="F10" s="43">
        <v>261342000</v>
      </c>
      <c r="G10" s="44">
        <v>261342000</v>
      </c>
      <c r="H10" s="43">
        <v>57844000</v>
      </c>
      <c r="I10" s="44">
        <v>34486421</v>
      </c>
      <c r="J10" s="43">
        <v>77438000</v>
      </c>
      <c r="K10" s="44">
        <v>52421834</v>
      </c>
      <c r="L10" s="43">
        <v>24249000</v>
      </c>
      <c r="M10" s="44">
        <v>44963323</v>
      </c>
      <c r="N10" s="43">
        <v>96024000</v>
      </c>
      <c r="O10" s="44">
        <v>78806907</v>
      </c>
      <c r="P10" s="43">
        <f t="shared" ref="P10:P41" si="5">$H10      +$J10      +$L10      +$N10</f>
        <v>255555000</v>
      </c>
      <c r="Q10" s="44">
        <f t="shared" ref="Q10:Q41" si="6">$I10      +$K10      +$M10      +$O10</f>
        <v>210678485</v>
      </c>
      <c r="R10" s="24">
        <f t="shared" ref="R10:R41" si="7">IF(($L10      =0),0,((($N10      -$L10      )/$L10      )*100))</f>
        <v>295.99158728194976</v>
      </c>
      <c r="S10" s="25">
        <f t="shared" ref="S10:S41" si="8">IF(($M10      =0),0,((($O10      -$M10      )/$M10      )*100))</f>
        <v>75.269312279254805</v>
      </c>
      <c r="T10" s="24">
        <f t="shared" ref="T10:T41" si="9">IF(($E10      =0),0,(($P10      /$E10      )*100))</f>
        <v>97.785660169433157</v>
      </c>
      <c r="U10" s="26">
        <f t="shared" ref="U10:U41" si="10">IF(($E10      =0),0,(($Q10      /$E10      )*100))</f>
        <v>80.614093792807893</v>
      </c>
      <c r="V10" s="43">
        <v>54749000</v>
      </c>
      <c r="W10" s="44">
        <v>-55000</v>
      </c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254763000</v>
      </c>
      <c r="C12" s="42">
        <v>258000000</v>
      </c>
      <c r="D12" s="42"/>
      <c r="E12" s="42">
        <f t="shared" si="4"/>
        <v>512763000</v>
      </c>
      <c r="F12" s="43">
        <v>512763000</v>
      </c>
      <c r="G12" s="44">
        <v>512763000</v>
      </c>
      <c r="H12" s="43">
        <v>54691000</v>
      </c>
      <c r="I12" s="44">
        <v>51354125</v>
      </c>
      <c r="J12" s="43">
        <v>66586000</v>
      </c>
      <c r="K12" s="44">
        <v>30831696</v>
      </c>
      <c r="L12" s="43">
        <v>81987000</v>
      </c>
      <c r="M12" s="44">
        <v>-309602014</v>
      </c>
      <c r="N12" s="43">
        <v>309499000</v>
      </c>
      <c r="O12" s="44">
        <v>291132530</v>
      </c>
      <c r="P12" s="43">
        <f t="shared" si="5"/>
        <v>512763000</v>
      </c>
      <c r="Q12" s="44">
        <f t="shared" si="6"/>
        <v>63716337</v>
      </c>
      <c r="R12" s="24">
        <f t="shared" si="7"/>
        <v>277.49765206679109</v>
      </c>
      <c r="S12" s="25">
        <f t="shared" si="8"/>
        <v>-194.03444319971382</v>
      </c>
      <c r="T12" s="24">
        <f t="shared" si="9"/>
        <v>100</v>
      </c>
      <c r="U12" s="26">
        <f t="shared" si="10"/>
        <v>12.426079299793471</v>
      </c>
      <c r="V12" s="43"/>
      <c r="W12" s="44"/>
    </row>
    <row r="13" spans="1:23" ht="13" x14ac:dyDescent="0.3">
      <c r="A13" s="23" t="s">
        <v>39</v>
      </c>
      <c r="B13" s="42">
        <v>22223000</v>
      </c>
      <c r="C13" s="42">
        <v>-1252000</v>
      </c>
      <c r="D13" s="42"/>
      <c r="E13" s="42">
        <f t="shared" si="4"/>
        <v>20971000</v>
      </c>
      <c r="F13" s="43">
        <v>20971000</v>
      </c>
      <c r="G13" s="44">
        <v>20971000</v>
      </c>
      <c r="H13" s="43">
        <v>5273000</v>
      </c>
      <c r="I13" s="44"/>
      <c r="J13" s="43">
        <v>2364000</v>
      </c>
      <c r="K13" s="44">
        <v>4209531</v>
      </c>
      <c r="L13" s="43">
        <v>1902000</v>
      </c>
      <c r="M13" s="44">
        <v>786663</v>
      </c>
      <c r="N13" s="43"/>
      <c r="O13" s="44">
        <v>869410</v>
      </c>
      <c r="P13" s="43">
        <f t="shared" si="5"/>
        <v>9539000</v>
      </c>
      <c r="Q13" s="44">
        <f t="shared" si="6"/>
        <v>5865604</v>
      </c>
      <c r="R13" s="24">
        <f t="shared" si="7"/>
        <v>-100</v>
      </c>
      <c r="S13" s="25">
        <f t="shared" si="8"/>
        <v>10.518735468682269</v>
      </c>
      <c r="T13" s="24">
        <f t="shared" si="9"/>
        <v>45.486624386056931</v>
      </c>
      <c r="U13" s="26">
        <f t="shared" si="10"/>
        <v>27.970072957894239</v>
      </c>
      <c r="V13" s="43"/>
      <c r="W13" s="44"/>
    </row>
    <row r="14" spans="1:23" ht="13" x14ac:dyDescent="0.3">
      <c r="A14" s="23" t="s">
        <v>40</v>
      </c>
      <c r="B14" s="42">
        <v>12500000</v>
      </c>
      <c r="C14" s="42">
        <v>-1920000</v>
      </c>
      <c r="D14" s="42"/>
      <c r="E14" s="42">
        <f t="shared" si="4"/>
        <v>10580000</v>
      </c>
      <c r="F14" s="43">
        <v>10580000</v>
      </c>
      <c r="G14" s="44">
        <v>10580000</v>
      </c>
      <c r="H14" s="43">
        <v>2500000</v>
      </c>
      <c r="I14" s="44">
        <v>3120360</v>
      </c>
      <c r="J14" s="43"/>
      <c r="K14" s="44">
        <v>2058843</v>
      </c>
      <c r="L14" s="43"/>
      <c r="M14" s="44">
        <v>236876</v>
      </c>
      <c r="N14" s="43">
        <v>3077000</v>
      </c>
      <c r="O14" s="44"/>
      <c r="P14" s="43">
        <f t="shared" si="5"/>
        <v>5577000</v>
      </c>
      <c r="Q14" s="44">
        <f t="shared" si="6"/>
        <v>5416079</v>
      </c>
      <c r="R14" s="24">
        <f t="shared" si="7"/>
        <v>0</v>
      </c>
      <c r="S14" s="25">
        <f t="shared" si="8"/>
        <v>-100</v>
      </c>
      <c r="T14" s="24">
        <f t="shared" si="9"/>
        <v>52.71266540642722</v>
      </c>
      <c r="U14" s="26">
        <f t="shared" si="10"/>
        <v>51.191672967863902</v>
      </c>
      <c r="V14" s="43">
        <v>4176000</v>
      </c>
      <c r="W14" s="44">
        <v>-4176000</v>
      </c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70000000</v>
      </c>
      <c r="C23" s="42">
        <v>-25000000</v>
      </c>
      <c r="D23" s="42"/>
      <c r="E23" s="42">
        <f t="shared" si="4"/>
        <v>45000000</v>
      </c>
      <c r="F23" s="43">
        <v>45000000</v>
      </c>
      <c r="G23" s="44">
        <v>45000000</v>
      </c>
      <c r="H23" s="43">
        <v>9597000</v>
      </c>
      <c r="I23" s="44">
        <v>9597460</v>
      </c>
      <c r="J23" s="43">
        <v>7938000</v>
      </c>
      <c r="K23" s="44">
        <v>2404048</v>
      </c>
      <c r="L23" s="43"/>
      <c r="M23" s="44"/>
      <c r="N23" s="43">
        <v>8220000</v>
      </c>
      <c r="O23" s="44">
        <v>8726962</v>
      </c>
      <c r="P23" s="43">
        <f t="shared" si="5"/>
        <v>25755000</v>
      </c>
      <c r="Q23" s="44">
        <f t="shared" si="6"/>
        <v>20728470</v>
      </c>
      <c r="R23" s="24">
        <f t="shared" si="7"/>
        <v>0</v>
      </c>
      <c r="S23" s="25">
        <f t="shared" si="8"/>
        <v>0</v>
      </c>
      <c r="T23" s="24">
        <f t="shared" si="9"/>
        <v>57.233333333333334</v>
      </c>
      <c r="U23" s="26">
        <f t="shared" si="10"/>
        <v>46.063266666666671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8572000</v>
      </c>
      <c r="C28" s="39">
        <f t="shared" si="11"/>
        <v>0</v>
      </c>
      <c r="D28" s="39">
        <f t="shared" si="11"/>
        <v>0</v>
      </c>
      <c r="E28" s="39">
        <f t="shared" si="11"/>
        <v>8572000</v>
      </c>
      <c r="F28" s="40">
        <f t="shared" si="11"/>
        <v>8572000</v>
      </c>
      <c r="G28" s="41">
        <f t="shared" si="11"/>
        <v>8572000</v>
      </c>
      <c r="H28" s="40">
        <f t="shared" si="11"/>
        <v>635000</v>
      </c>
      <c r="I28" s="41">
        <f t="shared" si="11"/>
        <v>161773</v>
      </c>
      <c r="J28" s="40">
        <f t="shared" si="11"/>
        <v>719000</v>
      </c>
      <c r="K28" s="41">
        <f t="shared" si="11"/>
        <v>618560</v>
      </c>
      <c r="L28" s="40">
        <f t="shared" si="11"/>
        <v>3941000</v>
      </c>
      <c r="M28" s="41">
        <f t="shared" si="11"/>
        <v>4046000</v>
      </c>
      <c r="N28" s="40">
        <f t="shared" si="11"/>
        <v>0</v>
      </c>
      <c r="O28" s="41">
        <f t="shared" si="11"/>
        <v>2140637</v>
      </c>
      <c r="P28" s="40">
        <f t="shared" si="11"/>
        <v>5295000</v>
      </c>
      <c r="Q28" s="41">
        <f t="shared" si="11"/>
        <v>6966970</v>
      </c>
      <c r="R28" s="20">
        <f t="shared" si="7"/>
        <v>-100</v>
      </c>
      <c r="S28" s="21">
        <f t="shared" si="8"/>
        <v>-47.0925111220959</v>
      </c>
      <c r="T28" s="20">
        <f t="shared" si="9"/>
        <v>61.770881941203918</v>
      </c>
      <c r="U28" s="22">
        <f t="shared" si="10"/>
        <v>81.275898273448433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242000</v>
      </c>
      <c r="I31" s="44">
        <v>161773</v>
      </c>
      <c r="J31" s="43">
        <v>80000</v>
      </c>
      <c r="K31" s="44">
        <v>194217</v>
      </c>
      <c r="L31" s="43"/>
      <c r="M31" s="44">
        <v>160180</v>
      </c>
      <c r="N31" s="43"/>
      <c r="O31" s="44">
        <v>1073619</v>
      </c>
      <c r="P31" s="43">
        <f t="shared" si="5"/>
        <v>322000</v>
      </c>
      <c r="Q31" s="44">
        <f t="shared" si="6"/>
        <v>1589789</v>
      </c>
      <c r="R31" s="24">
        <f t="shared" si="7"/>
        <v>0</v>
      </c>
      <c r="S31" s="25">
        <f t="shared" si="8"/>
        <v>570.25783493569736</v>
      </c>
      <c r="T31" s="24">
        <f t="shared" si="9"/>
        <v>17.888888888888886</v>
      </c>
      <c r="U31" s="26">
        <f t="shared" si="10"/>
        <v>88.32161111111111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1572000</v>
      </c>
      <c r="C33" s="42"/>
      <c r="D33" s="42"/>
      <c r="E33" s="42">
        <f t="shared" si="4"/>
        <v>1572000</v>
      </c>
      <c r="F33" s="43">
        <v>1572000</v>
      </c>
      <c r="G33" s="44">
        <v>1572000</v>
      </c>
      <c r="H33" s="43">
        <v>393000</v>
      </c>
      <c r="I33" s="44"/>
      <c r="J33" s="43">
        <v>639000</v>
      </c>
      <c r="K33" s="44">
        <v>424343</v>
      </c>
      <c r="L33" s="43">
        <v>403000</v>
      </c>
      <c r="M33" s="44">
        <v>347500</v>
      </c>
      <c r="N33" s="43"/>
      <c r="O33" s="44">
        <v>302900</v>
      </c>
      <c r="P33" s="43">
        <f t="shared" si="5"/>
        <v>1435000</v>
      </c>
      <c r="Q33" s="44">
        <f t="shared" si="6"/>
        <v>1074743</v>
      </c>
      <c r="R33" s="24">
        <f t="shared" si="7"/>
        <v>-100</v>
      </c>
      <c r="S33" s="25">
        <f t="shared" si="8"/>
        <v>-12.834532374100718</v>
      </c>
      <c r="T33" s="24">
        <f t="shared" si="9"/>
        <v>91.284987277353693</v>
      </c>
      <c r="U33" s="26">
        <f t="shared" si="10"/>
        <v>68.367875318066169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5200000</v>
      </c>
      <c r="C36" s="42"/>
      <c r="D36" s="42"/>
      <c r="E36" s="42">
        <f t="shared" si="4"/>
        <v>5200000</v>
      </c>
      <c r="F36" s="43">
        <v>5200000</v>
      </c>
      <c r="G36" s="44">
        <v>5200000</v>
      </c>
      <c r="H36" s="43"/>
      <c r="I36" s="44"/>
      <c r="J36" s="43"/>
      <c r="K36" s="44"/>
      <c r="L36" s="43">
        <v>3538000</v>
      </c>
      <c r="M36" s="44">
        <v>3538320</v>
      </c>
      <c r="N36" s="43"/>
      <c r="O36" s="44">
        <v>764118</v>
      </c>
      <c r="P36" s="43">
        <f t="shared" si="5"/>
        <v>3538000</v>
      </c>
      <c r="Q36" s="44">
        <f t="shared" si="6"/>
        <v>4302438</v>
      </c>
      <c r="R36" s="24">
        <f t="shared" si="7"/>
        <v>-100</v>
      </c>
      <c r="S36" s="25">
        <f t="shared" si="8"/>
        <v>-78.404497049447201</v>
      </c>
      <c r="T36" s="24">
        <f t="shared" si="9"/>
        <v>68.038461538461533</v>
      </c>
      <c r="U36" s="26">
        <f t="shared" si="10"/>
        <v>82.739192307692306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28149000</v>
      </c>
      <c r="C43" s="45">
        <f t="shared" si="20"/>
        <v>-8721000</v>
      </c>
      <c r="D43" s="45">
        <f t="shared" si="20"/>
        <v>0</v>
      </c>
      <c r="E43" s="45">
        <f t="shared" si="20"/>
        <v>19428000</v>
      </c>
      <c r="F43" s="46">
        <f t="shared" si="20"/>
        <v>28049000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2946000</v>
      </c>
      <c r="O43" s="47">
        <f t="shared" si="20"/>
        <v>0</v>
      </c>
      <c r="P43" s="46">
        <f t="shared" si="20"/>
        <v>2946000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15.163681284743669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28149000</v>
      </c>
      <c r="C44" s="39">
        <f t="shared" si="22"/>
        <v>-8721000</v>
      </c>
      <c r="D44" s="39">
        <f t="shared" si="22"/>
        <v>0</v>
      </c>
      <c r="E44" s="39">
        <f t="shared" si="22"/>
        <v>19428000</v>
      </c>
      <c r="F44" s="40">
        <f t="shared" si="22"/>
        <v>28049000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2946000</v>
      </c>
      <c r="O44" s="41">
        <f t="shared" si="22"/>
        <v>0</v>
      </c>
      <c r="P44" s="40">
        <f t="shared" si="22"/>
        <v>2946000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15.163681284743669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28049000</v>
      </c>
      <c r="C46" s="42">
        <v>-8621000</v>
      </c>
      <c r="D46" s="42"/>
      <c r="E46" s="42">
        <f t="shared" si="13"/>
        <v>19428000</v>
      </c>
      <c r="F46" s="43">
        <v>28049000</v>
      </c>
      <c r="G46" s="44"/>
      <c r="H46" s="43"/>
      <c r="I46" s="44"/>
      <c r="J46" s="43"/>
      <c r="K46" s="44"/>
      <c r="L46" s="43"/>
      <c r="M46" s="44"/>
      <c r="N46" s="43">
        <v>2946000</v>
      </c>
      <c r="O46" s="44"/>
      <c r="P46" s="43">
        <f t="shared" si="14"/>
        <v>2946000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15.163681284743669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670200000</v>
      </c>
      <c r="C61" s="39">
        <f t="shared" si="26"/>
        <v>208456000</v>
      </c>
      <c r="D61" s="39">
        <f t="shared" si="26"/>
        <v>0</v>
      </c>
      <c r="E61" s="39">
        <f t="shared" si="26"/>
        <v>878656000</v>
      </c>
      <c r="F61" s="40">
        <f t="shared" si="26"/>
        <v>887277000</v>
      </c>
      <c r="G61" s="41">
        <f t="shared" si="26"/>
        <v>859228000</v>
      </c>
      <c r="H61" s="40">
        <f t="shared" si="26"/>
        <v>130540000</v>
      </c>
      <c r="I61" s="41">
        <f t="shared" si="26"/>
        <v>98720139</v>
      </c>
      <c r="J61" s="40">
        <f t="shared" si="26"/>
        <v>155045000</v>
      </c>
      <c r="K61" s="41">
        <f t="shared" si="26"/>
        <v>92544512</v>
      </c>
      <c r="L61" s="40">
        <f t="shared" si="26"/>
        <v>112079000</v>
      </c>
      <c r="M61" s="41">
        <f t="shared" si="26"/>
        <v>-259569152</v>
      </c>
      <c r="N61" s="40">
        <f t="shared" si="26"/>
        <v>419766000</v>
      </c>
      <c r="O61" s="41">
        <f t="shared" si="26"/>
        <v>381676446</v>
      </c>
      <c r="P61" s="40">
        <f t="shared" si="26"/>
        <v>817430000</v>
      </c>
      <c r="Q61" s="41">
        <f t="shared" si="26"/>
        <v>313371945</v>
      </c>
      <c r="R61" s="20">
        <f t="shared" si="16"/>
        <v>274.5268962071396</v>
      </c>
      <c r="S61" s="21">
        <f t="shared" si="17"/>
        <v>-247.04229800003353</v>
      </c>
      <c r="T61" s="20">
        <f t="shared" si="18"/>
        <v>93.031857746376275</v>
      </c>
      <c r="U61" s="22">
        <f t="shared" si="19"/>
        <v>35.664918352574844</v>
      </c>
      <c r="V61" s="40">
        <f t="shared" ref="V61:W61" si="27">+V8+V43</f>
        <v>58925000</v>
      </c>
      <c r="W61" s="41">
        <f t="shared" si="27"/>
        <v>-4231000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670200000</v>
      </c>
      <c r="C65" s="48">
        <f t="shared" si="30"/>
        <v>208456000</v>
      </c>
      <c r="D65" s="48">
        <f t="shared" si="30"/>
        <v>0</v>
      </c>
      <c r="E65" s="48">
        <f t="shared" si="30"/>
        <v>878656000</v>
      </c>
      <c r="F65" s="49">
        <f t="shared" si="30"/>
        <v>887277000</v>
      </c>
      <c r="G65" s="50">
        <f t="shared" si="30"/>
        <v>859228000</v>
      </c>
      <c r="H65" s="49">
        <f t="shared" si="30"/>
        <v>130540000</v>
      </c>
      <c r="I65" s="50">
        <f t="shared" si="30"/>
        <v>98720139</v>
      </c>
      <c r="J65" s="49">
        <f t="shared" si="30"/>
        <v>155045000</v>
      </c>
      <c r="K65" s="50">
        <f t="shared" si="30"/>
        <v>92544512</v>
      </c>
      <c r="L65" s="49">
        <f t="shared" si="30"/>
        <v>112079000</v>
      </c>
      <c r="M65" s="51">
        <f t="shared" si="30"/>
        <v>-259569152</v>
      </c>
      <c r="N65" s="49">
        <f t="shared" si="30"/>
        <v>419766000</v>
      </c>
      <c r="O65" s="50">
        <f t="shared" si="30"/>
        <v>381676446</v>
      </c>
      <c r="P65" s="49">
        <f t="shared" si="30"/>
        <v>817430000</v>
      </c>
      <c r="Q65" s="50">
        <f t="shared" si="30"/>
        <v>313371945</v>
      </c>
      <c r="R65" s="34">
        <f t="shared" si="16"/>
        <v>274.5268962071396</v>
      </c>
      <c r="S65" s="35">
        <f t="shared" si="17"/>
        <v>-247.04229800003353</v>
      </c>
      <c r="T65" s="34">
        <f t="shared" si="18"/>
        <v>93.031857746376275</v>
      </c>
      <c r="U65" s="35">
        <f t="shared" si="19"/>
        <v>35.664918352574844</v>
      </c>
      <c r="V65" s="49">
        <f>+V61+V62</f>
        <v>58925000</v>
      </c>
      <c r="W65" s="50">
        <f>+W61+W62</f>
        <v>-4231000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43614000</v>
      </c>
      <c r="C8" s="36">
        <f t="shared" si="0"/>
        <v>-2875000</v>
      </c>
      <c r="D8" s="36">
        <f t="shared" si="0"/>
        <v>0</v>
      </c>
      <c r="E8" s="36">
        <f t="shared" si="0"/>
        <v>40739000</v>
      </c>
      <c r="F8" s="37">
        <f t="shared" si="0"/>
        <v>40739000</v>
      </c>
      <c r="G8" s="38">
        <f t="shared" si="0"/>
        <v>40739000</v>
      </c>
      <c r="H8" s="37">
        <f t="shared" si="0"/>
        <v>1318000</v>
      </c>
      <c r="I8" s="38">
        <f t="shared" si="0"/>
        <v>0</v>
      </c>
      <c r="J8" s="37">
        <f t="shared" si="0"/>
        <v>13739000</v>
      </c>
      <c r="K8" s="38">
        <f t="shared" si="0"/>
        <v>0</v>
      </c>
      <c r="L8" s="37">
        <f t="shared" si="0"/>
        <v>12327000</v>
      </c>
      <c r="M8" s="38">
        <f t="shared" si="0"/>
        <v>0</v>
      </c>
      <c r="N8" s="37">
        <f t="shared" si="0"/>
        <v>7269000</v>
      </c>
      <c r="O8" s="38">
        <f t="shared" si="0"/>
        <v>0</v>
      </c>
      <c r="P8" s="37">
        <f t="shared" si="0"/>
        <v>34653000</v>
      </c>
      <c r="Q8" s="38">
        <f t="shared" si="0"/>
        <v>0</v>
      </c>
      <c r="R8" s="16">
        <f>IF(($L8       =0),0,((($N8       -$L8       )/$L8       )*100))</f>
        <v>-41.031881236310532</v>
      </c>
      <c r="S8" s="17">
        <f>IF(($M8       =0),0,((($O8       -$M8       )/$M8       )*100))</f>
        <v>0</v>
      </c>
      <c r="T8" s="16">
        <f>IF(($E8       =0),0,(($P8       /$E8       )*100))</f>
        <v>85.060998060826236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39405000</v>
      </c>
      <c r="C9" s="39">
        <f t="shared" si="2"/>
        <v>-2875000</v>
      </c>
      <c r="D9" s="39">
        <f t="shared" si="2"/>
        <v>0</v>
      </c>
      <c r="E9" s="39">
        <f t="shared" si="2"/>
        <v>36530000</v>
      </c>
      <c r="F9" s="40">
        <f t="shared" si="2"/>
        <v>36530000</v>
      </c>
      <c r="G9" s="41">
        <f t="shared" si="2"/>
        <v>36530000</v>
      </c>
      <c r="H9" s="40">
        <f t="shared" si="2"/>
        <v>0</v>
      </c>
      <c r="I9" s="41">
        <f t="shared" si="2"/>
        <v>0</v>
      </c>
      <c r="J9" s="40">
        <f t="shared" si="2"/>
        <v>12887000</v>
      </c>
      <c r="K9" s="41">
        <f t="shared" si="2"/>
        <v>0</v>
      </c>
      <c r="L9" s="40">
        <f t="shared" si="2"/>
        <v>12264000</v>
      </c>
      <c r="M9" s="41">
        <f t="shared" si="2"/>
        <v>0</v>
      </c>
      <c r="N9" s="40">
        <f t="shared" si="2"/>
        <v>7269000</v>
      </c>
      <c r="O9" s="41">
        <f t="shared" si="2"/>
        <v>0</v>
      </c>
      <c r="P9" s="40">
        <f t="shared" si="2"/>
        <v>32420000</v>
      </c>
      <c r="Q9" s="41">
        <f t="shared" si="2"/>
        <v>0</v>
      </c>
      <c r="R9" s="20">
        <f>IF(($L9       =0),0,((($N9       -$L9       )/$L9       )*100))</f>
        <v>-40.728962818003914</v>
      </c>
      <c r="S9" s="21">
        <f>IF(($M9       =0),0,((($O9       -$M9       )/$M9       )*100))</f>
        <v>0</v>
      </c>
      <c r="T9" s="20">
        <f>IF(($E9       =0),0,(($P9       /$E9       )*100))</f>
        <v>88.748973446482353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39405000</v>
      </c>
      <c r="C10" s="42">
        <v>-2875000</v>
      </c>
      <c r="D10" s="42"/>
      <c r="E10" s="42">
        <f t="shared" ref="E10:E41" si="4">$B10      +$C10      +$D10</f>
        <v>36530000</v>
      </c>
      <c r="F10" s="43">
        <v>36530000</v>
      </c>
      <c r="G10" s="44">
        <v>36530000</v>
      </c>
      <c r="H10" s="43"/>
      <c r="I10" s="44"/>
      <c r="J10" s="43">
        <v>12887000</v>
      </c>
      <c r="K10" s="44"/>
      <c r="L10" s="43">
        <v>12264000</v>
      </c>
      <c r="M10" s="44"/>
      <c r="N10" s="43">
        <v>7269000</v>
      </c>
      <c r="O10" s="44"/>
      <c r="P10" s="43">
        <f t="shared" ref="P10:P41" si="5">$H10      +$J10      +$L10      +$N10</f>
        <v>32420000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-40.728962818003914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88.748973446482353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4209000</v>
      </c>
      <c r="C28" s="39">
        <f t="shared" si="11"/>
        <v>0</v>
      </c>
      <c r="D28" s="39">
        <f t="shared" si="11"/>
        <v>0</v>
      </c>
      <c r="E28" s="39">
        <f t="shared" si="11"/>
        <v>4209000</v>
      </c>
      <c r="F28" s="40">
        <f t="shared" si="11"/>
        <v>4209000</v>
      </c>
      <c r="G28" s="41">
        <f t="shared" si="11"/>
        <v>4209000</v>
      </c>
      <c r="H28" s="40">
        <f t="shared" si="11"/>
        <v>1318000</v>
      </c>
      <c r="I28" s="41">
        <f t="shared" si="11"/>
        <v>0</v>
      </c>
      <c r="J28" s="40">
        <f t="shared" si="11"/>
        <v>852000</v>
      </c>
      <c r="K28" s="41">
        <f t="shared" si="11"/>
        <v>0</v>
      </c>
      <c r="L28" s="40">
        <f t="shared" si="11"/>
        <v>63000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2233000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53.052981705868376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1024000</v>
      </c>
      <c r="I31" s="44"/>
      <c r="J31" s="43"/>
      <c r="K31" s="44"/>
      <c r="L31" s="43"/>
      <c r="M31" s="44"/>
      <c r="N31" s="43"/>
      <c r="O31" s="44"/>
      <c r="P31" s="43">
        <f t="shared" si="5"/>
        <v>1024000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34.133333333333333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1209000</v>
      </c>
      <c r="C33" s="42"/>
      <c r="D33" s="42"/>
      <c r="E33" s="42">
        <f t="shared" si="4"/>
        <v>1209000</v>
      </c>
      <c r="F33" s="43">
        <v>1209000</v>
      </c>
      <c r="G33" s="44">
        <v>1209000</v>
      </c>
      <c r="H33" s="43">
        <v>294000</v>
      </c>
      <c r="I33" s="44"/>
      <c r="J33" s="43">
        <v>852000</v>
      </c>
      <c r="K33" s="44"/>
      <c r="L33" s="43">
        <v>63000</v>
      </c>
      <c r="M33" s="44"/>
      <c r="N33" s="43"/>
      <c r="O33" s="44"/>
      <c r="P33" s="43">
        <f t="shared" si="5"/>
        <v>1209000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32257000</v>
      </c>
      <c r="C43" s="45">
        <f t="shared" si="20"/>
        <v>23125000</v>
      </c>
      <c r="D43" s="45">
        <f t="shared" si="20"/>
        <v>0</v>
      </c>
      <c r="E43" s="45">
        <f t="shared" si="20"/>
        <v>55382000</v>
      </c>
      <c r="F43" s="46">
        <f t="shared" si="20"/>
        <v>55290000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-17000</v>
      </c>
      <c r="O43" s="47">
        <f t="shared" si="20"/>
        <v>0</v>
      </c>
      <c r="P43" s="46">
        <f t="shared" si="20"/>
        <v>-17000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-3.0695893972770935E-2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32257000</v>
      </c>
      <c r="C44" s="39">
        <f t="shared" si="22"/>
        <v>23125000</v>
      </c>
      <c r="D44" s="39">
        <f t="shared" si="22"/>
        <v>0</v>
      </c>
      <c r="E44" s="39">
        <f t="shared" si="22"/>
        <v>55382000</v>
      </c>
      <c r="F44" s="40">
        <f t="shared" si="22"/>
        <v>55290000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-17000</v>
      </c>
      <c r="O44" s="41">
        <f t="shared" si="22"/>
        <v>0</v>
      </c>
      <c r="P44" s="40">
        <f t="shared" si="22"/>
        <v>-17000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-3.0695893972770935E-2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190000</v>
      </c>
      <c r="C46" s="42">
        <v>92000</v>
      </c>
      <c r="D46" s="42"/>
      <c r="E46" s="42">
        <f t="shared" si="13"/>
        <v>282000</v>
      </c>
      <c r="F46" s="43">
        <v>190000</v>
      </c>
      <c r="G46" s="44"/>
      <c r="H46" s="43"/>
      <c r="I46" s="44"/>
      <c r="J46" s="43"/>
      <c r="K46" s="44"/>
      <c r="L46" s="43"/>
      <c r="M46" s="44"/>
      <c r="N46" s="43">
        <v>-17000</v>
      </c>
      <c r="O46" s="44"/>
      <c r="P46" s="43">
        <f t="shared" si="14"/>
        <v>-17000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-6.0283687943262407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32067000</v>
      </c>
      <c r="C53" s="42"/>
      <c r="D53" s="42"/>
      <c r="E53" s="42">
        <f t="shared" si="13"/>
        <v>32067000</v>
      </c>
      <c r="F53" s="43">
        <v>32067000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>
        <v>23033000</v>
      </c>
      <c r="D55" s="42"/>
      <c r="E55" s="42">
        <f t="shared" si="13"/>
        <v>23033000</v>
      </c>
      <c r="F55" s="43">
        <v>23033000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75871000</v>
      </c>
      <c r="C61" s="39">
        <f t="shared" si="26"/>
        <v>20250000</v>
      </c>
      <c r="D61" s="39">
        <f t="shared" si="26"/>
        <v>0</v>
      </c>
      <c r="E61" s="39">
        <f t="shared" si="26"/>
        <v>96121000</v>
      </c>
      <c r="F61" s="40">
        <f t="shared" si="26"/>
        <v>96029000</v>
      </c>
      <c r="G61" s="41">
        <f t="shared" si="26"/>
        <v>40739000</v>
      </c>
      <c r="H61" s="40">
        <f t="shared" si="26"/>
        <v>1318000</v>
      </c>
      <c r="I61" s="41">
        <f t="shared" si="26"/>
        <v>0</v>
      </c>
      <c r="J61" s="40">
        <f t="shared" si="26"/>
        <v>13739000</v>
      </c>
      <c r="K61" s="41">
        <f t="shared" si="26"/>
        <v>0</v>
      </c>
      <c r="L61" s="40">
        <f t="shared" si="26"/>
        <v>12327000</v>
      </c>
      <c r="M61" s="41">
        <f t="shared" si="26"/>
        <v>0</v>
      </c>
      <c r="N61" s="40">
        <f t="shared" si="26"/>
        <v>7252000</v>
      </c>
      <c r="O61" s="41">
        <f t="shared" si="26"/>
        <v>0</v>
      </c>
      <c r="P61" s="40">
        <f t="shared" si="26"/>
        <v>34636000</v>
      </c>
      <c r="Q61" s="41">
        <f t="shared" si="26"/>
        <v>0</v>
      </c>
      <c r="R61" s="20">
        <f t="shared" si="16"/>
        <v>-41.169789892106756</v>
      </c>
      <c r="S61" s="21">
        <f t="shared" si="17"/>
        <v>0</v>
      </c>
      <c r="T61" s="20">
        <f t="shared" si="18"/>
        <v>36.033749128702361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75871000</v>
      </c>
      <c r="C65" s="48">
        <f t="shared" si="30"/>
        <v>20250000</v>
      </c>
      <c r="D65" s="48">
        <f t="shared" si="30"/>
        <v>0</v>
      </c>
      <c r="E65" s="48">
        <f t="shared" si="30"/>
        <v>96121000</v>
      </c>
      <c r="F65" s="49">
        <f t="shared" si="30"/>
        <v>96029000</v>
      </c>
      <c r="G65" s="50">
        <f t="shared" si="30"/>
        <v>40739000</v>
      </c>
      <c r="H65" s="49">
        <f t="shared" si="30"/>
        <v>1318000</v>
      </c>
      <c r="I65" s="50">
        <f t="shared" si="30"/>
        <v>0</v>
      </c>
      <c r="J65" s="49">
        <f t="shared" si="30"/>
        <v>13739000</v>
      </c>
      <c r="K65" s="50">
        <f t="shared" si="30"/>
        <v>0</v>
      </c>
      <c r="L65" s="49">
        <f t="shared" si="30"/>
        <v>12327000</v>
      </c>
      <c r="M65" s="51">
        <f t="shared" si="30"/>
        <v>0</v>
      </c>
      <c r="N65" s="49">
        <f t="shared" si="30"/>
        <v>7252000</v>
      </c>
      <c r="O65" s="50">
        <f t="shared" si="30"/>
        <v>0</v>
      </c>
      <c r="P65" s="49">
        <f t="shared" si="30"/>
        <v>34636000</v>
      </c>
      <c r="Q65" s="50">
        <f t="shared" si="30"/>
        <v>0</v>
      </c>
      <c r="R65" s="34">
        <f t="shared" si="16"/>
        <v>-41.169789892106756</v>
      </c>
      <c r="S65" s="35">
        <f t="shared" si="17"/>
        <v>0</v>
      </c>
      <c r="T65" s="34">
        <f t="shared" si="18"/>
        <v>36.033749128702361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257842000</v>
      </c>
      <c r="C8" s="36">
        <f t="shared" si="0"/>
        <v>-26367000</v>
      </c>
      <c r="D8" s="36">
        <f t="shared" si="0"/>
        <v>0</v>
      </c>
      <c r="E8" s="36">
        <f t="shared" si="0"/>
        <v>231475000</v>
      </c>
      <c r="F8" s="37">
        <f t="shared" si="0"/>
        <v>231475000</v>
      </c>
      <c r="G8" s="38">
        <f t="shared" si="0"/>
        <v>231475000</v>
      </c>
      <c r="H8" s="37">
        <f t="shared" si="0"/>
        <v>40741000</v>
      </c>
      <c r="I8" s="38">
        <f t="shared" si="0"/>
        <v>45125080</v>
      </c>
      <c r="J8" s="37">
        <f t="shared" si="0"/>
        <v>49045000</v>
      </c>
      <c r="K8" s="38">
        <f t="shared" si="0"/>
        <v>57879638</v>
      </c>
      <c r="L8" s="37">
        <f t="shared" si="0"/>
        <v>25035000</v>
      </c>
      <c r="M8" s="38">
        <f t="shared" si="0"/>
        <v>18783056</v>
      </c>
      <c r="N8" s="37">
        <f t="shared" si="0"/>
        <v>68174000</v>
      </c>
      <c r="O8" s="38">
        <f t="shared" si="0"/>
        <v>51427724</v>
      </c>
      <c r="P8" s="37">
        <f t="shared" si="0"/>
        <v>182995000</v>
      </c>
      <c r="Q8" s="38">
        <f t="shared" si="0"/>
        <v>173215498</v>
      </c>
      <c r="R8" s="16">
        <f>IF(($L8       =0),0,((($N8       -$L8       )/$L8       )*100))</f>
        <v>172.31475933692829</v>
      </c>
      <c r="S8" s="17">
        <f>IF(($M8       =0),0,((($O8       -$M8       )/$M8       )*100))</f>
        <v>173.79849157666357</v>
      </c>
      <c r="T8" s="16">
        <f>IF(($E8       =0),0,(($P8       /$E8       )*100))</f>
        <v>79.056053569499952</v>
      </c>
      <c r="U8" s="18">
        <f>IF(($E8       =0),0,(($Q8       /$E8       )*100))</f>
        <v>74.831190409331455</v>
      </c>
      <c r="V8" s="37">
        <f t="shared" ref="V8:W8" si="1">+V9+V28</f>
        <v>2053000</v>
      </c>
      <c r="W8" s="38">
        <f t="shared" si="1"/>
        <v>1786000</v>
      </c>
    </row>
    <row r="9" spans="1:23" ht="13" x14ac:dyDescent="0.3">
      <c r="A9" s="19" t="s">
        <v>35</v>
      </c>
      <c r="B9" s="39">
        <f t="shared" ref="B9:Q9" si="2">SUM(B10:B27)</f>
        <v>254483000</v>
      </c>
      <c r="C9" s="39">
        <f t="shared" si="2"/>
        <v>-26132000</v>
      </c>
      <c r="D9" s="39">
        <f t="shared" si="2"/>
        <v>0</v>
      </c>
      <c r="E9" s="39">
        <f t="shared" si="2"/>
        <v>228351000</v>
      </c>
      <c r="F9" s="40">
        <f t="shared" si="2"/>
        <v>228351000</v>
      </c>
      <c r="G9" s="41">
        <f t="shared" si="2"/>
        <v>228351000</v>
      </c>
      <c r="H9" s="40">
        <f t="shared" si="2"/>
        <v>40222000</v>
      </c>
      <c r="I9" s="41">
        <f t="shared" si="2"/>
        <v>44391871</v>
      </c>
      <c r="J9" s="40">
        <f t="shared" si="2"/>
        <v>48590000</v>
      </c>
      <c r="K9" s="41">
        <f t="shared" si="2"/>
        <v>57409850</v>
      </c>
      <c r="L9" s="40">
        <f t="shared" si="2"/>
        <v>23532000</v>
      </c>
      <c r="M9" s="41">
        <f t="shared" si="2"/>
        <v>17289652</v>
      </c>
      <c r="N9" s="40">
        <f t="shared" si="2"/>
        <v>67828000</v>
      </c>
      <c r="O9" s="41">
        <f t="shared" si="2"/>
        <v>51000125</v>
      </c>
      <c r="P9" s="40">
        <f t="shared" si="2"/>
        <v>180172000</v>
      </c>
      <c r="Q9" s="41">
        <f t="shared" si="2"/>
        <v>170091498</v>
      </c>
      <c r="R9" s="20">
        <f>IF(($L9       =0),0,((($N9       -$L9       )/$L9       )*100))</f>
        <v>188.23729389767126</v>
      </c>
      <c r="S9" s="21">
        <f>IF(($M9       =0),0,((($O9       -$M9       )/$M9       )*100))</f>
        <v>194.97484969622292</v>
      </c>
      <c r="T9" s="20">
        <f>IF(($E9       =0),0,(($P9       /$E9       )*100))</f>
        <v>78.901340480225613</v>
      </c>
      <c r="U9" s="22">
        <f>IF(($E9       =0),0,(($Q9       /$E9       )*100))</f>
        <v>74.486863644126799</v>
      </c>
      <c r="V9" s="40">
        <f t="shared" ref="V9:W9" si="3">SUM(V10:V27)</f>
        <v>2053000</v>
      </c>
      <c r="W9" s="41">
        <f t="shared" si="3"/>
        <v>1786000</v>
      </c>
    </row>
    <row r="10" spans="1:23" ht="13" x14ac:dyDescent="0.3">
      <c r="A10" s="23" t="s">
        <v>36</v>
      </c>
      <c r="B10" s="42">
        <v>174483000</v>
      </c>
      <c r="C10" s="42">
        <v>-1132000</v>
      </c>
      <c r="D10" s="42"/>
      <c r="E10" s="42">
        <f t="shared" ref="E10:E41" si="4">$B10      +$C10      +$D10</f>
        <v>173351000</v>
      </c>
      <c r="F10" s="43">
        <v>173351000</v>
      </c>
      <c r="G10" s="44">
        <v>173351000</v>
      </c>
      <c r="H10" s="43">
        <v>36790000</v>
      </c>
      <c r="I10" s="44">
        <v>41227389</v>
      </c>
      <c r="J10" s="43">
        <v>42116000</v>
      </c>
      <c r="K10" s="44">
        <v>50668189</v>
      </c>
      <c r="L10" s="43">
        <v>20963000</v>
      </c>
      <c r="M10" s="44">
        <v>11911630</v>
      </c>
      <c r="N10" s="43">
        <v>67828000</v>
      </c>
      <c r="O10" s="44">
        <v>44587173</v>
      </c>
      <c r="P10" s="43">
        <f t="shared" ref="P10:P41" si="5">$H10      +$J10      +$L10      +$N10</f>
        <v>167697000</v>
      </c>
      <c r="Q10" s="44">
        <f t="shared" ref="Q10:Q41" si="6">$I10      +$K10      +$M10      +$O10</f>
        <v>148394381</v>
      </c>
      <c r="R10" s="24">
        <f t="shared" ref="R10:R41" si="7">IF(($L10      =0),0,((($N10      -$L10      )/$L10      )*100))</f>
        <v>223.56055908028432</v>
      </c>
      <c r="S10" s="25">
        <f t="shared" ref="S10:S41" si="8">IF(($M10      =0),0,((($O10      -$M10      )/$M10      )*100))</f>
        <v>274.31630263868169</v>
      </c>
      <c r="T10" s="24">
        <f t="shared" ref="T10:T41" si="9">IF(($E10      =0),0,(($P10      /$E10      )*100))</f>
        <v>96.738409354431184</v>
      </c>
      <c r="U10" s="26">
        <f t="shared" ref="U10:U41" si="10">IF(($E10      =0),0,(($Q10      /$E10      )*100))</f>
        <v>85.603417920865752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80000000</v>
      </c>
      <c r="C23" s="42">
        <v>-25000000</v>
      </c>
      <c r="D23" s="42"/>
      <c r="E23" s="42">
        <f t="shared" si="4"/>
        <v>55000000</v>
      </c>
      <c r="F23" s="43">
        <v>55000000</v>
      </c>
      <c r="G23" s="44">
        <v>55000000</v>
      </c>
      <c r="H23" s="43">
        <v>3432000</v>
      </c>
      <c r="I23" s="44">
        <v>3164482</v>
      </c>
      <c r="J23" s="43">
        <v>6474000</v>
      </c>
      <c r="K23" s="44">
        <v>6741661</v>
      </c>
      <c r="L23" s="43">
        <v>2569000</v>
      </c>
      <c r="M23" s="44">
        <v>5378022</v>
      </c>
      <c r="N23" s="43"/>
      <c r="O23" s="44">
        <v>6412952</v>
      </c>
      <c r="P23" s="43">
        <f t="shared" si="5"/>
        <v>12475000</v>
      </c>
      <c r="Q23" s="44">
        <f t="shared" si="6"/>
        <v>21697117</v>
      </c>
      <c r="R23" s="24">
        <f t="shared" si="7"/>
        <v>-100</v>
      </c>
      <c r="S23" s="25">
        <f t="shared" si="8"/>
        <v>19.243692197614664</v>
      </c>
      <c r="T23" s="24">
        <f t="shared" si="9"/>
        <v>22.68181818181818</v>
      </c>
      <c r="U23" s="26">
        <f t="shared" si="10"/>
        <v>39.449303636363638</v>
      </c>
      <c r="V23" s="43">
        <v>2053000</v>
      </c>
      <c r="W23" s="44">
        <v>1786000</v>
      </c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3359000</v>
      </c>
      <c r="C28" s="39">
        <f t="shared" si="11"/>
        <v>-235000</v>
      </c>
      <c r="D28" s="39">
        <f t="shared" si="11"/>
        <v>0</v>
      </c>
      <c r="E28" s="39">
        <f t="shared" si="11"/>
        <v>3124000</v>
      </c>
      <c r="F28" s="40">
        <f t="shared" si="11"/>
        <v>3124000</v>
      </c>
      <c r="G28" s="41">
        <f t="shared" si="11"/>
        <v>3124000</v>
      </c>
      <c r="H28" s="40">
        <f t="shared" si="11"/>
        <v>519000</v>
      </c>
      <c r="I28" s="41">
        <f t="shared" si="11"/>
        <v>733209</v>
      </c>
      <c r="J28" s="40">
        <f t="shared" si="11"/>
        <v>455000</v>
      </c>
      <c r="K28" s="41">
        <f t="shared" si="11"/>
        <v>469788</v>
      </c>
      <c r="L28" s="40">
        <f t="shared" si="11"/>
        <v>1503000</v>
      </c>
      <c r="M28" s="41">
        <f t="shared" si="11"/>
        <v>1493404</v>
      </c>
      <c r="N28" s="40">
        <f t="shared" si="11"/>
        <v>346000</v>
      </c>
      <c r="O28" s="41">
        <f t="shared" si="11"/>
        <v>427599</v>
      </c>
      <c r="P28" s="40">
        <f t="shared" si="11"/>
        <v>2823000</v>
      </c>
      <c r="Q28" s="41">
        <f t="shared" si="11"/>
        <v>3124000</v>
      </c>
      <c r="R28" s="20">
        <f t="shared" si="7"/>
        <v>-76.979374584165001</v>
      </c>
      <c r="S28" s="21">
        <f t="shared" si="8"/>
        <v>-71.367493323976632</v>
      </c>
      <c r="T28" s="20">
        <f t="shared" si="9"/>
        <v>90.364916773367483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390000</v>
      </c>
      <c r="I31" s="44">
        <v>390259</v>
      </c>
      <c r="J31" s="43">
        <v>98000</v>
      </c>
      <c r="K31" s="44">
        <v>162743</v>
      </c>
      <c r="L31" s="43">
        <v>1375000</v>
      </c>
      <c r="M31" s="44">
        <v>1375174</v>
      </c>
      <c r="N31" s="43"/>
      <c r="O31" s="44">
        <v>71824</v>
      </c>
      <c r="P31" s="43">
        <f t="shared" si="5"/>
        <v>1863000</v>
      </c>
      <c r="Q31" s="44">
        <f t="shared" si="6"/>
        <v>2000000</v>
      </c>
      <c r="R31" s="24">
        <f t="shared" si="7"/>
        <v>-100</v>
      </c>
      <c r="S31" s="25">
        <f t="shared" si="8"/>
        <v>-94.777097298232803</v>
      </c>
      <c r="T31" s="24">
        <f t="shared" si="9"/>
        <v>93.15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1359000</v>
      </c>
      <c r="C33" s="42">
        <v>-235000</v>
      </c>
      <c r="D33" s="42"/>
      <c r="E33" s="42">
        <f t="shared" si="4"/>
        <v>1124000</v>
      </c>
      <c r="F33" s="43">
        <v>1124000</v>
      </c>
      <c r="G33" s="44">
        <v>1124000</v>
      </c>
      <c r="H33" s="43">
        <v>129000</v>
      </c>
      <c r="I33" s="44">
        <v>342950</v>
      </c>
      <c r="J33" s="43">
        <v>357000</v>
      </c>
      <c r="K33" s="44">
        <v>307045</v>
      </c>
      <c r="L33" s="43">
        <v>128000</v>
      </c>
      <c r="M33" s="44">
        <v>118230</v>
      </c>
      <c r="N33" s="43">
        <v>346000</v>
      </c>
      <c r="O33" s="44">
        <v>355775</v>
      </c>
      <c r="P33" s="43">
        <f t="shared" si="5"/>
        <v>960000</v>
      </c>
      <c r="Q33" s="44">
        <f t="shared" si="6"/>
        <v>1124000</v>
      </c>
      <c r="R33" s="24">
        <f t="shared" si="7"/>
        <v>170.3125</v>
      </c>
      <c r="S33" s="25">
        <f t="shared" si="8"/>
        <v>200.91770278271167</v>
      </c>
      <c r="T33" s="24">
        <f t="shared" si="9"/>
        <v>85.409252669039148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21193000</v>
      </c>
      <c r="C43" s="45">
        <f t="shared" si="20"/>
        <v>11007000</v>
      </c>
      <c r="D43" s="45">
        <f t="shared" si="20"/>
        <v>0</v>
      </c>
      <c r="E43" s="45">
        <f t="shared" si="20"/>
        <v>32200000</v>
      </c>
      <c r="F43" s="46">
        <f t="shared" si="20"/>
        <v>21193000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3894000</v>
      </c>
      <c r="O43" s="47">
        <f t="shared" si="20"/>
        <v>0</v>
      </c>
      <c r="P43" s="46">
        <f t="shared" si="20"/>
        <v>3894000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12.093167701863354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21193000</v>
      </c>
      <c r="C44" s="39">
        <f t="shared" si="22"/>
        <v>11007000</v>
      </c>
      <c r="D44" s="39">
        <f t="shared" si="22"/>
        <v>0</v>
      </c>
      <c r="E44" s="39">
        <f t="shared" si="22"/>
        <v>32200000</v>
      </c>
      <c r="F44" s="40">
        <f t="shared" si="22"/>
        <v>21193000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3894000</v>
      </c>
      <c r="O44" s="41">
        <f t="shared" si="22"/>
        <v>0</v>
      </c>
      <c r="P44" s="40">
        <f t="shared" si="22"/>
        <v>3894000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12.093167701863354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21193000</v>
      </c>
      <c r="C46" s="42">
        <v>11007000</v>
      </c>
      <c r="D46" s="42"/>
      <c r="E46" s="42">
        <f t="shared" si="13"/>
        <v>32200000</v>
      </c>
      <c r="F46" s="43">
        <v>21193000</v>
      </c>
      <c r="G46" s="44"/>
      <c r="H46" s="43"/>
      <c r="I46" s="44"/>
      <c r="J46" s="43"/>
      <c r="K46" s="44"/>
      <c r="L46" s="43"/>
      <c r="M46" s="44"/>
      <c r="N46" s="43">
        <v>3894000</v>
      </c>
      <c r="O46" s="44"/>
      <c r="P46" s="43">
        <f t="shared" si="14"/>
        <v>3894000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12.093167701863354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279035000</v>
      </c>
      <c r="C61" s="39">
        <f t="shared" si="26"/>
        <v>-15360000</v>
      </c>
      <c r="D61" s="39">
        <f t="shared" si="26"/>
        <v>0</v>
      </c>
      <c r="E61" s="39">
        <f t="shared" si="26"/>
        <v>263675000</v>
      </c>
      <c r="F61" s="40">
        <f t="shared" si="26"/>
        <v>252668000</v>
      </c>
      <c r="G61" s="41">
        <f t="shared" si="26"/>
        <v>231475000</v>
      </c>
      <c r="H61" s="40">
        <f t="shared" si="26"/>
        <v>40741000</v>
      </c>
      <c r="I61" s="41">
        <f t="shared" si="26"/>
        <v>45125080</v>
      </c>
      <c r="J61" s="40">
        <f t="shared" si="26"/>
        <v>49045000</v>
      </c>
      <c r="K61" s="41">
        <f t="shared" si="26"/>
        <v>57879638</v>
      </c>
      <c r="L61" s="40">
        <f t="shared" si="26"/>
        <v>25035000</v>
      </c>
      <c r="M61" s="41">
        <f t="shared" si="26"/>
        <v>18783056</v>
      </c>
      <c r="N61" s="40">
        <f t="shared" si="26"/>
        <v>72068000</v>
      </c>
      <c r="O61" s="41">
        <f t="shared" si="26"/>
        <v>51427724</v>
      </c>
      <c r="P61" s="40">
        <f t="shared" si="26"/>
        <v>186889000</v>
      </c>
      <c r="Q61" s="41">
        <f t="shared" si="26"/>
        <v>173215498</v>
      </c>
      <c r="R61" s="20">
        <f t="shared" si="16"/>
        <v>187.86898342320751</v>
      </c>
      <c r="S61" s="21">
        <f t="shared" si="17"/>
        <v>173.79849157666357</v>
      </c>
      <c r="T61" s="20">
        <f t="shared" si="18"/>
        <v>70.878543661704754</v>
      </c>
      <c r="U61" s="22">
        <f t="shared" si="19"/>
        <v>65.69280288233621</v>
      </c>
      <c r="V61" s="40">
        <f t="shared" ref="V61:W61" si="27">+V8+V43</f>
        <v>2053000</v>
      </c>
      <c r="W61" s="41">
        <f t="shared" si="27"/>
        <v>1786000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279035000</v>
      </c>
      <c r="C65" s="48">
        <f t="shared" si="30"/>
        <v>-15360000</v>
      </c>
      <c r="D65" s="48">
        <f t="shared" si="30"/>
        <v>0</v>
      </c>
      <c r="E65" s="48">
        <f t="shared" si="30"/>
        <v>263675000</v>
      </c>
      <c r="F65" s="49">
        <f t="shared" si="30"/>
        <v>252668000</v>
      </c>
      <c r="G65" s="50">
        <f t="shared" si="30"/>
        <v>231475000</v>
      </c>
      <c r="H65" s="49">
        <f t="shared" si="30"/>
        <v>40741000</v>
      </c>
      <c r="I65" s="50">
        <f t="shared" si="30"/>
        <v>45125080</v>
      </c>
      <c r="J65" s="49">
        <f t="shared" si="30"/>
        <v>49045000</v>
      </c>
      <c r="K65" s="50">
        <f t="shared" si="30"/>
        <v>57879638</v>
      </c>
      <c r="L65" s="49">
        <f t="shared" si="30"/>
        <v>25035000</v>
      </c>
      <c r="M65" s="51">
        <f t="shared" si="30"/>
        <v>18783056</v>
      </c>
      <c r="N65" s="49">
        <f t="shared" si="30"/>
        <v>72068000</v>
      </c>
      <c r="O65" s="50">
        <f t="shared" si="30"/>
        <v>51427724</v>
      </c>
      <c r="P65" s="49">
        <f t="shared" si="30"/>
        <v>186889000</v>
      </c>
      <c r="Q65" s="50">
        <f t="shared" si="30"/>
        <v>173215498</v>
      </c>
      <c r="R65" s="34">
        <f t="shared" si="16"/>
        <v>187.86898342320751</v>
      </c>
      <c r="S65" s="35">
        <f t="shared" si="17"/>
        <v>173.79849157666357</v>
      </c>
      <c r="T65" s="34">
        <f t="shared" si="18"/>
        <v>70.878543661704754</v>
      </c>
      <c r="U65" s="35">
        <f t="shared" si="19"/>
        <v>65.69280288233621</v>
      </c>
      <c r="V65" s="49">
        <f>+V61+V62</f>
        <v>2053000</v>
      </c>
      <c r="W65" s="50">
        <f>+W61+W62</f>
        <v>1786000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325934000</v>
      </c>
      <c r="C8" s="36">
        <f t="shared" si="0"/>
        <v>-19042000</v>
      </c>
      <c r="D8" s="36">
        <f t="shared" si="0"/>
        <v>0</v>
      </c>
      <c r="E8" s="36">
        <f t="shared" si="0"/>
        <v>306892000</v>
      </c>
      <c r="F8" s="37">
        <f t="shared" si="0"/>
        <v>306892000</v>
      </c>
      <c r="G8" s="38">
        <f t="shared" si="0"/>
        <v>306892000</v>
      </c>
      <c r="H8" s="37">
        <f t="shared" si="0"/>
        <v>43038000</v>
      </c>
      <c r="I8" s="38">
        <f t="shared" si="0"/>
        <v>55354284</v>
      </c>
      <c r="J8" s="37">
        <f t="shared" si="0"/>
        <v>96756000</v>
      </c>
      <c r="K8" s="38">
        <f t="shared" si="0"/>
        <v>117799627</v>
      </c>
      <c r="L8" s="37">
        <f t="shared" si="0"/>
        <v>56385000</v>
      </c>
      <c r="M8" s="38">
        <f t="shared" si="0"/>
        <v>69144706</v>
      </c>
      <c r="N8" s="37">
        <f t="shared" si="0"/>
        <v>102976000</v>
      </c>
      <c r="O8" s="38">
        <f t="shared" si="0"/>
        <v>135005081</v>
      </c>
      <c r="P8" s="37">
        <f t="shared" si="0"/>
        <v>299155000</v>
      </c>
      <c r="Q8" s="38">
        <f t="shared" si="0"/>
        <v>377303698</v>
      </c>
      <c r="R8" s="16">
        <f>IF(($L8       =0),0,((($N8       -$L8       )/$L8       )*100))</f>
        <v>82.630132127338825</v>
      </c>
      <c r="S8" s="17">
        <f>IF(($M8       =0),0,((($O8       -$M8       )/$M8       )*100))</f>
        <v>95.250061515917068</v>
      </c>
      <c r="T8" s="16">
        <f>IF(($E8       =0),0,(($P8       /$E8       )*100))</f>
        <v>97.478917664846264</v>
      </c>
      <c r="U8" s="18">
        <f>IF(($E8       =0),0,(($Q8       /$E8       )*100))</f>
        <v>122.94347783585104</v>
      </c>
      <c r="V8" s="37">
        <f t="shared" ref="V8:W8" si="1">+V9+V28</f>
        <v>67102000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321863000</v>
      </c>
      <c r="C9" s="39">
        <f t="shared" si="2"/>
        <v>-19042000</v>
      </c>
      <c r="D9" s="39">
        <f t="shared" si="2"/>
        <v>0</v>
      </c>
      <c r="E9" s="39">
        <f t="shared" si="2"/>
        <v>302821000</v>
      </c>
      <c r="F9" s="40">
        <f t="shared" si="2"/>
        <v>302821000</v>
      </c>
      <c r="G9" s="41">
        <f t="shared" si="2"/>
        <v>302821000</v>
      </c>
      <c r="H9" s="40">
        <f t="shared" si="2"/>
        <v>42226000</v>
      </c>
      <c r="I9" s="41">
        <f t="shared" si="2"/>
        <v>54549671</v>
      </c>
      <c r="J9" s="40">
        <f t="shared" si="2"/>
        <v>95800000</v>
      </c>
      <c r="K9" s="41">
        <f t="shared" si="2"/>
        <v>117649806</v>
      </c>
      <c r="L9" s="40">
        <f t="shared" si="2"/>
        <v>56364000</v>
      </c>
      <c r="M9" s="41">
        <f t="shared" si="2"/>
        <v>66863735</v>
      </c>
      <c r="N9" s="40">
        <f t="shared" si="2"/>
        <v>102976000</v>
      </c>
      <c r="O9" s="41">
        <f t="shared" si="2"/>
        <v>135022060</v>
      </c>
      <c r="P9" s="40">
        <f t="shared" si="2"/>
        <v>297366000</v>
      </c>
      <c r="Q9" s="41">
        <f t="shared" si="2"/>
        <v>374085272</v>
      </c>
      <c r="R9" s="20">
        <f>IF(($L9       =0),0,((($N9       -$L9       )/$L9       )*100))</f>
        <v>82.698176140799092</v>
      </c>
      <c r="S9" s="21">
        <f>IF(($M9       =0),0,((($O9       -$M9       )/$M9       )*100))</f>
        <v>101.9361616577357</v>
      </c>
      <c r="T9" s="20">
        <f>IF(($E9       =0),0,(($P9       /$E9       )*100))</f>
        <v>98.198605777010187</v>
      </c>
      <c r="U9" s="22">
        <f>IF(($E9       =0),0,(($Q9       /$E9       )*100))</f>
        <v>123.53346432380845</v>
      </c>
      <c r="V9" s="40">
        <f t="shared" ref="V9:W9" si="3">SUM(V10:V27)</f>
        <v>67102000</v>
      </c>
      <c r="W9" s="41">
        <f t="shared" si="3"/>
        <v>0</v>
      </c>
    </row>
    <row r="10" spans="1:23" ht="13" x14ac:dyDescent="0.3">
      <c r="A10" s="23" t="s">
        <v>36</v>
      </c>
      <c r="B10" s="42">
        <v>219314000</v>
      </c>
      <c r="C10" s="42">
        <v>-9042000</v>
      </c>
      <c r="D10" s="42"/>
      <c r="E10" s="42">
        <f t="shared" ref="E10:E41" si="4">$B10      +$C10      +$D10</f>
        <v>210272000</v>
      </c>
      <c r="F10" s="43">
        <v>210272000</v>
      </c>
      <c r="G10" s="44">
        <v>210272000</v>
      </c>
      <c r="H10" s="43">
        <v>20138000</v>
      </c>
      <c r="I10" s="44">
        <v>29366299</v>
      </c>
      <c r="J10" s="43">
        <v>91117000</v>
      </c>
      <c r="K10" s="44">
        <v>96687226</v>
      </c>
      <c r="L10" s="43">
        <v>45372000</v>
      </c>
      <c r="M10" s="44">
        <v>50528457</v>
      </c>
      <c r="N10" s="43">
        <v>53645000</v>
      </c>
      <c r="O10" s="44">
        <v>85483650</v>
      </c>
      <c r="P10" s="43">
        <f t="shared" ref="P10:P41" si="5">$H10      +$J10      +$L10      +$N10</f>
        <v>210272000</v>
      </c>
      <c r="Q10" s="44">
        <f t="shared" ref="Q10:Q41" si="6">$I10      +$K10      +$M10      +$O10</f>
        <v>262065632</v>
      </c>
      <c r="R10" s="24">
        <f t="shared" ref="R10:R41" si="7">IF(($L10      =0),0,((($N10      -$L10      )/$L10      )*100))</f>
        <v>18.233712421757911</v>
      </c>
      <c r="S10" s="25">
        <f t="shared" ref="S10:S41" si="8">IF(($M10      =0),0,((($O10      -$M10      )/$M10      )*100))</f>
        <v>69.179221126819684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124.63173033023894</v>
      </c>
      <c r="V10" s="43">
        <v>48014000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2549000</v>
      </c>
      <c r="C16" s="42"/>
      <c r="D16" s="42"/>
      <c r="E16" s="42">
        <f t="shared" si="4"/>
        <v>2549000</v>
      </c>
      <c r="F16" s="43">
        <v>2549000</v>
      </c>
      <c r="G16" s="44">
        <v>2549000</v>
      </c>
      <c r="H16" s="43">
        <v>444000</v>
      </c>
      <c r="I16" s="44">
        <v>235595</v>
      </c>
      <c r="J16" s="43">
        <v>841000</v>
      </c>
      <c r="K16" s="44">
        <v>987184</v>
      </c>
      <c r="L16" s="43">
        <v>645000</v>
      </c>
      <c r="M16" s="44">
        <v>406240</v>
      </c>
      <c r="N16" s="43">
        <v>467000</v>
      </c>
      <c r="O16" s="44">
        <v>921671</v>
      </c>
      <c r="P16" s="43">
        <f t="shared" si="5"/>
        <v>2397000</v>
      </c>
      <c r="Q16" s="44">
        <f t="shared" si="6"/>
        <v>2550690</v>
      </c>
      <c r="R16" s="24">
        <f t="shared" si="7"/>
        <v>-27.596899224806204</v>
      </c>
      <c r="S16" s="25">
        <f t="shared" si="8"/>
        <v>126.87844623867663</v>
      </c>
      <c r="T16" s="24">
        <f t="shared" si="9"/>
        <v>94.036877206747747</v>
      </c>
      <c r="U16" s="26">
        <f t="shared" si="10"/>
        <v>100.06630051000391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>
        <v>-10000000</v>
      </c>
      <c r="D23" s="42"/>
      <c r="E23" s="42">
        <f t="shared" si="4"/>
        <v>90000000</v>
      </c>
      <c r="F23" s="43">
        <v>90000000</v>
      </c>
      <c r="G23" s="44">
        <v>90000000</v>
      </c>
      <c r="H23" s="43">
        <v>21644000</v>
      </c>
      <c r="I23" s="44">
        <v>24947777</v>
      </c>
      <c r="J23" s="43">
        <v>3842000</v>
      </c>
      <c r="K23" s="44">
        <v>19975396</v>
      </c>
      <c r="L23" s="43">
        <v>10347000</v>
      </c>
      <c r="M23" s="44">
        <v>15929038</v>
      </c>
      <c r="N23" s="43">
        <v>48864000</v>
      </c>
      <c r="O23" s="44">
        <v>48616739</v>
      </c>
      <c r="P23" s="43">
        <f t="shared" si="5"/>
        <v>84697000</v>
      </c>
      <c r="Q23" s="44">
        <f t="shared" si="6"/>
        <v>109468950</v>
      </c>
      <c r="R23" s="24">
        <f t="shared" si="7"/>
        <v>372.2528269063497</v>
      </c>
      <c r="S23" s="25">
        <f t="shared" si="8"/>
        <v>205.20825551423761</v>
      </c>
      <c r="T23" s="24">
        <f t="shared" si="9"/>
        <v>94.107777777777784</v>
      </c>
      <c r="U23" s="26">
        <f t="shared" si="10"/>
        <v>121.63216666666668</v>
      </c>
      <c r="V23" s="43">
        <v>19088000</v>
      </c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4071000</v>
      </c>
      <c r="C28" s="39">
        <f t="shared" si="11"/>
        <v>0</v>
      </c>
      <c r="D28" s="39">
        <f t="shared" si="11"/>
        <v>0</v>
      </c>
      <c r="E28" s="39">
        <f t="shared" si="11"/>
        <v>4071000</v>
      </c>
      <c r="F28" s="40">
        <f t="shared" si="11"/>
        <v>4071000</v>
      </c>
      <c r="G28" s="41">
        <f t="shared" si="11"/>
        <v>4071000</v>
      </c>
      <c r="H28" s="40">
        <f t="shared" si="11"/>
        <v>812000</v>
      </c>
      <c r="I28" s="41">
        <f t="shared" si="11"/>
        <v>804613</v>
      </c>
      <c r="J28" s="40">
        <f t="shared" si="11"/>
        <v>956000</v>
      </c>
      <c r="K28" s="41">
        <f t="shared" si="11"/>
        <v>149821</v>
      </c>
      <c r="L28" s="40">
        <f t="shared" si="11"/>
        <v>21000</v>
      </c>
      <c r="M28" s="41">
        <f t="shared" si="11"/>
        <v>2280971</v>
      </c>
      <c r="N28" s="40">
        <f t="shared" si="11"/>
        <v>0</v>
      </c>
      <c r="O28" s="41">
        <f t="shared" si="11"/>
        <v>-16979</v>
      </c>
      <c r="P28" s="40">
        <f t="shared" si="11"/>
        <v>1789000</v>
      </c>
      <c r="Q28" s="41">
        <f t="shared" si="11"/>
        <v>3218426</v>
      </c>
      <c r="R28" s="20">
        <f t="shared" si="7"/>
        <v>-100</v>
      </c>
      <c r="S28" s="21">
        <f t="shared" si="8"/>
        <v>-100.74437596970765</v>
      </c>
      <c r="T28" s="20">
        <f t="shared" si="9"/>
        <v>43.944976664210266</v>
      </c>
      <c r="U28" s="22">
        <f t="shared" si="10"/>
        <v>79.057381478752148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45000</v>
      </c>
      <c r="I31" s="44">
        <v>70773</v>
      </c>
      <c r="J31" s="43">
        <v>163000</v>
      </c>
      <c r="K31" s="44">
        <v>142621</v>
      </c>
      <c r="L31" s="43">
        <v>21000</v>
      </c>
      <c r="M31" s="44">
        <v>23341</v>
      </c>
      <c r="N31" s="43"/>
      <c r="O31" s="44">
        <v>-16979</v>
      </c>
      <c r="P31" s="43">
        <f t="shared" si="5"/>
        <v>229000</v>
      </c>
      <c r="Q31" s="44">
        <f t="shared" si="6"/>
        <v>219756</v>
      </c>
      <c r="R31" s="24">
        <f t="shared" si="7"/>
        <v>-100</v>
      </c>
      <c r="S31" s="25">
        <f t="shared" si="8"/>
        <v>-172.74324150636221</v>
      </c>
      <c r="T31" s="24">
        <f t="shared" si="9"/>
        <v>22.900000000000002</v>
      </c>
      <c r="U31" s="26">
        <f t="shared" si="10"/>
        <v>21.9756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3071000</v>
      </c>
      <c r="C33" s="42"/>
      <c r="D33" s="42"/>
      <c r="E33" s="42">
        <f t="shared" si="4"/>
        <v>3071000</v>
      </c>
      <c r="F33" s="43">
        <v>3071000</v>
      </c>
      <c r="G33" s="44">
        <v>3071000</v>
      </c>
      <c r="H33" s="43">
        <v>767000</v>
      </c>
      <c r="I33" s="44">
        <v>733840</v>
      </c>
      <c r="J33" s="43">
        <v>793000</v>
      </c>
      <c r="K33" s="44">
        <v>7200</v>
      </c>
      <c r="L33" s="43"/>
      <c r="M33" s="44">
        <v>2257630</v>
      </c>
      <c r="N33" s="43"/>
      <c r="O33" s="44"/>
      <c r="P33" s="43">
        <f t="shared" si="5"/>
        <v>1560000</v>
      </c>
      <c r="Q33" s="44">
        <f t="shared" si="6"/>
        <v>2998670</v>
      </c>
      <c r="R33" s="24">
        <f t="shared" si="7"/>
        <v>0</v>
      </c>
      <c r="S33" s="25">
        <f t="shared" si="8"/>
        <v>-100</v>
      </c>
      <c r="T33" s="24">
        <f t="shared" si="9"/>
        <v>50.797785737544778</v>
      </c>
      <c r="U33" s="26">
        <f t="shared" si="10"/>
        <v>97.644741126668833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2877000</v>
      </c>
      <c r="C43" s="45">
        <f t="shared" si="20"/>
        <v>0</v>
      </c>
      <c r="D43" s="45">
        <f t="shared" si="20"/>
        <v>0</v>
      </c>
      <c r="E43" s="45">
        <f t="shared" si="20"/>
        <v>2877000</v>
      </c>
      <c r="F43" s="46">
        <f t="shared" si="20"/>
        <v>2877000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2877000</v>
      </c>
      <c r="C56" s="39">
        <f t="shared" si="24"/>
        <v>0</v>
      </c>
      <c r="D56" s="39">
        <f t="shared" si="24"/>
        <v>0</v>
      </c>
      <c r="E56" s="39">
        <f t="shared" si="24"/>
        <v>2877000</v>
      </c>
      <c r="F56" s="40">
        <f t="shared" si="24"/>
        <v>2877000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2877000</v>
      </c>
      <c r="C59" s="42"/>
      <c r="D59" s="42"/>
      <c r="E59" s="42">
        <f t="shared" si="13"/>
        <v>2877000</v>
      </c>
      <c r="F59" s="43">
        <v>2877000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328811000</v>
      </c>
      <c r="C61" s="39">
        <f t="shared" si="26"/>
        <v>-19042000</v>
      </c>
      <c r="D61" s="39">
        <f t="shared" si="26"/>
        <v>0</v>
      </c>
      <c r="E61" s="39">
        <f t="shared" si="26"/>
        <v>309769000</v>
      </c>
      <c r="F61" s="40">
        <f t="shared" si="26"/>
        <v>309769000</v>
      </c>
      <c r="G61" s="41">
        <f t="shared" si="26"/>
        <v>306892000</v>
      </c>
      <c r="H61" s="40">
        <f t="shared" si="26"/>
        <v>43038000</v>
      </c>
      <c r="I61" s="41">
        <f t="shared" si="26"/>
        <v>55354284</v>
      </c>
      <c r="J61" s="40">
        <f t="shared" si="26"/>
        <v>96756000</v>
      </c>
      <c r="K61" s="41">
        <f t="shared" si="26"/>
        <v>117799627</v>
      </c>
      <c r="L61" s="40">
        <f t="shared" si="26"/>
        <v>56385000</v>
      </c>
      <c r="M61" s="41">
        <f t="shared" si="26"/>
        <v>69144706</v>
      </c>
      <c r="N61" s="40">
        <f t="shared" si="26"/>
        <v>102976000</v>
      </c>
      <c r="O61" s="41">
        <f t="shared" si="26"/>
        <v>135005081</v>
      </c>
      <c r="P61" s="40">
        <f t="shared" si="26"/>
        <v>299155000</v>
      </c>
      <c r="Q61" s="41">
        <f t="shared" si="26"/>
        <v>377303698</v>
      </c>
      <c r="R61" s="20">
        <f t="shared" si="16"/>
        <v>82.630132127338825</v>
      </c>
      <c r="S61" s="21">
        <f t="shared" si="17"/>
        <v>95.250061515917068</v>
      </c>
      <c r="T61" s="20">
        <f t="shared" si="18"/>
        <v>96.573575793575216</v>
      </c>
      <c r="U61" s="22">
        <f t="shared" si="19"/>
        <v>121.80163218398225</v>
      </c>
      <c r="V61" s="40">
        <f t="shared" ref="V61:W61" si="27">+V8+V43</f>
        <v>67102000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328811000</v>
      </c>
      <c r="C65" s="48">
        <f t="shared" si="30"/>
        <v>-19042000</v>
      </c>
      <c r="D65" s="48">
        <f t="shared" si="30"/>
        <v>0</v>
      </c>
      <c r="E65" s="48">
        <f t="shared" si="30"/>
        <v>309769000</v>
      </c>
      <c r="F65" s="49">
        <f t="shared" si="30"/>
        <v>309769000</v>
      </c>
      <c r="G65" s="50">
        <f t="shared" si="30"/>
        <v>306892000</v>
      </c>
      <c r="H65" s="49">
        <f t="shared" si="30"/>
        <v>43038000</v>
      </c>
      <c r="I65" s="50">
        <f t="shared" si="30"/>
        <v>55354284</v>
      </c>
      <c r="J65" s="49">
        <f t="shared" si="30"/>
        <v>96756000</v>
      </c>
      <c r="K65" s="50">
        <f t="shared" si="30"/>
        <v>117799627</v>
      </c>
      <c r="L65" s="49">
        <f t="shared" si="30"/>
        <v>56385000</v>
      </c>
      <c r="M65" s="51">
        <f t="shared" si="30"/>
        <v>69144706</v>
      </c>
      <c r="N65" s="49">
        <f t="shared" si="30"/>
        <v>102976000</v>
      </c>
      <c r="O65" s="50">
        <f t="shared" si="30"/>
        <v>135005081</v>
      </c>
      <c r="P65" s="49">
        <f t="shared" si="30"/>
        <v>299155000</v>
      </c>
      <c r="Q65" s="50">
        <f t="shared" si="30"/>
        <v>377303698</v>
      </c>
      <c r="R65" s="34">
        <f t="shared" si="16"/>
        <v>82.630132127338825</v>
      </c>
      <c r="S65" s="35">
        <f t="shared" si="17"/>
        <v>95.250061515917068</v>
      </c>
      <c r="T65" s="34">
        <f t="shared" si="18"/>
        <v>96.573575793575216</v>
      </c>
      <c r="U65" s="35">
        <f t="shared" si="19"/>
        <v>121.80163218398225</v>
      </c>
      <c r="V65" s="49">
        <f>+V61+V62</f>
        <v>67102000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48574000</v>
      </c>
      <c r="C8" s="36">
        <f t="shared" si="0"/>
        <v>0</v>
      </c>
      <c r="D8" s="36">
        <f t="shared" si="0"/>
        <v>0</v>
      </c>
      <c r="E8" s="36">
        <f t="shared" si="0"/>
        <v>48574000</v>
      </c>
      <c r="F8" s="37">
        <f t="shared" si="0"/>
        <v>48574000</v>
      </c>
      <c r="G8" s="38">
        <f t="shared" si="0"/>
        <v>48574000</v>
      </c>
      <c r="H8" s="37">
        <f t="shared" si="0"/>
        <v>13954000</v>
      </c>
      <c r="I8" s="38">
        <f t="shared" si="0"/>
        <v>17387311</v>
      </c>
      <c r="J8" s="37">
        <f t="shared" si="0"/>
        <v>14373000</v>
      </c>
      <c r="K8" s="38">
        <f t="shared" si="0"/>
        <v>18484419</v>
      </c>
      <c r="L8" s="37">
        <f t="shared" si="0"/>
        <v>9861000</v>
      </c>
      <c r="M8" s="38">
        <f t="shared" si="0"/>
        <v>5146749</v>
      </c>
      <c r="N8" s="37">
        <f t="shared" si="0"/>
        <v>8756000</v>
      </c>
      <c r="O8" s="38">
        <f t="shared" si="0"/>
        <v>7555520</v>
      </c>
      <c r="P8" s="37">
        <f t="shared" si="0"/>
        <v>46944000</v>
      </c>
      <c r="Q8" s="38">
        <f t="shared" si="0"/>
        <v>48573999</v>
      </c>
      <c r="R8" s="16">
        <f>IF(($L8       =0),0,((($N8       -$L8       )/$L8       )*100))</f>
        <v>-11.20576006490214</v>
      </c>
      <c r="S8" s="17">
        <f>IF(($M8       =0),0,((($O8       -$M8       )/$M8       )*100))</f>
        <v>46.801796629289669</v>
      </c>
      <c r="T8" s="16">
        <f>IF(($E8       =0),0,(($P8       /$E8       )*100))</f>
        <v>96.644295302013433</v>
      </c>
      <c r="U8" s="18">
        <f>IF(($E8       =0),0,(($Q8       /$E8       )*100))</f>
        <v>99.999997941285457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43985000</v>
      </c>
      <c r="C9" s="39">
        <f t="shared" si="2"/>
        <v>0</v>
      </c>
      <c r="D9" s="39">
        <f t="shared" si="2"/>
        <v>0</v>
      </c>
      <c r="E9" s="39">
        <f t="shared" si="2"/>
        <v>43985000</v>
      </c>
      <c r="F9" s="40">
        <f t="shared" si="2"/>
        <v>43985000</v>
      </c>
      <c r="G9" s="41">
        <f t="shared" si="2"/>
        <v>43985000</v>
      </c>
      <c r="H9" s="40">
        <f t="shared" si="2"/>
        <v>12494000</v>
      </c>
      <c r="I9" s="41">
        <f t="shared" si="2"/>
        <v>15458943</v>
      </c>
      <c r="J9" s="40">
        <f t="shared" si="2"/>
        <v>13925000</v>
      </c>
      <c r="K9" s="41">
        <f t="shared" si="2"/>
        <v>17037576</v>
      </c>
      <c r="L9" s="40">
        <f t="shared" si="2"/>
        <v>9213000</v>
      </c>
      <c r="M9" s="41">
        <f t="shared" si="2"/>
        <v>4508886</v>
      </c>
      <c r="N9" s="40">
        <f t="shared" si="2"/>
        <v>8353000</v>
      </c>
      <c r="O9" s="41">
        <f t="shared" si="2"/>
        <v>6979595</v>
      </c>
      <c r="P9" s="40">
        <f t="shared" si="2"/>
        <v>43985000</v>
      </c>
      <c r="Q9" s="41">
        <f t="shared" si="2"/>
        <v>43985000</v>
      </c>
      <c r="R9" s="20">
        <f>IF(($L9       =0),0,((($N9       -$L9       )/$L9       )*100))</f>
        <v>-9.3346358406599368</v>
      </c>
      <c r="S9" s="21">
        <f>IF(($M9       =0),0,((($O9       -$M9       )/$M9       )*100))</f>
        <v>54.796439741435023</v>
      </c>
      <c r="T9" s="20">
        <f>IF(($E9       =0),0,(($P9       /$E9       )*100))</f>
        <v>100</v>
      </c>
      <c r="U9" s="22">
        <f>IF(($E9       =0),0,(($Q9       /$E9       )*100))</f>
        <v>100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43985000</v>
      </c>
      <c r="C10" s="42"/>
      <c r="D10" s="42"/>
      <c r="E10" s="42">
        <f t="shared" ref="E10:E41" si="4">$B10      +$C10      +$D10</f>
        <v>43985000</v>
      </c>
      <c r="F10" s="43">
        <v>43985000</v>
      </c>
      <c r="G10" s="44">
        <v>43985000</v>
      </c>
      <c r="H10" s="43">
        <v>12494000</v>
      </c>
      <c r="I10" s="44">
        <v>15458943</v>
      </c>
      <c r="J10" s="43">
        <v>13925000</v>
      </c>
      <c r="K10" s="44">
        <v>17037576</v>
      </c>
      <c r="L10" s="43">
        <v>9213000</v>
      </c>
      <c r="M10" s="44">
        <v>4508886</v>
      </c>
      <c r="N10" s="43">
        <v>8353000</v>
      </c>
      <c r="O10" s="44">
        <v>6979595</v>
      </c>
      <c r="P10" s="43">
        <f t="shared" ref="P10:P41" si="5">$H10      +$J10      +$L10      +$N10</f>
        <v>43985000</v>
      </c>
      <c r="Q10" s="44">
        <f t="shared" ref="Q10:Q41" si="6">$I10      +$K10      +$M10      +$O10</f>
        <v>43985000</v>
      </c>
      <c r="R10" s="24">
        <f t="shared" ref="R10:R41" si="7">IF(($L10      =0),0,((($N10      -$L10      )/$L10      )*100))</f>
        <v>-9.3346358406599368</v>
      </c>
      <c r="S10" s="25">
        <f t="shared" ref="S10:S41" si="8">IF(($M10      =0),0,((($O10      -$M10      )/$M10      )*100))</f>
        <v>54.796439741435023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4589000</v>
      </c>
      <c r="C28" s="39">
        <f t="shared" si="11"/>
        <v>0</v>
      </c>
      <c r="D28" s="39">
        <f t="shared" si="11"/>
        <v>0</v>
      </c>
      <c r="E28" s="39">
        <f t="shared" si="11"/>
        <v>4589000</v>
      </c>
      <c r="F28" s="40">
        <f t="shared" si="11"/>
        <v>4589000</v>
      </c>
      <c r="G28" s="41">
        <f t="shared" si="11"/>
        <v>4589000</v>
      </c>
      <c r="H28" s="40">
        <f t="shared" si="11"/>
        <v>1460000</v>
      </c>
      <c r="I28" s="41">
        <f t="shared" si="11"/>
        <v>1928368</v>
      </c>
      <c r="J28" s="40">
        <f t="shared" si="11"/>
        <v>448000</v>
      </c>
      <c r="K28" s="41">
        <f t="shared" si="11"/>
        <v>1446843</v>
      </c>
      <c r="L28" s="40">
        <f t="shared" si="11"/>
        <v>648000</v>
      </c>
      <c r="M28" s="41">
        <f t="shared" si="11"/>
        <v>637863</v>
      </c>
      <c r="N28" s="40">
        <f t="shared" si="11"/>
        <v>403000</v>
      </c>
      <c r="O28" s="41">
        <f t="shared" si="11"/>
        <v>575925</v>
      </c>
      <c r="P28" s="40">
        <f t="shared" si="11"/>
        <v>2959000</v>
      </c>
      <c r="Q28" s="41">
        <f t="shared" si="11"/>
        <v>4588999</v>
      </c>
      <c r="R28" s="20">
        <f t="shared" si="7"/>
        <v>-37.808641975308646</v>
      </c>
      <c r="S28" s="21">
        <f t="shared" si="8"/>
        <v>-9.7102355835030405</v>
      </c>
      <c r="T28" s="20">
        <f t="shared" si="9"/>
        <v>64.480278927870998</v>
      </c>
      <c r="U28" s="22">
        <f t="shared" si="10"/>
        <v>99.999978208760069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1062000</v>
      </c>
      <c r="I31" s="44">
        <v>1531438</v>
      </c>
      <c r="J31" s="43">
        <v>42000</v>
      </c>
      <c r="K31" s="44">
        <v>1082343</v>
      </c>
      <c r="L31" s="43">
        <v>266000</v>
      </c>
      <c r="M31" s="44">
        <v>266187</v>
      </c>
      <c r="N31" s="43"/>
      <c r="O31" s="44">
        <v>120032</v>
      </c>
      <c r="P31" s="43">
        <f t="shared" si="5"/>
        <v>1370000</v>
      </c>
      <c r="Q31" s="44">
        <f t="shared" si="6"/>
        <v>3000000</v>
      </c>
      <c r="R31" s="24">
        <f t="shared" si="7"/>
        <v>-100</v>
      </c>
      <c r="S31" s="25">
        <f t="shared" si="8"/>
        <v>-54.906888766168152</v>
      </c>
      <c r="T31" s="24">
        <f t="shared" si="9"/>
        <v>45.666666666666664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1589000</v>
      </c>
      <c r="C33" s="42"/>
      <c r="D33" s="42"/>
      <c r="E33" s="42">
        <f t="shared" si="4"/>
        <v>1589000</v>
      </c>
      <c r="F33" s="43">
        <v>1589000</v>
      </c>
      <c r="G33" s="44">
        <v>1589000</v>
      </c>
      <c r="H33" s="43">
        <v>398000</v>
      </c>
      <c r="I33" s="44">
        <v>396930</v>
      </c>
      <c r="J33" s="43">
        <v>406000</v>
      </c>
      <c r="K33" s="44">
        <v>364500</v>
      </c>
      <c r="L33" s="43">
        <v>382000</v>
      </c>
      <c r="M33" s="44">
        <v>371676</v>
      </c>
      <c r="N33" s="43">
        <v>403000</v>
      </c>
      <c r="O33" s="44">
        <v>455893</v>
      </c>
      <c r="P33" s="43">
        <f t="shared" si="5"/>
        <v>1589000</v>
      </c>
      <c r="Q33" s="44">
        <f t="shared" si="6"/>
        <v>1588999</v>
      </c>
      <c r="R33" s="24">
        <f t="shared" si="7"/>
        <v>5.4973821989528799</v>
      </c>
      <c r="S33" s="25">
        <f t="shared" si="8"/>
        <v>22.658713503158666</v>
      </c>
      <c r="T33" s="24">
        <f t="shared" si="9"/>
        <v>100</v>
      </c>
      <c r="U33" s="26">
        <f t="shared" si="10"/>
        <v>99.999937067337953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18332000</v>
      </c>
      <c r="C43" s="45">
        <f t="shared" si="20"/>
        <v>-3844000</v>
      </c>
      <c r="D43" s="45">
        <f t="shared" si="20"/>
        <v>0</v>
      </c>
      <c r="E43" s="45">
        <f t="shared" si="20"/>
        <v>14488000</v>
      </c>
      <c r="F43" s="46">
        <f t="shared" si="20"/>
        <v>18332000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643000</v>
      </c>
      <c r="O43" s="47">
        <f t="shared" si="20"/>
        <v>0</v>
      </c>
      <c r="P43" s="46">
        <f t="shared" si="20"/>
        <v>643000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4.4381557150745445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18332000</v>
      </c>
      <c r="C44" s="39">
        <f t="shared" si="22"/>
        <v>-3844000</v>
      </c>
      <c r="D44" s="39">
        <f t="shared" si="22"/>
        <v>0</v>
      </c>
      <c r="E44" s="39">
        <f t="shared" si="22"/>
        <v>14488000</v>
      </c>
      <c r="F44" s="40">
        <f t="shared" si="22"/>
        <v>18332000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643000</v>
      </c>
      <c r="O44" s="41">
        <f t="shared" si="22"/>
        <v>0</v>
      </c>
      <c r="P44" s="40">
        <f t="shared" si="22"/>
        <v>643000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4.4381557150745445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18332000</v>
      </c>
      <c r="C46" s="42">
        <v>-3844000</v>
      </c>
      <c r="D46" s="42"/>
      <c r="E46" s="42">
        <f t="shared" si="13"/>
        <v>14488000</v>
      </c>
      <c r="F46" s="43">
        <v>18332000</v>
      </c>
      <c r="G46" s="44"/>
      <c r="H46" s="43"/>
      <c r="I46" s="44"/>
      <c r="J46" s="43"/>
      <c r="K46" s="44"/>
      <c r="L46" s="43"/>
      <c r="M46" s="44"/>
      <c r="N46" s="43">
        <v>643000</v>
      </c>
      <c r="O46" s="44"/>
      <c r="P46" s="43">
        <f t="shared" si="14"/>
        <v>643000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4.4381557150745445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66906000</v>
      </c>
      <c r="C61" s="39">
        <f t="shared" si="26"/>
        <v>-3844000</v>
      </c>
      <c r="D61" s="39">
        <f t="shared" si="26"/>
        <v>0</v>
      </c>
      <c r="E61" s="39">
        <f t="shared" si="26"/>
        <v>63062000</v>
      </c>
      <c r="F61" s="40">
        <f t="shared" si="26"/>
        <v>66906000</v>
      </c>
      <c r="G61" s="41">
        <f t="shared" si="26"/>
        <v>48574000</v>
      </c>
      <c r="H61" s="40">
        <f t="shared" si="26"/>
        <v>13954000</v>
      </c>
      <c r="I61" s="41">
        <f t="shared" si="26"/>
        <v>17387311</v>
      </c>
      <c r="J61" s="40">
        <f t="shared" si="26"/>
        <v>14373000</v>
      </c>
      <c r="K61" s="41">
        <f t="shared" si="26"/>
        <v>18484419</v>
      </c>
      <c r="L61" s="40">
        <f t="shared" si="26"/>
        <v>9861000</v>
      </c>
      <c r="M61" s="41">
        <f t="shared" si="26"/>
        <v>5146749</v>
      </c>
      <c r="N61" s="40">
        <f t="shared" si="26"/>
        <v>9399000</v>
      </c>
      <c r="O61" s="41">
        <f t="shared" si="26"/>
        <v>7555520</v>
      </c>
      <c r="P61" s="40">
        <f t="shared" si="26"/>
        <v>47587000</v>
      </c>
      <c r="Q61" s="41">
        <f t="shared" si="26"/>
        <v>48573999</v>
      </c>
      <c r="R61" s="20">
        <f t="shared" si="16"/>
        <v>-4.6851232126559168</v>
      </c>
      <c r="S61" s="21">
        <f t="shared" si="17"/>
        <v>46.801796629289669</v>
      </c>
      <c r="T61" s="20">
        <f t="shared" si="18"/>
        <v>75.460657765373767</v>
      </c>
      <c r="U61" s="22">
        <f t="shared" si="19"/>
        <v>77.025782563191783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66906000</v>
      </c>
      <c r="C65" s="48">
        <f t="shared" si="30"/>
        <v>-3844000</v>
      </c>
      <c r="D65" s="48">
        <f t="shared" si="30"/>
        <v>0</v>
      </c>
      <c r="E65" s="48">
        <f t="shared" si="30"/>
        <v>63062000</v>
      </c>
      <c r="F65" s="49">
        <f t="shared" si="30"/>
        <v>66906000</v>
      </c>
      <c r="G65" s="50">
        <f t="shared" si="30"/>
        <v>48574000</v>
      </c>
      <c r="H65" s="49">
        <f t="shared" si="30"/>
        <v>13954000</v>
      </c>
      <c r="I65" s="50">
        <f t="shared" si="30"/>
        <v>17387311</v>
      </c>
      <c r="J65" s="49">
        <f t="shared" si="30"/>
        <v>14373000</v>
      </c>
      <c r="K65" s="50">
        <f t="shared" si="30"/>
        <v>18484419</v>
      </c>
      <c r="L65" s="49">
        <f t="shared" si="30"/>
        <v>9861000</v>
      </c>
      <c r="M65" s="51">
        <f t="shared" si="30"/>
        <v>5146749</v>
      </c>
      <c r="N65" s="49">
        <f t="shared" si="30"/>
        <v>9399000</v>
      </c>
      <c r="O65" s="50">
        <f t="shared" si="30"/>
        <v>7555520</v>
      </c>
      <c r="P65" s="49">
        <f t="shared" si="30"/>
        <v>47587000</v>
      </c>
      <c r="Q65" s="50">
        <f t="shared" si="30"/>
        <v>48573999</v>
      </c>
      <c r="R65" s="34">
        <f t="shared" si="16"/>
        <v>-4.6851232126559168</v>
      </c>
      <c r="S65" s="35">
        <f t="shared" si="17"/>
        <v>46.801796629289669</v>
      </c>
      <c r="T65" s="34">
        <f t="shared" si="18"/>
        <v>75.460657765373767</v>
      </c>
      <c r="U65" s="35">
        <f t="shared" si="19"/>
        <v>77.025782563191783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48174000</v>
      </c>
      <c r="C8" s="36">
        <f t="shared" si="0"/>
        <v>0</v>
      </c>
      <c r="D8" s="36">
        <f t="shared" si="0"/>
        <v>0</v>
      </c>
      <c r="E8" s="36">
        <f t="shared" si="0"/>
        <v>48174000</v>
      </c>
      <c r="F8" s="37">
        <f t="shared" si="0"/>
        <v>48174000</v>
      </c>
      <c r="G8" s="38">
        <f t="shared" si="0"/>
        <v>48174000</v>
      </c>
      <c r="H8" s="37">
        <f t="shared" si="0"/>
        <v>15650000</v>
      </c>
      <c r="I8" s="38">
        <f t="shared" si="0"/>
        <v>455695</v>
      </c>
      <c r="J8" s="37">
        <f t="shared" si="0"/>
        <v>12349000</v>
      </c>
      <c r="K8" s="38">
        <f t="shared" si="0"/>
        <v>17860950</v>
      </c>
      <c r="L8" s="37">
        <f t="shared" si="0"/>
        <v>7517000</v>
      </c>
      <c r="M8" s="38">
        <f t="shared" si="0"/>
        <v>15769030</v>
      </c>
      <c r="N8" s="37">
        <f t="shared" si="0"/>
        <v>9468000</v>
      </c>
      <c r="O8" s="38">
        <f t="shared" si="0"/>
        <v>14088325</v>
      </c>
      <c r="P8" s="37">
        <f t="shared" si="0"/>
        <v>44984000</v>
      </c>
      <c r="Q8" s="38">
        <f t="shared" si="0"/>
        <v>48174000</v>
      </c>
      <c r="R8" s="16">
        <f>IF(($L8       =0),0,((($N8       -$L8       )/$L8       )*100))</f>
        <v>25.954503126247175</v>
      </c>
      <c r="S8" s="17">
        <f>IF(($M8       =0),0,((($O8       -$M8       )/$M8       )*100))</f>
        <v>-10.65826496620274</v>
      </c>
      <c r="T8" s="16">
        <f>IF(($E8       =0),0,(($P8       /$E8       )*100))</f>
        <v>93.378170797525641</v>
      </c>
      <c r="U8" s="18">
        <f>IF(($E8       =0),0,(($Q8       /$E8       )*100))</f>
        <v>100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43845000</v>
      </c>
      <c r="C9" s="39">
        <f t="shared" si="2"/>
        <v>0</v>
      </c>
      <c r="D9" s="39">
        <f t="shared" si="2"/>
        <v>0</v>
      </c>
      <c r="E9" s="39">
        <f t="shared" si="2"/>
        <v>43845000</v>
      </c>
      <c r="F9" s="40">
        <f t="shared" si="2"/>
        <v>43845000</v>
      </c>
      <c r="G9" s="41">
        <f t="shared" si="2"/>
        <v>43845000</v>
      </c>
      <c r="H9" s="40">
        <f t="shared" si="2"/>
        <v>14855000</v>
      </c>
      <c r="I9" s="41">
        <f t="shared" si="2"/>
        <v>0</v>
      </c>
      <c r="J9" s="40">
        <f t="shared" si="2"/>
        <v>11857000</v>
      </c>
      <c r="K9" s="41">
        <f t="shared" si="2"/>
        <v>17200823</v>
      </c>
      <c r="L9" s="40">
        <f t="shared" si="2"/>
        <v>7286000</v>
      </c>
      <c r="M9" s="41">
        <f t="shared" si="2"/>
        <v>14678601</v>
      </c>
      <c r="N9" s="40">
        <f t="shared" si="2"/>
        <v>9468000</v>
      </c>
      <c r="O9" s="41">
        <f t="shared" si="2"/>
        <v>11965576</v>
      </c>
      <c r="P9" s="40">
        <f t="shared" si="2"/>
        <v>43466000</v>
      </c>
      <c r="Q9" s="41">
        <f t="shared" si="2"/>
        <v>43845000</v>
      </c>
      <c r="R9" s="20">
        <f>IF(($L9       =0),0,((($N9       -$L9       )/$L9       )*100))</f>
        <v>29.947845182541862</v>
      </c>
      <c r="S9" s="21">
        <f>IF(($M9       =0),0,((($O9       -$M9       )/$M9       )*100))</f>
        <v>-18.482858141589926</v>
      </c>
      <c r="T9" s="20">
        <f>IF(($E9       =0),0,(($P9       /$E9       )*100))</f>
        <v>99.135591287490016</v>
      </c>
      <c r="U9" s="22">
        <f>IF(($E9       =0),0,(($Q9       /$E9       )*100))</f>
        <v>100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43845000</v>
      </c>
      <c r="C10" s="42"/>
      <c r="D10" s="42"/>
      <c r="E10" s="42">
        <f t="shared" ref="E10:E41" si="4">$B10      +$C10      +$D10</f>
        <v>43845000</v>
      </c>
      <c r="F10" s="43">
        <v>43845000</v>
      </c>
      <c r="G10" s="44">
        <v>43845000</v>
      </c>
      <c r="H10" s="43">
        <v>14855000</v>
      </c>
      <c r="I10" s="44"/>
      <c r="J10" s="43">
        <v>11857000</v>
      </c>
      <c r="K10" s="44">
        <v>17200823</v>
      </c>
      <c r="L10" s="43">
        <v>7286000</v>
      </c>
      <c r="M10" s="44">
        <v>14678601</v>
      </c>
      <c r="N10" s="43">
        <v>9468000</v>
      </c>
      <c r="O10" s="44">
        <v>11965576</v>
      </c>
      <c r="P10" s="43">
        <f t="shared" ref="P10:P41" si="5">$H10      +$J10      +$L10      +$N10</f>
        <v>43466000</v>
      </c>
      <c r="Q10" s="44">
        <f t="shared" ref="Q10:Q41" si="6">$I10      +$K10      +$M10      +$O10</f>
        <v>43845000</v>
      </c>
      <c r="R10" s="24">
        <f t="shared" ref="R10:R41" si="7">IF(($L10      =0),0,((($N10      -$L10      )/$L10      )*100))</f>
        <v>29.947845182541862</v>
      </c>
      <c r="S10" s="25">
        <f t="shared" ref="S10:S41" si="8">IF(($M10      =0),0,((($O10      -$M10      )/$M10      )*100))</f>
        <v>-18.482858141589926</v>
      </c>
      <c r="T10" s="24">
        <f t="shared" ref="T10:T41" si="9">IF(($E10      =0),0,(($P10      /$E10      )*100))</f>
        <v>99.135591287490016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4329000</v>
      </c>
      <c r="C28" s="39">
        <f t="shared" si="11"/>
        <v>0</v>
      </c>
      <c r="D28" s="39">
        <f t="shared" si="11"/>
        <v>0</v>
      </c>
      <c r="E28" s="39">
        <f t="shared" si="11"/>
        <v>4329000</v>
      </c>
      <c r="F28" s="40">
        <f t="shared" si="11"/>
        <v>4329000</v>
      </c>
      <c r="G28" s="41">
        <f t="shared" si="11"/>
        <v>4329000</v>
      </c>
      <c r="H28" s="40">
        <f t="shared" si="11"/>
        <v>795000</v>
      </c>
      <c r="I28" s="41">
        <f t="shared" si="11"/>
        <v>455695</v>
      </c>
      <c r="J28" s="40">
        <f t="shared" si="11"/>
        <v>492000</v>
      </c>
      <c r="K28" s="41">
        <f t="shared" si="11"/>
        <v>660127</v>
      </c>
      <c r="L28" s="40">
        <f t="shared" si="11"/>
        <v>231000</v>
      </c>
      <c r="M28" s="41">
        <f t="shared" si="11"/>
        <v>1090429</v>
      </c>
      <c r="N28" s="40">
        <f t="shared" si="11"/>
        <v>0</v>
      </c>
      <c r="O28" s="41">
        <f t="shared" si="11"/>
        <v>2122749</v>
      </c>
      <c r="P28" s="40">
        <f t="shared" si="11"/>
        <v>1518000</v>
      </c>
      <c r="Q28" s="41">
        <f t="shared" si="11"/>
        <v>4329000</v>
      </c>
      <c r="R28" s="20">
        <f t="shared" si="7"/>
        <v>-100</v>
      </c>
      <c r="S28" s="21">
        <f t="shared" si="8"/>
        <v>94.670996461025894</v>
      </c>
      <c r="T28" s="20">
        <f t="shared" si="9"/>
        <v>35.065835065835067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462000</v>
      </c>
      <c r="I31" s="44"/>
      <c r="J31" s="43">
        <v>53000</v>
      </c>
      <c r="K31" s="44">
        <v>221097</v>
      </c>
      <c r="L31" s="43"/>
      <c r="M31" s="44">
        <v>656154</v>
      </c>
      <c r="N31" s="43"/>
      <c r="O31" s="44">
        <v>2122749</v>
      </c>
      <c r="P31" s="43">
        <f t="shared" si="5"/>
        <v>515000</v>
      </c>
      <c r="Q31" s="44">
        <f t="shared" si="6"/>
        <v>3000000</v>
      </c>
      <c r="R31" s="24">
        <f t="shared" si="7"/>
        <v>0</v>
      </c>
      <c r="S31" s="25">
        <f t="shared" si="8"/>
        <v>223.51383973884177</v>
      </c>
      <c r="T31" s="24">
        <f t="shared" si="9"/>
        <v>17.166666666666668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1329000</v>
      </c>
      <c r="C33" s="42"/>
      <c r="D33" s="42"/>
      <c r="E33" s="42">
        <f t="shared" si="4"/>
        <v>1329000</v>
      </c>
      <c r="F33" s="43">
        <v>1329000</v>
      </c>
      <c r="G33" s="44">
        <v>1329000</v>
      </c>
      <c r="H33" s="43">
        <v>333000</v>
      </c>
      <c r="I33" s="44">
        <v>455695</v>
      </c>
      <c r="J33" s="43">
        <v>439000</v>
      </c>
      <c r="K33" s="44">
        <v>439030</v>
      </c>
      <c r="L33" s="43">
        <v>231000</v>
      </c>
      <c r="M33" s="44">
        <v>434275</v>
      </c>
      <c r="N33" s="43"/>
      <c r="O33" s="44"/>
      <c r="P33" s="43">
        <f t="shared" si="5"/>
        <v>1003000</v>
      </c>
      <c r="Q33" s="44">
        <f t="shared" si="6"/>
        <v>1329000</v>
      </c>
      <c r="R33" s="24">
        <f t="shared" si="7"/>
        <v>-100</v>
      </c>
      <c r="S33" s="25">
        <f t="shared" si="8"/>
        <v>-100</v>
      </c>
      <c r="T33" s="24">
        <f t="shared" si="9"/>
        <v>75.470278404815645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8799000</v>
      </c>
      <c r="C43" s="45">
        <f t="shared" si="20"/>
        <v>2831000</v>
      </c>
      <c r="D43" s="45">
        <f t="shared" si="20"/>
        <v>0</v>
      </c>
      <c r="E43" s="45">
        <f t="shared" si="20"/>
        <v>11630000</v>
      </c>
      <c r="F43" s="46">
        <f t="shared" si="20"/>
        <v>8799000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371000</v>
      </c>
      <c r="O43" s="47">
        <f t="shared" si="20"/>
        <v>0</v>
      </c>
      <c r="P43" s="46">
        <f t="shared" si="20"/>
        <v>371000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3.1900257953568358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8799000</v>
      </c>
      <c r="C44" s="39">
        <f t="shared" si="22"/>
        <v>2831000</v>
      </c>
      <c r="D44" s="39">
        <f t="shared" si="22"/>
        <v>0</v>
      </c>
      <c r="E44" s="39">
        <f t="shared" si="22"/>
        <v>11630000</v>
      </c>
      <c r="F44" s="40">
        <f t="shared" si="22"/>
        <v>8799000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371000</v>
      </c>
      <c r="O44" s="41">
        <f t="shared" si="22"/>
        <v>0</v>
      </c>
      <c r="P44" s="40">
        <f t="shared" si="22"/>
        <v>371000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3.1900257953568358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8799000</v>
      </c>
      <c r="C46" s="42">
        <v>2831000</v>
      </c>
      <c r="D46" s="42"/>
      <c r="E46" s="42">
        <f t="shared" si="13"/>
        <v>11630000</v>
      </c>
      <c r="F46" s="43">
        <v>8799000</v>
      </c>
      <c r="G46" s="44"/>
      <c r="H46" s="43"/>
      <c r="I46" s="44"/>
      <c r="J46" s="43"/>
      <c r="K46" s="44"/>
      <c r="L46" s="43"/>
      <c r="M46" s="44"/>
      <c r="N46" s="43">
        <v>371000</v>
      </c>
      <c r="O46" s="44"/>
      <c r="P46" s="43">
        <f t="shared" si="14"/>
        <v>371000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3.1900257953568358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56973000</v>
      </c>
      <c r="C61" s="39">
        <f t="shared" si="26"/>
        <v>2831000</v>
      </c>
      <c r="D61" s="39">
        <f t="shared" si="26"/>
        <v>0</v>
      </c>
      <c r="E61" s="39">
        <f t="shared" si="26"/>
        <v>59804000</v>
      </c>
      <c r="F61" s="40">
        <f t="shared" si="26"/>
        <v>56973000</v>
      </c>
      <c r="G61" s="41">
        <f t="shared" si="26"/>
        <v>48174000</v>
      </c>
      <c r="H61" s="40">
        <f t="shared" si="26"/>
        <v>15650000</v>
      </c>
      <c r="I61" s="41">
        <f t="shared" si="26"/>
        <v>455695</v>
      </c>
      <c r="J61" s="40">
        <f t="shared" si="26"/>
        <v>12349000</v>
      </c>
      <c r="K61" s="41">
        <f t="shared" si="26"/>
        <v>17860950</v>
      </c>
      <c r="L61" s="40">
        <f t="shared" si="26"/>
        <v>7517000</v>
      </c>
      <c r="M61" s="41">
        <f t="shared" si="26"/>
        <v>15769030</v>
      </c>
      <c r="N61" s="40">
        <f t="shared" si="26"/>
        <v>9839000</v>
      </c>
      <c r="O61" s="41">
        <f t="shared" si="26"/>
        <v>14088325</v>
      </c>
      <c r="P61" s="40">
        <f t="shared" si="26"/>
        <v>45355000</v>
      </c>
      <c r="Q61" s="41">
        <f t="shared" si="26"/>
        <v>48174000</v>
      </c>
      <c r="R61" s="20">
        <f t="shared" si="16"/>
        <v>30.889982705866704</v>
      </c>
      <c r="S61" s="21">
        <f t="shared" si="17"/>
        <v>-10.65826496620274</v>
      </c>
      <c r="T61" s="20">
        <f t="shared" si="18"/>
        <v>75.839408735201658</v>
      </c>
      <c r="U61" s="22">
        <f t="shared" si="19"/>
        <v>80.553140258176711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56973000</v>
      </c>
      <c r="C65" s="48">
        <f t="shared" si="30"/>
        <v>2831000</v>
      </c>
      <c r="D65" s="48">
        <f t="shared" si="30"/>
        <v>0</v>
      </c>
      <c r="E65" s="48">
        <f t="shared" si="30"/>
        <v>59804000</v>
      </c>
      <c r="F65" s="49">
        <f t="shared" si="30"/>
        <v>56973000</v>
      </c>
      <c r="G65" s="50">
        <f t="shared" si="30"/>
        <v>48174000</v>
      </c>
      <c r="H65" s="49">
        <f t="shared" si="30"/>
        <v>15650000</v>
      </c>
      <c r="I65" s="50">
        <f t="shared" si="30"/>
        <v>455695</v>
      </c>
      <c r="J65" s="49">
        <f t="shared" si="30"/>
        <v>12349000</v>
      </c>
      <c r="K65" s="50">
        <f t="shared" si="30"/>
        <v>17860950</v>
      </c>
      <c r="L65" s="49">
        <f t="shared" si="30"/>
        <v>7517000</v>
      </c>
      <c r="M65" s="51">
        <f t="shared" si="30"/>
        <v>15769030</v>
      </c>
      <c r="N65" s="49">
        <f t="shared" si="30"/>
        <v>9839000</v>
      </c>
      <c r="O65" s="50">
        <f t="shared" si="30"/>
        <v>14088325</v>
      </c>
      <c r="P65" s="49">
        <f t="shared" si="30"/>
        <v>45355000</v>
      </c>
      <c r="Q65" s="50">
        <f t="shared" si="30"/>
        <v>48174000</v>
      </c>
      <c r="R65" s="34">
        <f t="shared" si="16"/>
        <v>30.889982705866704</v>
      </c>
      <c r="S65" s="35">
        <f t="shared" si="17"/>
        <v>-10.65826496620274</v>
      </c>
      <c r="T65" s="34">
        <f t="shared" si="18"/>
        <v>75.839408735201658</v>
      </c>
      <c r="U65" s="35">
        <f t="shared" si="19"/>
        <v>80.553140258176711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86456000</v>
      </c>
      <c r="C8" s="36">
        <f t="shared" si="0"/>
        <v>-1800000</v>
      </c>
      <c r="D8" s="36">
        <f t="shared" si="0"/>
        <v>0</v>
      </c>
      <c r="E8" s="36">
        <f t="shared" si="0"/>
        <v>84656000</v>
      </c>
      <c r="F8" s="37">
        <f t="shared" si="0"/>
        <v>84656000</v>
      </c>
      <c r="G8" s="38">
        <f t="shared" si="0"/>
        <v>84656000</v>
      </c>
      <c r="H8" s="37">
        <f t="shared" si="0"/>
        <v>16020000</v>
      </c>
      <c r="I8" s="38">
        <f t="shared" si="0"/>
        <v>0</v>
      </c>
      <c r="J8" s="37">
        <f t="shared" si="0"/>
        <v>17554000</v>
      </c>
      <c r="K8" s="38">
        <f t="shared" si="0"/>
        <v>0</v>
      </c>
      <c r="L8" s="37">
        <f t="shared" si="0"/>
        <v>14150000</v>
      </c>
      <c r="M8" s="38">
        <f t="shared" si="0"/>
        <v>0</v>
      </c>
      <c r="N8" s="37">
        <f t="shared" si="0"/>
        <v>30218000</v>
      </c>
      <c r="O8" s="38">
        <f t="shared" si="0"/>
        <v>0</v>
      </c>
      <c r="P8" s="37">
        <f t="shared" si="0"/>
        <v>77942000</v>
      </c>
      <c r="Q8" s="38">
        <f t="shared" si="0"/>
        <v>0</v>
      </c>
      <c r="R8" s="16">
        <f>IF(($L8       =0),0,((($N8       -$L8       )/$L8       )*100))</f>
        <v>113.5547703180212</v>
      </c>
      <c r="S8" s="17">
        <f>IF(($M8       =0),0,((($O8       -$M8       )/$M8       )*100))</f>
        <v>0</v>
      </c>
      <c r="T8" s="16">
        <f>IF(($E8       =0),0,(($P8       /$E8       )*100))</f>
        <v>92.069079569079577</v>
      </c>
      <c r="U8" s="18">
        <f>IF(($E8       =0),0,(($Q8       /$E8       )*100))</f>
        <v>0</v>
      </c>
      <c r="V8" s="37">
        <f t="shared" ref="V8:W8" si="1">+V9+V28</f>
        <v>11316000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73906000</v>
      </c>
      <c r="C9" s="39">
        <f t="shared" si="2"/>
        <v>-800000</v>
      </c>
      <c r="D9" s="39">
        <f t="shared" si="2"/>
        <v>0</v>
      </c>
      <c r="E9" s="39">
        <f t="shared" si="2"/>
        <v>73106000</v>
      </c>
      <c r="F9" s="40">
        <f t="shared" si="2"/>
        <v>73106000</v>
      </c>
      <c r="G9" s="41">
        <f t="shared" si="2"/>
        <v>73106000</v>
      </c>
      <c r="H9" s="40">
        <f t="shared" si="2"/>
        <v>13569000</v>
      </c>
      <c r="I9" s="41">
        <f t="shared" si="2"/>
        <v>0</v>
      </c>
      <c r="J9" s="40">
        <f t="shared" si="2"/>
        <v>16324000</v>
      </c>
      <c r="K9" s="41">
        <f t="shared" si="2"/>
        <v>0</v>
      </c>
      <c r="L9" s="40">
        <f t="shared" si="2"/>
        <v>12308000</v>
      </c>
      <c r="M9" s="41">
        <f t="shared" si="2"/>
        <v>0</v>
      </c>
      <c r="N9" s="40">
        <f t="shared" si="2"/>
        <v>29705000</v>
      </c>
      <c r="O9" s="41">
        <f t="shared" si="2"/>
        <v>0</v>
      </c>
      <c r="P9" s="40">
        <f t="shared" si="2"/>
        <v>71906000</v>
      </c>
      <c r="Q9" s="41">
        <f t="shared" si="2"/>
        <v>0</v>
      </c>
      <c r="R9" s="20">
        <f>IF(($L9       =0),0,((($N9       -$L9       )/$L9       )*100))</f>
        <v>141.34709132271692</v>
      </c>
      <c r="S9" s="21">
        <f>IF(($M9       =0),0,((($O9       -$M9       )/$M9       )*100))</f>
        <v>0</v>
      </c>
      <c r="T9" s="20">
        <f>IF(($E9       =0),0,(($P9       /$E9       )*100))</f>
        <v>98.358547862008592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71906000</v>
      </c>
      <c r="C10" s="42"/>
      <c r="D10" s="42"/>
      <c r="E10" s="42">
        <f t="shared" ref="E10:E41" si="4">$B10      +$C10      +$D10</f>
        <v>71906000</v>
      </c>
      <c r="F10" s="43">
        <v>71906000</v>
      </c>
      <c r="G10" s="44">
        <v>71906000</v>
      </c>
      <c r="H10" s="43">
        <v>13569000</v>
      </c>
      <c r="I10" s="44"/>
      <c r="J10" s="43">
        <v>16324000</v>
      </c>
      <c r="K10" s="44"/>
      <c r="L10" s="43">
        <v>12308000</v>
      </c>
      <c r="M10" s="44"/>
      <c r="N10" s="43">
        <v>29705000</v>
      </c>
      <c r="O10" s="44"/>
      <c r="P10" s="43">
        <f t="shared" ref="P10:P41" si="5">$H10      +$J10      +$L10      +$N10</f>
        <v>71906000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141.34709132271692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2000000</v>
      </c>
      <c r="C14" s="42">
        <v>-800000</v>
      </c>
      <c r="D14" s="42"/>
      <c r="E14" s="42">
        <f t="shared" si="4"/>
        <v>1200000</v>
      </c>
      <c r="F14" s="43">
        <v>1200000</v>
      </c>
      <c r="G14" s="44">
        <v>1200000</v>
      </c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12550000</v>
      </c>
      <c r="C28" s="39">
        <f t="shared" si="11"/>
        <v>-1000000</v>
      </c>
      <c r="D28" s="39">
        <f t="shared" si="11"/>
        <v>0</v>
      </c>
      <c r="E28" s="39">
        <f t="shared" si="11"/>
        <v>11550000</v>
      </c>
      <c r="F28" s="40">
        <f t="shared" si="11"/>
        <v>11550000</v>
      </c>
      <c r="G28" s="41">
        <f t="shared" si="11"/>
        <v>11550000</v>
      </c>
      <c r="H28" s="40">
        <f t="shared" si="11"/>
        <v>2451000</v>
      </c>
      <c r="I28" s="41">
        <f t="shared" si="11"/>
        <v>0</v>
      </c>
      <c r="J28" s="40">
        <f t="shared" si="11"/>
        <v>1230000</v>
      </c>
      <c r="K28" s="41">
        <f t="shared" si="11"/>
        <v>0</v>
      </c>
      <c r="L28" s="40">
        <f t="shared" si="11"/>
        <v>1842000</v>
      </c>
      <c r="M28" s="41">
        <f t="shared" si="11"/>
        <v>0</v>
      </c>
      <c r="N28" s="40">
        <f t="shared" si="11"/>
        <v>513000</v>
      </c>
      <c r="O28" s="41">
        <f t="shared" si="11"/>
        <v>0</v>
      </c>
      <c r="P28" s="40">
        <f t="shared" si="11"/>
        <v>6036000</v>
      </c>
      <c r="Q28" s="41">
        <f t="shared" si="11"/>
        <v>0</v>
      </c>
      <c r="R28" s="20">
        <f t="shared" si="7"/>
        <v>-72.149837133550491</v>
      </c>
      <c r="S28" s="21">
        <f t="shared" si="8"/>
        <v>0</v>
      </c>
      <c r="T28" s="20">
        <f t="shared" si="9"/>
        <v>52.259740259740262</v>
      </c>
      <c r="U28" s="22">
        <f t="shared" si="10"/>
        <v>0</v>
      </c>
      <c r="V28" s="40">
        <f t="shared" ref="V28:W28" si="12">SUM(V29:V42)</f>
        <v>11316000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1073000</v>
      </c>
      <c r="I31" s="44"/>
      <c r="J31" s="43">
        <v>463000</v>
      </c>
      <c r="K31" s="44"/>
      <c r="L31" s="43"/>
      <c r="M31" s="44"/>
      <c r="N31" s="43"/>
      <c r="O31" s="44"/>
      <c r="P31" s="43">
        <f t="shared" si="5"/>
        <v>1536000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51.2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1550000</v>
      </c>
      <c r="C33" s="42"/>
      <c r="D33" s="42"/>
      <c r="E33" s="42">
        <f t="shared" si="4"/>
        <v>1550000</v>
      </c>
      <c r="F33" s="43">
        <v>1550000</v>
      </c>
      <c r="G33" s="44">
        <v>1550000</v>
      </c>
      <c r="H33" s="43">
        <v>388000</v>
      </c>
      <c r="I33" s="44"/>
      <c r="J33" s="43">
        <v>520000</v>
      </c>
      <c r="K33" s="44"/>
      <c r="L33" s="43">
        <v>447000</v>
      </c>
      <c r="M33" s="44"/>
      <c r="N33" s="43"/>
      <c r="O33" s="44"/>
      <c r="P33" s="43">
        <f t="shared" si="5"/>
        <v>1355000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87.41935483870968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>
        <v>3000000</v>
      </c>
      <c r="C34" s="42">
        <v>-1000000</v>
      </c>
      <c r="D34" s="42"/>
      <c r="E34" s="42">
        <f t="shared" si="4"/>
        <v>2000000</v>
      </c>
      <c r="F34" s="43">
        <v>2000000</v>
      </c>
      <c r="G34" s="44">
        <v>2000000</v>
      </c>
      <c r="H34" s="43"/>
      <c r="I34" s="44"/>
      <c r="J34" s="43">
        <v>247000</v>
      </c>
      <c r="K34" s="44"/>
      <c r="L34" s="43">
        <v>778000</v>
      </c>
      <c r="M34" s="44"/>
      <c r="N34" s="43">
        <v>469000</v>
      </c>
      <c r="O34" s="44"/>
      <c r="P34" s="43">
        <f t="shared" si="5"/>
        <v>1494000</v>
      </c>
      <c r="Q34" s="44">
        <f t="shared" si="6"/>
        <v>0</v>
      </c>
      <c r="R34" s="24">
        <f t="shared" si="7"/>
        <v>-39.717223650385606</v>
      </c>
      <c r="S34" s="25">
        <f t="shared" si="8"/>
        <v>0</v>
      </c>
      <c r="T34" s="24">
        <f t="shared" si="9"/>
        <v>74.7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990000</v>
      </c>
      <c r="I36" s="44"/>
      <c r="J36" s="43"/>
      <c r="K36" s="44"/>
      <c r="L36" s="43">
        <v>617000</v>
      </c>
      <c r="M36" s="44"/>
      <c r="N36" s="43">
        <v>44000</v>
      </c>
      <c r="O36" s="44"/>
      <c r="P36" s="43">
        <f t="shared" si="5"/>
        <v>1651000</v>
      </c>
      <c r="Q36" s="44">
        <f t="shared" si="6"/>
        <v>0</v>
      </c>
      <c r="R36" s="24">
        <f t="shared" si="7"/>
        <v>-92.868719611021064</v>
      </c>
      <c r="S36" s="25">
        <f t="shared" si="8"/>
        <v>0</v>
      </c>
      <c r="T36" s="24">
        <f t="shared" si="9"/>
        <v>33.019999999999996</v>
      </c>
      <c r="U36" s="26">
        <f t="shared" si="10"/>
        <v>0</v>
      </c>
      <c r="V36" s="43">
        <v>1540000</v>
      </c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9776000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63295000</v>
      </c>
      <c r="C43" s="45">
        <f t="shared" si="20"/>
        <v>-6909000</v>
      </c>
      <c r="D43" s="45">
        <f t="shared" si="20"/>
        <v>0</v>
      </c>
      <c r="E43" s="45">
        <f t="shared" si="20"/>
        <v>56386000</v>
      </c>
      <c r="F43" s="46">
        <f t="shared" si="20"/>
        <v>61295000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2298000</v>
      </c>
      <c r="O43" s="47">
        <f t="shared" si="20"/>
        <v>0</v>
      </c>
      <c r="P43" s="46">
        <f t="shared" si="20"/>
        <v>2298000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4.0754797290107474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63295000</v>
      </c>
      <c r="C44" s="39">
        <f t="shared" si="22"/>
        <v>-6909000</v>
      </c>
      <c r="D44" s="39">
        <f t="shared" si="22"/>
        <v>0</v>
      </c>
      <c r="E44" s="39">
        <f t="shared" si="22"/>
        <v>56386000</v>
      </c>
      <c r="F44" s="40">
        <f t="shared" si="22"/>
        <v>61295000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2298000</v>
      </c>
      <c r="O44" s="41">
        <f t="shared" si="22"/>
        <v>0</v>
      </c>
      <c r="P44" s="40">
        <f t="shared" si="22"/>
        <v>2298000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4.0754797290107474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61295000</v>
      </c>
      <c r="C46" s="42">
        <v>-4909000</v>
      </c>
      <c r="D46" s="42"/>
      <c r="E46" s="42">
        <f t="shared" si="13"/>
        <v>56386000</v>
      </c>
      <c r="F46" s="43">
        <v>61295000</v>
      </c>
      <c r="G46" s="44"/>
      <c r="H46" s="43"/>
      <c r="I46" s="44"/>
      <c r="J46" s="43"/>
      <c r="K46" s="44"/>
      <c r="L46" s="43"/>
      <c r="M46" s="44"/>
      <c r="N46" s="43">
        <v>2298000</v>
      </c>
      <c r="O46" s="44"/>
      <c r="P46" s="43">
        <f t="shared" si="14"/>
        <v>2298000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4.0754797290107474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149751000</v>
      </c>
      <c r="C61" s="39">
        <f t="shared" si="26"/>
        <v>-8709000</v>
      </c>
      <c r="D61" s="39">
        <f t="shared" si="26"/>
        <v>0</v>
      </c>
      <c r="E61" s="39">
        <f t="shared" si="26"/>
        <v>141042000</v>
      </c>
      <c r="F61" s="40">
        <f t="shared" si="26"/>
        <v>145951000</v>
      </c>
      <c r="G61" s="41">
        <f t="shared" si="26"/>
        <v>84656000</v>
      </c>
      <c r="H61" s="40">
        <f t="shared" si="26"/>
        <v>16020000</v>
      </c>
      <c r="I61" s="41">
        <f t="shared" si="26"/>
        <v>0</v>
      </c>
      <c r="J61" s="40">
        <f t="shared" si="26"/>
        <v>17554000</v>
      </c>
      <c r="K61" s="41">
        <f t="shared" si="26"/>
        <v>0</v>
      </c>
      <c r="L61" s="40">
        <f t="shared" si="26"/>
        <v>14150000</v>
      </c>
      <c r="M61" s="41">
        <f t="shared" si="26"/>
        <v>0</v>
      </c>
      <c r="N61" s="40">
        <f t="shared" si="26"/>
        <v>32516000</v>
      </c>
      <c r="O61" s="41">
        <f t="shared" si="26"/>
        <v>0</v>
      </c>
      <c r="P61" s="40">
        <f t="shared" si="26"/>
        <v>80240000</v>
      </c>
      <c r="Q61" s="41">
        <f t="shared" si="26"/>
        <v>0</v>
      </c>
      <c r="R61" s="20">
        <f t="shared" si="16"/>
        <v>129.79505300353358</v>
      </c>
      <c r="S61" s="21">
        <f t="shared" si="17"/>
        <v>0</v>
      </c>
      <c r="T61" s="20">
        <f t="shared" si="18"/>
        <v>56.89085520625062</v>
      </c>
      <c r="U61" s="22">
        <f t="shared" si="19"/>
        <v>0</v>
      </c>
      <c r="V61" s="40">
        <f t="shared" ref="V61:W61" si="27">+V8+V43</f>
        <v>11316000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149751000</v>
      </c>
      <c r="C65" s="48">
        <f t="shared" si="30"/>
        <v>-8709000</v>
      </c>
      <c r="D65" s="48">
        <f t="shared" si="30"/>
        <v>0</v>
      </c>
      <c r="E65" s="48">
        <f t="shared" si="30"/>
        <v>141042000</v>
      </c>
      <c r="F65" s="49">
        <f t="shared" si="30"/>
        <v>145951000</v>
      </c>
      <c r="G65" s="50">
        <f t="shared" si="30"/>
        <v>84656000</v>
      </c>
      <c r="H65" s="49">
        <f t="shared" si="30"/>
        <v>16020000</v>
      </c>
      <c r="I65" s="50">
        <f t="shared" si="30"/>
        <v>0</v>
      </c>
      <c r="J65" s="49">
        <f t="shared" si="30"/>
        <v>17554000</v>
      </c>
      <c r="K65" s="50">
        <f t="shared" si="30"/>
        <v>0</v>
      </c>
      <c r="L65" s="49">
        <f t="shared" si="30"/>
        <v>14150000</v>
      </c>
      <c r="M65" s="51">
        <f t="shared" si="30"/>
        <v>0</v>
      </c>
      <c r="N65" s="49">
        <f t="shared" si="30"/>
        <v>32516000</v>
      </c>
      <c r="O65" s="50">
        <f t="shared" si="30"/>
        <v>0</v>
      </c>
      <c r="P65" s="49">
        <f t="shared" si="30"/>
        <v>80240000</v>
      </c>
      <c r="Q65" s="50">
        <f t="shared" si="30"/>
        <v>0</v>
      </c>
      <c r="R65" s="34">
        <f t="shared" si="16"/>
        <v>129.79505300353358</v>
      </c>
      <c r="S65" s="35">
        <f t="shared" si="17"/>
        <v>0</v>
      </c>
      <c r="T65" s="34">
        <f t="shared" si="18"/>
        <v>56.89085520625062</v>
      </c>
      <c r="U65" s="35">
        <f t="shared" si="19"/>
        <v>0</v>
      </c>
      <c r="V65" s="49">
        <f>+V61+V62</f>
        <v>11316000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50712000</v>
      </c>
      <c r="C8" s="36">
        <f t="shared" si="0"/>
        <v>-14750000</v>
      </c>
      <c r="D8" s="36">
        <f t="shared" si="0"/>
        <v>0</v>
      </c>
      <c r="E8" s="36">
        <f t="shared" si="0"/>
        <v>35962000</v>
      </c>
      <c r="F8" s="37">
        <f t="shared" si="0"/>
        <v>35962000</v>
      </c>
      <c r="G8" s="38">
        <f t="shared" si="0"/>
        <v>35962000</v>
      </c>
      <c r="H8" s="37">
        <f t="shared" si="0"/>
        <v>780000</v>
      </c>
      <c r="I8" s="38">
        <f t="shared" si="0"/>
        <v>50687799</v>
      </c>
      <c r="J8" s="37">
        <f t="shared" si="0"/>
        <v>14316000</v>
      </c>
      <c r="K8" s="38">
        <f t="shared" si="0"/>
        <v>-50687799</v>
      </c>
      <c r="L8" s="37">
        <f t="shared" si="0"/>
        <v>229000</v>
      </c>
      <c r="M8" s="38">
        <f t="shared" si="0"/>
        <v>0</v>
      </c>
      <c r="N8" s="37">
        <f t="shared" si="0"/>
        <v>14773000</v>
      </c>
      <c r="O8" s="38">
        <f t="shared" si="0"/>
        <v>0</v>
      </c>
      <c r="P8" s="37">
        <f t="shared" si="0"/>
        <v>30098000</v>
      </c>
      <c r="Q8" s="38">
        <f t="shared" si="0"/>
        <v>0</v>
      </c>
      <c r="R8" s="16">
        <f>IF(($L8       =0),0,((($N8       -$L8       )/$L8       )*100))</f>
        <v>6351.091703056768</v>
      </c>
      <c r="S8" s="17">
        <f>IF(($M8       =0),0,((($O8       -$M8       )/$M8       )*100))</f>
        <v>0</v>
      </c>
      <c r="T8" s="16">
        <f>IF(($E8       =0),0,(($P8       /$E8       )*100))</f>
        <v>83.693899115733274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46499000</v>
      </c>
      <c r="C9" s="39">
        <f t="shared" si="2"/>
        <v>-14750000</v>
      </c>
      <c r="D9" s="39">
        <f t="shared" si="2"/>
        <v>0</v>
      </c>
      <c r="E9" s="39">
        <f t="shared" si="2"/>
        <v>31749000</v>
      </c>
      <c r="F9" s="40">
        <f t="shared" si="2"/>
        <v>31749000</v>
      </c>
      <c r="G9" s="41">
        <f t="shared" si="2"/>
        <v>31749000</v>
      </c>
      <c r="H9" s="40">
        <f t="shared" si="2"/>
        <v>0</v>
      </c>
      <c r="I9" s="41">
        <f t="shared" si="2"/>
        <v>49831511</v>
      </c>
      <c r="J9" s="40">
        <f t="shared" si="2"/>
        <v>13965000</v>
      </c>
      <c r="K9" s="41">
        <f t="shared" si="2"/>
        <v>-49831511</v>
      </c>
      <c r="L9" s="40">
        <f t="shared" si="2"/>
        <v>0</v>
      </c>
      <c r="M9" s="41">
        <f t="shared" si="2"/>
        <v>0</v>
      </c>
      <c r="N9" s="40">
        <f t="shared" si="2"/>
        <v>14440000</v>
      </c>
      <c r="O9" s="41">
        <f t="shared" si="2"/>
        <v>0</v>
      </c>
      <c r="P9" s="40">
        <f t="shared" si="2"/>
        <v>28405000</v>
      </c>
      <c r="Q9" s="41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89.467384799521241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42499000</v>
      </c>
      <c r="C10" s="42">
        <v>-12750000</v>
      </c>
      <c r="D10" s="42"/>
      <c r="E10" s="42">
        <f t="shared" ref="E10:E41" si="4">$B10      +$C10      +$D10</f>
        <v>29749000</v>
      </c>
      <c r="F10" s="43">
        <v>29749000</v>
      </c>
      <c r="G10" s="44">
        <v>29749000</v>
      </c>
      <c r="H10" s="43"/>
      <c r="I10" s="44">
        <v>49831511</v>
      </c>
      <c r="J10" s="43">
        <v>13665000</v>
      </c>
      <c r="K10" s="44">
        <v>-49831511</v>
      </c>
      <c r="L10" s="43"/>
      <c r="M10" s="44"/>
      <c r="N10" s="43">
        <v>14440000</v>
      </c>
      <c r="O10" s="44"/>
      <c r="P10" s="43">
        <f t="shared" ref="P10:P41" si="5">$H10      +$J10      +$L10      +$N10</f>
        <v>28105000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94.473763823994091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4000000</v>
      </c>
      <c r="C13" s="42">
        <v>-2000000</v>
      </c>
      <c r="D13" s="42"/>
      <c r="E13" s="42">
        <f t="shared" si="4"/>
        <v>2000000</v>
      </c>
      <c r="F13" s="43">
        <v>2000000</v>
      </c>
      <c r="G13" s="44">
        <v>2000000</v>
      </c>
      <c r="H13" s="43"/>
      <c r="I13" s="44"/>
      <c r="J13" s="43">
        <v>300000</v>
      </c>
      <c r="K13" s="44"/>
      <c r="L13" s="43"/>
      <c r="M13" s="44"/>
      <c r="N13" s="43"/>
      <c r="O13" s="44"/>
      <c r="P13" s="43">
        <f t="shared" si="5"/>
        <v>300000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15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4213000</v>
      </c>
      <c r="C28" s="39">
        <f t="shared" si="11"/>
        <v>0</v>
      </c>
      <c r="D28" s="39">
        <f t="shared" si="11"/>
        <v>0</v>
      </c>
      <c r="E28" s="39">
        <f t="shared" si="11"/>
        <v>4213000</v>
      </c>
      <c r="F28" s="40">
        <f t="shared" si="11"/>
        <v>4213000</v>
      </c>
      <c r="G28" s="41">
        <f t="shared" si="11"/>
        <v>4213000</v>
      </c>
      <c r="H28" s="40">
        <f t="shared" si="11"/>
        <v>780000</v>
      </c>
      <c r="I28" s="41">
        <f t="shared" si="11"/>
        <v>856288</v>
      </c>
      <c r="J28" s="40">
        <f t="shared" si="11"/>
        <v>351000</v>
      </c>
      <c r="K28" s="41">
        <f t="shared" si="11"/>
        <v>-856288</v>
      </c>
      <c r="L28" s="40">
        <f t="shared" si="11"/>
        <v>229000</v>
      </c>
      <c r="M28" s="41">
        <f t="shared" si="11"/>
        <v>0</v>
      </c>
      <c r="N28" s="40">
        <f t="shared" si="11"/>
        <v>333000</v>
      </c>
      <c r="O28" s="41">
        <f t="shared" si="11"/>
        <v>0</v>
      </c>
      <c r="P28" s="40">
        <f t="shared" si="11"/>
        <v>1693000</v>
      </c>
      <c r="Q28" s="41">
        <f t="shared" si="11"/>
        <v>0</v>
      </c>
      <c r="R28" s="20">
        <f t="shared" si="7"/>
        <v>45.414847161572055</v>
      </c>
      <c r="S28" s="21">
        <f t="shared" si="8"/>
        <v>0</v>
      </c>
      <c r="T28" s="20">
        <f t="shared" si="9"/>
        <v>40.185141229527652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780000</v>
      </c>
      <c r="I31" s="44"/>
      <c r="J31" s="43"/>
      <c r="K31" s="44"/>
      <c r="L31" s="43"/>
      <c r="M31" s="44"/>
      <c r="N31" s="43"/>
      <c r="O31" s="44"/>
      <c r="P31" s="43">
        <f t="shared" si="5"/>
        <v>780000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26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1213000</v>
      </c>
      <c r="C33" s="42"/>
      <c r="D33" s="42"/>
      <c r="E33" s="42">
        <f t="shared" si="4"/>
        <v>1213000</v>
      </c>
      <c r="F33" s="43">
        <v>1213000</v>
      </c>
      <c r="G33" s="44">
        <v>1213000</v>
      </c>
      <c r="H33" s="43"/>
      <c r="I33" s="44">
        <v>856288</v>
      </c>
      <c r="J33" s="43">
        <v>351000</v>
      </c>
      <c r="K33" s="44">
        <v>-856288</v>
      </c>
      <c r="L33" s="43">
        <v>229000</v>
      </c>
      <c r="M33" s="44"/>
      <c r="N33" s="43">
        <v>333000</v>
      </c>
      <c r="O33" s="44"/>
      <c r="P33" s="43">
        <f t="shared" si="5"/>
        <v>913000</v>
      </c>
      <c r="Q33" s="44">
        <f t="shared" si="6"/>
        <v>0</v>
      </c>
      <c r="R33" s="24">
        <f t="shared" si="7"/>
        <v>45.414847161572055</v>
      </c>
      <c r="S33" s="25">
        <f t="shared" si="8"/>
        <v>0</v>
      </c>
      <c r="T33" s="24">
        <f t="shared" si="9"/>
        <v>75.267930750206105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8770000</v>
      </c>
      <c r="C43" s="45">
        <f t="shared" si="20"/>
        <v>-71000</v>
      </c>
      <c r="D43" s="45">
        <f t="shared" si="20"/>
        <v>0</v>
      </c>
      <c r="E43" s="45">
        <f t="shared" si="20"/>
        <v>8699000</v>
      </c>
      <c r="F43" s="46">
        <f t="shared" si="20"/>
        <v>8770000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40000</v>
      </c>
      <c r="O43" s="47">
        <f t="shared" si="20"/>
        <v>0</v>
      </c>
      <c r="P43" s="46">
        <f t="shared" si="20"/>
        <v>40000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0.45982296815725948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8770000</v>
      </c>
      <c r="C44" s="39">
        <f t="shared" si="22"/>
        <v>-71000</v>
      </c>
      <c r="D44" s="39">
        <f t="shared" si="22"/>
        <v>0</v>
      </c>
      <c r="E44" s="39">
        <f t="shared" si="22"/>
        <v>8699000</v>
      </c>
      <c r="F44" s="40">
        <f t="shared" si="22"/>
        <v>8770000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40000</v>
      </c>
      <c r="O44" s="41">
        <f t="shared" si="22"/>
        <v>0</v>
      </c>
      <c r="P44" s="40">
        <f t="shared" si="22"/>
        <v>40000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0.45982296815725948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8770000</v>
      </c>
      <c r="C46" s="42">
        <v>-71000</v>
      </c>
      <c r="D46" s="42"/>
      <c r="E46" s="42">
        <f t="shared" si="13"/>
        <v>8699000</v>
      </c>
      <c r="F46" s="43">
        <v>8770000</v>
      </c>
      <c r="G46" s="44"/>
      <c r="H46" s="43"/>
      <c r="I46" s="44"/>
      <c r="J46" s="43"/>
      <c r="K46" s="44"/>
      <c r="L46" s="43"/>
      <c r="M46" s="44"/>
      <c r="N46" s="43">
        <v>40000</v>
      </c>
      <c r="O46" s="44"/>
      <c r="P46" s="43">
        <f t="shared" si="14"/>
        <v>40000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0.45982296815725948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59482000</v>
      </c>
      <c r="C61" s="39">
        <f t="shared" si="26"/>
        <v>-14821000</v>
      </c>
      <c r="D61" s="39">
        <f t="shared" si="26"/>
        <v>0</v>
      </c>
      <c r="E61" s="39">
        <f t="shared" si="26"/>
        <v>44661000</v>
      </c>
      <c r="F61" s="40">
        <f t="shared" si="26"/>
        <v>44732000</v>
      </c>
      <c r="G61" s="41">
        <f t="shared" si="26"/>
        <v>35962000</v>
      </c>
      <c r="H61" s="40">
        <f t="shared" si="26"/>
        <v>780000</v>
      </c>
      <c r="I61" s="41">
        <f t="shared" si="26"/>
        <v>50687799</v>
      </c>
      <c r="J61" s="40">
        <f t="shared" si="26"/>
        <v>14316000</v>
      </c>
      <c r="K61" s="41">
        <f t="shared" si="26"/>
        <v>-50687799</v>
      </c>
      <c r="L61" s="40">
        <f t="shared" si="26"/>
        <v>229000</v>
      </c>
      <c r="M61" s="41">
        <f t="shared" si="26"/>
        <v>0</v>
      </c>
      <c r="N61" s="40">
        <f t="shared" si="26"/>
        <v>14813000</v>
      </c>
      <c r="O61" s="41">
        <f t="shared" si="26"/>
        <v>0</v>
      </c>
      <c r="P61" s="40">
        <f t="shared" si="26"/>
        <v>30138000</v>
      </c>
      <c r="Q61" s="41">
        <f t="shared" si="26"/>
        <v>0</v>
      </c>
      <c r="R61" s="20">
        <f t="shared" si="16"/>
        <v>6368.5589519650657</v>
      </c>
      <c r="S61" s="21">
        <f t="shared" si="17"/>
        <v>0</v>
      </c>
      <c r="T61" s="20">
        <f t="shared" si="18"/>
        <v>67.481695438973603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59482000</v>
      </c>
      <c r="C65" s="48">
        <f t="shared" si="30"/>
        <v>-14821000</v>
      </c>
      <c r="D65" s="48">
        <f t="shared" si="30"/>
        <v>0</v>
      </c>
      <c r="E65" s="48">
        <f t="shared" si="30"/>
        <v>44661000</v>
      </c>
      <c r="F65" s="49">
        <f t="shared" si="30"/>
        <v>44732000</v>
      </c>
      <c r="G65" s="50">
        <f t="shared" si="30"/>
        <v>35962000</v>
      </c>
      <c r="H65" s="49">
        <f t="shared" si="30"/>
        <v>780000</v>
      </c>
      <c r="I65" s="50">
        <f t="shared" si="30"/>
        <v>50687799</v>
      </c>
      <c r="J65" s="49">
        <f t="shared" si="30"/>
        <v>14316000</v>
      </c>
      <c r="K65" s="50">
        <f t="shared" si="30"/>
        <v>-50687799</v>
      </c>
      <c r="L65" s="49">
        <f t="shared" si="30"/>
        <v>229000</v>
      </c>
      <c r="M65" s="51">
        <f t="shared" si="30"/>
        <v>0</v>
      </c>
      <c r="N65" s="49">
        <f t="shared" si="30"/>
        <v>14813000</v>
      </c>
      <c r="O65" s="50">
        <f t="shared" si="30"/>
        <v>0</v>
      </c>
      <c r="P65" s="49">
        <f t="shared" si="30"/>
        <v>30138000</v>
      </c>
      <c r="Q65" s="50">
        <f t="shared" si="30"/>
        <v>0</v>
      </c>
      <c r="R65" s="34">
        <f t="shared" si="16"/>
        <v>6368.5589519650657</v>
      </c>
      <c r="S65" s="35">
        <f t="shared" si="17"/>
        <v>0</v>
      </c>
      <c r="T65" s="34">
        <f t="shared" si="18"/>
        <v>67.481695438973603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49536000</v>
      </c>
      <c r="C8" s="36">
        <f t="shared" si="0"/>
        <v>9323000</v>
      </c>
      <c r="D8" s="36">
        <f t="shared" si="0"/>
        <v>0</v>
      </c>
      <c r="E8" s="36">
        <f t="shared" si="0"/>
        <v>58859000</v>
      </c>
      <c r="F8" s="37">
        <f t="shared" si="0"/>
        <v>58859000</v>
      </c>
      <c r="G8" s="38">
        <f t="shared" si="0"/>
        <v>58859000</v>
      </c>
      <c r="H8" s="37">
        <f t="shared" si="0"/>
        <v>27723000</v>
      </c>
      <c r="I8" s="38">
        <f t="shared" si="0"/>
        <v>0</v>
      </c>
      <c r="J8" s="37">
        <f t="shared" si="0"/>
        <v>11031000</v>
      </c>
      <c r="K8" s="38">
        <f t="shared" si="0"/>
        <v>29300305</v>
      </c>
      <c r="L8" s="37">
        <f t="shared" si="0"/>
        <v>7052000</v>
      </c>
      <c r="M8" s="38">
        <f t="shared" si="0"/>
        <v>16469863</v>
      </c>
      <c r="N8" s="37">
        <f t="shared" si="0"/>
        <v>10472000</v>
      </c>
      <c r="O8" s="38">
        <f t="shared" si="0"/>
        <v>9699161</v>
      </c>
      <c r="P8" s="37">
        <f t="shared" si="0"/>
        <v>56278000</v>
      </c>
      <c r="Q8" s="38">
        <f t="shared" si="0"/>
        <v>55469329</v>
      </c>
      <c r="R8" s="16">
        <f>IF(($L8       =0),0,((($N8       -$L8       )/$L8       )*100))</f>
        <v>48.496880317640382</v>
      </c>
      <c r="S8" s="17">
        <f>IF(($M8       =0),0,((($O8       -$M8       )/$M8       )*100))</f>
        <v>-41.10964371713353</v>
      </c>
      <c r="T8" s="16">
        <f>IF(($E8       =0),0,(($P8       /$E8       )*100))</f>
        <v>95.614944188654235</v>
      </c>
      <c r="U8" s="18">
        <f>IF(($E8       =0),0,(($Q8       /$E8       )*100))</f>
        <v>94.24103195772949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45424000</v>
      </c>
      <c r="C9" s="39">
        <f t="shared" si="2"/>
        <v>8663000</v>
      </c>
      <c r="D9" s="39">
        <f t="shared" si="2"/>
        <v>0</v>
      </c>
      <c r="E9" s="39">
        <f t="shared" si="2"/>
        <v>54087000</v>
      </c>
      <c r="F9" s="40">
        <f t="shared" si="2"/>
        <v>54087000</v>
      </c>
      <c r="G9" s="41">
        <f t="shared" si="2"/>
        <v>54087000</v>
      </c>
      <c r="H9" s="40">
        <f t="shared" si="2"/>
        <v>26112000</v>
      </c>
      <c r="I9" s="41">
        <f t="shared" si="2"/>
        <v>0</v>
      </c>
      <c r="J9" s="40">
        <f t="shared" si="2"/>
        <v>10164000</v>
      </c>
      <c r="K9" s="41">
        <f t="shared" si="2"/>
        <v>27975941</v>
      </c>
      <c r="L9" s="40">
        <f t="shared" si="2"/>
        <v>7052000</v>
      </c>
      <c r="M9" s="41">
        <f t="shared" si="2"/>
        <v>15867777</v>
      </c>
      <c r="N9" s="40">
        <f t="shared" si="2"/>
        <v>10134000</v>
      </c>
      <c r="O9" s="41">
        <f t="shared" si="2"/>
        <v>9699161</v>
      </c>
      <c r="P9" s="40">
        <f t="shared" si="2"/>
        <v>53462000</v>
      </c>
      <c r="Q9" s="41">
        <f t="shared" si="2"/>
        <v>53542879</v>
      </c>
      <c r="R9" s="20">
        <f>IF(($L9       =0),0,((($N9       -$L9       )/$L9       )*100))</f>
        <v>43.703913783323877</v>
      </c>
      <c r="S9" s="21">
        <f>IF(($M9       =0),0,((($O9       -$M9       )/$M9       )*100))</f>
        <v>-38.875111491672712</v>
      </c>
      <c r="T9" s="20">
        <f>IF(($E9       =0),0,(($P9       /$E9       )*100))</f>
        <v>98.844454305101038</v>
      </c>
      <c r="U9" s="22">
        <f>IF(($E9       =0),0,(($Q9       /$E9       )*100))</f>
        <v>98.99398931351341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43211000</v>
      </c>
      <c r="C10" s="42">
        <v>9398000</v>
      </c>
      <c r="D10" s="42"/>
      <c r="E10" s="42">
        <f t="shared" ref="E10:E41" si="4">$B10      +$C10      +$D10</f>
        <v>52609000</v>
      </c>
      <c r="F10" s="43">
        <v>52609000</v>
      </c>
      <c r="G10" s="44">
        <v>52609000</v>
      </c>
      <c r="H10" s="43">
        <v>26112000</v>
      </c>
      <c r="I10" s="44"/>
      <c r="J10" s="43">
        <v>10014000</v>
      </c>
      <c r="K10" s="44">
        <v>27825941</v>
      </c>
      <c r="L10" s="43">
        <v>6330000</v>
      </c>
      <c r="M10" s="44">
        <v>15146055</v>
      </c>
      <c r="N10" s="43">
        <v>9528000</v>
      </c>
      <c r="O10" s="44">
        <v>9462261</v>
      </c>
      <c r="P10" s="43">
        <f t="shared" ref="P10:P41" si="5">$H10      +$J10      +$L10      +$N10</f>
        <v>51984000</v>
      </c>
      <c r="Q10" s="44">
        <f t="shared" ref="Q10:Q41" si="6">$I10      +$K10      +$M10      +$O10</f>
        <v>52434257</v>
      </c>
      <c r="R10" s="24">
        <f t="shared" ref="R10:R41" si="7">IF(($L10      =0),0,((($N10      -$L10      )/$L10      )*100))</f>
        <v>50.521327014218009</v>
      </c>
      <c r="S10" s="25">
        <f t="shared" ref="S10:S41" si="8">IF(($M10      =0),0,((($O10      -$M10      )/$M10      )*100))</f>
        <v>-37.52656384781384</v>
      </c>
      <c r="T10" s="24">
        <f t="shared" ref="T10:T41" si="9">IF(($E10      =0),0,(($P10      /$E10      )*100))</f>
        <v>98.811990343857516</v>
      </c>
      <c r="U10" s="26">
        <f t="shared" ref="U10:U41" si="10">IF(($E10      =0),0,(($Q10      /$E10      )*100))</f>
        <v>99.667845805850703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2213000</v>
      </c>
      <c r="C13" s="42">
        <v>-735000</v>
      </c>
      <c r="D13" s="42"/>
      <c r="E13" s="42">
        <f t="shared" si="4"/>
        <v>1478000</v>
      </c>
      <c r="F13" s="43">
        <v>1478000</v>
      </c>
      <c r="G13" s="44">
        <v>1478000</v>
      </c>
      <c r="H13" s="43"/>
      <c r="I13" s="44"/>
      <c r="J13" s="43">
        <v>150000</v>
      </c>
      <c r="K13" s="44">
        <v>150000</v>
      </c>
      <c r="L13" s="43">
        <v>722000</v>
      </c>
      <c r="M13" s="44">
        <v>721722</v>
      </c>
      <c r="N13" s="43">
        <v>606000</v>
      </c>
      <c r="O13" s="44">
        <v>236900</v>
      </c>
      <c r="P13" s="43">
        <f t="shared" si="5"/>
        <v>1478000</v>
      </c>
      <c r="Q13" s="44">
        <f t="shared" si="6"/>
        <v>1108622</v>
      </c>
      <c r="R13" s="24">
        <f t="shared" si="7"/>
        <v>-16.066481994459831</v>
      </c>
      <c r="S13" s="25">
        <f t="shared" si="8"/>
        <v>-67.175726941952718</v>
      </c>
      <c r="T13" s="24">
        <f t="shared" si="9"/>
        <v>100</v>
      </c>
      <c r="U13" s="26">
        <f t="shared" si="10"/>
        <v>75.008254397834918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4112000</v>
      </c>
      <c r="C28" s="39">
        <f t="shared" si="11"/>
        <v>660000</v>
      </c>
      <c r="D28" s="39">
        <f t="shared" si="11"/>
        <v>0</v>
      </c>
      <c r="E28" s="39">
        <f t="shared" si="11"/>
        <v>4772000</v>
      </c>
      <c r="F28" s="40">
        <f t="shared" si="11"/>
        <v>4772000</v>
      </c>
      <c r="G28" s="41">
        <f t="shared" si="11"/>
        <v>4772000</v>
      </c>
      <c r="H28" s="40">
        <f t="shared" si="11"/>
        <v>1611000</v>
      </c>
      <c r="I28" s="41">
        <f t="shared" si="11"/>
        <v>0</v>
      </c>
      <c r="J28" s="40">
        <f t="shared" si="11"/>
        <v>867000</v>
      </c>
      <c r="K28" s="41">
        <f t="shared" si="11"/>
        <v>1324364</v>
      </c>
      <c r="L28" s="40">
        <f t="shared" si="11"/>
        <v>0</v>
      </c>
      <c r="M28" s="41">
        <f t="shared" si="11"/>
        <v>602086</v>
      </c>
      <c r="N28" s="40">
        <f t="shared" si="11"/>
        <v>338000</v>
      </c>
      <c r="O28" s="41">
        <f t="shared" si="11"/>
        <v>0</v>
      </c>
      <c r="P28" s="40">
        <f t="shared" si="11"/>
        <v>2816000</v>
      </c>
      <c r="Q28" s="41">
        <f t="shared" si="11"/>
        <v>1926450</v>
      </c>
      <c r="R28" s="20">
        <f t="shared" si="7"/>
        <v>0</v>
      </c>
      <c r="S28" s="21">
        <f t="shared" si="8"/>
        <v>-100</v>
      </c>
      <c r="T28" s="20">
        <f t="shared" si="9"/>
        <v>59.010896898575012</v>
      </c>
      <c r="U28" s="22">
        <f t="shared" si="10"/>
        <v>40.369865884325229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1158000</v>
      </c>
      <c r="I31" s="44"/>
      <c r="J31" s="43"/>
      <c r="K31" s="44"/>
      <c r="L31" s="43"/>
      <c r="M31" s="44"/>
      <c r="N31" s="43"/>
      <c r="O31" s="44"/>
      <c r="P31" s="43">
        <f t="shared" si="5"/>
        <v>1158000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50.347826086956523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1812000</v>
      </c>
      <c r="C33" s="42">
        <v>660000</v>
      </c>
      <c r="D33" s="42"/>
      <c r="E33" s="42">
        <f t="shared" si="4"/>
        <v>2472000</v>
      </c>
      <c r="F33" s="43">
        <v>2472000</v>
      </c>
      <c r="G33" s="44">
        <v>2472000</v>
      </c>
      <c r="H33" s="43">
        <v>453000</v>
      </c>
      <c r="I33" s="44"/>
      <c r="J33" s="43">
        <v>867000</v>
      </c>
      <c r="K33" s="44">
        <v>1324364</v>
      </c>
      <c r="L33" s="43"/>
      <c r="M33" s="44">
        <v>602086</v>
      </c>
      <c r="N33" s="43">
        <v>338000</v>
      </c>
      <c r="O33" s="44"/>
      <c r="P33" s="43">
        <f t="shared" si="5"/>
        <v>1658000</v>
      </c>
      <c r="Q33" s="44">
        <f t="shared" si="6"/>
        <v>1926450</v>
      </c>
      <c r="R33" s="24">
        <f t="shared" si="7"/>
        <v>0</v>
      </c>
      <c r="S33" s="25">
        <f t="shared" si="8"/>
        <v>-100</v>
      </c>
      <c r="T33" s="24">
        <f t="shared" si="9"/>
        <v>67.07119741100324</v>
      </c>
      <c r="U33" s="26">
        <f t="shared" si="10"/>
        <v>77.930825242718456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23180000</v>
      </c>
      <c r="C43" s="45">
        <f t="shared" si="20"/>
        <v>17247000</v>
      </c>
      <c r="D43" s="45">
        <f t="shared" si="20"/>
        <v>0</v>
      </c>
      <c r="E43" s="45">
        <f t="shared" si="20"/>
        <v>40427000</v>
      </c>
      <c r="F43" s="46">
        <f t="shared" si="20"/>
        <v>23180000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1223000</v>
      </c>
      <c r="O43" s="47">
        <f t="shared" si="20"/>
        <v>0</v>
      </c>
      <c r="P43" s="46">
        <f t="shared" si="20"/>
        <v>1223000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3.0252059267321343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23180000</v>
      </c>
      <c r="C44" s="39">
        <f t="shared" si="22"/>
        <v>17247000</v>
      </c>
      <c r="D44" s="39">
        <f t="shared" si="22"/>
        <v>0</v>
      </c>
      <c r="E44" s="39">
        <f t="shared" si="22"/>
        <v>40427000</v>
      </c>
      <c r="F44" s="40">
        <f t="shared" si="22"/>
        <v>23180000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1223000</v>
      </c>
      <c r="O44" s="41">
        <f t="shared" si="22"/>
        <v>0</v>
      </c>
      <c r="P44" s="40">
        <f t="shared" si="22"/>
        <v>1223000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3.0252059267321343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23180000</v>
      </c>
      <c r="C46" s="42">
        <v>17247000</v>
      </c>
      <c r="D46" s="42"/>
      <c r="E46" s="42">
        <f t="shared" si="13"/>
        <v>40427000</v>
      </c>
      <c r="F46" s="43">
        <v>23180000</v>
      </c>
      <c r="G46" s="44"/>
      <c r="H46" s="43"/>
      <c r="I46" s="44"/>
      <c r="J46" s="43"/>
      <c r="K46" s="44"/>
      <c r="L46" s="43"/>
      <c r="M46" s="44"/>
      <c r="N46" s="43">
        <v>1223000</v>
      </c>
      <c r="O46" s="44"/>
      <c r="P46" s="43">
        <f t="shared" si="14"/>
        <v>1223000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3.0252059267321343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72716000</v>
      </c>
      <c r="C61" s="39">
        <f t="shared" si="26"/>
        <v>26570000</v>
      </c>
      <c r="D61" s="39">
        <f t="shared" si="26"/>
        <v>0</v>
      </c>
      <c r="E61" s="39">
        <f t="shared" si="26"/>
        <v>99286000</v>
      </c>
      <c r="F61" s="40">
        <f t="shared" si="26"/>
        <v>82039000</v>
      </c>
      <c r="G61" s="41">
        <f t="shared" si="26"/>
        <v>58859000</v>
      </c>
      <c r="H61" s="40">
        <f t="shared" si="26"/>
        <v>27723000</v>
      </c>
      <c r="I61" s="41">
        <f t="shared" si="26"/>
        <v>0</v>
      </c>
      <c r="J61" s="40">
        <f t="shared" si="26"/>
        <v>11031000</v>
      </c>
      <c r="K61" s="41">
        <f t="shared" si="26"/>
        <v>29300305</v>
      </c>
      <c r="L61" s="40">
        <f t="shared" si="26"/>
        <v>7052000</v>
      </c>
      <c r="M61" s="41">
        <f t="shared" si="26"/>
        <v>16469863</v>
      </c>
      <c r="N61" s="40">
        <f t="shared" si="26"/>
        <v>11695000</v>
      </c>
      <c r="O61" s="41">
        <f t="shared" si="26"/>
        <v>9699161</v>
      </c>
      <c r="P61" s="40">
        <f t="shared" si="26"/>
        <v>57501000</v>
      </c>
      <c r="Q61" s="41">
        <f t="shared" si="26"/>
        <v>55469329</v>
      </c>
      <c r="R61" s="20">
        <f t="shared" si="16"/>
        <v>65.839478162223486</v>
      </c>
      <c r="S61" s="21">
        <f t="shared" si="17"/>
        <v>-41.10964371713353</v>
      </c>
      <c r="T61" s="20">
        <f t="shared" si="18"/>
        <v>57.914509598533527</v>
      </c>
      <c r="U61" s="22">
        <f t="shared" si="19"/>
        <v>55.868228148983746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72716000</v>
      </c>
      <c r="C65" s="48">
        <f t="shared" si="30"/>
        <v>26570000</v>
      </c>
      <c r="D65" s="48">
        <f t="shared" si="30"/>
        <v>0</v>
      </c>
      <c r="E65" s="48">
        <f t="shared" si="30"/>
        <v>99286000</v>
      </c>
      <c r="F65" s="49">
        <f t="shared" si="30"/>
        <v>82039000</v>
      </c>
      <c r="G65" s="50">
        <f t="shared" si="30"/>
        <v>58859000</v>
      </c>
      <c r="H65" s="49">
        <f t="shared" si="30"/>
        <v>27723000</v>
      </c>
      <c r="I65" s="50">
        <f t="shared" si="30"/>
        <v>0</v>
      </c>
      <c r="J65" s="49">
        <f t="shared" si="30"/>
        <v>11031000</v>
      </c>
      <c r="K65" s="50">
        <f t="shared" si="30"/>
        <v>29300305</v>
      </c>
      <c r="L65" s="49">
        <f t="shared" si="30"/>
        <v>7052000</v>
      </c>
      <c r="M65" s="51">
        <f t="shared" si="30"/>
        <v>16469863</v>
      </c>
      <c r="N65" s="49">
        <f t="shared" si="30"/>
        <v>11695000</v>
      </c>
      <c r="O65" s="50">
        <f t="shared" si="30"/>
        <v>9699161</v>
      </c>
      <c r="P65" s="49">
        <f t="shared" si="30"/>
        <v>57501000</v>
      </c>
      <c r="Q65" s="50">
        <f t="shared" si="30"/>
        <v>55469329</v>
      </c>
      <c r="R65" s="34">
        <f t="shared" si="16"/>
        <v>65.839478162223486</v>
      </c>
      <c r="S65" s="35">
        <f t="shared" si="17"/>
        <v>-41.10964371713353</v>
      </c>
      <c r="T65" s="34">
        <f t="shared" si="18"/>
        <v>57.914509598533527</v>
      </c>
      <c r="U65" s="35">
        <f t="shared" si="19"/>
        <v>55.868228148983746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58451000</v>
      </c>
      <c r="C8" s="36">
        <f t="shared" si="0"/>
        <v>7820000</v>
      </c>
      <c r="D8" s="36">
        <f t="shared" si="0"/>
        <v>0</v>
      </c>
      <c r="E8" s="36">
        <f t="shared" si="0"/>
        <v>66271000</v>
      </c>
      <c r="F8" s="37">
        <f t="shared" si="0"/>
        <v>66271000</v>
      </c>
      <c r="G8" s="38">
        <f t="shared" si="0"/>
        <v>66271000</v>
      </c>
      <c r="H8" s="37">
        <f t="shared" si="0"/>
        <v>19266000</v>
      </c>
      <c r="I8" s="38">
        <f t="shared" si="0"/>
        <v>90271</v>
      </c>
      <c r="J8" s="37">
        <f t="shared" si="0"/>
        <v>21570000</v>
      </c>
      <c r="K8" s="38">
        <f t="shared" si="0"/>
        <v>-9159358</v>
      </c>
      <c r="L8" s="37">
        <f t="shared" si="0"/>
        <v>4221000</v>
      </c>
      <c r="M8" s="38">
        <f t="shared" si="0"/>
        <v>47784762</v>
      </c>
      <c r="N8" s="37">
        <f t="shared" si="0"/>
        <v>13541000</v>
      </c>
      <c r="O8" s="38">
        <f t="shared" si="0"/>
        <v>27555317</v>
      </c>
      <c r="P8" s="37">
        <f t="shared" si="0"/>
        <v>58598000</v>
      </c>
      <c r="Q8" s="38">
        <f t="shared" si="0"/>
        <v>66270992</v>
      </c>
      <c r="R8" s="16">
        <f>IF(($L8       =0),0,((($N8       -$L8       )/$L8       )*100))</f>
        <v>220.80075811419096</v>
      </c>
      <c r="S8" s="17">
        <f>IF(($M8       =0),0,((($O8       -$M8       )/$M8       )*100))</f>
        <v>-42.334510319419401</v>
      </c>
      <c r="T8" s="16">
        <f>IF(($E8       =0),0,(($P8       /$E8       )*100))</f>
        <v>88.421783283789296</v>
      </c>
      <c r="U8" s="18">
        <f>IF(($E8       =0),0,(($Q8       /$E8       )*100))</f>
        <v>99.999987928354784</v>
      </c>
      <c r="V8" s="37">
        <f t="shared" ref="V8:W8" si="1">+V9+V28</f>
        <v>12379000</v>
      </c>
      <c r="W8" s="38">
        <f t="shared" si="1"/>
        <v>12379000</v>
      </c>
    </row>
    <row r="9" spans="1:23" ht="13" x14ac:dyDescent="0.3">
      <c r="A9" s="19" t="s">
        <v>35</v>
      </c>
      <c r="B9" s="39">
        <f t="shared" ref="B9:Q9" si="2">SUM(B10:B27)</f>
        <v>54448000</v>
      </c>
      <c r="C9" s="39">
        <f t="shared" si="2"/>
        <v>8000000</v>
      </c>
      <c r="D9" s="39">
        <f t="shared" si="2"/>
        <v>0</v>
      </c>
      <c r="E9" s="39">
        <f t="shared" si="2"/>
        <v>62448000</v>
      </c>
      <c r="F9" s="40">
        <f t="shared" si="2"/>
        <v>62448000</v>
      </c>
      <c r="G9" s="41">
        <f t="shared" si="2"/>
        <v>62448000</v>
      </c>
      <c r="H9" s="40">
        <f t="shared" si="2"/>
        <v>18080000</v>
      </c>
      <c r="I9" s="41">
        <f t="shared" si="2"/>
        <v>0</v>
      </c>
      <c r="J9" s="40">
        <f t="shared" si="2"/>
        <v>21167000</v>
      </c>
      <c r="K9" s="41">
        <f t="shared" si="2"/>
        <v>-9565217</v>
      </c>
      <c r="L9" s="40">
        <f t="shared" si="2"/>
        <v>4221000</v>
      </c>
      <c r="M9" s="41">
        <f t="shared" si="2"/>
        <v>47483772</v>
      </c>
      <c r="N9" s="40">
        <f t="shared" si="2"/>
        <v>13541000</v>
      </c>
      <c r="O9" s="41">
        <f t="shared" si="2"/>
        <v>24529446</v>
      </c>
      <c r="P9" s="40">
        <f t="shared" si="2"/>
        <v>57009000</v>
      </c>
      <c r="Q9" s="41">
        <f t="shared" si="2"/>
        <v>62448001</v>
      </c>
      <c r="R9" s="20">
        <f>IF(($L9       =0),0,((($N9       -$L9       )/$L9       )*100))</f>
        <v>220.80075811419096</v>
      </c>
      <c r="S9" s="21">
        <f>IF(($M9       =0),0,((($O9       -$M9       )/$M9       )*100))</f>
        <v>-48.341412303976192</v>
      </c>
      <c r="T9" s="20">
        <f>IF(($E9       =0),0,(($P9       /$E9       )*100))</f>
        <v>91.290353574173707</v>
      </c>
      <c r="U9" s="22">
        <f>IF(($E9       =0),0,(($Q9       /$E9       )*100))</f>
        <v>100.00000160133231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28257000</v>
      </c>
      <c r="C10" s="42">
        <v>8000000</v>
      </c>
      <c r="D10" s="42"/>
      <c r="E10" s="42">
        <f t="shared" ref="E10:E41" si="4">$B10      +$C10      +$D10</f>
        <v>36257000</v>
      </c>
      <c r="F10" s="43">
        <v>36257000</v>
      </c>
      <c r="G10" s="44">
        <v>36257000</v>
      </c>
      <c r="H10" s="43">
        <v>16616000</v>
      </c>
      <c r="I10" s="44"/>
      <c r="J10" s="43">
        <v>11582000</v>
      </c>
      <c r="K10" s="44"/>
      <c r="L10" s="43">
        <v>2865000</v>
      </c>
      <c r="M10" s="44">
        <v>28256780</v>
      </c>
      <c r="N10" s="43">
        <v>5194000</v>
      </c>
      <c r="O10" s="44">
        <v>8000220</v>
      </c>
      <c r="P10" s="43">
        <f t="shared" ref="P10:P41" si="5">$H10      +$J10      +$L10      +$N10</f>
        <v>36257000</v>
      </c>
      <c r="Q10" s="44">
        <f t="shared" ref="Q10:Q41" si="6">$I10      +$K10      +$M10      +$O10</f>
        <v>36257000</v>
      </c>
      <c r="R10" s="24">
        <f t="shared" ref="R10:R41" si="7">IF(($L10      =0),0,((($N10      -$L10      )/$L10      )*100))</f>
        <v>81.291448516579408</v>
      </c>
      <c r="S10" s="25">
        <f t="shared" ref="S10:S41" si="8">IF(($M10      =0),0,((($O10      -$M10      )/$M10      )*100))</f>
        <v>-71.687432184417332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26191000</v>
      </c>
      <c r="C13" s="42"/>
      <c r="D13" s="42"/>
      <c r="E13" s="42">
        <f t="shared" si="4"/>
        <v>26191000</v>
      </c>
      <c r="F13" s="43">
        <v>26191000</v>
      </c>
      <c r="G13" s="44">
        <v>26191000</v>
      </c>
      <c r="H13" s="43">
        <v>1464000</v>
      </c>
      <c r="I13" s="44"/>
      <c r="J13" s="43">
        <v>9585000</v>
      </c>
      <c r="K13" s="44">
        <v>-9565217</v>
      </c>
      <c r="L13" s="43">
        <v>1356000</v>
      </c>
      <c r="M13" s="44">
        <v>19226992</v>
      </c>
      <c r="N13" s="43">
        <v>8347000</v>
      </c>
      <c r="O13" s="44">
        <v>16529226</v>
      </c>
      <c r="P13" s="43">
        <f t="shared" si="5"/>
        <v>20752000</v>
      </c>
      <c r="Q13" s="44">
        <f t="shared" si="6"/>
        <v>26191001</v>
      </c>
      <c r="R13" s="24">
        <f t="shared" si="7"/>
        <v>515.56047197640112</v>
      </c>
      <c r="S13" s="25">
        <f t="shared" si="8"/>
        <v>-14.031139140225365</v>
      </c>
      <c r="T13" s="24">
        <f t="shared" si="9"/>
        <v>79.233324424420601</v>
      </c>
      <c r="U13" s="26">
        <f t="shared" si="10"/>
        <v>100.00000381810545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4003000</v>
      </c>
      <c r="C28" s="39">
        <f t="shared" si="11"/>
        <v>-180000</v>
      </c>
      <c r="D28" s="39">
        <f t="shared" si="11"/>
        <v>0</v>
      </c>
      <c r="E28" s="39">
        <f t="shared" si="11"/>
        <v>3823000</v>
      </c>
      <c r="F28" s="40">
        <f t="shared" si="11"/>
        <v>3823000</v>
      </c>
      <c r="G28" s="41">
        <f t="shared" si="11"/>
        <v>3823000</v>
      </c>
      <c r="H28" s="40">
        <f t="shared" si="11"/>
        <v>1186000</v>
      </c>
      <c r="I28" s="41">
        <f t="shared" si="11"/>
        <v>90271</v>
      </c>
      <c r="J28" s="40">
        <f t="shared" si="11"/>
        <v>403000</v>
      </c>
      <c r="K28" s="41">
        <f t="shared" si="11"/>
        <v>405859</v>
      </c>
      <c r="L28" s="40">
        <f t="shared" si="11"/>
        <v>0</v>
      </c>
      <c r="M28" s="41">
        <f t="shared" si="11"/>
        <v>300990</v>
      </c>
      <c r="N28" s="40">
        <f t="shared" si="11"/>
        <v>0</v>
      </c>
      <c r="O28" s="41">
        <f t="shared" si="11"/>
        <v>3025871</v>
      </c>
      <c r="P28" s="40">
        <f t="shared" si="11"/>
        <v>1589000</v>
      </c>
      <c r="Q28" s="41">
        <f t="shared" si="11"/>
        <v>3822991</v>
      </c>
      <c r="R28" s="20">
        <f t="shared" si="7"/>
        <v>0</v>
      </c>
      <c r="S28" s="21">
        <f t="shared" si="8"/>
        <v>905.30615635070933</v>
      </c>
      <c r="T28" s="20">
        <f t="shared" si="9"/>
        <v>41.564216583834686</v>
      </c>
      <c r="U28" s="22">
        <f t="shared" si="10"/>
        <v>99.999764582788387</v>
      </c>
      <c r="V28" s="40">
        <f t="shared" ref="V28:W28" si="12">SUM(V29:V42)</f>
        <v>12379000</v>
      </c>
      <c r="W28" s="41">
        <f t="shared" si="12"/>
        <v>12379000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163000</v>
      </c>
      <c r="I31" s="44">
        <v>90271</v>
      </c>
      <c r="J31" s="43">
        <v>403000</v>
      </c>
      <c r="K31" s="44">
        <v>405859</v>
      </c>
      <c r="L31" s="43"/>
      <c r="M31" s="44"/>
      <c r="N31" s="43"/>
      <c r="O31" s="44">
        <v>2303871</v>
      </c>
      <c r="P31" s="43">
        <f t="shared" si="5"/>
        <v>566000</v>
      </c>
      <c r="Q31" s="44">
        <f t="shared" si="6"/>
        <v>2800001</v>
      </c>
      <c r="R31" s="24">
        <f t="shared" si="7"/>
        <v>0</v>
      </c>
      <c r="S31" s="25">
        <f t="shared" si="8"/>
        <v>0</v>
      </c>
      <c r="T31" s="24">
        <f t="shared" si="9"/>
        <v>20.214285714285715</v>
      </c>
      <c r="U31" s="26">
        <f t="shared" si="10"/>
        <v>100.0000357142857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1203000</v>
      </c>
      <c r="C33" s="42">
        <v>-180000</v>
      </c>
      <c r="D33" s="42"/>
      <c r="E33" s="42">
        <f t="shared" si="4"/>
        <v>1023000</v>
      </c>
      <c r="F33" s="43">
        <v>1023000</v>
      </c>
      <c r="G33" s="44">
        <v>1023000</v>
      </c>
      <c r="H33" s="43">
        <v>1023000</v>
      </c>
      <c r="I33" s="44"/>
      <c r="J33" s="43"/>
      <c r="K33" s="44"/>
      <c r="L33" s="43"/>
      <c r="M33" s="44">
        <v>300990</v>
      </c>
      <c r="N33" s="43"/>
      <c r="O33" s="44">
        <v>722000</v>
      </c>
      <c r="P33" s="43">
        <f t="shared" si="5"/>
        <v>1023000</v>
      </c>
      <c r="Q33" s="44">
        <f t="shared" si="6"/>
        <v>1022990</v>
      </c>
      <c r="R33" s="24">
        <f t="shared" si="7"/>
        <v>0</v>
      </c>
      <c r="S33" s="25">
        <f t="shared" si="8"/>
        <v>139.87507890627595</v>
      </c>
      <c r="T33" s="24">
        <f t="shared" si="9"/>
        <v>100</v>
      </c>
      <c r="U33" s="26">
        <f t="shared" si="10"/>
        <v>99.999022482893452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12379000</v>
      </c>
      <c r="W37" s="44">
        <v>12379000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190000</v>
      </c>
      <c r="C43" s="45">
        <f t="shared" si="20"/>
        <v>50460000</v>
      </c>
      <c r="D43" s="45">
        <f t="shared" si="20"/>
        <v>0</v>
      </c>
      <c r="E43" s="45">
        <f t="shared" si="20"/>
        <v>50650000</v>
      </c>
      <c r="F43" s="46">
        <f t="shared" si="20"/>
        <v>50638000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135000</v>
      </c>
      <c r="O43" s="47">
        <f t="shared" si="20"/>
        <v>0</v>
      </c>
      <c r="P43" s="46">
        <f t="shared" si="20"/>
        <v>135000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0.26653504442250742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190000</v>
      </c>
      <c r="C44" s="39">
        <f t="shared" si="22"/>
        <v>50460000</v>
      </c>
      <c r="D44" s="39">
        <f t="shared" si="22"/>
        <v>0</v>
      </c>
      <c r="E44" s="39">
        <f t="shared" si="22"/>
        <v>50650000</v>
      </c>
      <c r="F44" s="40">
        <f t="shared" si="22"/>
        <v>50638000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135000</v>
      </c>
      <c r="O44" s="41">
        <f t="shared" si="22"/>
        <v>0</v>
      </c>
      <c r="P44" s="40">
        <f t="shared" si="22"/>
        <v>135000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0.26653504442250742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190000</v>
      </c>
      <c r="C46" s="42">
        <v>12000</v>
      </c>
      <c r="D46" s="42"/>
      <c r="E46" s="42">
        <f t="shared" si="13"/>
        <v>202000</v>
      </c>
      <c r="F46" s="43">
        <v>190000</v>
      </c>
      <c r="G46" s="44"/>
      <c r="H46" s="43"/>
      <c r="I46" s="44"/>
      <c r="J46" s="43"/>
      <c r="K46" s="44"/>
      <c r="L46" s="43"/>
      <c r="M46" s="44"/>
      <c r="N46" s="43">
        <v>135000</v>
      </c>
      <c r="O46" s="44"/>
      <c r="P46" s="43">
        <f t="shared" si="14"/>
        <v>135000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66.831683168316829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>
        <v>50448000</v>
      </c>
      <c r="D55" s="42"/>
      <c r="E55" s="42">
        <f t="shared" si="13"/>
        <v>50448000</v>
      </c>
      <c r="F55" s="43">
        <v>50448000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58641000</v>
      </c>
      <c r="C61" s="39">
        <f t="shared" si="26"/>
        <v>58280000</v>
      </c>
      <c r="D61" s="39">
        <f t="shared" si="26"/>
        <v>0</v>
      </c>
      <c r="E61" s="39">
        <f t="shared" si="26"/>
        <v>116921000</v>
      </c>
      <c r="F61" s="40">
        <f t="shared" si="26"/>
        <v>116909000</v>
      </c>
      <c r="G61" s="41">
        <f t="shared" si="26"/>
        <v>66271000</v>
      </c>
      <c r="H61" s="40">
        <f t="shared" si="26"/>
        <v>19266000</v>
      </c>
      <c r="I61" s="41">
        <f t="shared" si="26"/>
        <v>90271</v>
      </c>
      <c r="J61" s="40">
        <f t="shared" si="26"/>
        <v>21570000</v>
      </c>
      <c r="K61" s="41">
        <f t="shared" si="26"/>
        <v>-9159358</v>
      </c>
      <c r="L61" s="40">
        <f t="shared" si="26"/>
        <v>4221000</v>
      </c>
      <c r="M61" s="41">
        <f t="shared" si="26"/>
        <v>47784762</v>
      </c>
      <c r="N61" s="40">
        <f t="shared" si="26"/>
        <v>13676000</v>
      </c>
      <c r="O61" s="41">
        <f t="shared" si="26"/>
        <v>27555317</v>
      </c>
      <c r="P61" s="40">
        <f t="shared" si="26"/>
        <v>58733000</v>
      </c>
      <c r="Q61" s="41">
        <f t="shared" si="26"/>
        <v>66270992</v>
      </c>
      <c r="R61" s="20">
        <f t="shared" si="16"/>
        <v>223.99905235726129</v>
      </c>
      <c r="S61" s="21">
        <f t="shared" si="17"/>
        <v>-42.334510319419401</v>
      </c>
      <c r="T61" s="20">
        <f t="shared" si="18"/>
        <v>50.233063350467411</v>
      </c>
      <c r="U61" s="22">
        <f t="shared" si="19"/>
        <v>56.68014471309688</v>
      </c>
      <c r="V61" s="40">
        <f t="shared" ref="V61:W61" si="27">+V8+V43</f>
        <v>12379000</v>
      </c>
      <c r="W61" s="41">
        <f t="shared" si="27"/>
        <v>12379000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58641000</v>
      </c>
      <c r="C65" s="48">
        <f t="shared" si="30"/>
        <v>58280000</v>
      </c>
      <c r="D65" s="48">
        <f t="shared" si="30"/>
        <v>0</v>
      </c>
      <c r="E65" s="48">
        <f t="shared" si="30"/>
        <v>116921000</v>
      </c>
      <c r="F65" s="49">
        <f t="shared" si="30"/>
        <v>116909000</v>
      </c>
      <c r="G65" s="50">
        <f t="shared" si="30"/>
        <v>66271000</v>
      </c>
      <c r="H65" s="49">
        <f t="shared" si="30"/>
        <v>19266000</v>
      </c>
      <c r="I65" s="50">
        <f t="shared" si="30"/>
        <v>90271</v>
      </c>
      <c r="J65" s="49">
        <f t="shared" si="30"/>
        <v>21570000</v>
      </c>
      <c r="K65" s="50">
        <f t="shared" si="30"/>
        <v>-9159358</v>
      </c>
      <c r="L65" s="49">
        <f t="shared" si="30"/>
        <v>4221000</v>
      </c>
      <c r="M65" s="51">
        <f t="shared" si="30"/>
        <v>47784762</v>
      </c>
      <c r="N65" s="49">
        <f t="shared" si="30"/>
        <v>13676000</v>
      </c>
      <c r="O65" s="50">
        <f t="shared" si="30"/>
        <v>27555317</v>
      </c>
      <c r="P65" s="49">
        <f t="shared" si="30"/>
        <v>58733000</v>
      </c>
      <c r="Q65" s="50">
        <f t="shared" si="30"/>
        <v>66270992</v>
      </c>
      <c r="R65" s="34">
        <f t="shared" si="16"/>
        <v>223.99905235726129</v>
      </c>
      <c r="S65" s="35">
        <f t="shared" si="17"/>
        <v>-42.334510319419401</v>
      </c>
      <c r="T65" s="34">
        <f t="shared" si="18"/>
        <v>50.233063350467411</v>
      </c>
      <c r="U65" s="35">
        <f t="shared" si="19"/>
        <v>56.68014471309688</v>
      </c>
      <c r="V65" s="49">
        <f>+V61+V62</f>
        <v>12379000</v>
      </c>
      <c r="W65" s="50">
        <f>+W61+W62</f>
        <v>12379000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32239000</v>
      </c>
      <c r="C8" s="36">
        <f t="shared" si="0"/>
        <v>-9466000</v>
      </c>
      <c r="D8" s="36">
        <f t="shared" si="0"/>
        <v>0</v>
      </c>
      <c r="E8" s="36">
        <f t="shared" si="0"/>
        <v>22773000</v>
      </c>
      <c r="F8" s="37">
        <f t="shared" si="0"/>
        <v>22773000</v>
      </c>
      <c r="G8" s="38">
        <f t="shared" si="0"/>
        <v>22773000</v>
      </c>
      <c r="H8" s="37">
        <f t="shared" si="0"/>
        <v>807000</v>
      </c>
      <c r="I8" s="38">
        <f t="shared" si="0"/>
        <v>195165</v>
      </c>
      <c r="J8" s="37">
        <f t="shared" si="0"/>
        <v>2434000</v>
      </c>
      <c r="K8" s="38">
        <f t="shared" si="0"/>
        <v>3210238</v>
      </c>
      <c r="L8" s="37">
        <f t="shared" si="0"/>
        <v>896000</v>
      </c>
      <c r="M8" s="38">
        <f t="shared" si="0"/>
        <v>0</v>
      </c>
      <c r="N8" s="37">
        <f t="shared" si="0"/>
        <v>14897000</v>
      </c>
      <c r="O8" s="38">
        <f t="shared" si="0"/>
        <v>0</v>
      </c>
      <c r="P8" s="37">
        <f t="shared" si="0"/>
        <v>19034000</v>
      </c>
      <c r="Q8" s="38">
        <f t="shared" si="0"/>
        <v>3405403</v>
      </c>
      <c r="R8" s="16">
        <f>IF(($L8       =0),0,((($N8       -$L8       )/$L8       )*100))</f>
        <v>1562.6116071428571</v>
      </c>
      <c r="S8" s="17">
        <f>IF(($M8       =0),0,((($O8       -$M8       )/$M8       )*100))</f>
        <v>0</v>
      </c>
      <c r="T8" s="16">
        <f>IF(($E8       =0),0,(($P8       /$E8       )*100))</f>
        <v>83.581434154481187</v>
      </c>
      <c r="U8" s="18">
        <f>IF(($E8       =0),0,(($Q8       /$E8       )*100))</f>
        <v>14.953686382997407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27723000</v>
      </c>
      <c r="C9" s="39">
        <f t="shared" si="2"/>
        <v>-9466000</v>
      </c>
      <c r="D9" s="39">
        <f t="shared" si="2"/>
        <v>0</v>
      </c>
      <c r="E9" s="39">
        <f t="shared" si="2"/>
        <v>18257000</v>
      </c>
      <c r="F9" s="40">
        <f t="shared" si="2"/>
        <v>18257000</v>
      </c>
      <c r="G9" s="41">
        <f t="shared" si="2"/>
        <v>18257000</v>
      </c>
      <c r="H9" s="40">
        <f t="shared" si="2"/>
        <v>0</v>
      </c>
      <c r="I9" s="41">
        <f t="shared" si="2"/>
        <v>42158</v>
      </c>
      <c r="J9" s="40">
        <f t="shared" si="2"/>
        <v>1623000</v>
      </c>
      <c r="K9" s="41">
        <f t="shared" si="2"/>
        <v>2135250</v>
      </c>
      <c r="L9" s="40">
        <f t="shared" si="2"/>
        <v>0</v>
      </c>
      <c r="M9" s="41">
        <f t="shared" si="2"/>
        <v>0</v>
      </c>
      <c r="N9" s="40">
        <f t="shared" si="2"/>
        <v>14897000</v>
      </c>
      <c r="O9" s="41">
        <f t="shared" si="2"/>
        <v>0</v>
      </c>
      <c r="P9" s="40">
        <f t="shared" si="2"/>
        <v>16520000</v>
      </c>
      <c r="Q9" s="41">
        <f t="shared" si="2"/>
        <v>2177408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90.485841047269545</v>
      </c>
      <c r="U9" s="22">
        <f>IF(($E9       =0),0,(($Q9       /$E9       )*100))</f>
        <v>11.92642821931314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27723000</v>
      </c>
      <c r="C10" s="42">
        <v>-9466000</v>
      </c>
      <c r="D10" s="42"/>
      <c r="E10" s="42">
        <f t="shared" ref="E10:E41" si="4">$B10      +$C10      +$D10</f>
        <v>18257000</v>
      </c>
      <c r="F10" s="43">
        <v>18257000</v>
      </c>
      <c r="G10" s="44">
        <v>18257000</v>
      </c>
      <c r="H10" s="43"/>
      <c r="I10" s="44">
        <v>42158</v>
      </c>
      <c r="J10" s="43">
        <v>1623000</v>
      </c>
      <c r="K10" s="44">
        <v>2135250</v>
      </c>
      <c r="L10" s="43"/>
      <c r="M10" s="44"/>
      <c r="N10" s="43">
        <v>14897000</v>
      </c>
      <c r="O10" s="44"/>
      <c r="P10" s="43">
        <f t="shared" ref="P10:P41" si="5">$H10      +$J10      +$L10      +$N10</f>
        <v>16520000</v>
      </c>
      <c r="Q10" s="44">
        <f t="shared" ref="Q10:Q41" si="6">$I10      +$K10      +$M10      +$O10</f>
        <v>2177408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90.485841047269545</v>
      </c>
      <c r="U10" s="26">
        <f t="shared" ref="U10:U41" si="10">IF(($E10      =0),0,(($Q10      /$E10      )*100))</f>
        <v>11.92642821931314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4516000</v>
      </c>
      <c r="C28" s="39">
        <f t="shared" si="11"/>
        <v>0</v>
      </c>
      <c r="D28" s="39">
        <f t="shared" si="11"/>
        <v>0</v>
      </c>
      <c r="E28" s="39">
        <f t="shared" si="11"/>
        <v>4516000</v>
      </c>
      <c r="F28" s="40">
        <f t="shared" si="11"/>
        <v>4516000</v>
      </c>
      <c r="G28" s="41">
        <f t="shared" si="11"/>
        <v>4516000</v>
      </c>
      <c r="H28" s="40">
        <f t="shared" si="11"/>
        <v>807000</v>
      </c>
      <c r="I28" s="41">
        <f t="shared" si="11"/>
        <v>153007</v>
      </c>
      <c r="J28" s="40">
        <f t="shared" si="11"/>
        <v>811000</v>
      </c>
      <c r="K28" s="41">
        <f t="shared" si="11"/>
        <v>1074988</v>
      </c>
      <c r="L28" s="40">
        <f t="shared" si="11"/>
        <v>896000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2514000</v>
      </c>
      <c r="Q28" s="41">
        <f t="shared" si="11"/>
        <v>1227995</v>
      </c>
      <c r="R28" s="20">
        <f t="shared" si="7"/>
        <v>-100</v>
      </c>
      <c r="S28" s="21">
        <f t="shared" si="8"/>
        <v>0</v>
      </c>
      <c r="T28" s="20">
        <f t="shared" si="9"/>
        <v>55.668733392382642</v>
      </c>
      <c r="U28" s="22">
        <f t="shared" si="10"/>
        <v>27.192094774136404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532000</v>
      </c>
      <c r="I31" s="44">
        <v>486515</v>
      </c>
      <c r="J31" s="43">
        <v>481000</v>
      </c>
      <c r="K31" s="44">
        <v>737611</v>
      </c>
      <c r="L31" s="43"/>
      <c r="M31" s="44"/>
      <c r="N31" s="43"/>
      <c r="O31" s="44"/>
      <c r="P31" s="43">
        <f t="shared" si="5"/>
        <v>1013000</v>
      </c>
      <c r="Q31" s="44">
        <f t="shared" si="6"/>
        <v>1224126</v>
      </c>
      <c r="R31" s="24">
        <f t="shared" si="7"/>
        <v>0</v>
      </c>
      <c r="S31" s="25">
        <f t="shared" si="8"/>
        <v>0</v>
      </c>
      <c r="T31" s="24">
        <f t="shared" si="9"/>
        <v>33.766666666666666</v>
      </c>
      <c r="U31" s="26">
        <f t="shared" si="10"/>
        <v>40.804200000000002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1516000</v>
      </c>
      <c r="C33" s="42"/>
      <c r="D33" s="42"/>
      <c r="E33" s="42">
        <f t="shared" si="4"/>
        <v>1516000</v>
      </c>
      <c r="F33" s="43">
        <v>1516000</v>
      </c>
      <c r="G33" s="44">
        <v>1516000</v>
      </c>
      <c r="H33" s="43">
        <v>275000</v>
      </c>
      <c r="I33" s="44">
        <v>-333508</v>
      </c>
      <c r="J33" s="43">
        <v>330000</v>
      </c>
      <c r="K33" s="44">
        <v>337377</v>
      </c>
      <c r="L33" s="43">
        <v>896000</v>
      </c>
      <c r="M33" s="44"/>
      <c r="N33" s="43"/>
      <c r="O33" s="44"/>
      <c r="P33" s="43">
        <f t="shared" si="5"/>
        <v>1501000</v>
      </c>
      <c r="Q33" s="44">
        <f t="shared" si="6"/>
        <v>3869</v>
      </c>
      <c r="R33" s="24">
        <f t="shared" si="7"/>
        <v>-100</v>
      </c>
      <c r="S33" s="25">
        <f t="shared" si="8"/>
        <v>0</v>
      </c>
      <c r="T33" s="24">
        <f t="shared" si="9"/>
        <v>99.010554089709771</v>
      </c>
      <c r="U33" s="26">
        <f t="shared" si="10"/>
        <v>0.25521108179419527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190000</v>
      </c>
      <c r="C43" s="45">
        <f t="shared" si="20"/>
        <v>233000</v>
      </c>
      <c r="D43" s="45">
        <f t="shared" si="20"/>
        <v>0</v>
      </c>
      <c r="E43" s="45">
        <f t="shared" si="20"/>
        <v>423000</v>
      </c>
      <c r="F43" s="46">
        <f t="shared" si="20"/>
        <v>190000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190000</v>
      </c>
      <c r="C44" s="39">
        <f t="shared" si="22"/>
        <v>233000</v>
      </c>
      <c r="D44" s="39">
        <f t="shared" si="22"/>
        <v>0</v>
      </c>
      <c r="E44" s="39">
        <f t="shared" si="22"/>
        <v>423000</v>
      </c>
      <c r="F44" s="40">
        <f t="shared" si="22"/>
        <v>190000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190000</v>
      </c>
      <c r="C46" s="42">
        <v>233000</v>
      </c>
      <c r="D46" s="42"/>
      <c r="E46" s="42">
        <f t="shared" si="13"/>
        <v>423000</v>
      </c>
      <c r="F46" s="43">
        <v>190000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32429000</v>
      </c>
      <c r="C61" s="39">
        <f t="shared" si="26"/>
        <v>-9233000</v>
      </c>
      <c r="D61" s="39">
        <f t="shared" si="26"/>
        <v>0</v>
      </c>
      <c r="E61" s="39">
        <f t="shared" si="26"/>
        <v>23196000</v>
      </c>
      <c r="F61" s="40">
        <f t="shared" si="26"/>
        <v>22963000</v>
      </c>
      <c r="G61" s="41">
        <f t="shared" si="26"/>
        <v>22773000</v>
      </c>
      <c r="H61" s="40">
        <f t="shared" si="26"/>
        <v>807000</v>
      </c>
      <c r="I61" s="41">
        <f t="shared" si="26"/>
        <v>195165</v>
      </c>
      <c r="J61" s="40">
        <f t="shared" si="26"/>
        <v>2434000</v>
      </c>
      <c r="K61" s="41">
        <f t="shared" si="26"/>
        <v>3210238</v>
      </c>
      <c r="L61" s="40">
        <f t="shared" si="26"/>
        <v>896000</v>
      </c>
      <c r="M61" s="41">
        <f t="shared" si="26"/>
        <v>0</v>
      </c>
      <c r="N61" s="40">
        <f t="shared" si="26"/>
        <v>14897000</v>
      </c>
      <c r="O61" s="41">
        <f t="shared" si="26"/>
        <v>0</v>
      </c>
      <c r="P61" s="40">
        <f t="shared" si="26"/>
        <v>19034000</v>
      </c>
      <c r="Q61" s="41">
        <f t="shared" si="26"/>
        <v>3405403</v>
      </c>
      <c r="R61" s="20">
        <f t="shared" si="16"/>
        <v>1562.6116071428571</v>
      </c>
      <c r="S61" s="21">
        <f t="shared" si="17"/>
        <v>0</v>
      </c>
      <c r="T61" s="20">
        <f t="shared" si="18"/>
        <v>82.057251250215558</v>
      </c>
      <c r="U61" s="22">
        <f t="shared" si="19"/>
        <v>14.680992412484912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32429000</v>
      </c>
      <c r="C65" s="48">
        <f t="shared" si="30"/>
        <v>-9233000</v>
      </c>
      <c r="D65" s="48">
        <f t="shared" si="30"/>
        <v>0</v>
      </c>
      <c r="E65" s="48">
        <f t="shared" si="30"/>
        <v>23196000</v>
      </c>
      <c r="F65" s="49">
        <f t="shared" si="30"/>
        <v>22963000</v>
      </c>
      <c r="G65" s="50">
        <f t="shared" si="30"/>
        <v>22773000</v>
      </c>
      <c r="H65" s="49">
        <f t="shared" si="30"/>
        <v>807000</v>
      </c>
      <c r="I65" s="50">
        <f t="shared" si="30"/>
        <v>195165</v>
      </c>
      <c r="J65" s="49">
        <f t="shared" si="30"/>
        <v>2434000</v>
      </c>
      <c r="K65" s="50">
        <f t="shared" si="30"/>
        <v>3210238</v>
      </c>
      <c r="L65" s="49">
        <f t="shared" si="30"/>
        <v>896000</v>
      </c>
      <c r="M65" s="51">
        <f t="shared" si="30"/>
        <v>0</v>
      </c>
      <c r="N65" s="49">
        <f t="shared" si="30"/>
        <v>14897000</v>
      </c>
      <c r="O65" s="50">
        <f t="shared" si="30"/>
        <v>0</v>
      </c>
      <c r="P65" s="49">
        <f t="shared" si="30"/>
        <v>19034000</v>
      </c>
      <c r="Q65" s="50">
        <f t="shared" si="30"/>
        <v>3405403</v>
      </c>
      <c r="R65" s="34">
        <f t="shared" si="16"/>
        <v>1562.6116071428571</v>
      </c>
      <c r="S65" s="35">
        <f t="shared" si="17"/>
        <v>0</v>
      </c>
      <c r="T65" s="34">
        <f t="shared" si="18"/>
        <v>82.057251250215558</v>
      </c>
      <c r="U65" s="35">
        <f t="shared" si="19"/>
        <v>14.680992412484912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77031000</v>
      </c>
      <c r="C8" s="36">
        <f t="shared" si="0"/>
        <v>0</v>
      </c>
      <c r="D8" s="36">
        <f t="shared" si="0"/>
        <v>0</v>
      </c>
      <c r="E8" s="36">
        <f t="shared" si="0"/>
        <v>77031000</v>
      </c>
      <c r="F8" s="37">
        <f t="shared" si="0"/>
        <v>77031000</v>
      </c>
      <c r="G8" s="38">
        <f t="shared" si="0"/>
        <v>77031000</v>
      </c>
      <c r="H8" s="37">
        <f t="shared" si="0"/>
        <v>15283000</v>
      </c>
      <c r="I8" s="38">
        <f t="shared" si="0"/>
        <v>13942641</v>
      </c>
      <c r="J8" s="37">
        <f t="shared" si="0"/>
        <v>22708000</v>
      </c>
      <c r="K8" s="38">
        <f t="shared" si="0"/>
        <v>24424521</v>
      </c>
      <c r="L8" s="37">
        <f t="shared" si="0"/>
        <v>14550000</v>
      </c>
      <c r="M8" s="38">
        <f t="shared" si="0"/>
        <v>14099379</v>
      </c>
      <c r="N8" s="37">
        <f t="shared" si="0"/>
        <v>18469000</v>
      </c>
      <c r="O8" s="38">
        <f t="shared" si="0"/>
        <v>21913047</v>
      </c>
      <c r="P8" s="37">
        <f t="shared" si="0"/>
        <v>71010000</v>
      </c>
      <c r="Q8" s="38">
        <f t="shared" si="0"/>
        <v>74379588</v>
      </c>
      <c r="R8" s="16">
        <f>IF(($L8       =0),0,((($N8       -$L8       )/$L8       )*100))</f>
        <v>26.934707903780069</v>
      </c>
      <c r="S8" s="17">
        <f>IF(($M8       =0),0,((($O8       -$M8       )/$M8       )*100))</f>
        <v>55.418525879756828</v>
      </c>
      <c r="T8" s="16">
        <f>IF(($E8       =0),0,(($P8       /$E8       )*100))</f>
        <v>92.183666316158437</v>
      </c>
      <c r="U8" s="18">
        <f>IF(($E8       =0),0,(($Q8       /$E8       )*100))</f>
        <v>96.557993535070295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72316000</v>
      </c>
      <c r="C9" s="39">
        <f t="shared" si="2"/>
        <v>0</v>
      </c>
      <c r="D9" s="39">
        <f t="shared" si="2"/>
        <v>0</v>
      </c>
      <c r="E9" s="39">
        <f t="shared" si="2"/>
        <v>72316000</v>
      </c>
      <c r="F9" s="40">
        <f t="shared" si="2"/>
        <v>72316000</v>
      </c>
      <c r="G9" s="41">
        <f t="shared" si="2"/>
        <v>72316000</v>
      </c>
      <c r="H9" s="40">
        <f t="shared" si="2"/>
        <v>13436000</v>
      </c>
      <c r="I9" s="41">
        <f t="shared" si="2"/>
        <v>12512782</v>
      </c>
      <c r="J9" s="40">
        <f t="shared" si="2"/>
        <v>21695000</v>
      </c>
      <c r="K9" s="41">
        <f t="shared" si="2"/>
        <v>22774197</v>
      </c>
      <c r="L9" s="40">
        <f t="shared" si="2"/>
        <v>14253000</v>
      </c>
      <c r="M9" s="41">
        <f t="shared" si="2"/>
        <v>13084596</v>
      </c>
      <c r="N9" s="40">
        <f t="shared" si="2"/>
        <v>18421000</v>
      </c>
      <c r="O9" s="41">
        <f t="shared" si="2"/>
        <v>21422469</v>
      </c>
      <c r="P9" s="40">
        <f t="shared" si="2"/>
        <v>67805000</v>
      </c>
      <c r="Q9" s="41">
        <f t="shared" si="2"/>
        <v>69794044</v>
      </c>
      <c r="R9" s="20">
        <f>IF(($L9       =0),0,((($N9       -$L9       )/$L9       )*100))</f>
        <v>29.24296639304006</v>
      </c>
      <c r="S9" s="21">
        <f>IF(($M9       =0),0,((($O9       -$M9       )/$M9       )*100))</f>
        <v>63.722815744559483</v>
      </c>
      <c r="T9" s="20">
        <f>IF(($E9       =0),0,(($P9       /$E9       )*100))</f>
        <v>93.762099673654518</v>
      </c>
      <c r="U9" s="22">
        <f>IF(($E9       =0),0,(($Q9       /$E9       )*100))</f>
        <v>96.512589191880082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65616000</v>
      </c>
      <c r="C10" s="42"/>
      <c r="D10" s="42"/>
      <c r="E10" s="42">
        <f t="shared" ref="E10:E41" si="4">$B10      +$C10      +$D10</f>
        <v>65616000</v>
      </c>
      <c r="F10" s="43">
        <v>65616000</v>
      </c>
      <c r="G10" s="44">
        <v>65616000</v>
      </c>
      <c r="H10" s="43">
        <v>12936000</v>
      </c>
      <c r="I10" s="44">
        <v>11859818</v>
      </c>
      <c r="J10" s="43">
        <v>20005000</v>
      </c>
      <c r="K10" s="44">
        <v>21107514</v>
      </c>
      <c r="L10" s="43">
        <v>14253000</v>
      </c>
      <c r="M10" s="44">
        <v>13044346</v>
      </c>
      <c r="N10" s="43">
        <v>18421000</v>
      </c>
      <c r="O10" s="44">
        <v>19289370</v>
      </c>
      <c r="P10" s="43">
        <f t="shared" ref="P10:P41" si="5">$H10      +$J10      +$L10      +$N10</f>
        <v>65615000</v>
      </c>
      <c r="Q10" s="44">
        <f t="shared" ref="Q10:Q41" si="6">$I10      +$K10      +$M10      +$O10</f>
        <v>65301048</v>
      </c>
      <c r="R10" s="24">
        <f t="shared" ref="R10:R41" si="7">IF(($L10      =0),0,((($N10      -$L10      )/$L10      )*100))</f>
        <v>29.24296639304006</v>
      </c>
      <c r="S10" s="25">
        <f t="shared" ref="S10:S41" si="8">IF(($M10      =0),0,((($O10      -$M10      )/$M10      )*100))</f>
        <v>47.875332347056727</v>
      </c>
      <c r="T10" s="24">
        <f t="shared" ref="T10:T41" si="9">IF(($E10      =0),0,(($P10      /$E10      )*100))</f>
        <v>99.998475981467934</v>
      </c>
      <c r="U10" s="26">
        <f t="shared" ref="U10:U41" si="10">IF(($E10      =0),0,(($Q10      /$E10      )*100))</f>
        <v>99.52000731528895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6700000</v>
      </c>
      <c r="C13" s="42"/>
      <c r="D13" s="42"/>
      <c r="E13" s="42">
        <f t="shared" si="4"/>
        <v>6700000</v>
      </c>
      <c r="F13" s="43">
        <v>6700000</v>
      </c>
      <c r="G13" s="44">
        <v>6700000</v>
      </c>
      <c r="H13" s="43">
        <v>500000</v>
      </c>
      <c r="I13" s="44">
        <v>652964</v>
      </c>
      <c r="J13" s="43">
        <v>1690000</v>
      </c>
      <c r="K13" s="44">
        <v>1666683</v>
      </c>
      <c r="L13" s="43"/>
      <c r="M13" s="44">
        <v>40250</v>
      </c>
      <c r="N13" s="43"/>
      <c r="O13" s="44">
        <v>2133099</v>
      </c>
      <c r="P13" s="43">
        <f t="shared" si="5"/>
        <v>2190000</v>
      </c>
      <c r="Q13" s="44">
        <f t="shared" si="6"/>
        <v>4492996</v>
      </c>
      <c r="R13" s="24">
        <f t="shared" si="7"/>
        <v>0</v>
      </c>
      <c r="S13" s="25">
        <f t="shared" si="8"/>
        <v>5199.6248447204971</v>
      </c>
      <c r="T13" s="24">
        <f t="shared" si="9"/>
        <v>32.686567164179102</v>
      </c>
      <c r="U13" s="26">
        <f t="shared" si="10"/>
        <v>67.059641791044783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4715000</v>
      </c>
      <c r="C28" s="39">
        <f t="shared" si="11"/>
        <v>0</v>
      </c>
      <c r="D28" s="39">
        <f t="shared" si="11"/>
        <v>0</v>
      </c>
      <c r="E28" s="39">
        <f t="shared" si="11"/>
        <v>4715000</v>
      </c>
      <c r="F28" s="40">
        <f t="shared" si="11"/>
        <v>4715000</v>
      </c>
      <c r="G28" s="41">
        <f t="shared" si="11"/>
        <v>4715000</v>
      </c>
      <c r="H28" s="40">
        <f t="shared" si="11"/>
        <v>1847000</v>
      </c>
      <c r="I28" s="41">
        <f t="shared" si="11"/>
        <v>1429859</v>
      </c>
      <c r="J28" s="40">
        <f t="shared" si="11"/>
        <v>1013000</v>
      </c>
      <c r="K28" s="41">
        <f t="shared" si="11"/>
        <v>1650324</v>
      </c>
      <c r="L28" s="40">
        <f t="shared" si="11"/>
        <v>297000</v>
      </c>
      <c r="M28" s="41">
        <f t="shared" si="11"/>
        <v>1014783</v>
      </c>
      <c r="N28" s="40">
        <f t="shared" si="11"/>
        <v>48000</v>
      </c>
      <c r="O28" s="41">
        <f t="shared" si="11"/>
        <v>490578</v>
      </c>
      <c r="P28" s="40">
        <f t="shared" si="11"/>
        <v>3205000</v>
      </c>
      <c r="Q28" s="41">
        <f t="shared" si="11"/>
        <v>4585544</v>
      </c>
      <c r="R28" s="20">
        <f t="shared" si="7"/>
        <v>-83.838383838383834</v>
      </c>
      <c r="S28" s="21">
        <f t="shared" si="8"/>
        <v>-51.656856687587393</v>
      </c>
      <c r="T28" s="20">
        <f t="shared" si="9"/>
        <v>67.974549310710501</v>
      </c>
      <c r="U28" s="22">
        <f t="shared" si="10"/>
        <v>97.254379639448572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1491000</v>
      </c>
      <c r="I31" s="44">
        <v>1279640</v>
      </c>
      <c r="J31" s="43"/>
      <c r="K31" s="44">
        <v>904365</v>
      </c>
      <c r="L31" s="43"/>
      <c r="M31" s="44">
        <v>371825</v>
      </c>
      <c r="N31" s="43"/>
      <c r="O31" s="44">
        <v>355762</v>
      </c>
      <c r="P31" s="43">
        <f t="shared" si="5"/>
        <v>1491000</v>
      </c>
      <c r="Q31" s="44">
        <f t="shared" si="6"/>
        <v>2911592</v>
      </c>
      <c r="R31" s="24">
        <f t="shared" si="7"/>
        <v>0</v>
      </c>
      <c r="S31" s="25">
        <f t="shared" si="8"/>
        <v>-4.3200430309957643</v>
      </c>
      <c r="T31" s="24">
        <f t="shared" si="9"/>
        <v>49.7</v>
      </c>
      <c r="U31" s="26">
        <f t="shared" si="10"/>
        <v>97.053066666666666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1715000</v>
      </c>
      <c r="C33" s="42"/>
      <c r="D33" s="42"/>
      <c r="E33" s="42">
        <f t="shared" si="4"/>
        <v>1715000</v>
      </c>
      <c r="F33" s="43">
        <v>1715000</v>
      </c>
      <c r="G33" s="44">
        <v>1715000</v>
      </c>
      <c r="H33" s="43">
        <v>356000</v>
      </c>
      <c r="I33" s="44">
        <v>150219</v>
      </c>
      <c r="J33" s="43">
        <v>1013000</v>
      </c>
      <c r="K33" s="44">
        <v>745959</v>
      </c>
      <c r="L33" s="43">
        <v>297000</v>
      </c>
      <c r="M33" s="44">
        <v>642958</v>
      </c>
      <c r="N33" s="43">
        <v>48000</v>
      </c>
      <c r="O33" s="44">
        <v>134816</v>
      </c>
      <c r="P33" s="43">
        <f t="shared" si="5"/>
        <v>1714000</v>
      </c>
      <c r="Q33" s="44">
        <f t="shared" si="6"/>
        <v>1673952</v>
      </c>
      <c r="R33" s="24">
        <f t="shared" si="7"/>
        <v>-83.838383838383834</v>
      </c>
      <c r="S33" s="25">
        <f t="shared" si="8"/>
        <v>-79.031911882269128</v>
      </c>
      <c r="T33" s="24">
        <f t="shared" si="9"/>
        <v>99.941690962099131</v>
      </c>
      <c r="U33" s="26">
        <f t="shared" si="10"/>
        <v>97.606530612244896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81688000</v>
      </c>
      <c r="C43" s="45">
        <f t="shared" si="20"/>
        <v>-15197000</v>
      </c>
      <c r="D43" s="45">
        <f t="shared" si="20"/>
        <v>0</v>
      </c>
      <c r="E43" s="45">
        <f t="shared" si="20"/>
        <v>66491000</v>
      </c>
      <c r="F43" s="46">
        <f t="shared" si="20"/>
        <v>81688000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2664000</v>
      </c>
      <c r="O43" s="47">
        <f t="shared" si="20"/>
        <v>0</v>
      </c>
      <c r="P43" s="46">
        <f t="shared" si="20"/>
        <v>2664000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4.0065572784286596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81688000</v>
      </c>
      <c r="C44" s="39">
        <f t="shared" si="22"/>
        <v>-15197000</v>
      </c>
      <c r="D44" s="39">
        <f t="shared" si="22"/>
        <v>0</v>
      </c>
      <c r="E44" s="39">
        <f t="shared" si="22"/>
        <v>66491000</v>
      </c>
      <c r="F44" s="40">
        <f t="shared" si="22"/>
        <v>81688000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2664000</v>
      </c>
      <c r="O44" s="41">
        <f t="shared" si="22"/>
        <v>0</v>
      </c>
      <c r="P44" s="40">
        <f t="shared" si="22"/>
        <v>2664000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4.0065572784286596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81688000</v>
      </c>
      <c r="C46" s="42">
        <v>-15197000</v>
      </c>
      <c r="D46" s="42"/>
      <c r="E46" s="42">
        <f t="shared" si="13"/>
        <v>66491000</v>
      </c>
      <c r="F46" s="43">
        <v>81688000</v>
      </c>
      <c r="G46" s="44"/>
      <c r="H46" s="43"/>
      <c r="I46" s="44"/>
      <c r="J46" s="43"/>
      <c r="K46" s="44"/>
      <c r="L46" s="43"/>
      <c r="M46" s="44"/>
      <c r="N46" s="43">
        <v>2664000</v>
      </c>
      <c r="O46" s="44"/>
      <c r="P46" s="43">
        <f t="shared" si="14"/>
        <v>2664000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4.0065572784286596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158719000</v>
      </c>
      <c r="C61" s="39">
        <f t="shared" si="26"/>
        <v>-15197000</v>
      </c>
      <c r="D61" s="39">
        <f t="shared" si="26"/>
        <v>0</v>
      </c>
      <c r="E61" s="39">
        <f t="shared" si="26"/>
        <v>143522000</v>
      </c>
      <c r="F61" s="40">
        <f t="shared" si="26"/>
        <v>158719000</v>
      </c>
      <c r="G61" s="41">
        <f t="shared" si="26"/>
        <v>77031000</v>
      </c>
      <c r="H61" s="40">
        <f t="shared" si="26"/>
        <v>15283000</v>
      </c>
      <c r="I61" s="41">
        <f t="shared" si="26"/>
        <v>13942641</v>
      </c>
      <c r="J61" s="40">
        <f t="shared" si="26"/>
        <v>22708000</v>
      </c>
      <c r="K61" s="41">
        <f t="shared" si="26"/>
        <v>24424521</v>
      </c>
      <c r="L61" s="40">
        <f t="shared" si="26"/>
        <v>14550000</v>
      </c>
      <c r="M61" s="41">
        <f t="shared" si="26"/>
        <v>14099379</v>
      </c>
      <c r="N61" s="40">
        <f t="shared" si="26"/>
        <v>21133000</v>
      </c>
      <c r="O61" s="41">
        <f t="shared" si="26"/>
        <v>21913047</v>
      </c>
      <c r="P61" s="40">
        <f t="shared" si="26"/>
        <v>73674000</v>
      </c>
      <c r="Q61" s="41">
        <f t="shared" si="26"/>
        <v>74379588</v>
      </c>
      <c r="R61" s="20">
        <f t="shared" si="16"/>
        <v>45.243986254295535</v>
      </c>
      <c r="S61" s="21">
        <f t="shared" si="17"/>
        <v>55.418525879756828</v>
      </c>
      <c r="T61" s="20">
        <f t="shared" si="18"/>
        <v>51.332896698763953</v>
      </c>
      <c r="U61" s="22">
        <f t="shared" si="19"/>
        <v>51.824520282604759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158719000</v>
      </c>
      <c r="C65" s="48">
        <f t="shared" si="30"/>
        <v>-15197000</v>
      </c>
      <c r="D65" s="48">
        <f t="shared" si="30"/>
        <v>0</v>
      </c>
      <c r="E65" s="48">
        <f t="shared" si="30"/>
        <v>143522000</v>
      </c>
      <c r="F65" s="49">
        <f t="shared" si="30"/>
        <v>158719000</v>
      </c>
      <c r="G65" s="50">
        <f t="shared" si="30"/>
        <v>77031000</v>
      </c>
      <c r="H65" s="49">
        <f t="shared" si="30"/>
        <v>15283000</v>
      </c>
      <c r="I65" s="50">
        <f t="shared" si="30"/>
        <v>13942641</v>
      </c>
      <c r="J65" s="49">
        <f t="shared" si="30"/>
        <v>22708000</v>
      </c>
      <c r="K65" s="50">
        <f t="shared" si="30"/>
        <v>24424521</v>
      </c>
      <c r="L65" s="49">
        <f t="shared" si="30"/>
        <v>14550000</v>
      </c>
      <c r="M65" s="51">
        <f t="shared" si="30"/>
        <v>14099379</v>
      </c>
      <c r="N65" s="49">
        <f t="shared" si="30"/>
        <v>21133000</v>
      </c>
      <c r="O65" s="50">
        <f t="shared" si="30"/>
        <v>21913047</v>
      </c>
      <c r="P65" s="49">
        <f t="shared" si="30"/>
        <v>73674000</v>
      </c>
      <c r="Q65" s="50">
        <f t="shared" si="30"/>
        <v>74379588</v>
      </c>
      <c r="R65" s="34">
        <f t="shared" si="16"/>
        <v>45.243986254295535</v>
      </c>
      <c r="S65" s="35">
        <f t="shared" si="17"/>
        <v>55.418525879756828</v>
      </c>
      <c r="T65" s="34">
        <f t="shared" si="18"/>
        <v>51.332896698763953</v>
      </c>
      <c r="U65" s="35">
        <f t="shared" si="19"/>
        <v>51.824520282604759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43386000</v>
      </c>
      <c r="C8" s="36">
        <f t="shared" si="0"/>
        <v>-2780000</v>
      </c>
      <c r="D8" s="36">
        <f t="shared" si="0"/>
        <v>0</v>
      </c>
      <c r="E8" s="36">
        <f t="shared" si="0"/>
        <v>40606000</v>
      </c>
      <c r="F8" s="37">
        <f t="shared" si="0"/>
        <v>40606000</v>
      </c>
      <c r="G8" s="38">
        <f t="shared" si="0"/>
        <v>40606000</v>
      </c>
      <c r="H8" s="37">
        <f t="shared" si="0"/>
        <v>7471000</v>
      </c>
      <c r="I8" s="38">
        <f t="shared" si="0"/>
        <v>6706149</v>
      </c>
      <c r="J8" s="37">
        <f t="shared" si="0"/>
        <v>8007000</v>
      </c>
      <c r="K8" s="38">
        <f t="shared" si="0"/>
        <v>7413737</v>
      </c>
      <c r="L8" s="37">
        <f t="shared" si="0"/>
        <v>8437000</v>
      </c>
      <c r="M8" s="38">
        <f t="shared" si="0"/>
        <v>6424881</v>
      </c>
      <c r="N8" s="37">
        <f t="shared" si="0"/>
        <v>11780000</v>
      </c>
      <c r="O8" s="38">
        <f t="shared" si="0"/>
        <v>7971303</v>
      </c>
      <c r="P8" s="37">
        <f t="shared" si="0"/>
        <v>35695000</v>
      </c>
      <c r="Q8" s="38">
        <f t="shared" si="0"/>
        <v>28516070</v>
      </c>
      <c r="R8" s="16">
        <f>IF(($L8       =0),0,((($N8       -$L8       )/$L8       )*100))</f>
        <v>39.623088775631146</v>
      </c>
      <c r="S8" s="17">
        <f>IF(($M8       =0),0,((($O8       -$M8       )/$M8       )*100))</f>
        <v>24.069270699332797</v>
      </c>
      <c r="T8" s="16">
        <f>IF(($E8       =0),0,(($P8       /$E8       )*100))</f>
        <v>87.905728217504802</v>
      </c>
      <c r="U8" s="18">
        <f>IF(($E8       =0),0,(($Q8       /$E8       )*100))</f>
        <v>70.226247352607984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35186000</v>
      </c>
      <c r="C9" s="39">
        <f t="shared" si="2"/>
        <v>-2780000</v>
      </c>
      <c r="D9" s="39">
        <f t="shared" si="2"/>
        <v>0</v>
      </c>
      <c r="E9" s="39">
        <f t="shared" si="2"/>
        <v>32406000</v>
      </c>
      <c r="F9" s="40">
        <f t="shared" si="2"/>
        <v>32406000</v>
      </c>
      <c r="G9" s="41">
        <f t="shared" si="2"/>
        <v>32406000</v>
      </c>
      <c r="H9" s="40">
        <f t="shared" si="2"/>
        <v>4673000</v>
      </c>
      <c r="I9" s="41">
        <f t="shared" si="2"/>
        <v>4591369</v>
      </c>
      <c r="J9" s="40">
        <f t="shared" si="2"/>
        <v>6621000</v>
      </c>
      <c r="K9" s="41">
        <f t="shared" si="2"/>
        <v>6727492</v>
      </c>
      <c r="L9" s="40">
        <f t="shared" si="2"/>
        <v>6945000</v>
      </c>
      <c r="M9" s="41">
        <f t="shared" si="2"/>
        <v>4461617</v>
      </c>
      <c r="N9" s="40">
        <f t="shared" si="2"/>
        <v>11001000</v>
      </c>
      <c r="O9" s="41">
        <f t="shared" si="2"/>
        <v>7674957</v>
      </c>
      <c r="P9" s="40">
        <f t="shared" si="2"/>
        <v>29240000</v>
      </c>
      <c r="Q9" s="41">
        <f t="shared" si="2"/>
        <v>23455435</v>
      </c>
      <c r="R9" s="20">
        <f>IF(($L9       =0),0,((($N9       -$L9       )/$L9       )*100))</f>
        <v>58.401727861771057</v>
      </c>
      <c r="S9" s="21">
        <f>IF(($M9       =0),0,((($O9       -$M9       )/$M9       )*100))</f>
        <v>72.021870097769479</v>
      </c>
      <c r="T9" s="20">
        <f>IF(($E9       =0),0,(($P9       /$E9       )*100))</f>
        <v>90.230204283157448</v>
      </c>
      <c r="U9" s="22">
        <f>IF(($E9       =0),0,(($Q9       /$E9       )*100))</f>
        <v>72.37991421341728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24658000</v>
      </c>
      <c r="C10" s="42">
        <v>-2016000</v>
      </c>
      <c r="D10" s="42"/>
      <c r="E10" s="42">
        <f t="shared" ref="E10:E41" si="4">$B10      +$C10      +$D10</f>
        <v>22642000</v>
      </c>
      <c r="F10" s="43">
        <v>22642000</v>
      </c>
      <c r="G10" s="44">
        <v>22642000</v>
      </c>
      <c r="H10" s="43">
        <v>2239000</v>
      </c>
      <c r="I10" s="44">
        <v>2227254</v>
      </c>
      <c r="J10" s="43">
        <v>5608000</v>
      </c>
      <c r="K10" s="44">
        <v>5681265</v>
      </c>
      <c r="L10" s="43">
        <v>6945000</v>
      </c>
      <c r="M10" s="44">
        <v>3550146</v>
      </c>
      <c r="N10" s="43">
        <v>6026000</v>
      </c>
      <c r="O10" s="44">
        <v>4827072</v>
      </c>
      <c r="P10" s="43">
        <f t="shared" ref="P10:P41" si="5">$H10      +$J10      +$L10      +$N10</f>
        <v>20818000</v>
      </c>
      <c r="Q10" s="44">
        <f t="shared" ref="Q10:Q41" si="6">$I10      +$K10      +$M10      +$O10</f>
        <v>16285737</v>
      </c>
      <c r="R10" s="24">
        <f t="shared" ref="R10:R41" si="7">IF(($L10      =0),0,((($N10      -$L10      )/$L10      )*100))</f>
        <v>-13.232541396688266</v>
      </c>
      <c r="S10" s="25">
        <f t="shared" ref="S10:S41" si="8">IF(($M10      =0),0,((($O10      -$M10      )/$M10      )*100))</f>
        <v>35.968267220559383</v>
      </c>
      <c r="T10" s="24">
        <f t="shared" ref="T10:T41" si="9">IF(($E10      =0),0,(($P10      /$E10      )*100))</f>
        <v>91.944174542884909</v>
      </c>
      <c r="U10" s="26">
        <f t="shared" ref="U10:U41" si="10">IF(($E10      =0),0,(($Q10      /$E10      )*100))</f>
        <v>71.927113329211195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10528000</v>
      </c>
      <c r="C13" s="42">
        <v>-764000</v>
      </c>
      <c r="D13" s="42"/>
      <c r="E13" s="42">
        <f t="shared" si="4"/>
        <v>9764000</v>
      </c>
      <c r="F13" s="43">
        <v>9764000</v>
      </c>
      <c r="G13" s="44">
        <v>9764000</v>
      </c>
      <c r="H13" s="43">
        <v>2434000</v>
      </c>
      <c r="I13" s="44">
        <v>2364115</v>
      </c>
      <c r="J13" s="43">
        <v>1013000</v>
      </c>
      <c r="K13" s="44">
        <v>1046227</v>
      </c>
      <c r="L13" s="43"/>
      <c r="M13" s="44">
        <v>911471</v>
      </c>
      <c r="N13" s="43">
        <v>4975000</v>
      </c>
      <c r="O13" s="44">
        <v>2847885</v>
      </c>
      <c r="P13" s="43">
        <f t="shared" si="5"/>
        <v>8422000</v>
      </c>
      <c r="Q13" s="44">
        <f t="shared" si="6"/>
        <v>7169698</v>
      </c>
      <c r="R13" s="24">
        <f t="shared" si="7"/>
        <v>0</v>
      </c>
      <c r="S13" s="25">
        <f t="shared" si="8"/>
        <v>212.44932641850372</v>
      </c>
      <c r="T13" s="24">
        <f t="shared" si="9"/>
        <v>86.255632937320769</v>
      </c>
      <c r="U13" s="26">
        <f t="shared" si="10"/>
        <v>73.429926259729612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8200000</v>
      </c>
      <c r="C28" s="39">
        <f t="shared" si="11"/>
        <v>0</v>
      </c>
      <c r="D28" s="39">
        <f t="shared" si="11"/>
        <v>0</v>
      </c>
      <c r="E28" s="39">
        <f t="shared" si="11"/>
        <v>8200000</v>
      </c>
      <c r="F28" s="40">
        <f t="shared" si="11"/>
        <v>8200000</v>
      </c>
      <c r="G28" s="41">
        <f t="shared" si="11"/>
        <v>8200000</v>
      </c>
      <c r="H28" s="40">
        <f t="shared" si="11"/>
        <v>2798000</v>
      </c>
      <c r="I28" s="41">
        <f t="shared" si="11"/>
        <v>2114780</v>
      </c>
      <c r="J28" s="40">
        <f t="shared" si="11"/>
        <v>1386000</v>
      </c>
      <c r="K28" s="41">
        <f t="shared" si="11"/>
        <v>686245</v>
      </c>
      <c r="L28" s="40">
        <f t="shared" si="11"/>
        <v>1492000</v>
      </c>
      <c r="M28" s="41">
        <f t="shared" si="11"/>
        <v>1963264</v>
      </c>
      <c r="N28" s="40">
        <f t="shared" si="11"/>
        <v>779000</v>
      </c>
      <c r="O28" s="41">
        <f t="shared" si="11"/>
        <v>296346</v>
      </c>
      <c r="P28" s="40">
        <f t="shared" si="11"/>
        <v>6455000</v>
      </c>
      <c r="Q28" s="41">
        <f t="shared" si="11"/>
        <v>5060635</v>
      </c>
      <c r="R28" s="20">
        <f t="shared" si="7"/>
        <v>-47.788203753351205</v>
      </c>
      <c r="S28" s="21">
        <f t="shared" si="8"/>
        <v>-84.90544318033642</v>
      </c>
      <c r="T28" s="20">
        <f t="shared" si="9"/>
        <v>78.719512195121951</v>
      </c>
      <c r="U28" s="22">
        <f t="shared" si="10"/>
        <v>61.715060975609759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1859000</v>
      </c>
      <c r="I31" s="44">
        <v>1859302</v>
      </c>
      <c r="J31" s="43">
        <v>92000</v>
      </c>
      <c r="K31" s="44">
        <v>138986</v>
      </c>
      <c r="L31" s="43">
        <v>103000</v>
      </c>
      <c r="M31" s="44">
        <v>148745</v>
      </c>
      <c r="N31" s="43"/>
      <c r="O31" s="44">
        <v>351569</v>
      </c>
      <c r="P31" s="43">
        <f t="shared" si="5"/>
        <v>2054000</v>
      </c>
      <c r="Q31" s="44">
        <f t="shared" si="6"/>
        <v>2498602</v>
      </c>
      <c r="R31" s="24">
        <f t="shared" si="7"/>
        <v>-100</v>
      </c>
      <c r="S31" s="25">
        <f t="shared" si="8"/>
        <v>136.35685233117078</v>
      </c>
      <c r="T31" s="24">
        <f t="shared" si="9"/>
        <v>68.466666666666669</v>
      </c>
      <c r="U31" s="26">
        <f t="shared" si="10"/>
        <v>83.286733333333331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99000</v>
      </c>
      <c r="I33" s="44">
        <v>-39091</v>
      </c>
      <c r="J33" s="43">
        <v>595000</v>
      </c>
      <c r="K33" s="44">
        <v>-122134</v>
      </c>
      <c r="L33" s="43">
        <v>345000</v>
      </c>
      <c r="M33" s="44">
        <v>216448</v>
      </c>
      <c r="N33" s="43"/>
      <c r="O33" s="44">
        <v>-55223</v>
      </c>
      <c r="P33" s="43">
        <f t="shared" si="5"/>
        <v>1039000</v>
      </c>
      <c r="Q33" s="44">
        <f t="shared" si="6"/>
        <v>0</v>
      </c>
      <c r="R33" s="24">
        <f t="shared" si="7"/>
        <v>-100</v>
      </c>
      <c r="S33" s="25">
        <f t="shared" si="8"/>
        <v>-125.5132872560615</v>
      </c>
      <c r="T33" s="24">
        <f t="shared" si="9"/>
        <v>86.583333333333329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>
        <v>840000</v>
      </c>
      <c r="I36" s="44">
        <v>294569</v>
      </c>
      <c r="J36" s="43">
        <v>699000</v>
      </c>
      <c r="K36" s="44">
        <v>669393</v>
      </c>
      <c r="L36" s="43">
        <v>1044000</v>
      </c>
      <c r="M36" s="44">
        <v>1598071</v>
      </c>
      <c r="N36" s="43">
        <v>779000</v>
      </c>
      <c r="O36" s="44"/>
      <c r="P36" s="43">
        <f t="shared" si="5"/>
        <v>3362000</v>
      </c>
      <c r="Q36" s="44">
        <f t="shared" si="6"/>
        <v>2562033</v>
      </c>
      <c r="R36" s="24">
        <f t="shared" si="7"/>
        <v>-25.383141762452105</v>
      </c>
      <c r="S36" s="25">
        <f t="shared" si="8"/>
        <v>-100</v>
      </c>
      <c r="T36" s="24">
        <f t="shared" si="9"/>
        <v>84.05</v>
      </c>
      <c r="U36" s="26">
        <f t="shared" si="10"/>
        <v>64.050825000000003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13284000</v>
      </c>
      <c r="C43" s="45">
        <f t="shared" si="20"/>
        <v>-7248000</v>
      </c>
      <c r="D43" s="45">
        <f t="shared" si="20"/>
        <v>0</v>
      </c>
      <c r="E43" s="45">
        <f t="shared" si="20"/>
        <v>6036000</v>
      </c>
      <c r="F43" s="46">
        <f t="shared" si="20"/>
        <v>13284000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1378000</v>
      </c>
      <c r="O43" s="47">
        <f t="shared" si="20"/>
        <v>0</v>
      </c>
      <c r="P43" s="46">
        <f t="shared" si="20"/>
        <v>1378000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22.829688535453943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13284000</v>
      </c>
      <c r="C44" s="39">
        <f t="shared" si="22"/>
        <v>-7248000</v>
      </c>
      <c r="D44" s="39">
        <f t="shared" si="22"/>
        <v>0</v>
      </c>
      <c r="E44" s="39">
        <f t="shared" si="22"/>
        <v>6036000</v>
      </c>
      <c r="F44" s="40">
        <f t="shared" si="22"/>
        <v>13284000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1378000</v>
      </c>
      <c r="O44" s="41">
        <f t="shared" si="22"/>
        <v>0</v>
      </c>
      <c r="P44" s="40">
        <f t="shared" si="22"/>
        <v>1378000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22.829688535453943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13284000</v>
      </c>
      <c r="C46" s="42">
        <v>-7248000</v>
      </c>
      <c r="D46" s="42"/>
      <c r="E46" s="42">
        <f t="shared" si="13"/>
        <v>6036000</v>
      </c>
      <c r="F46" s="43">
        <v>13284000</v>
      </c>
      <c r="G46" s="44"/>
      <c r="H46" s="43"/>
      <c r="I46" s="44"/>
      <c r="J46" s="43"/>
      <c r="K46" s="44"/>
      <c r="L46" s="43"/>
      <c r="M46" s="44"/>
      <c r="N46" s="43">
        <v>1378000</v>
      </c>
      <c r="O46" s="44"/>
      <c r="P46" s="43">
        <f t="shared" si="14"/>
        <v>1378000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22.829688535453943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56670000</v>
      </c>
      <c r="C61" s="39">
        <f t="shared" si="26"/>
        <v>-10028000</v>
      </c>
      <c r="D61" s="39">
        <f t="shared" si="26"/>
        <v>0</v>
      </c>
      <c r="E61" s="39">
        <f t="shared" si="26"/>
        <v>46642000</v>
      </c>
      <c r="F61" s="40">
        <f t="shared" si="26"/>
        <v>53890000</v>
      </c>
      <c r="G61" s="41">
        <f t="shared" si="26"/>
        <v>40606000</v>
      </c>
      <c r="H61" s="40">
        <f t="shared" si="26"/>
        <v>7471000</v>
      </c>
      <c r="I61" s="41">
        <f t="shared" si="26"/>
        <v>6706149</v>
      </c>
      <c r="J61" s="40">
        <f t="shared" si="26"/>
        <v>8007000</v>
      </c>
      <c r="K61" s="41">
        <f t="shared" si="26"/>
        <v>7413737</v>
      </c>
      <c r="L61" s="40">
        <f t="shared" si="26"/>
        <v>8437000</v>
      </c>
      <c r="M61" s="41">
        <f t="shared" si="26"/>
        <v>6424881</v>
      </c>
      <c r="N61" s="40">
        <f t="shared" si="26"/>
        <v>13158000</v>
      </c>
      <c r="O61" s="41">
        <f t="shared" si="26"/>
        <v>7971303</v>
      </c>
      <c r="P61" s="40">
        <f t="shared" si="26"/>
        <v>37073000</v>
      </c>
      <c r="Q61" s="41">
        <f t="shared" si="26"/>
        <v>28516070</v>
      </c>
      <c r="R61" s="20">
        <f t="shared" si="16"/>
        <v>55.955908498281381</v>
      </c>
      <c r="S61" s="21">
        <f t="shared" si="17"/>
        <v>24.069270699332797</v>
      </c>
      <c r="T61" s="20">
        <f t="shared" si="18"/>
        <v>79.484155910981528</v>
      </c>
      <c r="U61" s="22">
        <f t="shared" si="19"/>
        <v>61.138180180952794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56670000</v>
      </c>
      <c r="C65" s="48">
        <f t="shared" si="30"/>
        <v>-10028000</v>
      </c>
      <c r="D65" s="48">
        <f t="shared" si="30"/>
        <v>0</v>
      </c>
      <c r="E65" s="48">
        <f t="shared" si="30"/>
        <v>46642000</v>
      </c>
      <c r="F65" s="49">
        <f t="shared" si="30"/>
        <v>53890000</v>
      </c>
      <c r="G65" s="50">
        <f t="shared" si="30"/>
        <v>40606000</v>
      </c>
      <c r="H65" s="49">
        <f t="shared" si="30"/>
        <v>7471000</v>
      </c>
      <c r="I65" s="50">
        <f t="shared" si="30"/>
        <v>6706149</v>
      </c>
      <c r="J65" s="49">
        <f t="shared" si="30"/>
        <v>8007000</v>
      </c>
      <c r="K65" s="50">
        <f t="shared" si="30"/>
        <v>7413737</v>
      </c>
      <c r="L65" s="49">
        <f t="shared" si="30"/>
        <v>8437000</v>
      </c>
      <c r="M65" s="51">
        <f t="shared" si="30"/>
        <v>6424881</v>
      </c>
      <c r="N65" s="49">
        <f t="shared" si="30"/>
        <v>13158000</v>
      </c>
      <c r="O65" s="50">
        <f t="shared" si="30"/>
        <v>7971303</v>
      </c>
      <c r="P65" s="49">
        <f t="shared" si="30"/>
        <v>37073000</v>
      </c>
      <c r="Q65" s="50">
        <f t="shared" si="30"/>
        <v>28516070</v>
      </c>
      <c r="R65" s="34">
        <f t="shared" si="16"/>
        <v>55.955908498281381</v>
      </c>
      <c r="S65" s="35">
        <f t="shared" si="17"/>
        <v>24.069270699332797</v>
      </c>
      <c r="T65" s="34">
        <f t="shared" si="18"/>
        <v>79.484155910981528</v>
      </c>
      <c r="U65" s="35">
        <f t="shared" si="19"/>
        <v>61.138180180952794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43814000</v>
      </c>
      <c r="C8" s="36">
        <f t="shared" si="0"/>
        <v>-8976000</v>
      </c>
      <c r="D8" s="36">
        <f t="shared" si="0"/>
        <v>0</v>
      </c>
      <c r="E8" s="36">
        <f t="shared" si="0"/>
        <v>34838000</v>
      </c>
      <c r="F8" s="37">
        <f t="shared" si="0"/>
        <v>34838000</v>
      </c>
      <c r="G8" s="38">
        <f t="shared" si="0"/>
        <v>34838000</v>
      </c>
      <c r="H8" s="37">
        <f t="shared" si="0"/>
        <v>1877000</v>
      </c>
      <c r="I8" s="38">
        <f t="shared" si="0"/>
        <v>0</v>
      </c>
      <c r="J8" s="37">
        <f t="shared" si="0"/>
        <v>8644000</v>
      </c>
      <c r="K8" s="38">
        <f t="shared" si="0"/>
        <v>1239324</v>
      </c>
      <c r="L8" s="37">
        <f t="shared" si="0"/>
        <v>10578000</v>
      </c>
      <c r="M8" s="38">
        <f t="shared" si="0"/>
        <v>-612000</v>
      </c>
      <c r="N8" s="37">
        <f t="shared" si="0"/>
        <v>12200000</v>
      </c>
      <c r="O8" s="38">
        <f t="shared" si="0"/>
        <v>177710</v>
      </c>
      <c r="P8" s="37">
        <f t="shared" si="0"/>
        <v>33299000</v>
      </c>
      <c r="Q8" s="38">
        <f t="shared" si="0"/>
        <v>805034</v>
      </c>
      <c r="R8" s="16">
        <f>IF(($L8       =0),0,((($N8       -$L8       )/$L8       )*100))</f>
        <v>15.333711476649651</v>
      </c>
      <c r="S8" s="17">
        <f>IF(($M8       =0),0,((($O8       -$M8       )/$M8       )*100))</f>
        <v>-129.03758169934639</v>
      </c>
      <c r="T8" s="16">
        <f>IF(($E8       =0),0,(($P8       /$E8       )*100))</f>
        <v>95.582410012055803</v>
      </c>
      <c r="U8" s="18">
        <f>IF(($E8       =0),0,(($Q8       /$E8       )*100))</f>
        <v>2.3107928124461794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34778000</v>
      </c>
      <c r="C9" s="39">
        <f t="shared" si="2"/>
        <v>-8976000</v>
      </c>
      <c r="D9" s="39">
        <f t="shared" si="2"/>
        <v>0</v>
      </c>
      <c r="E9" s="39">
        <f t="shared" si="2"/>
        <v>25802000</v>
      </c>
      <c r="F9" s="40">
        <f t="shared" si="2"/>
        <v>25802000</v>
      </c>
      <c r="G9" s="41">
        <f t="shared" si="2"/>
        <v>25802000</v>
      </c>
      <c r="H9" s="40">
        <f t="shared" si="2"/>
        <v>480000</v>
      </c>
      <c r="I9" s="41">
        <f t="shared" si="2"/>
        <v>0</v>
      </c>
      <c r="J9" s="40">
        <f t="shared" si="2"/>
        <v>4455000</v>
      </c>
      <c r="K9" s="41">
        <f t="shared" si="2"/>
        <v>480948</v>
      </c>
      <c r="L9" s="40">
        <f t="shared" si="2"/>
        <v>8966000</v>
      </c>
      <c r="M9" s="41">
        <f t="shared" si="2"/>
        <v>0</v>
      </c>
      <c r="N9" s="40">
        <f t="shared" si="2"/>
        <v>11881000</v>
      </c>
      <c r="O9" s="41">
        <f t="shared" si="2"/>
        <v>0</v>
      </c>
      <c r="P9" s="40">
        <f t="shared" si="2"/>
        <v>25782000</v>
      </c>
      <c r="Q9" s="41">
        <f t="shared" si="2"/>
        <v>480948</v>
      </c>
      <c r="R9" s="20">
        <f>IF(($L9       =0),0,((($N9       -$L9       )/$L9       )*100))</f>
        <v>32.511710907874189</v>
      </c>
      <c r="S9" s="21">
        <f>IF(($M9       =0),0,((($O9       -$M9       )/$M9       )*100))</f>
        <v>0</v>
      </c>
      <c r="T9" s="20">
        <f>IF(($E9       =0),0,(($P9       /$E9       )*100))</f>
        <v>99.922486628943503</v>
      </c>
      <c r="U9" s="22">
        <f>IF(($E9       =0),0,(($Q9       /$E9       )*100))</f>
        <v>1.8639950391442524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34778000</v>
      </c>
      <c r="C10" s="42">
        <v>-8976000</v>
      </c>
      <c r="D10" s="42"/>
      <c r="E10" s="42">
        <f t="shared" ref="E10:E41" si="4">$B10      +$C10      +$D10</f>
        <v>25802000</v>
      </c>
      <c r="F10" s="43">
        <v>25802000</v>
      </c>
      <c r="G10" s="44">
        <v>25802000</v>
      </c>
      <c r="H10" s="43">
        <v>480000</v>
      </c>
      <c r="I10" s="44"/>
      <c r="J10" s="43">
        <v>4455000</v>
      </c>
      <c r="K10" s="44">
        <v>480948</v>
      </c>
      <c r="L10" s="43">
        <v>8966000</v>
      </c>
      <c r="M10" s="44"/>
      <c r="N10" s="43">
        <v>11881000</v>
      </c>
      <c r="O10" s="44"/>
      <c r="P10" s="43">
        <f t="shared" ref="P10:P41" si="5">$H10      +$J10      +$L10      +$N10</f>
        <v>25782000</v>
      </c>
      <c r="Q10" s="44">
        <f t="shared" ref="Q10:Q41" si="6">$I10      +$K10      +$M10      +$O10</f>
        <v>480948</v>
      </c>
      <c r="R10" s="24">
        <f t="shared" ref="R10:R41" si="7">IF(($L10      =0),0,((($N10      -$L10      )/$L10      )*100))</f>
        <v>32.511710907874189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99.922486628943503</v>
      </c>
      <c r="U10" s="26">
        <f t="shared" ref="U10:U41" si="10">IF(($E10      =0),0,(($Q10      /$E10      )*100))</f>
        <v>1.8639950391442524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9036000</v>
      </c>
      <c r="C28" s="39">
        <f t="shared" si="11"/>
        <v>0</v>
      </c>
      <c r="D28" s="39">
        <f t="shared" si="11"/>
        <v>0</v>
      </c>
      <c r="E28" s="39">
        <f t="shared" si="11"/>
        <v>9036000</v>
      </c>
      <c r="F28" s="40">
        <f t="shared" si="11"/>
        <v>9036000</v>
      </c>
      <c r="G28" s="41">
        <f t="shared" si="11"/>
        <v>9036000</v>
      </c>
      <c r="H28" s="40">
        <f t="shared" si="11"/>
        <v>1397000</v>
      </c>
      <c r="I28" s="41">
        <f t="shared" si="11"/>
        <v>0</v>
      </c>
      <c r="J28" s="40">
        <f t="shared" si="11"/>
        <v>4189000</v>
      </c>
      <c r="K28" s="41">
        <f t="shared" si="11"/>
        <v>758376</v>
      </c>
      <c r="L28" s="40">
        <f t="shared" si="11"/>
        <v>1612000</v>
      </c>
      <c r="M28" s="41">
        <f t="shared" si="11"/>
        <v>-612000</v>
      </c>
      <c r="N28" s="40">
        <f t="shared" si="11"/>
        <v>319000</v>
      </c>
      <c r="O28" s="41">
        <f t="shared" si="11"/>
        <v>177710</v>
      </c>
      <c r="P28" s="40">
        <f t="shared" si="11"/>
        <v>7517000</v>
      </c>
      <c r="Q28" s="41">
        <f t="shared" si="11"/>
        <v>324086</v>
      </c>
      <c r="R28" s="20">
        <f t="shared" si="7"/>
        <v>-80.210918114143922</v>
      </c>
      <c r="S28" s="21">
        <f t="shared" si="8"/>
        <v>-129.03758169934639</v>
      </c>
      <c r="T28" s="20">
        <f t="shared" si="9"/>
        <v>83.189464364763168</v>
      </c>
      <c r="U28" s="22">
        <f t="shared" si="10"/>
        <v>3.5866091190792386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889000</v>
      </c>
      <c r="I31" s="44"/>
      <c r="J31" s="43">
        <v>592000</v>
      </c>
      <c r="K31" s="44">
        <v>1166376</v>
      </c>
      <c r="L31" s="43"/>
      <c r="M31" s="44"/>
      <c r="N31" s="43"/>
      <c r="O31" s="44">
        <v>-3566377</v>
      </c>
      <c r="P31" s="43">
        <f t="shared" si="5"/>
        <v>1481000</v>
      </c>
      <c r="Q31" s="44">
        <f t="shared" si="6"/>
        <v>-2400001</v>
      </c>
      <c r="R31" s="24">
        <f t="shared" si="7"/>
        <v>0</v>
      </c>
      <c r="S31" s="25">
        <f t="shared" si="8"/>
        <v>0</v>
      </c>
      <c r="T31" s="24">
        <f t="shared" si="9"/>
        <v>49.366666666666667</v>
      </c>
      <c r="U31" s="26">
        <f t="shared" si="10"/>
        <v>-80.000033333333334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2036000</v>
      </c>
      <c r="C33" s="42"/>
      <c r="D33" s="42"/>
      <c r="E33" s="42">
        <f t="shared" si="4"/>
        <v>2036000</v>
      </c>
      <c r="F33" s="43">
        <v>2036000</v>
      </c>
      <c r="G33" s="44">
        <v>2036000</v>
      </c>
      <c r="H33" s="43">
        <v>508000</v>
      </c>
      <c r="I33" s="44"/>
      <c r="J33" s="43">
        <v>916000</v>
      </c>
      <c r="K33" s="44">
        <v>-408000</v>
      </c>
      <c r="L33" s="43">
        <v>612000</v>
      </c>
      <c r="M33" s="44">
        <v>-612000</v>
      </c>
      <c r="N33" s="43"/>
      <c r="O33" s="44">
        <v>-255913</v>
      </c>
      <c r="P33" s="43">
        <f t="shared" si="5"/>
        <v>2036000</v>
      </c>
      <c r="Q33" s="44">
        <f t="shared" si="6"/>
        <v>-1275913</v>
      </c>
      <c r="R33" s="24">
        <f t="shared" si="7"/>
        <v>-100</v>
      </c>
      <c r="S33" s="25">
        <f t="shared" si="8"/>
        <v>-58.184150326797393</v>
      </c>
      <c r="T33" s="24">
        <f t="shared" si="9"/>
        <v>100</v>
      </c>
      <c r="U33" s="26">
        <f t="shared" si="10"/>
        <v>-62.667632612966607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2681000</v>
      </c>
      <c r="K36" s="44"/>
      <c r="L36" s="43">
        <v>1000000</v>
      </c>
      <c r="M36" s="44"/>
      <c r="N36" s="43">
        <v>319000</v>
      </c>
      <c r="O36" s="44">
        <v>4000000</v>
      </c>
      <c r="P36" s="43">
        <f t="shared" si="5"/>
        <v>4000000</v>
      </c>
      <c r="Q36" s="44">
        <f t="shared" si="6"/>
        <v>4000000</v>
      </c>
      <c r="R36" s="24">
        <f t="shared" si="7"/>
        <v>-68.100000000000009</v>
      </c>
      <c r="S36" s="25">
        <f t="shared" si="8"/>
        <v>0</v>
      </c>
      <c r="T36" s="24">
        <f t="shared" si="9"/>
        <v>100</v>
      </c>
      <c r="U36" s="26">
        <f t="shared" si="10"/>
        <v>100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8554000</v>
      </c>
      <c r="C43" s="45">
        <f t="shared" si="20"/>
        <v>5076000</v>
      </c>
      <c r="D43" s="45">
        <f t="shared" si="20"/>
        <v>0</v>
      </c>
      <c r="E43" s="45">
        <f t="shared" si="20"/>
        <v>13630000</v>
      </c>
      <c r="F43" s="46">
        <f t="shared" si="20"/>
        <v>8554000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239000</v>
      </c>
      <c r="O43" s="47">
        <f t="shared" si="20"/>
        <v>0</v>
      </c>
      <c r="P43" s="46">
        <f t="shared" si="20"/>
        <v>239000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1.7534849596478357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8554000</v>
      </c>
      <c r="C44" s="39">
        <f t="shared" si="22"/>
        <v>5076000</v>
      </c>
      <c r="D44" s="39">
        <f t="shared" si="22"/>
        <v>0</v>
      </c>
      <c r="E44" s="39">
        <f t="shared" si="22"/>
        <v>13630000</v>
      </c>
      <c r="F44" s="40">
        <f t="shared" si="22"/>
        <v>8554000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239000</v>
      </c>
      <c r="O44" s="41">
        <f t="shared" si="22"/>
        <v>0</v>
      </c>
      <c r="P44" s="40">
        <f t="shared" si="22"/>
        <v>239000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1.7534849596478357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8554000</v>
      </c>
      <c r="C46" s="42">
        <v>5076000</v>
      </c>
      <c r="D46" s="42"/>
      <c r="E46" s="42">
        <f t="shared" si="13"/>
        <v>13630000</v>
      </c>
      <c r="F46" s="43">
        <v>8554000</v>
      </c>
      <c r="G46" s="44"/>
      <c r="H46" s="43"/>
      <c r="I46" s="44"/>
      <c r="J46" s="43"/>
      <c r="K46" s="44"/>
      <c r="L46" s="43"/>
      <c r="M46" s="44"/>
      <c r="N46" s="43">
        <v>239000</v>
      </c>
      <c r="O46" s="44"/>
      <c r="P46" s="43">
        <f t="shared" si="14"/>
        <v>239000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1.7534849596478357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52368000</v>
      </c>
      <c r="C61" s="39">
        <f t="shared" si="26"/>
        <v>-3900000</v>
      </c>
      <c r="D61" s="39">
        <f t="shared" si="26"/>
        <v>0</v>
      </c>
      <c r="E61" s="39">
        <f t="shared" si="26"/>
        <v>48468000</v>
      </c>
      <c r="F61" s="40">
        <f t="shared" si="26"/>
        <v>43392000</v>
      </c>
      <c r="G61" s="41">
        <f t="shared" si="26"/>
        <v>34838000</v>
      </c>
      <c r="H61" s="40">
        <f t="shared" si="26"/>
        <v>1877000</v>
      </c>
      <c r="I61" s="41">
        <f t="shared" si="26"/>
        <v>0</v>
      </c>
      <c r="J61" s="40">
        <f t="shared" si="26"/>
        <v>8644000</v>
      </c>
      <c r="K61" s="41">
        <f t="shared" si="26"/>
        <v>1239324</v>
      </c>
      <c r="L61" s="40">
        <f t="shared" si="26"/>
        <v>10578000</v>
      </c>
      <c r="M61" s="41">
        <f t="shared" si="26"/>
        <v>-612000</v>
      </c>
      <c r="N61" s="40">
        <f t="shared" si="26"/>
        <v>12439000</v>
      </c>
      <c r="O61" s="41">
        <f t="shared" si="26"/>
        <v>177710</v>
      </c>
      <c r="P61" s="40">
        <f t="shared" si="26"/>
        <v>33538000</v>
      </c>
      <c r="Q61" s="41">
        <f t="shared" si="26"/>
        <v>805034</v>
      </c>
      <c r="R61" s="20">
        <f t="shared" si="16"/>
        <v>17.593117791643031</v>
      </c>
      <c r="S61" s="21">
        <f t="shared" si="17"/>
        <v>-129.03758169934639</v>
      </c>
      <c r="T61" s="20">
        <f t="shared" si="18"/>
        <v>69.196170669307591</v>
      </c>
      <c r="U61" s="22">
        <f t="shared" si="19"/>
        <v>1.6609598085334651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52368000</v>
      </c>
      <c r="C65" s="48">
        <f t="shared" si="30"/>
        <v>-3900000</v>
      </c>
      <c r="D65" s="48">
        <f t="shared" si="30"/>
        <v>0</v>
      </c>
      <c r="E65" s="48">
        <f t="shared" si="30"/>
        <v>48468000</v>
      </c>
      <c r="F65" s="49">
        <f t="shared" si="30"/>
        <v>43392000</v>
      </c>
      <c r="G65" s="50">
        <f t="shared" si="30"/>
        <v>34838000</v>
      </c>
      <c r="H65" s="49">
        <f t="shared" si="30"/>
        <v>1877000</v>
      </c>
      <c r="I65" s="50">
        <f t="shared" si="30"/>
        <v>0</v>
      </c>
      <c r="J65" s="49">
        <f t="shared" si="30"/>
        <v>8644000</v>
      </c>
      <c r="K65" s="50">
        <f t="shared" si="30"/>
        <v>1239324</v>
      </c>
      <c r="L65" s="49">
        <f t="shared" si="30"/>
        <v>10578000</v>
      </c>
      <c r="M65" s="51">
        <f t="shared" si="30"/>
        <v>-612000</v>
      </c>
      <c r="N65" s="49">
        <f t="shared" si="30"/>
        <v>12439000</v>
      </c>
      <c r="O65" s="50">
        <f t="shared" si="30"/>
        <v>177710</v>
      </c>
      <c r="P65" s="49">
        <f t="shared" si="30"/>
        <v>33538000</v>
      </c>
      <c r="Q65" s="50">
        <f t="shared" si="30"/>
        <v>805034</v>
      </c>
      <c r="R65" s="34">
        <f t="shared" si="16"/>
        <v>17.593117791643031</v>
      </c>
      <c r="S65" s="35">
        <f t="shared" si="17"/>
        <v>-129.03758169934639</v>
      </c>
      <c r="T65" s="34">
        <f t="shared" si="18"/>
        <v>69.196170669307591</v>
      </c>
      <c r="U65" s="35">
        <f t="shared" si="19"/>
        <v>1.6609598085334651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5239000</v>
      </c>
      <c r="C8" s="36">
        <f t="shared" si="0"/>
        <v>-892000</v>
      </c>
      <c r="D8" s="36">
        <f t="shared" si="0"/>
        <v>0</v>
      </c>
      <c r="E8" s="36">
        <f t="shared" si="0"/>
        <v>4347000</v>
      </c>
      <c r="F8" s="37">
        <f t="shared" si="0"/>
        <v>4347000</v>
      </c>
      <c r="G8" s="38">
        <f t="shared" si="0"/>
        <v>4347000</v>
      </c>
      <c r="H8" s="37">
        <f t="shared" si="0"/>
        <v>242000</v>
      </c>
      <c r="I8" s="38">
        <f t="shared" si="0"/>
        <v>254806</v>
      </c>
      <c r="J8" s="37">
        <f t="shared" si="0"/>
        <v>511000</v>
      </c>
      <c r="K8" s="38">
        <f t="shared" si="0"/>
        <v>510438</v>
      </c>
      <c r="L8" s="37">
        <f t="shared" si="0"/>
        <v>470000</v>
      </c>
      <c r="M8" s="38">
        <f t="shared" si="0"/>
        <v>463826</v>
      </c>
      <c r="N8" s="37">
        <f t="shared" si="0"/>
        <v>727000</v>
      </c>
      <c r="O8" s="38">
        <f t="shared" si="0"/>
        <v>1028494</v>
      </c>
      <c r="P8" s="37">
        <f t="shared" si="0"/>
        <v>1950000</v>
      </c>
      <c r="Q8" s="38">
        <f t="shared" si="0"/>
        <v>2257564</v>
      </c>
      <c r="R8" s="16">
        <f>IF(($L8       =0),0,((($N8       -$L8       )/$L8       )*100))</f>
        <v>54.680851063829785</v>
      </c>
      <c r="S8" s="17">
        <f>IF(($M8       =0),0,((($O8       -$M8       )/$M8       )*100))</f>
        <v>121.74134265866941</v>
      </c>
      <c r="T8" s="16">
        <f>IF(($E8       =0),0,(($P8       /$E8       )*100))</f>
        <v>44.858523119392686</v>
      </c>
      <c r="U8" s="18">
        <f>IF(($E8       =0),0,(($Q8       /$E8       )*100))</f>
        <v>51.933839429491599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2974000</v>
      </c>
      <c r="C9" s="39">
        <f t="shared" si="2"/>
        <v>-892000</v>
      </c>
      <c r="D9" s="39">
        <f t="shared" si="2"/>
        <v>0</v>
      </c>
      <c r="E9" s="39">
        <f t="shared" si="2"/>
        <v>2082000</v>
      </c>
      <c r="F9" s="40">
        <f t="shared" si="2"/>
        <v>2082000</v>
      </c>
      <c r="G9" s="41">
        <f t="shared" si="2"/>
        <v>2082000</v>
      </c>
      <c r="H9" s="40">
        <f t="shared" si="2"/>
        <v>0</v>
      </c>
      <c r="I9" s="41">
        <f t="shared" si="2"/>
        <v>0</v>
      </c>
      <c r="J9" s="40">
        <f t="shared" si="2"/>
        <v>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273000</v>
      </c>
      <c r="O9" s="41">
        <f t="shared" si="2"/>
        <v>0</v>
      </c>
      <c r="P9" s="40">
        <f t="shared" si="2"/>
        <v>273000</v>
      </c>
      <c r="Q9" s="41">
        <f t="shared" si="2"/>
        <v>0</v>
      </c>
      <c r="R9" s="20">
        <f>IF(($L9       =0),0,((($N9       -$L9       )/$L9       )*100))</f>
        <v>0</v>
      </c>
      <c r="S9" s="21">
        <f>IF(($M9       =0),0,((($O9       -$M9       )/$M9       )*100))</f>
        <v>0</v>
      </c>
      <c r="T9" s="20">
        <f>IF(($E9       =0),0,(($P9       /$E9       )*100))</f>
        <v>13.112391930835734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2974000</v>
      </c>
      <c r="C16" s="42">
        <v>-892000</v>
      </c>
      <c r="D16" s="42"/>
      <c r="E16" s="42">
        <f t="shared" si="4"/>
        <v>2082000</v>
      </c>
      <c r="F16" s="43">
        <v>2082000</v>
      </c>
      <c r="G16" s="44">
        <v>2082000</v>
      </c>
      <c r="H16" s="43"/>
      <c r="I16" s="44"/>
      <c r="J16" s="43"/>
      <c r="K16" s="44"/>
      <c r="L16" s="43"/>
      <c r="M16" s="44"/>
      <c r="N16" s="43">
        <v>273000</v>
      </c>
      <c r="O16" s="44"/>
      <c r="P16" s="43">
        <f t="shared" si="5"/>
        <v>273000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13.112391930835734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2265000</v>
      </c>
      <c r="C28" s="39">
        <f t="shared" si="11"/>
        <v>0</v>
      </c>
      <c r="D28" s="39">
        <f t="shared" si="11"/>
        <v>0</v>
      </c>
      <c r="E28" s="39">
        <f t="shared" si="11"/>
        <v>2265000</v>
      </c>
      <c r="F28" s="40">
        <f t="shared" si="11"/>
        <v>2265000</v>
      </c>
      <c r="G28" s="41">
        <f t="shared" si="11"/>
        <v>2265000</v>
      </c>
      <c r="H28" s="40">
        <f t="shared" si="11"/>
        <v>242000</v>
      </c>
      <c r="I28" s="41">
        <f t="shared" si="11"/>
        <v>254806</v>
      </c>
      <c r="J28" s="40">
        <f t="shared" si="11"/>
        <v>511000</v>
      </c>
      <c r="K28" s="41">
        <f t="shared" si="11"/>
        <v>510438</v>
      </c>
      <c r="L28" s="40">
        <f t="shared" si="11"/>
        <v>470000</v>
      </c>
      <c r="M28" s="41">
        <f t="shared" si="11"/>
        <v>463826</v>
      </c>
      <c r="N28" s="40">
        <f t="shared" si="11"/>
        <v>454000</v>
      </c>
      <c r="O28" s="41">
        <f t="shared" si="11"/>
        <v>1028494</v>
      </c>
      <c r="P28" s="40">
        <f t="shared" si="11"/>
        <v>1677000</v>
      </c>
      <c r="Q28" s="41">
        <f t="shared" si="11"/>
        <v>2257564</v>
      </c>
      <c r="R28" s="20">
        <f t="shared" si="7"/>
        <v>-3.4042553191489362</v>
      </c>
      <c r="S28" s="21">
        <f t="shared" si="8"/>
        <v>121.74134265866941</v>
      </c>
      <c r="T28" s="20">
        <f t="shared" si="9"/>
        <v>74.039735099337747</v>
      </c>
      <c r="U28" s="22">
        <f t="shared" si="10"/>
        <v>99.671699779249451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204000</v>
      </c>
      <c r="I31" s="44">
        <v>127356</v>
      </c>
      <c r="J31" s="43">
        <v>172000</v>
      </c>
      <c r="K31" s="44">
        <v>171310</v>
      </c>
      <c r="L31" s="43">
        <v>126000</v>
      </c>
      <c r="M31" s="44">
        <v>119884</v>
      </c>
      <c r="N31" s="43"/>
      <c r="O31" s="44">
        <v>574014</v>
      </c>
      <c r="P31" s="43">
        <f t="shared" si="5"/>
        <v>502000</v>
      </c>
      <c r="Q31" s="44">
        <f t="shared" si="6"/>
        <v>992564</v>
      </c>
      <c r="R31" s="24">
        <f t="shared" si="7"/>
        <v>-100</v>
      </c>
      <c r="S31" s="25">
        <f t="shared" si="8"/>
        <v>378.80784758599981</v>
      </c>
      <c r="T31" s="24">
        <f t="shared" si="9"/>
        <v>50.2</v>
      </c>
      <c r="U31" s="26">
        <f t="shared" si="10"/>
        <v>99.256399999999999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1265000</v>
      </c>
      <c r="C33" s="42"/>
      <c r="D33" s="42"/>
      <c r="E33" s="42">
        <f t="shared" si="4"/>
        <v>1265000</v>
      </c>
      <c r="F33" s="43">
        <v>1265000</v>
      </c>
      <c r="G33" s="44">
        <v>1265000</v>
      </c>
      <c r="H33" s="43">
        <v>38000</v>
      </c>
      <c r="I33" s="44">
        <v>127450</v>
      </c>
      <c r="J33" s="43">
        <v>339000</v>
      </c>
      <c r="K33" s="44">
        <v>339128</v>
      </c>
      <c r="L33" s="43">
        <v>344000</v>
      </c>
      <c r="M33" s="44">
        <v>343942</v>
      </c>
      <c r="N33" s="43">
        <v>454000</v>
      </c>
      <c r="O33" s="44">
        <v>454480</v>
      </c>
      <c r="P33" s="43">
        <f t="shared" si="5"/>
        <v>1175000</v>
      </c>
      <c r="Q33" s="44">
        <f t="shared" si="6"/>
        <v>1265000</v>
      </c>
      <c r="R33" s="24">
        <f t="shared" si="7"/>
        <v>31.976744186046513</v>
      </c>
      <c r="S33" s="25">
        <f t="shared" si="8"/>
        <v>32.138558245285545</v>
      </c>
      <c r="T33" s="24">
        <f t="shared" si="9"/>
        <v>92.885375494071141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1106000</v>
      </c>
      <c r="C43" s="45">
        <f t="shared" si="20"/>
        <v>0</v>
      </c>
      <c r="D43" s="45">
        <f t="shared" si="20"/>
        <v>0</v>
      </c>
      <c r="E43" s="45">
        <f t="shared" si="20"/>
        <v>1106000</v>
      </c>
      <c r="F43" s="46">
        <f t="shared" si="20"/>
        <v>1106000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6345000</v>
      </c>
      <c r="C61" s="39">
        <f t="shared" si="26"/>
        <v>-892000</v>
      </c>
      <c r="D61" s="39">
        <f t="shared" si="26"/>
        <v>0</v>
      </c>
      <c r="E61" s="39">
        <f t="shared" si="26"/>
        <v>5453000</v>
      </c>
      <c r="F61" s="40">
        <f t="shared" si="26"/>
        <v>5453000</v>
      </c>
      <c r="G61" s="41">
        <f t="shared" si="26"/>
        <v>4347000</v>
      </c>
      <c r="H61" s="40">
        <f t="shared" si="26"/>
        <v>242000</v>
      </c>
      <c r="I61" s="41">
        <f t="shared" si="26"/>
        <v>254806</v>
      </c>
      <c r="J61" s="40">
        <f t="shared" si="26"/>
        <v>511000</v>
      </c>
      <c r="K61" s="41">
        <f t="shared" si="26"/>
        <v>510438</v>
      </c>
      <c r="L61" s="40">
        <f t="shared" si="26"/>
        <v>470000</v>
      </c>
      <c r="M61" s="41">
        <f t="shared" si="26"/>
        <v>463826</v>
      </c>
      <c r="N61" s="40">
        <f t="shared" si="26"/>
        <v>727000</v>
      </c>
      <c r="O61" s="41">
        <f t="shared" si="26"/>
        <v>1028494</v>
      </c>
      <c r="P61" s="40">
        <f t="shared" si="26"/>
        <v>1950000</v>
      </c>
      <c r="Q61" s="41">
        <f t="shared" si="26"/>
        <v>2257564</v>
      </c>
      <c r="R61" s="20">
        <f t="shared" si="16"/>
        <v>54.680851063829785</v>
      </c>
      <c r="S61" s="21">
        <f t="shared" si="17"/>
        <v>121.74134265866941</v>
      </c>
      <c r="T61" s="20">
        <f t="shared" si="18"/>
        <v>35.7601320374106</v>
      </c>
      <c r="U61" s="22">
        <f t="shared" si="19"/>
        <v>41.400403447643498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6345000</v>
      </c>
      <c r="C65" s="48">
        <f t="shared" si="30"/>
        <v>-892000</v>
      </c>
      <c r="D65" s="48">
        <f t="shared" si="30"/>
        <v>0</v>
      </c>
      <c r="E65" s="48">
        <f t="shared" si="30"/>
        <v>5453000</v>
      </c>
      <c r="F65" s="49">
        <f t="shared" si="30"/>
        <v>5453000</v>
      </c>
      <c r="G65" s="50">
        <f t="shared" si="30"/>
        <v>4347000</v>
      </c>
      <c r="H65" s="49">
        <f t="shared" si="30"/>
        <v>242000</v>
      </c>
      <c r="I65" s="50">
        <f t="shared" si="30"/>
        <v>254806</v>
      </c>
      <c r="J65" s="49">
        <f t="shared" si="30"/>
        <v>511000</v>
      </c>
      <c r="K65" s="50">
        <f t="shared" si="30"/>
        <v>510438</v>
      </c>
      <c r="L65" s="49">
        <f t="shared" si="30"/>
        <v>470000</v>
      </c>
      <c r="M65" s="51">
        <f t="shared" si="30"/>
        <v>463826</v>
      </c>
      <c r="N65" s="49">
        <f t="shared" si="30"/>
        <v>727000</v>
      </c>
      <c r="O65" s="50">
        <f t="shared" si="30"/>
        <v>1028494</v>
      </c>
      <c r="P65" s="49">
        <f t="shared" si="30"/>
        <v>1950000</v>
      </c>
      <c r="Q65" s="50">
        <f t="shared" si="30"/>
        <v>2257564</v>
      </c>
      <c r="R65" s="34">
        <f t="shared" si="16"/>
        <v>54.680851063829785</v>
      </c>
      <c r="S65" s="35">
        <f t="shared" si="17"/>
        <v>121.74134265866941</v>
      </c>
      <c r="T65" s="34">
        <f t="shared" si="18"/>
        <v>35.7601320374106</v>
      </c>
      <c r="U65" s="35">
        <f t="shared" si="19"/>
        <v>41.400403447643498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201445000</v>
      </c>
      <c r="C8" s="36">
        <f t="shared" si="0"/>
        <v>-17808000</v>
      </c>
      <c r="D8" s="36">
        <f t="shared" si="0"/>
        <v>0</v>
      </c>
      <c r="E8" s="36">
        <f t="shared" si="0"/>
        <v>183637000</v>
      </c>
      <c r="F8" s="37">
        <f t="shared" si="0"/>
        <v>183637000</v>
      </c>
      <c r="G8" s="38">
        <f t="shared" si="0"/>
        <v>183637000</v>
      </c>
      <c r="H8" s="37">
        <f t="shared" si="0"/>
        <v>37716000</v>
      </c>
      <c r="I8" s="38">
        <f t="shared" si="0"/>
        <v>18667841</v>
      </c>
      <c r="J8" s="37">
        <f t="shared" si="0"/>
        <v>44414000</v>
      </c>
      <c r="K8" s="38">
        <f t="shared" si="0"/>
        <v>44312824</v>
      </c>
      <c r="L8" s="37">
        <f t="shared" si="0"/>
        <v>30779000</v>
      </c>
      <c r="M8" s="38">
        <f t="shared" si="0"/>
        <v>30230959</v>
      </c>
      <c r="N8" s="37">
        <f t="shared" si="0"/>
        <v>35845000</v>
      </c>
      <c r="O8" s="38">
        <f t="shared" si="0"/>
        <v>16227022</v>
      </c>
      <c r="P8" s="37">
        <f t="shared" si="0"/>
        <v>148754000</v>
      </c>
      <c r="Q8" s="38">
        <f t="shared" si="0"/>
        <v>109438646</v>
      </c>
      <c r="R8" s="16">
        <f>IF(($L8       =0),0,((($N8       -$L8       )/$L8       )*100))</f>
        <v>16.459274180447707</v>
      </c>
      <c r="S8" s="17">
        <f>IF(($M8       =0),0,((($O8       -$M8       )/$M8       )*100))</f>
        <v>-46.323164938300501</v>
      </c>
      <c r="T8" s="16">
        <f>IF(($E8       =0),0,(($P8       /$E8       )*100))</f>
        <v>81.004372757124116</v>
      </c>
      <c r="U8" s="18">
        <f>IF(($E8       =0),0,(($Q8       /$E8       )*100))</f>
        <v>59.595095759569148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191890000</v>
      </c>
      <c r="C9" s="39">
        <f t="shared" si="2"/>
        <v>-17808000</v>
      </c>
      <c r="D9" s="39">
        <f t="shared" si="2"/>
        <v>0</v>
      </c>
      <c r="E9" s="39">
        <f t="shared" si="2"/>
        <v>174082000</v>
      </c>
      <c r="F9" s="40">
        <f t="shared" si="2"/>
        <v>174082000</v>
      </c>
      <c r="G9" s="41">
        <f t="shared" si="2"/>
        <v>174082000</v>
      </c>
      <c r="H9" s="40">
        <f t="shared" si="2"/>
        <v>37373000</v>
      </c>
      <c r="I9" s="41">
        <f t="shared" si="2"/>
        <v>18480507</v>
      </c>
      <c r="J9" s="40">
        <f t="shared" si="2"/>
        <v>40809000</v>
      </c>
      <c r="K9" s="41">
        <f t="shared" si="2"/>
        <v>42722475</v>
      </c>
      <c r="L9" s="40">
        <f t="shared" si="2"/>
        <v>28959000</v>
      </c>
      <c r="M9" s="41">
        <f t="shared" si="2"/>
        <v>26767902</v>
      </c>
      <c r="N9" s="40">
        <f t="shared" si="2"/>
        <v>34931000</v>
      </c>
      <c r="O9" s="41">
        <f t="shared" si="2"/>
        <v>15371965</v>
      </c>
      <c r="P9" s="40">
        <f t="shared" si="2"/>
        <v>142072000</v>
      </c>
      <c r="Q9" s="41">
        <f t="shared" si="2"/>
        <v>103342849</v>
      </c>
      <c r="R9" s="20">
        <f>IF(($L9       =0),0,((($N9       -$L9       )/$L9       )*100))</f>
        <v>20.622259055906628</v>
      </c>
      <c r="S9" s="21">
        <f>IF(($M9       =0),0,((($O9       -$M9       )/$M9       )*100))</f>
        <v>-42.573142265688212</v>
      </c>
      <c r="T9" s="20">
        <f>IF(($E9       =0),0,(($P9       /$E9       )*100))</f>
        <v>81.612113831412785</v>
      </c>
      <c r="U9" s="22">
        <f>IF(($E9       =0),0,(($Q9       /$E9       )*100))</f>
        <v>59.364465596672829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112804000</v>
      </c>
      <c r="C10" s="42">
        <v>-138000</v>
      </c>
      <c r="D10" s="42"/>
      <c r="E10" s="42">
        <f t="shared" ref="E10:E41" si="4">$B10      +$C10      +$D10</f>
        <v>112666000</v>
      </c>
      <c r="F10" s="43">
        <v>112666000</v>
      </c>
      <c r="G10" s="44">
        <v>112666000</v>
      </c>
      <c r="H10" s="43">
        <v>24362000</v>
      </c>
      <c r="I10" s="44">
        <v>12072134</v>
      </c>
      <c r="J10" s="43">
        <v>28204000</v>
      </c>
      <c r="K10" s="44">
        <v>31335486</v>
      </c>
      <c r="L10" s="43">
        <v>25180000</v>
      </c>
      <c r="M10" s="44">
        <v>20651542</v>
      </c>
      <c r="N10" s="43">
        <v>30384000</v>
      </c>
      <c r="O10" s="44">
        <v>12012207</v>
      </c>
      <c r="P10" s="43">
        <f t="shared" ref="P10:P41" si="5">$H10      +$J10      +$L10      +$N10</f>
        <v>108130000</v>
      </c>
      <c r="Q10" s="44">
        <f t="shared" ref="Q10:Q41" si="6">$I10      +$K10      +$M10      +$O10</f>
        <v>76071369</v>
      </c>
      <c r="R10" s="24">
        <f t="shared" ref="R10:R41" si="7">IF(($L10      =0),0,((($N10      -$L10      )/$L10      )*100))</f>
        <v>20.667196187450358</v>
      </c>
      <c r="S10" s="25">
        <f t="shared" ref="S10:S41" si="8">IF(($M10      =0),0,((($O10      -$M10      )/$M10      )*100))</f>
        <v>-41.833849501407691</v>
      </c>
      <c r="T10" s="24">
        <f t="shared" ref="T10:T41" si="9">IF(($E10      =0),0,(($P10      /$E10      )*100))</f>
        <v>95.973940674205167</v>
      </c>
      <c r="U10" s="26">
        <f t="shared" ref="U10:U41" si="10">IF(($E10      =0),0,(($Q10      /$E10      )*100))</f>
        <v>67.519366090923612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2924000</v>
      </c>
      <c r="C13" s="42">
        <v>6000000</v>
      </c>
      <c r="D13" s="42"/>
      <c r="E13" s="42">
        <f t="shared" si="4"/>
        <v>8924000</v>
      </c>
      <c r="F13" s="43">
        <v>8924000</v>
      </c>
      <c r="G13" s="44">
        <v>8924000</v>
      </c>
      <c r="H13" s="43">
        <v>600000</v>
      </c>
      <c r="I13" s="44"/>
      <c r="J13" s="43">
        <v>1400000</v>
      </c>
      <c r="K13" s="44">
        <v>639073</v>
      </c>
      <c r="L13" s="43"/>
      <c r="M13" s="44">
        <v>1343629</v>
      </c>
      <c r="N13" s="43"/>
      <c r="O13" s="44"/>
      <c r="P13" s="43">
        <f t="shared" si="5"/>
        <v>2000000</v>
      </c>
      <c r="Q13" s="44">
        <f t="shared" si="6"/>
        <v>1982702</v>
      </c>
      <c r="R13" s="24">
        <f t="shared" si="7"/>
        <v>0</v>
      </c>
      <c r="S13" s="25">
        <f t="shared" si="8"/>
        <v>-100</v>
      </c>
      <c r="T13" s="24">
        <f t="shared" si="9"/>
        <v>22.41147467503362</v>
      </c>
      <c r="U13" s="26">
        <f t="shared" si="10"/>
        <v>22.217637830569252</v>
      </c>
      <c r="V13" s="43"/>
      <c r="W13" s="44"/>
    </row>
    <row r="14" spans="1:23" ht="13" x14ac:dyDescent="0.3">
      <c r="A14" s="23" t="s">
        <v>40</v>
      </c>
      <c r="B14" s="42">
        <v>26162000</v>
      </c>
      <c r="C14" s="42">
        <v>-15670000</v>
      </c>
      <c r="D14" s="42"/>
      <c r="E14" s="42">
        <f t="shared" si="4"/>
        <v>10492000</v>
      </c>
      <c r="F14" s="43">
        <v>10492000</v>
      </c>
      <c r="G14" s="44">
        <v>10492000</v>
      </c>
      <c r="H14" s="43">
        <v>6764000</v>
      </c>
      <c r="I14" s="44">
        <v>6408373</v>
      </c>
      <c r="J14" s="43">
        <v>1217000</v>
      </c>
      <c r="K14" s="44">
        <v>356284</v>
      </c>
      <c r="L14" s="43"/>
      <c r="M14" s="44"/>
      <c r="N14" s="43">
        <v>1548000</v>
      </c>
      <c r="O14" s="44"/>
      <c r="P14" s="43">
        <f t="shared" si="5"/>
        <v>9529000</v>
      </c>
      <c r="Q14" s="44">
        <f t="shared" si="6"/>
        <v>6764657</v>
      </c>
      <c r="R14" s="24">
        <f t="shared" si="7"/>
        <v>0</v>
      </c>
      <c r="S14" s="25">
        <f t="shared" si="8"/>
        <v>0</v>
      </c>
      <c r="T14" s="24">
        <f t="shared" si="9"/>
        <v>90.821578345406024</v>
      </c>
      <c r="U14" s="26">
        <f t="shared" si="10"/>
        <v>64.474428135722448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50000000</v>
      </c>
      <c r="C23" s="42">
        <v>-8000000</v>
      </c>
      <c r="D23" s="42"/>
      <c r="E23" s="42">
        <f t="shared" si="4"/>
        <v>42000000</v>
      </c>
      <c r="F23" s="43">
        <v>42000000</v>
      </c>
      <c r="G23" s="44">
        <v>42000000</v>
      </c>
      <c r="H23" s="43">
        <v>5647000</v>
      </c>
      <c r="I23" s="44"/>
      <c r="J23" s="43">
        <v>9988000</v>
      </c>
      <c r="K23" s="44">
        <v>10391632</v>
      </c>
      <c r="L23" s="43">
        <v>3779000</v>
      </c>
      <c r="M23" s="44">
        <v>4772731</v>
      </c>
      <c r="N23" s="43">
        <v>2999000</v>
      </c>
      <c r="O23" s="44">
        <v>3359758</v>
      </c>
      <c r="P23" s="43">
        <f t="shared" si="5"/>
        <v>22413000</v>
      </c>
      <c r="Q23" s="44">
        <f t="shared" si="6"/>
        <v>18524121</v>
      </c>
      <c r="R23" s="24">
        <f t="shared" si="7"/>
        <v>-20.640381053188676</v>
      </c>
      <c r="S23" s="25">
        <f t="shared" si="8"/>
        <v>-29.605125451235363</v>
      </c>
      <c r="T23" s="24">
        <f t="shared" si="9"/>
        <v>53.364285714285721</v>
      </c>
      <c r="U23" s="26">
        <f t="shared" si="10"/>
        <v>44.105049999999999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9555000</v>
      </c>
      <c r="C28" s="39">
        <f t="shared" si="11"/>
        <v>0</v>
      </c>
      <c r="D28" s="39">
        <f t="shared" si="11"/>
        <v>0</v>
      </c>
      <c r="E28" s="39">
        <f t="shared" si="11"/>
        <v>9555000</v>
      </c>
      <c r="F28" s="40">
        <f t="shared" si="11"/>
        <v>9555000</v>
      </c>
      <c r="G28" s="41">
        <f t="shared" si="11"/>
        <v>9555000</v>
      </c>
      <c r="H28" s="40">
        <f t="shared" si="11"/>
        <v>343000</v>
      </c>
      <c r="I28" s="41">
        <f t="shared" si="11"/>
        <v>187334</v>
      </c>
      <c r="J28" s="40">
        <f t="shared" si="11"/>
        <v>3605000</v>
      </c>
      <c r="K28" s="41">
        <f t="shared" si="11"/>
        <v>1590349</v>
      </c>
      <c r="L28" s="40">
        <f t="shared" si="11"/>
        <v>1820000</v>
      </c>
      <c r="M28" s="41">
        <f t="shared" si="11"/>
        <v>3463057</v>
      </c>
      <c r="N28" s="40">
        <f t="shared" si="11"/>
        <v>914000</v>
      </c>
      <c r="O28" s="41">
        <f t="shared" si="11"/>
        <v>855057</v>
      </c>
      <c r="P28" s="40">
        <f t="shared" si="11"/>
        <v>6682000</v>
      </c>
      <c r="Q28" s="41">
        <f t="shared" si="11"/>
        <v>6095797</v>
      </c>
      <c r="R28" s="20">
        <f t="shared" si="7"/>
        <v>-49.780219780219781</v>
      </c>
      <c r="S28" s="21">
        <f t="shared" si="8"/>
        <v>-75.309184919566732</v>
      </c>
      <c r="T28" s="20">
        <f t="shared" si="9"/>
        <v>69.931972789115648</v>
      </c>
      <c r="U28" s="22">
        <f t="shared" si="10"/>
        <v>63.796933542647828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223000</v>
      </c>
      <c r="I31" s="44">
        <v>67729</v>
      </c>
      <c r="J31" s="43">
        <v>145000</v>
      </c>
      <c r="K31" s="44">
        <v>304793</v>
      </c>
      <c r="L31" s="43">
        <v>22000</v>
      </c>
      <c r="M31" s="44">
        <v>357713</v>
      </c>
      <c r="N31" s="43"/>
      <c r="O31" s="44">
        <v>676625</v>
      </c>
      <c r="P31" s="43">
        <f t="shared" si="5"/>
        <v>390000</v>
      </c>
      <c r="Q31" s="44">
        <f t="shared" si="6"/>
        <v>1406860</v>
      </c>
      <c r="R31" s="24">
        <f t="shared" si="7"/>
        <v>-100</v>
      </c>
      <c r="S31" s="25">
        <f t="shared" si="8"/>
        <v>89.153036093180845</v>
      </c>
      <c r="T31" s="24">
        <f t="shared" si="9"/>
        <v>13</v>
      </c>
      <c r="U31" s="26">
        <f t="shared" si="10"/>
        <v>46.895333333333333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1555000</v>
      </c>
      <c r="C33" s="42"/>
      <c r="D33" s="42"/>
      <c r="E33" s="42">
        <f t="shared" si="4"/>
        <v>1555000</v>
      </c>
      <c r="F33" s="43">
        <v>1555000</v>
      </c>
      <c r="G33" s="44">
        <v>1555000</v>
      </c>
      <c r="H33" s="43">
        <v>120000</v>
      </c>
      <c r="I33" s="44">
        <v>119605</v>
      </c>
      <c r="J33" s="43">
        <v>501000</v>
      </c>
      <c r="K33" s="44">
        <v>368760</v>
      </c>
      <c r="L33" s="43">
        <v>237000</v>
      </c>
      <c r="M33" s="44">
        <v>237354</v>
      </c>
      <c r="N33" s="43">
        <v>434000</v>
      </c>
      <c r="O33" s="44">
        <v>-416118</v>
      </c>
      <c r="P33" s="43">
        <f t="shared" si="5"/>
        <v>1292000</v>
      </c>
      <c r="Q33" s="44">
        <f t="shared" si="6"/>
        <v>309601</v>
      </c>
      <c r="R33" s="24">
        <f t="shared" si="7"/>
        <v>83.122362869198312</v>
      </c>
      <c r="S33" s="25">
        <f t="shared" si="8"/>
        <v>-275.31535175307766</v>
      </c>
      <c r="T33" s="24">
        <f t="shared" si="9"/>
        <v>83.086816720257247</v>
      </c>
      <c r="U33" s="26">
        <f t="shared" si="10"/>
        <v>19.910032154340836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2959000</v>
      </c>
      <c r="K36" s="44">
        <v>916796</v>
      </c>
      <c r="L36" s="43">
        <v>1561000</v>
      </c>
      <c r="M36" s="44">
        <v>2867990</v>
      </c>
      <c r="N36" s="43">
        <v>480000</v>
      </c>
      <c r="O36" s="44">
        <v>594550</v>
      </c>
      <c r="P36" s="43">
        <f t="shared" si="5"/>
        <v>5000000</v>
      </c>
      <c r="Q36" s="44">
        <f t="shared" si="6"/>
        <v>4379336</v>
      </c>
      <c r="R36" s="24">
        <f t="shared" si="7"/>
        <v>-69.250480461242788</v>
      </c>
      <c r="S36" s="25">
        <f t="shared" si="8"/>
        <v>-79.269453519712414</v>
      </c>
      <c r="T36" s="24">
        <f t="shared" si="9"/>
        <v>100</v>
      </c>
      <c r="U36" s="26">
        <f t="shared" si="10"/>
        <v>87.58672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3241000</v>
      </c>
      <c r="C43" s="45">
        <f t="shared" si="20"/>
        <v>1655000</v>
      </c>
      <c r="D43" s="45">
        <f t="shared" si="20"/>
        <v>0</v>
      </c>
      <c r="E43" s="45">
        <f t="shared" si="20"/>
        <v>4896000</v>
      </c>
      <c r="F43" s="46">
        <f t="shared" si="20"/>
        <v>3141000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-551000</v>
      </c>
      <c r="O43" s="47">
        <f t="shared" si="20"/>
        <v>0</v>
      </c>
      <c r="P43" s="46">
        <f t="shared" si="20"/>
        <v>-551000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-11.254084967320262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3241000</v>
      </c>
      <c r="C44" s="39">
        <f t="shared" si="22"/>
        <v>1655000</v>
      </c>
      <c r="D44" s="39">
        <f t="shared" si="22"/>
        <v>0</v>
      </c>
      <c r="E44" s="39">
        <f t="shared" si="22"/>
        <v>4896000</v>
      </c>
      <c r="F44" s="40">
        <f t="shared" si="22"/>
        <v>3141000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-551000</v>
      </c>
      <c r="O44" s="41">
        <f t="shared" si="22"/>
        <v>0</v>
      </c>
      <c r="P44" s="40">
        <f t="shared" si="22"/>
        <v>-551000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-11.254084967320262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3141000</v>
      </c>
      <c r="C46" s="42">
        <v>1755000</v>
      </c>
      <c r="D46" s="42"/>
      <c r="E46" s="42">
        <f t="shared" si="13"/>
        <v>4896000</v>
      </c>
      <c r="F46" s="43">
        <v>3141000</v>
      </c>
      <c r="G46" s="44"/>
      <c r="H46" s="43"/>
      <c r="I46" s="44"/>
      <c r="J46" s="43"/>
      <c r="K46" s="44"/>
      <c r="L46" s="43"/>
      <c r="M46" s="44"/>
      <c r="N46" s="43">
        <v>-551000</v>
      </c>
      <c r="O46" s="44"/>
      <c r="P46" s="43">
        <f t="shared" si="14"/>
        <v>-551000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-11.254084967320262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204686000</v>
      </c>
      <c r="C61" s="39">
        <f t="shared" si="26"/>
        <v>-16153000</v>
      </c>
      <c r="D61" s="39">
        <f t="shared" si="26"/>
        <v>0</v>
      </c>
      <c r="E61" s="39">
        <f t="shared" si="26"/>
        <v>188533000</v>
      </c>
      <c r="F61" s="40">
        <f t="shared" si="26"/>
        <v>186778000</v>
      </c>
      <c r="G61" s="41">
        <f t="shared" si="26"/>
        <v>183637000</v>
      </c>
      <c r="H61" s="40">
        <f t="shared" si="26"/>
        <v>37716000</v>
      </c>
      <c r="I61" s="41">
        <f t="shared" si="26"/>
        <v>18667841</v>
      </c>
      <c r="J61" s="40">
        <f t="shared" si="26"/>
        <v>44414000</v>
      </c>
      <c r="K61" s="41">
        <f t="shared" si="26"/>
        <v>44312824</v>
      </c>
      <c r="L61" s="40">
        <f t="shared" si="26"/>
        <v>30779000</v>
      </c>
      <c r="M61" s="41">
        <f t="shared" si="26"/>
        <v>30230959</v>
      </c>
      <c r="N61" s="40">
        <f t="shared" si="26"/>
        <v>35294000</v>
      </c>
      <c r="O61" s="41">
        <f t="shared" si="26"/>
        <v>16227022</v>
      </c>
      <c r="P61" s="40">
        <f t="shared" si="26"/>
        <v>148203000</v>
      </c>
      <c r="Q61" s="41">
        <f t="shared" si="26"/>
        <v>109438646</v>
      </c>
      <c r="R61" s="20">
        <f t="shared" si="16"/>
        <v>14.669092563111214</v>
      </c>
      <c r="S61" s="21">
        <f t="shared" si="17"/>
        <v>-46.323164938300501</v>
      </c>
      <c r="T61" s="20">
        <f t="shared" si="18"/>
        <v>78.60851946343611</v>
      </c>
      <c r="U61" s="22">
        <f t="shared" si="19"/>
        <v>58.047474977855337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204686000</v>
      </c>
      <c r="C65" s="48">
        <f t="shared" si="30"/>
        <v>-16153000</v>
      </c>
      <c r="D65" s="48">
        <f t="shared" si="30"/>
        <v>0</v>
      </c>
      <c r="E65" s="48">
        <f t="shared" si="30"/>
        <v>188533000</v>
      </c>
      <c r="F65" s="49">
        <f t="shared" si="30"/>
        <v>186778000</v>
      </c>
      <c r="G65" s="50">
        <f t="shared" si="30"/>
        <v>183637000</v>
      </c>
      <c r="H65" s="49">
        <f t="shared" si="30"/>
        <v>37716000</v>
      </c>
      <c r="I65" s="50">
        <f t="shared" si="30"/>
        <v>18667841</v>
      </c>
      <c r="J65" s="49">
        <f t="shared" si="30"/>
        <v>44414000</v>
      </c>
      <c r="K65" s="50">
        <f t="shared" si="30"/>
        <v>44312824</v>
      </c>
      <c r="L65" s="49">
        <f t="shared" si="30"/>
        <v>30779000</v>
      </c>
      <c r="M65" s="51">
        <f t="shared" si="30"/>
        <v>30230959</v>
      </c>
      <c r="N65" s="49">
        <f t="shared" si="30"/>
        <v>35294000</v>
      </c>
      <c r="O65" s="50">
        <f t="shared" si="30"/>
        <v>16227022</v>
      </c>
      <c r="P65" s="49">
        <f t="shared" si="30"/>
        <v>148203000</v>
      </c>
      <c r="Q65" s="50">
        <f t="shared" si="30"/>
        <v>109438646</v>
      </c>
      <c r="R65" s="34">
        <f t="shared" si="16"/>
        <v>14.669092563111214</v>
      </c>
      <c r="S65" s="35">
        <f t="shared" si="17"/>
        <v>-46.323164938300501</v>
      </c>
      <c r="T65" s="34">
        <f t="shared" si="18"/>
        <v>78.60851946343611</v>
      </c>
      <c r="U65" s="35">
        <f t="shared" si="19"/>
        <v>58.047474977855337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67465000</v>
      </c>
      <c r="C8" s="36">
        <f t="shared" si="0"/>
        <v>19913000</v>
      </c>
      <c r="D8" s="36">
        <f t="shared" si="0"/>
        <v>0</v>
      </c>
      <c r="E8" s="36">
        <f t="shared" si="0"/>
        <v>87378000</v>
      </c>
      <c r="F8" s="37">
        <f t="shared" si="0"/>
        <v>87378000</v>
      </c>
      <c r="G8" s="38">
        <f t="shared" si="0"/>
        <v>87378000</v>
      </c>
      <c r="H8" s="37">
        <f t="shared" si="0"/>
        <v>9182000</v>
      </c>
      <c r="I8" s="38">
        <f t="shared" si="0"/>
        <v>0</v>
      </c>
      <c r="J8" s="37">
        <f t="shared" si="0"/>
        <v>16228000</v>
      </c>
      <c r="K8" s="38">
        <f t="shared" si="0"/>
        <v>0</v>
      </c>
      <c r="L8" s="37">
        <f t="shared" si="0"/>
        <v>16426000</v>
      </c>
      <c r="M8" s="38">
        <f t="shared" si="0"/>
        <v>0</v>
      </c>
      <c r="N8" s="37">
        <f t="shared" si="0"/>
        <v>13407000</v>
      </c>
      <c r="O8" s="38">
        <f t="shared" si="0"/>
        <v>0</v>
      </c>
      <c r="P8" s="37">
        <f t="shared" si="0"/>
        <v>55243000</v>
      </c>
      <c r="Q8" s="38">
        <f t="shared" si="0"/>
        <v>0</v>
      </c>
      <c r="R8" s="16">
        <f>IF(($L8       =0),0,((($N8       -$L8       )/$L8       )*100))</f>
        <v>-18.379398514550104</v>
      </c>
      <c r="S8" s="17">
        <f>IF(($M8       =0),0,((($O8       -$M8       )/$M8       )*100))</f>
        <v>0</v>
      </c>
      <c r="T8" s="16">
        <f>IF(($E8       =0),0,(($P8       /$E8       )*100))</f>
        <v>63.22300807983703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62351000</v>
      </c>
      <c r="C9" s="39">
        <f t="shared" si="2"/>
        <v>19913000</v>
      </c>
      <c r="D9" s="39">
        <f t="shared" si="2"/>
        <v>0</v>
      </c>
      <c r="E9" s="39">
        <f t="shared" si="2"/>
        <v>82264000</v>
      </c>
      <c r="F9" s="40">
        <f t="shared" si="2"/>
        <v>82264000</v>
      </c>
      <c r="G9" s="41">
        <f t="shared" si="2"/>
        <v>82264000</v>
      </c>
      <c r="H9" s="40">
        <f t="shared" si="2"/>
        <v>9004000</v>
      </c>
      <c r="I9" s="41">
        <f t="shared" si="2"/>
        <v>0</v>
      </c>
      <c r="J9" s="40">
        <f t="shared" si="2"/>
        <v>15565000</v>
      </c>
      <c r="K9" s="41">
        <f t="shared" si="2"/>
        <v>0</v>
      </c>
      <c r="L9" s="40">
        <f t="shared" si="2"/>
        <v>16313000</v>
      </c>
      <c r="M9" s="41">
        <f t="shared" si="2"/>
        <v>0</v>
      </c>
      <c r="N9" s="40">
        <f t="shared" si="2"/>
        <v>13329000</v>
      </c>
      <c r="O9" s="41">
        <f t="shared" si="2"/>
        <v>0</v>
      </c>
      <c r="P9" s="40">
        <f t="shared" si="2"/>
        <v>54211000</v>
      </c>
      <c r="Q9" s="41">
        <f t="shared" si="2"/>
        <v>0</v>
      </c>
      <c r="R9" s="20">
        <f>IF(($L9       =0),0,((($N9       -$L9       )/$L9       )*100))</f>
        <v>-18.29215962729112</v>
      </c>
      <c r="S9" s="21">
        <f>IF(($M9       =0),0,((($O9       -$M9       )/$M9       )*100))</f>
        <v>0</v>
      </c>
      <c r="T9" s="20">
        <f>IF(($E9       =0),0,(($P9       /$E9       )*100))</f>
        <v>65.898813575804724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32351000</v>
      </c>
      <c r="C10" s="42">
        <v>-87000</v>
      </c>
      <c r="D10" s="42"/>
      <c r="E10" s="42">
        <f t="shared" ref="E10:E41" si="4">$B10      +$C10      +$D10</f>
        <v>32264000</v>
      </c>
      <c r="F10" s="43">
        <v>32264000</v>
      </c>
      <c r="G10" s="44">
        <v>32264000</v>
      </c>
      <c r="H10" s="43">
        <v>3923000</v>
      </c>
      <c r="I10" s="44"/>
      <c r="J10" s="43">
        <v>14207000</v>
      </c>
      <c r="K10" s="44"/>
      <c r="L10" s="43">
        <v>6633000</v>
      </c>
      <c r="M10" s="44"/>
      <c r="N10" s="43">
        <v>7501000</v>
      </c>
      <c r="O10" s="44"/>
      <c r="P10" s="43">
        <f t="shared" ref="P10:P41" si="5">$H10      +$J10      +$L10      +$N10</f>
        <v>32264000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13.086084727875772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30000000</v>
      </c>
      <c r="C23" s="42">
        <v>20000000</v>
      </c>
      <c r="D23" s="42"/>
      <c r="E23" s="42">
        <f t="shared" si="4"/>
        <v>50000000</v>
      </c>
      <c r="F23" s="43">
        <v>50000000</v>
      </c>
      <c r="G23" s="44">
        <v>50000000</v>
      </c>
      <c r="H23" s="43">
        <v>5081000</v>
      </c>
      <c r="I23" s="44"/>
      <c r="J23" s="43">
        <v>1358000</v>
      </c>
      <c r="K23" s="44"/>
      <c r="L23" s="43">
        <v>9680000</v>
      </c>
      <c r="M23" s="44"/>
      <c r="N23" s="43">
        <v>5828000</v>
      </c>
      <c r="O23" s="44"/>
      <c r="P23" s="43">
        <f t="shared" si="5"/>
        <v>21947000</v>
      </c>
      <c r="Q23" s="44">
        <f t="shared" si="6"/>
        <v>0</v>
      </c>
      <c r="R23" s="24">
        <f t="shared" si="7"/>
        <v>-39.793388429752063</v>
      </c>
      <c r="S23" s="25">
        <f t="shared" si="8"/>
        <v>0</v>
      </c>
      <c r="T23" s="24">
        <f t="shared" si="9"/>
        <v>43.893999999999998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5114000</v>
      </c>
      <c r="C28" s="39">
        <f t="shared" si="11"/>
        <v>0</v>
      </c>
      <c r="D28" s="39">
        <f t="shared" si="11"/>
        <v>0</v>
      </c>
      <c r="E28" s="39">
        <f t="shared" si="11"/>
        <v>5114000</v>
      </c>
      <c r="F28" s="40">
        <f t="shared" si="11"/>
        <v>5114000</v>
      </c>
      <c r="G28" s="41">
        <f t="shared" si="11"/>
        <v>5114000</v>
      </c>
      <c r="H28" s="40">
        <f t="shared" si="11"/>
        <v>178000</v>
      </c>
      <c r="I28" s="41">
        <f t="shared" si="11"/>
        <v>0</v>
      </c>
      <c r="J28" s="40">
        <f t="shared" si="11"/>
        <v>663000</v>
      </c>
      <c r="K28" s="41">
        <f t="shared" si="11"/>
        <v>0</v>
      </c>
      <c r="L28" s="40">
        <f t="shared" si="11"/>
        <v>113000</v>
      </c>
      <c r="M28" s="41">
        <f t="shared" si="11"/>
        <v>0</v>
      </c>
      <c r="N28" s="40">
        <f t="shared" si="11"/>
        <v>78000</v>
      </c>
      <c r="O28" s="41">
        <f t="shared" si="11"/>
        <v>0</v>
      </c>
      <c r="P28" s="40">
        <f t="shared" si="11"/>
        <v>1032000</v>
      </c>
      <c r="Q28" s="41">
        <f t="shared" si="11"/>
        <v>0</v>
      </c>
      <c r="R28" s="20">
        <f t="shared" si="7"/>
        <v>-30.973451327433626</v>
      </c>
      <c r="S28" s="21">
        <f t="shared" si="8"/>
        <v>0</v>
      </c>
      <c r="T28" s="20">
        <f t="shared" si="9"/>
        <v>20.179898318341806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1314000</v>
      </c>
      <c r="C33" s="42"/>
      <c r="D33" s="42"/>
      <c r="E33" s="42">
        <f t="shared" si="4"/>
        <v>1314000</v>
      </c>
      <c r="F33" s="43">
        <v>1314000</v>
      </c>
      <c r="G33" s="44">
        <v>1314000</v>
      </c>
      <c r="H33" s="43">
        <v>178000</v>
      </c>
      <c r="I33" s="44"/>
      <c r="J33" s="43">
        <v>663000</v>
      </c>
      <c r="K33" s="44"/>
      <c r="L33" s="43">
        <v>113000</v>
      </c>
      <c r="M33" s="44"/>
      <c r="N33" s="43">
        <v>78000</v>
      </c>
      <c r="O33" s="44"/>
      <c r="P33" s="43">
        <f t="shared" si="5"/>
        <v>1032000</v>
      </c>
      <c r="Q33" s="44">
        <f t="shared" si="6"/>
        <v>0</v>
      </c>
      <c r="R33" s="24">
        <f t="shared" si="7"/>
        <v>-30.973451327433626</v>
      </c>
      <c r="S33" s="25">
        <f t="shared" si="8"/>
        <v>0</v>
      </c>
      <c r="T33" s="24">
        <f t="shared" si="9"/>
        <v>78.538812785388117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5434000</v>
      </c>
      <c r="C43" s="45">
        <f t="shared" si="20"/>
        <v>3725000</v>
      </c>
      <c r="D43" s="45">
        <f t="shared" si="20"/>
        <v>0</v>
      </c>
      <c r="E43" s="45">
        <f t="shared" si="20"/>
        <v>9159000</v>
      </c>
      <c r="F43" s="46">
        <f t="shared" si="20"/>
        <v>5434000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59000</v>
      </c>
      <c r="O43" s="47">
        <f t="shared" si="20"/>
        <v>0</v>
      </c>
      <c r="P43" s="46">
        <f t="shared" si="20"/>
        <v>59000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0.6441751282891145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5434000</v>
      </c>
      <c r="C44" s="39">
        <f t="shared" si="22"/>
        <v>3725000</v>
      </c>
      <c r="D44" s="39">
        <f t="shared" si="22"/>
        <v>0</v>
      </c>
      <c r="E44" s="39">
        <f t="shared" si="22"/>
        <v>9159000</v>
      </c>
      <c r="F44" s="40">
        <f t="shared" si="22"/>
        <v>5434000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59000</v>
      </c>
      <c r="O44" s="41">
        <f t="shared" si="22"/>
        <v>0</v>
      </c>
      <c r="P44" s="40">
        <f t="shared" si="22"/>
        <v>59000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0.6441751282891145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5434000</v>
      </c>
      <c r="C46" s="42">
        <v>3725000</v>
      </c>
      <c r="D46" s="42"/>
      <c r="E46" s="42">
        <f t="shared" si="13"/>
        <v>9159000</v>
      </c>
      <c r="F46" s="43">
        <v>5434000</v>
      </c>
      <c r="G46" s="44"/>
      <c r="H46" s="43"/>
      <c r="I46" s="44"/>
      <c r="J46" s="43"/>
      <c r="K46" s="44"/>
      <c r="L46" s="43"/>
      <c r="M46" s="44"/>
      <c r="N46" s="43">
        <v>59000</v>
      </c>
      <c r="O46" s="44"/>
      <c r="P46" s="43">
        <f t="shared" si="14"/>
        <v>59000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0.6441751282891145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72899000</v>
      </c>
      <c r="C61" s="39">
        <f t="shared" si="26"/>
        <v>23638000</v>
      </c>
      <c r="D61" s="39">
        <f t="shared" si="26"/>
        <v>0</v>
      </c>
      <c r="E61" s="39">
        <f t="shared" si="26"/>
        <v>96537000</v>
      </c>
      <c r="F61" s="40">
        <f t="shared" si="26"/>
        <v>92812000</v>
      </c>
      <c r="G61" s="41">
        <f t="shared" si="26"/>
        <v>87378000</v>
      </c>
      <c r="H61" s="40">
        <f t="shared" si="26"/>
        <v>9182000</v>
      </c>
      <c r="I61" s="41">
        <f t="shared" si="26"/>
        <v>0</v>
      </c>
      <c r="J61" s="40">
        <f t="shared" si="26"/>
        <v>16228000</v>
      </c>
      <c r="K61" s="41">
        <f t="shared" si="26"/>
        <v>0</v>
      </c>
      <c r="L61" s="40">
        <f t="shared" si="26"/>
        <v>16426000</v>
      </c>
      <c r="M61" s="41">
        <f t="shared" si="26"/>
        <v>0</v>
      </c>
      <c r="N61" s="40">
        <f t="shared" si="26"/>
        <v>13466000</v>
      </c>
      <c r="O61" s="41">
        <f t="shared" si="26"/>
        <v>0</v>
      </c>
      <c r="P61" s="40">
        <f t="shared" si="26"/>
        <v>55302000</v>
      </c>
      <c r="Q61" s="41">
        <f t="shared" si="26"/>
        <v>0</v>
      </c>
      <c r="R61" s="20">
        <f t="shared" si="16"/>
        <v>-18.020211859247535</v>
      </c>
      <c r="S61" s="21">
        <f t="shared" si="17"/>
        <v>0</v>
      </c>
      <c r="T61" s="20">
        <f t="shared" si="18"/>
        <v>57.285807514217346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72899000</v>
      </c>
      <c r="C65" s="48">
        <f t="shared" si="30"/>
        <v>23638000</v>
      </c>
      <c r="D65" s="48">
        <f t="shared" si="30"/>
        <v>0</v>
      </c>
      <c r="E65" s="48">
        <f t="shared" si="30"/>
        <v>96537000</v>
      </c>
      <c r="F65" s="49">
        <f t="shared" si="30"/>
        <v>92812000</v>
      </c>
      <c r="G65" s="50">
        <f t="shared" si="30"/>
        <v>87378000</v>
      </c>
      <c r="H65" s="49">
        <f t="shared" si="30"/>
        <v>9182000</v>
      </c>
      <c r="I65" s="50">
        <f t="shared" si="30"/>
        <v>0</v>
      </c>
      <c r="J65" s="49">
        <f t="shared" si="30"/>
        <v>16228000</v>
      </c>
      <c r="K65" s="50">
        <f t="shared" si="30"/>
        <v>0</v>
      </c>
      <c r="L65" s="49">
        <f t="shared" si="30"/>
        <v>16426000</v>
      </c>
      <c r="M65" s="51">
        <f t="shared" si="30"/>
        <v>0</v>
      </c>
      <c r="N65" s="49">
        <f t="shared" si="30"/>
        <v>13466000</v>
      </c>
      <c r="O65" s="50">
        <f t="shared" si="30"/>
        <v>0</v>
      </c>
      <c r="P65" s="49">
        <f t="shared" si="30"/>
        <v>55302000</v>
      </c>
      <c r="Q65" s="50">
        <f t="shared" si="30"/>
        <v>0</v>
      </c>
      <c r="R65" s="34">
        <f t="shared" si="16"/>
        <v>-18.020211859247535</v>
      </c>
      <c r="S65" s="35">
        <f t="shared" si="17"/>
        <v>0</v>
      </c>
      <c r="T65" s="34">
        <f t="shared" si="18"/>
        <v>57.285807514217346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148128000</v>
      </c>
      <c r="C8" s="36">
        <f t="shared" si="0"/>
        <v>17778000</v>
      </c>
      <c r="D8" s="36">
        <f t="shared" si="0"/>
        <v>0</v>
      </c>
      <c r="E8" s="36">
        <f t="shared" si="0"/>
        <v>165906000</v>
      </c>
      <c r="F8" s="37">
        <f t="shared" si="0"/>
        <v>165906000</v>
      </c>
      <c r="G8" s="38">
        <f t="shared" si="0"/>
        <v>165906000</v>
      </c>
      <c r="H8" s="37">
        <f t="shared" si="0"/>
        <v>31430000</v>
      </c>
      <c r="I8" s="38">
        <f t="shared" si="0"/>
        <v>0</v>
      </c>
      <c r="J8" s="37">
        <f t="shared" si="0"/>
        <v>30223000</v>
      </c>
      <c r="K8" s="38">
        <f t="shared" si="0"/>
        <v>0</v>
      </c>
      <c r="L8" s="37">
        <f t="shared" si="0"/>
        <v>58993000</v>
      </c>
      <c r="M8" s="38">
        <f t="shared" si="0"/>
        <v>25950000</v>
      </c>
      <c r="N8" s="37">
        <f t="shared" si="0"/>
        <v>14172000</v>
      </c>
      <c r="O8" s="38">
        <f t="shared" si="0"/>
        <v>0</v>
      </c>
      <c r="P8" s="37">
        <f t="shared" si="0"/>
        <v>134818000</v>
      </c>
      <c r="Q8" s="38">
        <f t="shared" si="0"/>
        <v>25950000</v>
      </c>
      <c r="R8" s="16">
        <f>IF(($L8       =0),0,((($N8       -$L8       )/$L8       )*100))</f>
        <v>-75.976810808061984</v>
      </c>
      <c r="S8" s="17">
        <f>IF(($M8       =0),0,((($O8       -$M8       )/$M8       )*100))</f>
        <v>-100</v>
      </c>
      <c r="T8" s="16">
        <f>IF(($E8       =0),0,(($P8       /$E8       )*100))</f>
        <v>81.261678299760106</v>
      </c>
      <c r="U8" s="18">
        <f>IF(($E8       =0),0,(($Q8       /$E8       )*100))</f>
        <v>15.641387291598857</v>
      </c>
      <c r="V8" s="37">
        <f t="shared" ref="V8:W8" si="1">+V9+V28</f>
        <v>2384000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142951000</v>
      </c>
      <c r="C9" s="39">
        <f t="shared" si="2"/>
        <v>17778000</v>
      </c>
      <c r="D9" s="39">
        <f t="shared" si="2"/>
        <v>0</v>
      </c>
      <c r="E9" s="39">
        <f t="shared" si="2"/>
        <v>160729000</v>
      </c>
      <c r="F9" s="40">
        <f t="shared" si="2"/>
        <v>160729000</v>
      </c>
      <c r="G9" s="41">
        <f t="shared" si="2"/>
        <v>160729000</v>
      </c>
      <c r="H9" s="40">
        <f t="shared" si="2"/>
        <v>30938000</v>
      </c>
      <c r="I9" s="41">
        <f t="shared" si="2"/>
        <v>0</v>
      </c>
      <c r="J9" s="40">
        <f t="shared" si="2"/>
        <v>27708000</v>
      </c>
      <c r="K9" s="41">
        <f t="shared" si="2"/>
        <v>0</v>
      </c>
      <c r="L9" s="40">
        <f t="shared" si="2"/>
        <v>58888000</v>
      </c>
      <c r="M9" s="41">
        <f t="shared" si="2"/>
        <v>21989000</v>
      </c>
      <c r="N9" s="40">
        <f t="shared" si="2"/>
        <v>14172000</v>
      </c>
      <c r="O9" s="41">
        <f t="shared" si="2"/>
        <v>0</v>
      </c>
      <c r="P9" s="40">
        <f t="shared" si="2"/>
        <v>131706000</v>
      </c>
      <c r="Q9" s="41">
        <f t="shared" si="2"/>
        <v>21989000</v>
      </c>
      <c r="R9" s="20">
        <f>IF(($L9       =0),0,((($N9       -$L9       )/$L9       )*100))</f>
        <v>-75.933976361907355</v>
      </c>
      <c r="S9" s="21">
        <f>IF(($M9       =0),0,((($O9       -$M9       )/$M9       )*100))</f>
        <v>-100</v>
      </c>
      <c r="T9" s="20">
        <f>IF(($E9       =0),0,(($P9       /$E9       )*100))</f>
        <v>81.942897672479759</v>
      </c>
      <c r="U9" s="22">
        <f>IF(($E9       =0),0,(($Q9       /$E9       )*100))</f>
        <v>13.680791891942338</v>
      </c>
      <c r="V9" s="40">
        <f t="shared" ref="V9:W9" si="3">SUM(V10:V27)</f>
        <v>2384000</v>
      </c>
      <c r="W9" s="41">
        <f t="shared" si="3"/>
        <v>0</v>
      </c>
    </row>
    <row r="10" spans="1:23" ht="13" x14ac:dyDescent="0.3">
      <c r="A10" s="23" t="s">
        <v>36</v>
      </c>
      <c r="B10" s="42">
        <v>77712000</v>
      </c>
      <c r="C10" s="42">
        <v>-222000</v>
      </c>
      <c r="D10" s="42"/>
      <c r="E10" s="42">
        <f t="shared" ref="E10:E41" si="4">$B10      +$C10      +$D10</f>
        <v>77490000</v>
      </c>
      <c r="F10" s="43">
        <v>77490000</v>
      </c>
      <c r="G10" s="44">
        <v>77490000</v>
      </c>
      <c r="H10" s="43">
        <v>23583000</v>
      </c>
      <c r="I10" s="44"/>
      <c r="J10" s="43">
        <v>23023000</v>
      </c>
      <c r="K10" s="44"/>
      <c r="L10" s="43">
        <v>28469000</v>
      </c>
      <c r="M10" s="44"/>
      <c r="N10" s="43">
        <v>2369000</v>
      </c>
      <c r="O10" s="44"/>
      <c r="P10" s="43">
        <f t="shared" ref="P10:P41" si="5">$H10      +$J10      +$L10      +$N10</f>
        <v>77444000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-91.678668024869154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99.940637501613111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10243000</v>
      </c>
      <c r="C13" s="42"/>
      <c r="D13" s="42"/>
      <c r="E13" s="42">
        <f t="shared" si="4"/>
        <v>10243000</v>
      </c>
      <c r="F13" s="43">
        <v>10243000</v>
      </c>
      <c r="G13" s="44">
        <v>10243000</v>
      </c>
      <c r="H13" s="43"/>
      <c r="I13" s="44"/>
      <c r="J13" s="43">
        <v>446000</v>
      </c>
      <c r="K13" s="44"/>
      <c r="L13" s="43">
        <v>3960000</v>
      </c>
      <c r="M13" s="44">
        <v>765000</v>
      </c>
      <c r="N13" s="43"/>
      <c r="O13" s="44"/>
      <c r="P13" s="43">
        <f t="shared" si="5"/>
        <v>4406000</v>
      </c>
      <c r="Q13" s="44">
        <f t="shared" si="6"/>
        <v>765000</v>
      </c>
      <c r="R13" s="24">
        <f t="shared" si="7"/>
        <v>-100</v>
      </c>
      <c r="S13" s="25">
        <f t="shared" si="8"/>
        <v>-100</v>
      </c>
      <c r="T13" s="24">
        <f t="shared" si="9"/>
        <v>43.014741774870643</v>
      </c>
      <c r="U13" s="26">
        <f t="shared" si="10"/>
        <v>7.4685150834716385</v>
      </c>
      <c r="V13" s="43">
        <v>2384000</v>
      </c>
      <c r="W13" s="44"/>
    </row>
    <row r="14" spans="1:23" ht="13" x14ac:dyDescent="0.3">
      <c r="A14" s="23" t="s">
        <v>40</v>
      </c>
      <c r="B14" s="42">
        <v>5000000</v>
      </c>
      <c r="C14" s="42"/>
      <c r="D14" s="42"/>
      <c r="E14" s="42">
        <f t="shared" si="4"/>
        <v>5000000</v>
      </c>
      <c r="F14" s="43">
        <v>5000000</v>
      </c>
      <c r="G14" s="44">
        <v>5000000</v>
      </c>
      <c r="H14" s="43"/>
      <c r="I14" s="44"/>
      <c r="J14" s="43"/>
      <c r="K14" s="44"/>
      <c r="L14" s="43">
        <v>4985000</v>
      </c>
      <c r="M14" s="44"/>
      <c r="N14" s="43">
        <v>15000</v>
      </c>
      <c r="O14" s="44"/>
      <c r="P14" s="43">
        <f t="shared" si="5"/>
        <v>5000000</v>
      </c>
      <c r="Q14" s="44">
        <f t="shared" si="6"/>
        <v>0</v>
      </c>
      <c r="R14" s="24">
        <f t="shared" si="7"/>
        <v>-99.699097291875631</v>
      </c>
      <c r="S14" s="25">
        <f t="shared" si="8"/>
        <v>0</v>
      </c>
      <c r="T14" s="24">
        <f t="shared" si="9"/>
        <v>100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49996000</v>
      </c>
      <c r="C23" s="42">
        <v>18000000</v>
      </c>
      <c r="D23" s="42"/>
      <c r="E23" s="42">
        <f t="shared" si="4"/>
        <v>67996000</v>
      </c>
      <c r="F23" s="43">
        <v>67996000</v>
      </c>
      <c r="G23" s="44">
        <v>67996000</v>
      </c>
      <c r="H23" s="43">
        <v>7355000</v>
      </c>
      <c r="I23" s="44"/>
      <c r="J23" s="43">
        <v>4239000</v>
      </c>
      <c r="K23" s="44"/>
      <c r="L23" s="43">
        <v>21474000</v>
      </c>
      <c r="M23" s="44">
        <v>21224000</v>
      </c>
      <c r="N23" s="43">
        <v>11788000</v>
      </c>
      <c r="O23" s="44"/>
      <c r="P23" s="43">
        <f t="shared" si="5"/>
        <v>44856000</v>
      </c>
      <c r="Q23" s="44">
        <f t="shared" si="6"/>
        <v>21224000</v>
      </c>
      <c r="R23" s="24">
        <f t="shared" si="7"/>
        <v>-45.105709229766227</v>
      </c>
      <c r="S23" s="25">
        <f t="shared" si="8"/>
        <v>-100</v>
      </c>
      <c r="T23" s="24">
        <f t="shared" si="9"/>
        <v>65.968586387434556</v>
      </c>
      <c r="U23" s="26">
        <f t="shared" si="10"/>
        <v>31.213600800047058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5177000</v>
      </c>
      <c r="C28" s="39">
        <f t="shared" si="11"/>
        <v>0</v>
      </c>
      <c r="D28" s="39">
        <f t="shared" si="11"/>
        <v>0</v>
      </c>
      <c r="E28" s="39">
        <f t="shared" si="11"/>
        <v>5177000</v>
      </c>
      <c r="F28" s="40">
        <f t="shared" si="11"/>
        <v>5177000</v>
      </c>
      <c r="G28" s="41">
        <f t="shared" si="11"/>
        <v>5177000</v>
      </c>
      <c r="H28" s="40">
        <f t="shared" si="11"/>
        <v>492000</v>
      </c>
      <c r="I28" s="41">
        <f t="shared" si="11"/>
        <v>0</v>
      </c>
      <c r="J28" s="40">
        <f t="shared" si="11"/>
        <v>2515000</v>
      </c>
      <c r="K28" s="41">
        <f t="shared" si="11"/>
        <v>0</v>
      </c>
      <c r="L28" s="40">
        <f t="shared" si="11"/>
        <v>105000</v>
      </c>
      <c r="M28" s="41">
        <f t="shared" si="11"/>
        <v>3961000</v>
      </c>
      <c r="N28" s="40">
        <f t="shared" si="11"/>
        <v>0</v>
      </c>
      <c r="O28" s="41">
        <f t="shared" si="11"/>
        <v>0</v>
      </c>
      <c r="P28" s="40">
        <f t="shared" si="11"/>
        <v>3112000</v>
      </c>
      <c r="Q28" s="41">
        <f t="shared" si="11"/>
        <v>3961000</v>
      </c>
      <c r="R28" s="20">
        <f t="shared" si="7"/>
        <v>-100</v>
      </c>
      <c r="S28" s="21">
        <f t="shared" si="8"/>
        <v>-100</v>
      </c>
      <c r="T28" s="20">
        <f t="shared" si="9"/>
        <v>60.112033996523081</v>
      </c>
      <c r="U28" s="22">
        <f t="shared" si="10"/>
        <v>76.511493142746772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432000</v>
      </c>
      <c r="I31" s="44"/>
      <c r="J31" s="43">
        <v>819000</v>
      </c>
      <c r="K31" s="44"/>
      <c r="L31" s="43">
        <v>105000</v>
      </c>
      <c r="M31" s="44">
        <v>1251000</v>
      </c>
      <c r="N31" s="43"/>
      <c r="O31" s="44"/>
      <c r="P31" s="43">
        <f t="shared" si="5"/>
        <v>1356000</v>
      </c>
      <c r="Q31" s="44">
        <f t="shared" si="6"/>
        <v>1251000</v>
      </c>
      <c r="R31" s="24">
        <f t="shared" si="7"/>
        <v>-100</v>
      </c>
      <c r="S31" s="25">
        <f t="shared" si="8"/>
        <v>-100</v>
      </c>
      <c r="T31" s="24">
        <f t="shared" si="9"/>
        <v>45.2</v>
      </c>
      <c r="U31" s="26">
        <f t="shared" si="10"/>
        <v>41.699999999999996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2177000</v>
      </c>
      <c r="C33" s="42"/>
      <c r="D33" s="42"/>
      <c r="E33" s="42">
        <f t="shared" si="4"/>
        <v>2177000</v>
      </c>
      <c r="F33" s="43">
        <v>2177000</v>
      </c>
      <c r="G33" s="44">
        <v>2177000</v>
      </c>
      <c r="H33" s="43">
        <v>60000</v>
      </c>
      <c r="I33" s="44"/>
      <c r="J33" s="43">
        <v>1696000</v>
      </c>
      <c r="K33" s="44"/>
      <c r="L33" s="43"/>
      <c r="M33" s="44">
        <v>2710000</v>
      </c>
      <c r="N33" s="43"/>
      <c r="O33" s="44"/>
      <c r="P33" s="43">
        <f t="shared" si="5"/>
        <v>1756000</v>
      </c>
      <c r="Q33" s="44">
        <f t="shared" si="6"/>
        <v>2710000</v>
      </c>
      <c r="R33" s="24">
        <f t="shared" si="7"/>
        <v>0</v>
      </c>
      <c r="S33" s="25">
        <f t="shared" si="8"/>
        <v>-100</v>
      </c>
      <c r="T33" s="24">
        <f t="shared" si="9"/>
        <v>80.661460725769402</v>
      </c>
      <c r="U33" s="26">
        <f t="shared" si="10"/>
        <v>124.48323380799265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54309000</v>
      </c>
      <c r="C43" s="45">
        <f t="shared" si="20"/>
        <v>469000</v>
      </c>
      <c r="D43" s="45">
        <f t="shared" si="20"/>
        <v>0</v>
      </c>
      <c r="E43" s="45">
        <f t="shared" si="20"/>
        <v>54778000</v>
      </c>
      <c r="F43" s="46">
        <f t="shared" si="20"/>
        <v>54550000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-66000</v>
      </c>
      <c r="O43" s="47">
        <f t="shared" si="20"/>
        <v>0</v>
      </c>
      <c r="P43" s="46">
        <f t="shared" si="20"/>
        <v>-66000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-0.12048632662747817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54309000</v>
      </c>
      <c r="C44" s="39">
        <f t="shared" si="22"/>
        <v>469000</v>
      </c>
      <c r="D44" s="39">
        <f t="shared" si="22"/>
        <v>0</v>
      </c>
      <c r="E44" s="39">
        <f t="shared" si="22"/>
        <v>54778000</v>
      </c>
      <c r="F44" s="40">
        <f t="shared" si="22"/>
        <v>54550000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-66000</v>
      </c>
      <c r="O44" s="41">
        <f t="shared" si="22"/>
        <v>0</v>
      </c>
      <c r="P44" s="40">
        <f t="shared" si="22"/>
        <v>-66000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-0.12048632662747817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53737000</v>
      </c>
      <c r="C45" s="42"/>
      <c r="D45" s="42"/>
      <c r="E45" s="42">
        <f t="shared" si="13"/>
        <v>53737000</v>
      </c>
      <c r="F45" s="43">
        <v>53737000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472000</v>
      </c>
      <c r="C46" s="42">
        <v>228000</v>
      </c>
      <c r="D46" s="42"/>
      <c r="E46" s="42">
        <f t="shared" si="13"/>
        <v>700000</v>
      </c>
      <c r="F46" s="43">
        <v>472000</v>
      </c>
      <c r="G46" s="44"/>
      <c r="H46" s="43"/>
      <c r="I46" s="44"/>
      <c r="J46" s="43"/>
      <c r="K46" s="44"/>
      <c r="L46" s="43"/>
      <c r="M46" s="44"/>
      <c r="N46" s="43">
        <v>-66000</v>
      </c>
      <c r="O46" s="44"/>
      <c r="P46" s="43">
        <f t="shared" si="14"/>
        <v>-66000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-9.4285714285714288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>
        <v>241000</v>
      </c>
      <c r="D47" s="42"/>
      <c r="E47" s="42">
        <f t="shared" si="13"/>
        <v>341000</v>
      </c>
      <c r="F47" s="43">
        <v>341000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202437000</v>
      </c>
      <c r="C61" s="39">
        <f t="shared" si="26"/>
        <v>18247000</v>
      </c>
      <c r="D61" s="39">
        <f t="shared" si="26"/>
        <v>0</v>
      </c>
      <c r="E61" s="39">
        <f t="shared" si="26"/>
        <v>220684000</v>
      </c>
      <c r="F61" s="40">
        <f t="shared" si="26"/>
        <v>220456000</v>
      </c>
      <c r="G61" s="41">
        <f t="shared" si="26"/>
        <v>165906000</v>
      </c>
      <c r="H61" s="40">
        <f t="shared" si="26"/>
        <v>31430000</v>
      </c>
      <c r="I61" s="41">
        <f t="shared" si="26"/>
        <v>0</v>
      </c>
      <c r="J61" s="40">
        <f t="shared" si="26"/>
        <v>30223000</v>
      </c>
      <c r="K61" s="41">
        <f t="shared" si="26"/>
        <v>0</v>
      </c>
      <c r="L61" s="40">
        <f t="shared" si="26"/>
        <v>58993000</v>
      </c>
      <c r="M61" s="41">
        <f t="shared" si="26"/>
        <v>25950000</v>
      </c>
      <c r="N61" s="40">
        <f t="shared" si="26"/>
        <v>14106000</v>
      </c>
      <c r="O61" s="41">
        <f t="shared" si="26"/>
        <v>0</v>
      </c>
      <c r="P61" s="40">
        <f t="shared" si="26"/>
        <v>134752000</v>
      </c>
      <c r="Q61" s="41">
        <f t="shared" si="26"/>
        <v>25950000</v>
      </c>
      <c r="R61" s="20">
        <f t="shared" si="16"/>
        <v>-76.088688488464726</v>
      </c>
      <c r="S61" s="21">
        <f t="shared" si="17"/>
        <v>-100</v>
      </c>
      <c r="T61" s="20">
        <f t="shared" si="18"/>
        <v>61.061064689782675</v>
      </c>
      <c r="U61" s="22">
        <f t="shared" si="19"/>
        <v>11.758895071686212</v>
      </c>
      <c r="V61" s="40">
        <f t="shared" ref="V61:W61" si="27">+V8+V43</f>
        <v>2384000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202437000</v>
      </c>
      <c r="C65" s="48">
        <f t="shared" si="30"/>
        <v>18247000</v>
      </c>
      <c r="D65" s="48">
        <f t="shared" si="30"/>
        <v>0</v>
      </c>
      <c r="E65" s="48">
        <f t="shared" si="30"/>
        <v>220684000</v>
      </c>
      <c r="F65" s="49">
        <f t="shared" si="30"/>
        <v>220456000</v>
      </c>
      <c r="G65" s="50">
        <f t="shared" si="30"/>
        <v>165906000</v>
      </c>
      <c r="H65" s="49">
        <f t="shared" si="30"/>
        <v>31430000</v>
      </c>
      <c r="I65" s="50">
        <f t="shared" si="30"/>
        <v>0</v>
      </c>
      <c r="J65" s="49">
        <f t="shared" si="30"/>
        <v>30223000</v>
      </c>
      <c r="K65" s="50">
        <f t="shared" si="30"/>
        <v>0</v>
      </c>
      <c r="L65" s="49">
        <f t="shared" si="30"/>
        <v>58993000</v>
      </c>
      <c r="M65" s="51">
        <f t="shared" si="30"/>
        <v>25950000</v>
      </c>
      <c r="N65" s="49">
        <f t="shared" si="30"/>
        <v>14106000</v>
      </c>
      <c r="O65" s="50">
        <f t="shared" si="30"/>
        <v>0</v>
      </c>
      <c r="P65" s="49">
        <f t="shared" si="30"/>
        <v>134752000</v>
      </c>
      <c r="Q65" s="50">
        <f t="shared" si="30"/>
        <v>25950000</v>
      </c>
      <c r="R65" s="34">
        <f t="shared" si="16"/>
        <v>-76.088688488464726</v>
      </c>
      <c r="S65" s="35">
        <f t="shared" si="17"/>
        <v>-100</v>
      </c>
      <c r="T65" s="34">
        <f t="shared" si="18"/>
        <v>61.061064689782675</v>
      </c>
      <c r="U65" s="35">
        <f t="shared" si="19"/>
        <v>11.758895071686212</v>
      </c>
      <c r="V65" s="49">
        <f>+V61+V62</f>
        <v>2384000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1663229000</v>
      </c>
      <c r="C8" s="36">
        <f t="shared" si="0"/>
        <v>94000000</v>
      </c>
      <c r="D8" s="36">
        <f t="shared" si="0"/>
        <v>0</v>
      </c>
      <c r="E8" s="36">
        <f t="shared" si="0"/>
        <v>1757229000</v>
      </c>
      <c r="F8" s="37">
        <f t="shared" si="0"/>
        <v>1757229000</v>
      </c>
      <c r="G8" s="38">
        <f t="shared" si="0"/>
        <v>1757229000</v>
      </c>
      <c r="H8" s="37">
        <f t="shared" si="0"/>
        <v>198963000</v>
      </c>
      <c r="I8" s="38">
        <f t="shared" si="0"/>
        <v>149738940</v>
      </c>
      <c r="J8" s="37">
        <f t="shared" si="0"/>
        <v>472552000</v>
      </c>
      <c r="K8" s="38">
        <f t="shared" si="0"/>
        <v>398610119</v>
      </c>
      <c r="L8" s="37">
        <f t="shared" si="0"/>
        <v>281229000</v>
      </c>
      <c r="M8" s="38">
        <f t="shared" si="0"/>
        <v>306369126</v>
      </c>
      <c r="N8" s="37">
        <f t="shared" si="0"/>
        <v>711992000</v>
      </c>
      <c r="O8" s="38">
        <f t="shared" si="0"/>
        <v>-13838473</v>
      </c>
      <c r="P8" s="37">
        <f t="shared" si="0"/>
        <v>1664736000</v>
      </c>
      <c r="Q8" s="38">
        <f t="shared" si="0"/>
        <v>840879712</v>
      </c>
      <c r="R8" s="16">
        <f>IF(($L8       =0),0,((($N8       -$L8       )/$L8       )*100))</f>
        <v>153.17161459166729</v>
      </c>
      <c r="S8" s="17">
        <f>IF(($M8       =0),0,((($O8       -$M8       )/$M8       )*100))</f>
        <v>-104.51692805364468</v>
      </c>
      <c r="T8" s="16">
        <f>IF(($E8       =0),0,(($P8       /$E8       )*100))</f>
        <v>94.736428775077115</v>
      </c>
      <c r="U8" s="18">
        <f>IF(($E8       =0),0,(($Q8       /$E8       )*100))</f>
        <v>47.85259701495935</v>
      </c>
      <c r="V8" s="37">
        <f t="shared" ref="V8:W8" si="1">+V9+V28</f>
        <v>4500000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1558281000</v>
      </c>
      <c r="C9" s="39">
        <f t="shared" si="2"/>
        <v>94000000</v>
      </c>
      <c r="D9" s="39">
        <f t="shared" si="2"/>
        <v>0</v>
      </c>
      <c r="E9" s="39">
        <f t="shared" si="2"/>
        <v>1652281000</v>
      </c>
      <c r="F9" s="40">
        <f t="shared" si="2"/>
        <v>1652281000</v>
      </c>
      <c r="G9" s="41">
        <f t="shared" si="2"/>
        <v>1652281000</v>
      </c>
      <c r="H9" s="40">
        <f t="shared" si="2"/>
        <v>196361000</v>
      </c>
      <c r="I9" s="41">
        <f t="shared" si="2"/>
        <v>149661021</v>
      </c>
      <c r="J9" s="40">
        <f t="shared" si="2"/>
        <v>427346000</v>
      </c>
      <c r="K9" s="41">
        <f t="shared" si="2"/>
        <v>380447262</v>
      </c>
      <c r="L9" s="40">
        <f t="shared" si="2"/>
        <v>225081000</v>
      </c>
      <c r="M9" s="41">
        <f t="shared" si="2"/>
        <v>276141598</v>
      </c>
      <c r="N9" s="40">
        <f t="shared" si="2"/>
        <v>711952000</v>
      </c>
      <c r="O9" s="41">
        <f t="shared" si="2"/>
        <v>34629831</v>
      </c>
      <c r="P9" s="40">
        <f t="shared" si="2"/>
        <v>1560740000</v>
      </c>
      <c r="Q9" s="41">
        <f t="shared" si="2"/>
        <v>840879712</v>
      </c>
      <c r="R9" s="20">
        <f>IF(($L9       =0),0,((($N9       -$L9       )/$L9       )*100))</f>
        <v>216.30923978478859</v>
      </c>
      <c r="S9" s="21">
        <f>IF(($M9       =0),0,((($O9       -$M9       )/$M9       )*100))</f>
        <v>-87.45939356807807</v>
      </c>
      <c r="T9" s="20">
        <f>IF(($E9       =0),0,(($P9       /$E9       )*100))</f>
        <v>94.459719623962272</v>
      </c>
      <c r="U9" s="22">
        <f>IF(($E9       =0),0,(($Q9       /$E9       )*100))</f>
        <v>50.892052380920681</v>
      </c>
      <c r="V9" s="40">
        <f t="shared" ref="V9:W9" si="3">SUM(V10:V27)</f>
        <v>4500000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804327000</v>
      </c>
      <c r="C12" s="42"/>
      <c r="D12" s="42"/>
      <c r="E12" s="42">
        <f t="shared" si="4"/>
        <v>804327000</v>
      </c>
      <c r="F12" s="43">
        <v>804327000</v>
      </c>
      <c r="G12" s="44">
        <v>804327000</v>
      </c>
      <c r="H12" s="43">
        <v>88820000</v>
      </c>
      <c r="I12" s="44">
        <v>44615752</v>
      </c>
      <c r="J12" s="43">
        <v>161180000</v>
      </c>
      <c r="K12" s="44">
        <v>166361375</v>
      </c>
      <c r="L12" s="43">
        <v>109724000</v>
      </c>
      <c r="M12" s="44">
        <v>146581997</v>
      </c>
      <c r="N12" s="43">
        <v>377002000</v>
      </c>
      <c r="O12" s="44">
        <v>-200311001</v>
      </c>
      <c r="P12" s="43">
        <f t="shared" si="5"/>
        <v>736726000</v>
      </c>
      <c r="Q12" s="44">
        <f t="shared" si="6"/>
        <v>157248123</v>
      </c>
      <c r="R12" s="24">
        <f t="shared" si="7"/>
        <v>243.59119244650213</v>
      </c>
      <c r="S12" s="25">
        <f t="shared" si="8"/>
        <v>-236.65457225282586</v>
      </c>
      <c r="T12" s="24">
        <f t="shared" si="9"/>
        <v>91.595333738641131</v>
      </c>
      <c r="U12" s="26">
        <f t="shared" si="10"/>
        <v>19.55027283679399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112742000</v>
      </c>
      <c r="C14" s="42">
        <v>4000000</v>
      </c>
      <c r="D14" s="42"/>
      <c r="E14" s="42">
        <f t="shared" si="4"/>
        <v>116742000</v>
      </c>
      <c r="F14" s="43">
        <v>116742000</v>
      </c>
      <c r="G14" s="44">
        <v>116742000</v>
      </c>
      <c r="H14" s="43">
        <v>23636000</v>
      </c>
      <c r="I14" s="44">
        <v>248219</v>
      </c>
      <c r="J14" s="43">
        <v>24749000</v>
      </c>
      <c r="K14" s="44">
        <v>11756144</v>
      </c>
      <c r="L14" s="43">
        <v>31950000</v>
      </c>
      <c r="M14" s="44">
        <v>47093206</v>
      </c>
      <c r="N14" s="43">
        <v>33363000</v>
      </c>
      <c r="O14" s="44">
        <v>-53760712</v>
      </c>
      <c r="P14" s="43">
        <f t="shared" si="5"/>
        <v>113698000</v>
      </c>
      <c r="Q14" s="44">
        <f t="shared" si="6"/>
        <v>5336857</v>
      </c>
      <c r="R14" s="24">
        <f t="shared" si="7"/>
        <v>4.422535211267606</v>
      </c>
      <c r="S14" s="25">
        <f t="shared" si="8"/>
        <v>-214.15810594844612</v>
      </c>
      <c r="T14" s="24">
        <f t="shared" si="9"/>
        <v>97.392540816501352</v>
      </c>
      <c r="U14" s="26">
        <f t="shared" si="10"/>
        <v>4.5714969762382003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641212000</v>
      </c>
      <c r="C26" s="42">
        <v>90000000</v>
      </c>
      <c r="D26" s="42"/>
      <c r="E26" s="42">
        <f t="shared" si="4"/>
        <v>731212000</v>
      </c>
      <c r="F26" s="43">
        <v>731212000</v>
      </c>
      <c r="G26" s="44">
        <v>731212000</v>
      </c>
      <c r="H26" s="43">
        <v>83905000</v>
      </c>
      <c r="I26" s="44">
        <v>104797050</v>
      </c>
      <c r="J26" s="43">
        <v>241417000</v>
      </c>
      <c r="K26" s="44">
        <v>202329743</v>
      </c>
      <c r="L26" s="43">
        <v>83407000</v>
      </c>
      <c r="M26" s="44">
        <v>82466395</v>
      </c>
      <c r="N26" s="43">
        <v>301587000</v>
      </c>
      <c r="O26" s="44">
        <v>288701544</v>
      </c>
      <c r="P26" s="43">
        <f t="shared" si="5"/>
        <v>710316000</v>
      </c>
      <c r="Q26" s="44">
        <f t="shared" si="6"/>
        <v>678294732</v>
      </c>
      <c r="R26" s="24">
        <f t="shared" si="7"/>
        <v>261.58475907297947</v>
      </c>
      <c r="S26" s="25">
        <f t="shared" si="8"/>
        <v>250.08386628274462</v>
      </c>
      <c r="T26" s="24">
        <f t="shared" si="9"/>
        <v>97.142278846627235</v>
      </c>
      <c r="U26" s="26">
        <f t="shared" si="10"/>
        <v>92.763074457202563</v>
      </c>
      <c r="V26" s="43">
        <v>4500000</v>
      </c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104948000</v>
      </c>
      <c r="C28" s="39">
        <f t="shared" si="11"/>
        <v>0</v>
      </c>
      <c r="D28" s="39">
        <f t="shared" si="11"/>
        <v>0</v>
      </c>
      <c r="E28" s="39">
        <f t="shared" si="11"/>
        <v>104948000</v>
      </c>
      <c r="F28" s="40">
        <f t="shared" si="11"/>
        <v>104948000</v>
      </c>
      <c r="G28" s="41">
        <f t="shared" si="11"/>
        <v>104948000</v>
      </c>
      <c r="H28" s="40">
        <f t="shared" si="11"/>
        <v>2602000</v>
      </c>
      <c r="I28" s="41">
        <f t="shared" si="11"/>
        <v>77919</v>
      </c>
      <c r="J28" s="40">
        <f t="shared" si="11"/>
        <v>45206000</v>
      </c>
      <c r="K28" s="41">
        <f t="shared" si="11"/>
        <v>18162857</v>
      </c>
      <c r="L28" s="40">
        <f t="shared" si="11"/>
        <v>56148000</v>
      </c>
      <c r="M28" s="41">
        <f t="shared" si="11"/>
        <v>30227528</v>
      </c>
      <c r="N28" s="40">
        <f t="shared" si="11"/>
        <v>40000</v>
      </c>
      <c r="O28" s="41">
        <f t="shared" si="11"/>
        <v>-48468304</v>
      </c>
      <c r="P28" s="40">
        <f t="shared" si="11"/>
        <v>103996000</v>
      </c>
      <c r="Q28" s="41">
        <f t="shared" si="11"/>
        <v>0</v>
      </c>
      <c r="R28" s="20">
        <f t="shared" si="7"/>
        <v>-99.928759706489984</v>
      </c>
      <c r="S28" s="21">
        <f t="shared" si="8"/>
        <v>-260.34491474129146</v>
      </c>
      <c r="T28" s="20">
        <f t="shared" si="9"/>
        <v>99.092884094980377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>
        <v>84480000</v>
      </c>
      <c r="C30" s="42"/>
      <c r="D30" s="42"/>
      <c r="E30" s="42">
        <f t="shared" si="4"/>
        <v>84480000</v>
      </c>
      <c r="F30" s="43">
        <v>84480000</v>
      </c>
      <c r="G30" s="44">
        <v>84480000</v>
      </c>
      <c r="H30" s="43"/>
      <c r="I30" s="44"/>
      <c r="J30" s="43">
        <v>34236000</v>
      </c>
      <c r="K30" s="44">
        <v>17197752</v>
      </c>
      <c r="L30" s="43">
        <v>50204000</v>
      </c>
      <c r="M30" s="44">
        <v>29581706</v>
      </c>
      <c r="N30" s="43">
        <v>40000</v>
      </c>
      <c r="O30" s="44">
        <v>-46779458</v>
      </c>
      <c r="P30" s="43">
        <f t="shared" si="5"/>
        <v>84480000</v>
      </c>
      <c r="Q30" s="44">
        <f t="shared" si="6"/>
        <v>0</v>
      </c>
      <c r="R30" s="24">
        <f t="shared" si="7"/>
        <v>-99.920325073699317</v>
      </c>
      <c r="S30" s="25">
        <f t="shared" si="8"/>
        <v>-258.13644419290762</v>
      </c>
      <c r="T30" s="24">
        <f t="shared" si="9"/>
        <v>100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451000</v>
      </c>
      <c r="I31" s="44">
        <v>77919</v>
      </c>
      <c r="J31" s="43">
        <v>194000</v>
      </c>
      <c r="K31" s="44">
        <v>965105</v>
      </c>
      <c r="L31" s="43">
        <v>403000</v>
      </c>
      <c r="M31" s="44">
        <v>645822</v>
      </c>
      <c r="N31" s="43"/>
      <c r="O31" s="44">
        <v>-1688846</v>
      </c>
      <c r="P31" s="43">
        <f t="shared" si="5"/>
        <v>1048000</v>
      </c>
      <c r="Q31" s="44">
        <f t="shared" si="6"/>
        <v>0</v>
      </c>
      <c r="R31" s="24">
        <f t="shared" si="7"/>
        <v>-100</v>
      </c>
      <c r="S31" s="25">
        <f t="shared" si="8"/>
        <v>-361.50332444543545</v>
      </c>
      <c r="T31" s="24">
        <f t="shared" si="9"/>
        <v>52.400000000000006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18468000</v>
      </c>
      <c r="C33" s="42"/>
      <c r="D33" s="42"/>
      <c r="E33" s="42">
        <f t="shared" si="4"/>
        <v>18468000</v>
      </c>
      <c r="F33" s="43">
        <v>18468000</v>
      </c>
      <c r="G33" s="44">
        <v>18468000</v>
      </c>
      <c r="H33" s="43">
        <v>2151000</v>
      </c>
      <c r="I33" s="44"/>
      <c r="J33" s="43">
        <v>10776000</v>
      </c>
      <c r="K33" s="44"/>
      <c r="L33" s="43">
        <v>5541000</v>
      </c>
      <c r="M33" s="44"/>
      <c r="N33" s="43"/>
      <c r="O33" s="44"/>
      <c r="P33" s="43">
        <f t="shared" si="5"/>
        <v>18468000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7108000</v>
      </c>
      <c r="C43" s="45">
        <f t="shared" si="20"/>
        <v>-3852000</v>
      </c>
      <c r="D43" s="45">
        <f t="shared" si="20"/>
        <v>0</v>
      </c>
      <c r="E43" s="45">
        <f t="shared" si="20"/>
        <v>3256000</v>
      </c>
      <c r="F43" s="46">
        <f t="shared" si="20"/>
        <v>2608000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239000</v>
      </c>
      <c r="O43" s="47">
        <f t="shared" si="20"/>
        <v>0</v>
      </c>
      <c r="P43" s="46">
        <f t="shared" si="20"/>
        <v>239000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7.3402948402948409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6002000</v>
      </c>
      <c r="C44" s="39">
        <f t="shared" si="22"/>
        <v>-3852000</v>
      </c>
      <c r="D44" s="39">
        <f t="shared" si="22"/>
        <v>0</v>
      </c>
      <c r="E44" s="39">
        <f t="shared" si="22"/>
        <v>2150000</v>
      </c>
      <c r="F44" s="40">
        <f t="shared" si="22"/>
        <v>1502000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239000</v>
      </c>
      <c r="O44" s="41">
        <f t="shared" si="22"/>
        <v>0</v>
      </c>
      <c r="P44" s="40">
        <f t="shared" si="22"/>
        <v>239000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11.116279069767442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1502000</v>
      </c>
      <c r="C46" s="42">
        <v>648000</v>
      </c>
      <c r="D46" s="42"/>
      <c r="E46" s="42">
        <f t="shared" si="13"/>
        <v>2150000</v>
      </c>
      <c r="F46" s="43">
        <v>1502000</v>
      </c>
      <c r="G46" s="44"/>
      <c r="H46" s="43"/>
      <c r="I46" s="44"/>
      <c r="J46" s="43"/>
      <c r="K46" s="44"/>
      <c r="L46" s="43"/>
      <c r="M46" s="44"/>
      <c r="N46" s="43">
        <v>239000</v>
      </c>
      <c r="O46" s="44"/>
      <c r="P46" s="43">
        <f t="shared" si="14"/>
        <v>239000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11.116279069767442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4500000</v>
      </c>
      <c r="C47" s="42">
        <v>-4500000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1670337000</v>
      </c>
      <c r="C61" s="39">
        <f t="shared" si="26"/>
        <v>90148000</v>
      </c>
      <c r="D61" s="39">
        <f t="shared" si="26"/>
        <v>0</v>
      </c>
      <c r="E61" s="39">
        <f t="shared" si="26"/>
        <v>1760485000</v>
      </c>
      <c r="F61" s="40">
        <f t="shared" si="26"/>
        <v>1759837000</v>
      </c>
      <c r="G61" s="41">
        <f t="shared" si="26"/>
        <v>1757229000</v>
      </c>
      <c r="H61" s="40">
        <f t="shared" si="26"/>
        <v>198963000</v>
      </c>
      <c r="I61" s="41">
        <f t="shared" si="26"/>
        <v>149738940</v>
      </c>
      <c r="J61" s="40">
        <f t="shared" si="26"/>
        <v>472552000</v>
      </c>
      <c r="K61" s="41">
        <f t="shared" si="26"/>
        <v>398610119</v>
      </c>
      <c r="L61" s="40">
        <f t="shared" si="26"/>
        <v>281229000</v>
      </c>
      <c r="M61" s="41">
        <f t="shared" si="26"/>
        <v>306369126</v>
      </c>
      <c r="N61" s="40">
        <f t="shared" si="26"/>
        <v>712231000</v>
      </c>
      <c r="O61" s="41">
        <f t="shared" si="26"/>
        <v>-13838473</v>
      </c>
      <c r="P61" s="40">
        <f t="shared" si="26"/>
        <v>1664975000</v>
      </c>
      <c r="Q61" s="41">
        <f t="shared" si="26"/>
        <v>840879712</v>
      </c>
      <c r="R61" s="20">
        <f t="shared" si="16"/>
        <v>153.25659871492627</v>
      </c>
      <c r="S61" s="21">
        <f t="shared" si="17"/>
        <v>-104.51692805364468</v>
      </c>
      <c r="T61" s="20">
        <f t="shared" si="18"/>
        <v>94.574790469671711</v>
      </c>
      <c r="U61" s="22">
        <f t="shared" si="19"/>
        <v>47.76409409906929</v>
      </c>
      <c r="V61" s="40">
        <f t="shared" ref="V61:W61" si="27">+V8+V43</f>
        <v>4500000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1126600000</v>
      </c>
      <c r="C62" s="39">
        <f t="shared" si="28"/>
        <v>0</v>
      </c>
      <c r="D62" s="39">
        <f t="shared" si="28"/>
        <v>0</v>
      </c>
      <c r="E62" s="39">
        <f t="shared" si="28"/>
        <v>1126600000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3271158</v>
      </c>
      <c r="N62" s="40">
        <f t="shared" si="28"/>
        <v>0</v>
      </c>
      <c r="O62" s="41">
        <f t="shared" si="28"/>
        <v>1003276417</v>
      </c>
      <c r="P62" s="40">
        <f t="shared" si="28"/>
        <v>0</v>
      </c>
      <c r="Q62" s="41">
        <f t="shared" si="28"/>
        <v>1006547575</v>
      </c>
      <c r="R62" s="20">
        <f t="shared" si="16"/>
        <v>0</v>
      </c>
      <c r="S62" s="21">
        <f t="shared" si="17"/>
        <v>30570.374741910968</v>
      </c>
      <c r="T62" s="20">
        <f t="shared" si="18"/>
        <v>0</v>
      </c>
      <c r="U62" s="22">
        <f t="shared" si="19"/>
        <v>89.3438287768507</v>
      </c>
      <c r="V62" s="40">
        <f t="shared" ref="V62:W62" si="29">SUM(V63:V64)</f>
        <v>5800000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1126600000</v>
      </c>
      <c r="C63" s="42"/>
      <c r="D63" s="42"/>
      <c r="E63" s="42">
        <f t="shared" si="13"/>
        <v>1126600000</v>
      </c>
      <c r="F63" s="43"/>
      <c r="G63" s="44"/>
      <c r="H63" s="43"/>
      <c r="I63" s="44"/>
      <c r="J63" s="43"/>
      <c r="K63" s="44"/>
      <c r="L63" s="43"/>
      <c r="M63" s="44">
        <v>3271158</v>
      </c>
      <c r="N63" s="43"/>
      <c r="O63" s="44">
        <v>1003276417</v>
      </c>
      <c r="P63" s="43">
        <f t="shared" si="14"/>
        <v>0</v>
      </c>
      <c r="Q63" s="44">
        <f t="shared" si="15"/>
        <v>1006547575</v>
      </c>
      <c r="R63" s="24">
        <f t="shared" si="16"/>
        <v>0</v>
      </c>
      <c r="S63" s="25">
        <f t="shared" si="17"/>
        <v>30570.374741910968</v>
      </c>
      <c r="T63" s="24">
        <f t="shared" si="18"/>
        <v>0</v>
      </c>
      <c r="U63" s="26">
        <f t="shared" si="19"/>
        <v>89.3438287768507</v>
      </c>
      <c r="V63" s="43">
        <v>5800000</v>
      </c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2796937000</v>
      </c>
      <c r="C65" s="48">
        <f t="shared" si="30"/>
        <v>90148000</v>
      </c>
      <c r="D65" s="48">
        <f t="shared" si="30"/>
        <v>0</v>
      </c>
      <c r="E65" s="48">
        <f t="shared" si="30"/>
        <v>2887085000</v>
      </c>
      <c r="F65" s="49">
        <f t="shared" si="30"/>
        <v>1759837000</v>
      </c>
      <c r="G65" s="50">
        <f t="shared" si="30"/>
        <v>1757229000</v>
      </c>
      <c r="H65" s="49">
        <f t="shared" si="30"/>
        <v>198963000</v>
      </c>
      <c r="I65" s="50">
        <f t="shared" si="30"/>
        <v>149738940</v>
      </c>
      <c r="J65" s="49">
        <f t="shared" si="30"/>
        <v>472552000</v>
      </c>
      <c r="K65" s="50">
        <f t="shared" si="30"/>
        <v>398610119</v>
      </c>
      <c r="L65" s="49">
        <f t="shared" si="30"/>
        <v>281229000</v>
      </c>
      <c r="M65" s="51">
        <f t="shared" si="30"/>
        <v>309640284</v>
      </c>
      <c r="N65" s="49">
        <f t="shared" si="30"/>
        <v>712231000</v>
      </c>
      <c r="O65" s="50">
        <f t="shared" si="30"/>
        <v>989437944</v>
      </c>
      <c r="P65" s="49">
        <f t="shared" si="30"/>
        <v>1664975000</v>
      </c>
      <c r="Q65" s="50">
        <f t="shared" si="30"/>
        <v>1847427287</v>
      </c>
      <c r="R65" s="34">
        <f t="shared" si="16"/>
        <v>153.25659871492627</v>
      </c>
      <c r="S65" s="35">
        <f t="shared" si="17"/>
        <v>219.54432130671989</v>
      </c>
      <c r="T65" s="34">
        <f t="shared" si="18"/>
        <v>57.669760329190169</v>
      </c>
      <c r="U65" s="35">
        <f t="shared" si="19"/>
        <v>63.989362523098556</v>
      </c>
      <c r="V65" s="49">
        <f>+V61+V62</f>
        <v>10300000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29250000</v>
      </c>
      <c r="C8" s="36">
        <f t="shared" si="0"/>
        <v>-74000</v>
      </c>
      <c r="D8" s="36">
        <f t="shared" si="0"/>
        <v>0</v>
      </c>
      <c r="E8" s="36">
        <f t="shared" si="0"/>
        <v>29176000</v>
      </c>
      <c r="F8" s="37">
        <f t="shared" si="0"/>
        <v>29176000</v>
      </c>
      <c r="G8" s="38">
        <f t="shared" si="0"/>
        <v>29176000</v>
      </c>
      <c r="H8" s="37">
        <f t="shared" si="0"/>
        <v>4087000</v>
      </c>
      <c r="I8" s="38">
        <f t="shared" si="0"/>
        <v>3642080</v>
      </c>
      <c r="J8" s="37">
        <f t="shared" si="0"/>
        <v>8789000</v>
      </c>
      <c r="K8" s="38">
        <f t="shared" si="0"/>
        <v>9223286</v>
      </c>
      <c r="L8" s="37">
        <f t="shared" si="0"/>
        <v>12180000</v>
      </c>
      <c r="M8" s="38">
        <f t="shared" si="0"/>
        <v>11416650</v>
      </c>
      <c r="N8" s="37">
        <f t="shared" si="0"/>
        <v>2193000</v>
      </c>
      <c r="O8" s="38">
        <f t="shared" si="0"/>
        <v>3458747</v>
      </c>
      <c r="P8" s="37">
        <f t="shared" si="0"/>
        <v>27249000</v>
      </c>
      <c r="Q8" s="38">
        <f t="shared" si="0"/>
        <v>27740763</v>
      </c>
      <c r="R8" s="16">
        <f>IF(($L8       =0),0,((($N8       -$L8       )/$L8       )*100))</f>
        <v>-81.995073891625609</v>
      </c>
      <c r="S8" s="17">
        <f>IF(($M8       =0),0,((($O8       -$M8       )/$M8       )*100))</f>
        <v>-69.704361612206739</v>
      </c>
      <c r="T8" s="16">
        <f>IF(($E8       =0),0,(($P8       /$E8       )*100))</f>
        <v>93.395256375102818</v>
      </c>
      <c r="U8" s="18">
        <f>IF(($E8       =0),0,(($Q8       /$E8       )*100))</f>
        <v>95.080761584864277</v>
      </c>
      <c r="V8" s="37">
        <f t="shared" ref="V8:W8" si="1">+V9+V28</f>
        <v>1145000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26061000</v>
      </c>
      <c r="C9" s="39">
        <f t="shared" si="2"/>
        <v>-74000</v>
      </c>
      <c r="D9" s="39">
        <f t="shared" si="2"/>
        <v>0</v>
      </c>
      <c r="E9" s="39">
        <f t="shared" si="2"/>
        <v>25987000</v>
      </c>
      <c r="F9" s="40">
        <f t="shared" si="2"/>
        <v>25987000</v>
      </c>
      <c r="G9" s="41">
        <f t="shared" si="2"/>
        <v>25987000</v>
      </c>
      <c r="H9" s="40">
        <f t="shared" si="2"/>
        <v>2966000</v>
      </c>
      <c r="I9" s="41">
        <f t="shared" si="2"/>
        <v>2120766</v>
      </c>
      <c r="J9" s="40">
        <f t="shared" si="2"/>
        <v>7886000</v>
      </c>
      <c r="K9" s="41">
        <f t="shared" si="2"/>
        <v>8319498</v>
      </c>
      <c r="L9" s="40">
        <f t="shared" si="2"/>
        <v>12092000</v>
      </c>
      <c r="M9" s="41">
        <f t="shared" si="2"/>
        <v>11283374</v>
      </c>
      <c r="N9" s="40">
        <f t="shared" si="2"/>
        <v>2193000</v>
      </c>
      <c r="O9" s="41">
        <f t="shared" si="2"/>
        <v>3129503</v>
      </c>
      <c r="P9" s="40">
        <f t="shared" si="2"/>
        <v>25137000</v>
      </c>
      <c r="Q9" s="41">
        <f t="shared" si="2"/>
        <v>24853141</v>
      </c>
      <c r="R9" s="20">
        <f>IF(($L9       =0),0,((($N9       -$L9       )/$L9       )*100))</f>
        <v>-81.864042342044328</v>
      </c>
      <c r="S9" s="21">
        <f>IF(($M9       =0),0,((($O9       -$M9       )/$M9       )*100))</f>
        <v>-72.264475147238755</v>
      </c>
      <c r="T9" s="20">
        <f>IF(($E9       =0),0,(($P9       /$E9       )*100))</f>
        <v>96.729133797668069</v>
      </c>
      <c r="U9" s="22">
        <f>IF(($E9       =0),0,(($Q9       /$E9       )*100))</f>
        <v>95.636822257282489</v>
      </c>
      <c r="V9" s="40">
        <f t="shared" ref="V9:W9" si="3">SUM(V10:V27)</f>
        <v>1145000</v>
      </c>
      <c r="W9" s="41">
        <f t="shared" si="3"/>
        <v>0</v>
      </c>
    </row>
    <row r="10" spans="1:23" ht="13" x14ac:dyDescent="0.3">
      <c r="A10" s="23" t="s">
        <v>36</v>
      </c>
      <c r="B10" s="42">
        <v>24210000</v>
      </c>
      <c r="C10" s="42">
        <v>-74000</v>
      </c>
      <c r="D10" s="42"/>
      <c r="E10" s="42">
        <f t="shared" ref="E10:E41" si="4">$B10      +$C10      +$D10</f>
        <v>24136000</v>
      </c>
      <c r="F10" s="43">
        <v>24136000</v>
      </c>
      <c r="G10" s="44">
        <v>24136000</v>
      </c>
      <c r="H10" s="43">
        <v>1966000</v>
      </c>
      <c r="I10" s="44">
        <v>2120766</v>
      </c>
      <c r="J10" s="43">
        <v>7886000</v>
      </c>
      <c r="K10" s="44">
        <v>8069499</v>
      </c>
      <c r="L10" s="43">
        <v>12092000</v>
      </c>
      <c r="M10" s="44">
        <v>11533374</v>
      </c>
      <c r="N10" s="43">
        <v>2193000</v>
      </c>
      <c r="O10" s="44">
        <v>1984617</v>
      </c>
      <c r="P10" s="43">
        <f t="shared" ref="P10:P41" si="5">$H10      +$J10      +$L10      +$N10</f>
        <v>24137000</v>
      </c>
      <c r="Q10" s="44">
        <f t="shared" ref="Q10:Q41" si="6">$I10      +$K10      +$M10      +$O10</f>
        <v>23708256</v>
      </c>
      <c r="R10" s="24">
        <f t="shared" ref="R10:R41" si="7">IF(($L10      =0),0,((($N10      -$L10      )/$L10      )*100))</f>
        <v>-81.864042342044328</v>
      </c>
      <c r="S10" s="25">
        <f t="shared" ref="S10:S41" si="8">IF(($M10      =0),0,((($O10      -$M10      )/$M10      )*100))</f>
        <v>-82.792398824489695</v>
      </c>
      <c r="T10" s="24">
        <f t="shared" ref="T10:T41" si="9">IF(($E10      =0),0,(($P10      /$E10      )*100))</f>
        <v>100.00414318859794</v>
      </c>
      <c r="U10" s="26">
        <f t="shared" ref="U10:U41" si="10">IF(($E10      =0),0,(($Q10      /$E10      )*100))</f>
        <v>98.227775936360629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1851000</v>
      </c>
      <c r="C13" s="42"/>
      <c r="D13" s="42"/>
      <c r="E13" s="42">
        <f t="shared" si="4"/>
        <v>1851000</v>
      </c>
      <c r="F13" s="43">
        <v>1851000</v>
      </c>
      <c r="G13" s="44">
        <v>1851000</v>
      </c>
      <c r="H13" s="43">
        <v>1000000</v>
      </c>
      <c r="I13" s="44"/>
      <c r="J13" s="43"/>
      <c r="K13" s="44">
        <v>249999</v>
      </c>
      <c r="L13" s="43"/>
      <c r="M13" s="44">
        <v>-250000</v>
      </c>
      <c r="N13" s="43"/>
      <c r="O13" s="44">
        <v>1144886</v>
      </c>
      <c r="P13" s="43">
        <f t="shared" si="5"/>
        <v>1000000</v>
      </c>
      <c r="Q13" s="44">
        <f t="shared" si="6"/>
        <v>1144885</v>
      </c>
      <c r="R13" s="24">
        <f t="shared" si="7"/>
        <v>0</v>
      </c>
      <c r="S13" s="25">
        <f t="shared" si="8"/>
        <v>-557.95440000000008</v>
      </c>
      <c r="T13" s="24">
        <f t="shared" si="9"/>
        <v>54.024851431658561</v>
      </c>
      <c r="U13" s="26">
        <f t="shared" si="10"/>
        <v>61.852242031334413</v>
      </c>
      <c r="V13" s="43">
        <v>1145000</v>
      </c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3189000</v>
      </c>
      <c r="C28" s="39">
        <f t="shared" si="11"/>
        <v>0</v>
      </c>
      <c r="D28" s="39">
        <f t="shared" si="11"/>
        <v>0</v>
      </c>
      <c r="E28" s="39">
        <f t="shared" si="11"/>
        <v>3189000</v>
      </c>
      <c r="F28" s="40">
        <f t="shared" si="11"/>
        <v>3189000</v>
      </c>
      <c r="G28" s="41">
        <f t="shared" si="11"/>
        <v>3189000</v>
      </c>
      <c r="H28" s="40">
        <f t="shared" si="11"/>
        <v>1121000</v>
      </c>
      <c r="I28" s="41">
        <f t="shared" si="11"/>
        <v>1521314</v>
      </c>
      <c r="J28" s="40">
        <f t="shared" si="11"/>
        <v>903000</v>
      </c>
      <c r="K28" s="41">
        <f t="shared" si="11"/>
        <v>903788</v>
      </c>
      <c r="L28" s="40">
        <f t="shared" si="11"/>
        <v>88000</v>
      </c>
      <c r="M28" s="41">
        <f t="shared" si="11"/>
        <v>133276</v>
      </c>
      <c r="N28" s="40">
        <f t="shared" si="11"/>
        <v>0</v>
      </c>
      <c r="O28" s="41">
        <f t="shared" si="11"/>
        <v>329244</v>
      </c>
      <c r="P28" s="40">
        <f t="shared" si="11"/>
        <v>2112000</v>
      </c>
      <c r="Q28" s="41">
        <f t="shared" si="11"/>
        <v>2887622</v>
      </c>
      <c r="R28" s="20">
        <f t="shared" si="7"/>
        <v>-100</v>
      </c>
      <c r="S28" s="21">
        <f t="shared" si="8"/>
        <v>147.03922686755305</v>
      </c>
      <c r="T28" s="20">
        <f t="shared" si="9"/>
        <v>66.227657572906878</v>
      </c>
      <c r="U28" s="22">
        <f t="shared" si="10"/>
        <v>90.549451238632798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773000</v>
      </c>
      <c r="I31" s="44">
        <v>773127</v>
      </c>
      <c r="J31" s="43">
        <v>263000</v>
      </c>
      <c r="K31" s="44">
        <v>262976</v>
      </c>
      <c r="L31" s="43">
        <v>88000</v>
      </c>
      <c r="M31" s="44">
        <v>133276</v>
      </c>
      <c r="N31" s="43"/>
      <c r="O31" s="44">
        <v>329244</v>
      </c>
      <c r="P31" s="43">
        <f t="shared" si="5"/>
        <v>1124000</v>
      </c>
      <c r="Q31" s="44">
        <f t="shared" si="6"/>
        <v>1498623</v>
      </c>
      <c r="R31" s="24">
        <f t="shared" si="7"/>
        <v>-100</v>
      </c>
      <c r="S31" s="25">
        <f t="shared" si="8"/>
        <v>147.03922686755305</v>
      </c>
      <c r="T31" s="24">
        <f t="shared" si="9"/>
        <v>62.44444444444445</v>
      </c>
      <c r="U31" s="26">
        <f t="shared" si="10"/>
        <v>83.256833333333333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1389000</v>
      </c>
      <c r="C33" s="42"/>
      <c r="D33" s="42"/>
      <c r="E33" s="42">
        <f t="shared" si="4"/>
        <v>1389000</v>
      </c>
      <c r="F33" s="43">
        <v>1389000</v>
      </c>
      <c r="G33" s="44">
        <v>1389000</v>
      </c>
      <c r="H33" s="43">
        <v>348000</v>
      </c>
      <c r="I33" s="44">
        <v>748187</v>
      </c>
      <c r="J33" s="43">
        <v>640000</v>
      </c>
      <c r="K33" s="44">
        <v>640812</v>
      </c>
      <c r="L33" s="43"/>
      <c r="M33" s="44"/>
      <c r="N33" s="43"/>
      <c r="O33" s="44"/>
      <c r="P33" s="43">
        <f t="shared" si="5"/>
        <v>988000</v>
      </c>
      <c r="Q33" s="44">
        <f t="shared" si="6"/>
        <v>1388999</v>
      </c>
      <c r="R33" s="24">
        <f t="shared" si="7"/>
        <v>0</v>
      </c>
      <c r="S33" s="25">
        <f t="shared" si="8"/>
        <v>0</v>
      </c>
      <c r="T33" s="24">
        <f t="shared" si="9"/>
        <v>71.13030957523398</v>
      </c>
      <c r="U33" s="26">
        <f t="shared" si="10"/>
        <v>99.999928005759543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135000</v>
      </c>
      <c r="C43" s="45">
        <f t="shared" si="20"/>
        <v>0</v>
      </c>
      <c r="D43" s="45">
        <f t="shared" si="20"/>
        <v>0</v>
      </c>
      <c r="E43" s="45">
        <f t="shared" si="20"/>
        <v>135000</v>
      </c>
      <c r="F43" s="46">
        <f t="shared" si="20"/>
        <v>135000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135000</v>
      </c>
      <c r="C44" s="39">
        <f t="shared" si="22"/>
        <v>0</v>
      </c>
      <c r="D44" s="39">
        <f t="shared" si="22"/>
        <v>0</v>
      </c>
      <c r="E44" s="39">
        <f t="shared" si="22"/>
        <v>135000</v>
      </c>
      <c r="F44" s="40">
        <f t="shared" si="22"/>
        <v>135000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135000</v>
      </c>
      <c r="C46" s="42"/>
      <c r="D46" s="42"/>
      <c r="E46" s="42">
        <f t="shared" si="13"/>
        <v>135000</v>
      </c>
      <c r="F46" s="43">
        <v>135000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29385000</v>
      </c>
      <c r="C61" s="39">
        <f t="shared" si="26"/>
        <v>-74000</v>
      </c>
      <c r="D61" s="39">
        <f t="shared" si="26"/>
        <v>0</v>
      </c>
      <c r="E61" s="39">
        <f t="shared" si="26"/>
        <v>29311000</v>
      </c>
      <c r="F61" s="40">
        <f t="shared" si="26"/>
        <v>29311000</v>
      </c>
      <c r="G61" s="41">
        <f t="shared" si="26"/>
        <v>29176000</v>
      </c>
      <c r="H61" s="40">
        <f t="shared" si="26"/>
        <v>4087000</v>
      </c>
      <c r="I61" s="41">
        <f t="shared" si="26"/>
        <v>3642080</v>
      </c>
      <c r="J61" s="40">
        <f t="shared" si="26"/>
        <v>8789000</v>
      </c>
      <c r="K61" s="41">
        <f t="shared" si="26"/>
        <v>9223286</v>
      </c>
      <c r="L61" s="40">
        <f t="shared" si="26"/>
        <v>12180000</v>
      </c>
      <c r="M61" s="41">
        <f t="shared" si="26"/>
        <v>11416650</v>
      </c>
      <c r="N61" s="40">
        <f t="shared" si="26"/>
        <v>2193000</v>
      </c>
      <c r="O61" s="41">
        <f t="shared" si="26"/>
        <v>3458747</v>
      </c>
      <c r="P61" s="40">
        <f t="shared" si="26"/>
        <v>27249000</v>
      </c>
      <c r="Q61" s="41">
        <f t="shared" si="26"/>
        <v>27740763</v>
      </c>
      <c r="R61" s="20">
        <f t="shared" si="16"/>
        <v>-81.995073891625609</v>
      </c>
      <c r="S61" s="21">
        <f t="shared" si="17"/>
        <v>-69.704361612206739</v>
      </c>
      <c r="T61" s="20">
        <f t="shared" si="18"/>
        <v>92.965098427211629</v>
      </c>
      <c r="U61" s="22">
        <f t="shared" si="19"/>
        <v>94.642840571798985</v>
      </c>
      <c r="V61" s="40">
        <f t="shared" ref="V61:W61" si="27">+V8+V43</f>
        <v>1145000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29385000</v>
      </c>
      <c r="C65" s="48">
        <f t="shared" si="30"/>
        <v>-74000</v>
      </c>
      <c r="D65" s="48">
        <f t="shared" si="30"/>
        <v>0</v>
      </c>
      <c r="E65" s="48">
        <f t="shared" si="30"/>
        <v>29311000</v>
      </c>
      <c r="F65" s="49">
        <f t="shared" si="30"/>
        <v>29311000</v>
      </c>
      <c r="G65" s="50">
        <f t="shared" si="30"/>
        <v>29176000</v>
      </c>
      <c r="H65" s="49">
        <f t="shared" si="30"/>
        <v>4087000</v>
      </c>
      <c r="I65" s="50">
        <f t="shared" si="30"/>
        <v>3642080</v>
      </c>
      <c r="J65" s="49">
        <f t="shared" si="30"/>
        <v>8789000</v>
      </c>
      <c r="K65" s="50">
        <f t="shared" si="30"/>
        <v>9223286</v>
      </c>
      <c r="L65" s="49">
        <f t="shared" si="30"/>
        <v>12180000</v>
      </c>
      <c r="M65" s="51">
        <f t="shared" si="30"/>
        <v>11416650</v>
      </c>
      <c r="N65" s="49">
        <f t="shared" si="30"/>
        <v>2193000</v>
      </c>
      <c r="O65" s="50">
        <f t="shared" si="30"/>
        <v>3458747</v>
      </c>
      <c r="P65" s="49">
        <f t="shared" si="30"/>
        <v>27249000</v>
      </c>
      <c r="Q65" s="50">
        <f t="shared" si="30"/>
        <v>27740763</v>
      </c>
      <c r="R65" s="34">
        <f t="shared" si="16"/>
        <v>-81.995073891625609</v>
      </c>
      <c r="S65" s="35">
        <f t="shared" si="17"/>
        <v>-69.704361612206739</v>
      </c>
      <c r="T65" s="34">
        <f t="shared" si="18"/>
        <v>92.965098427211629</v>
      </c>
      <c r="U65" s="35">
        <f t="shared" si="19"/>
        <v>94.642840571798985</v>
      </c>
      <c r="V65" s="49">
        <f>+V61+V62</f>
        <v>1145000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44601000</v>
      </c>
      <c r="C8" s="36">
        <f t="shared" si="0"/>
        <v>6064000</v>
      </c>
      <c r="D8" s="36">
        <f t="shared" si="0"/>
        <v>0</v>
      </c>
      <c r="E8" s="36">
        <f t="shared" si="0"/>
        <v>50665000</v>
      </c>
      <c r="F8" s="37">
        <f t="shared" si="0"/>
        <v>50665000</v>
      </c>
      <c r="G8" s="38">
        <f t="shared" si="0"/>
        <v>50665000</v>
      </c>
      <c r="H8" s="37">
        <f t="shared" si="0"/>
        <v>5985000</v>
      </c>
      <c r="I8" s="38">
        <f t="shared" si="0"/>
        <v>4020365</v>
      </c>
      <c r="J8" s="37">
        <f t="shared" si="0"/>
        <v>12885000</v>
      </c>
      <c r="K8" s="38">
        <f t="shared" si="0"/>
        <v>16533165</v>
      </c>
      <c r="L8" s="37">
        <f t="shared" si="0"/>
        <v>1864000</v>
      </c>
      <c r="M8" s="38">
        <f t="shared" si="0"/>
        <v>6852785</v>
      </c>
      <c r="N8" s="37">
        <f t="shared" si="0"/>
        <v>16090000</v>
      </c>
      <c r="O8" s="38">
        <f t="shared" si="0"/>
        <v>18317356</v>
      </c>
      <c r="P8" s="37">
        <f t="shared" si="0"/>
        <v>36824000</v>
      </c>
      <c r="Q8" s="38">
        <f t="shared" si="0"/>
        <v>45723671</v>
      </c>
      <c r="R8" s="16">
        <f>IF(($L8       =0),0,((($N8       -$L8       )/$L8       )*100))</f>
        <v>763.19742489270391</v>
      </c>
      <c r="S8" s="17">
        <f>IF(($M8       =0),0,((($O8       -$M8       )/$M8       )*100))</f>
        <v>167.29798176945579</v>
      </c>
      <c r="T8" s="16">
        <f>IF(($E8       =0),0,(($P8       /$E8       )*100))</f>
        <v>72.681338201914542</v>
      </c>
      <c r="U8" s="18">
        <f>IF(($E8       =0),0,(($Q8       /$E8       )*100))</f>
        <v>90.24705615316293</v>
      </c>
      <c r="V8" s="37">
        <f t="shared" ref="V8:W8" si="1">+V9+V28</f>
        <v>7489000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41067000</v>
      </c>
      <c r="C9" s="39">
        <f t="shared" si="2"/>
        <v>-36000</v>
      </c>
      <c r="D9" s="39">
        <f t="shared" si="2"/>
        <v>0</v>
      </c>
      <c r="E9" s="39">
        <f t="shared" si="2"/>
        <v>41031000</v>
      </c>
      <c r="F9" s="40">
        <f t="shared" si="2"/>
        <v>41031000</v>
      </c>
      <c r="G9" s="41">
        <f t="shared" si="2"/>
        <v>41031000</v>
      </c>
      <c r="H9" s="40">
        <f t="shared" si="2"/>
        <v>5743000</v>
      </c>
      <c r="I9" s="41">
        <f t="shared" si="2"/>
        <v>3779337</v>
      </c>
      <c r="J9" s="40">
        <f t="shared" si="2"/>
        <v>11551000</v>
      </c>
      <c r="K9" s="41">
        <f t="shared" si="2"/>
        <v>15198793</v>
      </c>
      <c r="L9" s="40">
        <f t="shared" si="2"/>
        <v>1209000</v>
      </c>
      <c r="M9" s="41">
        <f t="shared" si="2"/>
        <v>5191020</v>
      </c>
      <c r="N9" s="40">
        <f t="shared" si="2"/>
        <v>15722000</v>
      </c>
      <c r="O9" s="41">
        <f t="shared" si="2"/>
        <v>12522593</v>
      </c>
      <c r="P9" s="40">
        <f t="shared" si="2"/>
        <v>34225000</v>
      </c>
      <c r="Q9" s="41">
        <f t="shared" si="2"/>
        <v>36691743</v>
      </c>
      <c r="R9" s="20">
        <f>IF(($L9       =0),0,((($N9       -$L9       )/$L9       )*100))</f>
        <v>1200.4135649296938</v>
      </c>
      <c r="S9" s="21">
        <f>IF(($M9       =0),0,((($O9       -$M9       )/$M9       )*100))</f>
        <v>141.23569163671107</v>
      </c>
      <c r="T9" s="20">
        <f>IF(($E9       =0),0,(($P9       /$E9       )*100))</f>
        <v>83.412541736735633</v>
      </c>
      <c r="U9" s="22">
        <f>IF(($E9       =0),0,(($Q9       /$E9       )*100))</f>
        <v>89.424442494699136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17598000</v>
      </c>
      <c r="C10" s="42">
        <v>-36000</v>
      </c>
      <c r="D10" s="42"/>
      <c r="E10" s="42">
        <f t="shared" ref="E10:E41" si="4">$B10      +$C10      +$D10</f>
        <v>17562000</v>
      </c>
      <c r="F10" s="43">
        <v>17562000</v>
      </c>
      <c r="G10" s="44">
        <v>17562000</v>
      </c>
      <c r="H10" s="43">
        <v>2317000</v>
      </c>
      <c r="I10" s="44">
        <v>2302475</v>
      </c>
      <c r="J10" s="43">
        <v>6550000</v>
      </c>
      <c r="K10" s="44">
        <v>6198830</v>
      </c>
      <c r="L10" s="43">
        <v>126000</v>
      </c>
      <c r="M10" s="44">
        <v>260593</v>
      </c>
      <c r="N10" s="43">
        <v>8568000</v>
      </c>
      <c r="O10" s="44">
        <v>7980333</v>
      </c>
      <c r="P10" s="43">
        <f t="shared" ref="P10:P41" si="5">$H10      +$J10      +$L10      +$N10</f>
        <v>17561000</v>
      </c>
      <c r="Q10" s="44">
        <f t="shared" ref="Q10:Q41" si="6">$I10      +$K10      +$M10      +$O10</f>
        <v>16742231</v>
      </c>
      <c r="R10" s="24">
        <f t="shared" ref="R10:R41" si="7">IF(($L10      =0),0,((($N10      -$L10      )/$L10      )*100))</f>
        <v>6700</v>
      </c>
      <c r="S10" s="25">
        <f t="shared" ref="S10:S41" si="8">IF(($M10      =0),0,((($O10      -$M10      )/$M10      )*100))</f>
        <v>2962.3742771294701</v>
      </c>
      <c r="T10" s="24">
        <f t="shared" ref="T10:T41" si="9">IF(($E10      =0),0,(($P10      /$E10      )*100))</f>
        <v>99.994305887712116</v>
      </c>
      <c r="U10" s="26">
        <f t="shared" ref="U10:U41" si="10">IF(($E10      =0),0,(($Q10      /$E10      )*100))</f>
        <v>95.332143263865163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13469000</v>
      </c>
      <c r="C13" s="42"/>
      <c r="D13" s="42"/>
      <c r="E13" s="42">
        <f t="shared" si="4"/>
        <v>13469000</v>
      </c>
      <c r="F13" s="43">
        <v>13469000</v>
      </c>
      <c r="G13" s="44">
        <v>13469000</v>
      </c>
      <c r="H13" s="43">
        <v>3426000</v>
      </c>
      <c r="I13" s="44">
        <v>1476862</v>
      </c>
      <c r="J13" s="43">
        <v>3900000</v>
      </c>
      <c r="K13" s="44">
        <v>7823734</v>
      </c>
      <c r="L13" s="43">
        <v>373000</v>
      </c>
      <c r="M13" s="44">
        <v>2401223</v>
      </c>
      <c r="N13" s="43">
        <v>3628000</v>
      </c>
      <c r="O13" s="44">
        <v>1767181</v>
      </c>
      <c r="P13" s="43">
        <f t="shared" si="5"/>
        <v>11327000</v>
      </c>
      <c r="Q13" s="44">
        <f t="shared" si="6"/>
        <v>13469000</v>
      </c>
      <c r="R13" s="24">
        <f t="shared" si="7"/>
        <v>872.65415549597856</v>
      </c>
      <c r="S13" s="25">
        <f t="shared" si="8"/>
        <v>-26.404961138553144</v>
      </c>
      <c r="T13" s="24">
        <f t="shared" si="9"/>
        <v>84.096814908307977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10000000</v>
      </c>
      <c r="H23" s="43"/>
      <c r="I23" s="44"/>
      <c r="J23" s="43">
        <v>1101000</v>
      </c>
      <c r="K23" s="44">
        <v>1176229</v>
      </c>
      <c r="L23" s="43">
        <v>710000</v>
      </c>
      <c r="M23" s="44">
        <v>2529204</v>
      </c>
      <c r="N23" s="43">
        <v>3526000</v>
      </c>
      <c r="O23" s="44">
        <v>2775079</v>
      </c>
      <c r="P23" s="43">
        <f t="shared" si="5"/>
        <v>5337000</v>
      </c>
      <c r="Q23" s="44">
        <f t="shared" si="6"/>
        <v>6480512</v>
      </c>
      <c r="R23" s="24">
        <f t="shared" si="7"/>
        <v>396.61971830985914</v>
      </c>
      <c r="S23" s="25">
        <f t="shared" si="8"/>
        <v>9.7214380492834902</v>
      </c>
      <c r="T23" s="24">
        <f t="shared" si="9"/>
        <v>53.37</v>
      </c>
      <c r="U23" s="26">
        <f t="shared" si="10"/>
        <v>64.805120000000002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3534000</v>
      </c>
      <c r="C28" s="39">
        <f t="shared" si="11"/>
        <v>6100000</v>
      </c>
      <c r="D28" s="39">
        <f t="shared" si="11"/>
        <v>0</v>
      </c>
      <c r="E28" s="39">
        <f t="shared" si="11"/>
        <v>9634000</v>
      </c>
      <c r="F28" s="40">
        <f t="shared" si="11"/>
        <v>9634000</v>
      </c>
      <c r="G28" s="41">
        <f t="shared" si="11"/>
        <v>9634000</v>
      </c>
      <c r="H28" s="40">
        <f t="shared" si="11"/>
        <v>242000</v>
      </c>
      <c r="I28" s="41">
        <f t="shared" si="11"/>
        <v>241028</v>
      </c>
      <c r="J28" s="40">
        <f t="shared" si="11"/>
        <v>1334000</v>
      </c>
      <c r="K28" s="41">
        <f t="shared" si="11"/>
        <v>1334372</v>
      </c>
      <c r="L28" s="40">
        <f t="shared" si="11"/>
        <v>655000</v>
      </c>
      <c r="M28" s="41">
        <f t="shared" si="11"/>
        <v>1661765</v>
      </c>
      <c r="N28" s="40">
        <f t="shared" si="11"/>
        <v>368000</v>
      </c>
      <c r="O28" s="41">
        <f t="shared" si="11"/>
        <v>5794763</v>
      </c>
      <c r="P28" s="40">
        <f t="shared" si="11"/>
        <v>2599000</v>
      </c>
      <c r="Q28" s="41">
        <f t="shared" si="11"/>
        <v>9031928</v>
      </c>
      <c r="R28" s="20">
        <f t="shared" si="7"/>
        <v>-43.81679389312977</v>
      </c>
      <c r="S28" s="21">
        <f t="shared" si="8"/>
        <v>248.71134005109025</v>
      </c>
      <c r="T28" s="20">
        <f t="shared" si="9"/>
        <v>26.977371808179363</v>
      </c>
      <c r="U28" s="22">
        <f t="shared" si="10"/>
        <v>93.750550134938763</v>
      </c>
      <c r="V28" s="40">
        <f t="shared" ref="V28:W28" si="12">SUM(V29:V42)</f>
        <v>7489000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132000</v>
      </c>
      <c r="I31" s="44">
        <v>130779</v>
      </c>
      <c r="J31" s="43">
        <v>709000</v>
      </c>
      <c r="K31" s="44">
        <v>709119</v>
      </c>
      <c r="L31" s="43">
        <v>138000</v>
      </c>
      <c r="M31" s="44">
        <v>136968</v>
      </c>
      <c r="N31" s="43"/>
      <c r="O31" s="44">
        <v>526267</v>
      </c>
      <c r="P31" s="43">
        <f t="shared" si="5"/>
        <v>979000</v>
      </c>
      <c r="Q31" s="44">
        <f t="shared" si="6"/>
        <v>1503133</v>
      </c>
      <c r="R31" s="24">
        <f t="shared" si="7"/>
        <v>-100</v>
      </c>
      <c r="S31" s="25">
        <f t="shared" si="8"/>
        <v>284.22624262601482</v>
      </c>
      <c r="T31" s="24">
        <f t="shared" si="9"/>
        <v>48.949999999999996</v>
      </c>
      <c r="U31" s="26">
        <f t="shared" si="10"/>
        <v>75.156649999999999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1534000</v>
      </c>
      <c r="C33" s="42"/>
      <c r="D33" s="42"/>
      <c r="E33" s="42">
        <f t="shared" si="4"/>
        <v>1534000</v>
      </c>
      <c r="F33" s="43">
        <v>1534000</v>
      </c>
      <c r="G33" s="44">
        <v>1534000</v>
      </c>
      <c r="H33" s="43">
        <v>110000</v>
      </c>
      <c r="I33" s="44">
        <v>110249</v>
      </c>
      <c r="J33" s="43">
        <v>625000</v>
      </c>
      <c r="K33" s="44">
        <v>625253</v>
      </c>
      <c r="L33" s="43">
        <v>517000</v>
      </c>
      <c r="M33" s="44">
        <v>1060246</v>
      </c>
      <c r="N33" s="43">
        <v>281000</v>
      </c>
      <c r="O33" s="44">
        <v>-261747</v>
      </c>
      <c r="P33" s="43">
        <f t="shared" si="5"/>
        <v>1533000</v>
      </c>
      <c r="Q33" s="44">
        <f t="shared" si="6"/>
        <v>1534001</v>
      </c>
      <c r="R33" s="24">
        <f t="shared" si="7"/>
        <v>-45.647969052224369</v>
      </c>
      <c r="S33" s="25">
        <f t="shared" si="8"/>
        <v>-124.68738387129025</v>
      </c>
      <c r="T33" s="24">
        <f t="shared" si="9"/>
        <v>99.934810951760099</v>
      </c>
      <c r="U33" s="26">
        <f t="shared" si="10"/>
        <v>100.00006518904824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6100000</v>
      </c>
      <c r="D37" s="42"/>
      <c r="E37" s="42">
        <f t="shared" si="4"/>
        <v>6100000</v>
      </c>
      <c r="F37" s="43">
        <v>6100000</v>
      </c>
      <c r="G37" s="44">
        <v>6100000</v>
      </c>
      <c r="H37" s="43"/>
      <c r="I37" s="44"/>
      <c r="J37" s="43"/>
      <c r="K37" s="44"/>
      <c r="L37" s="43"/>
      <c r="M37" s="44">
        <v>464551</v>
      </c>
      <c r="N37" s="43">
        <v>87000</v>
      </c>
      <c r="O37" s="44">
        <v>5530243</v>
      </c>
      <c r="P37" s="43">
        <f t="shared" si="5"/>
        <v>87000</v>
      </c>
      <c r="Q37" s="44">
        <f t="shared" si="6"/>
        <v>5994794</v>
      </c>
      <c r="R37" s="24">
        <f t="shared" si="7"/>
        <v>0</v>
      </c>
      <c r="S37" s="25">
        <f t="shared" si="8"/>
        <v>1090.4490572617431</v>
      </c>
      <c r="T37" s="24">
        <f t="shared" si="9"/>
        <v>1.4262295081967213</v>
      </c>
      <c r="U37" s="26">
        <f t="shared" si="10"/>
        <v>98.275311475409836</v>
      </c>
      <c r="V37" s="43">
        <v>7489000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30849000</v>
      </c>
      <c r="C43" s="45">
        <f t="shared" si="20"/>
        <v>-4934000</v>
      </c>
      <c r="D43" s="45">
        <f t="shared" si="20"/>
        <v>0</v>
      </c>
      <c r="E43" s="45">
        <f t="shared" si="20"/>
        <v>25915000</v>
      </c>
      <c r="F43" s="46">
        <f t="shared" si="20"/>
        <v>30849000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230000</v>
      </c>
      <c r="O43" s="47">
        <f t="shared" si="20"/>
        <v>0</v>
      </c>
      <c r="P43" s="46">
        <f t="shared" si="20"/>
        <v>230000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0.88751688211460544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30849000</v>
      </c>
      <c r="C44" s="39">
        <f t="shared" si="22"/>
        <v>-4934000</v>
      </c>
      <c r="D44" s="39">
        <f t="shared" si="22"/>
        <v>0</v>
      </c>
      <c r="E44" s="39">
        <f t="shared" si="22"/>
        <v>25915000</v>
      </c>
      <c r="F44" s="40">
        <f t="shared" si="22"/>
        <v>30849000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230000</v>
      </c>
      <c r="O44" s="41">
        <f t="shared" si="22"/>
        <v>0</v>
      </c>
      <c r="P44" s="40">
        <f t="shared" si="22"/>
        <v>230000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0.88751688211460544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14831000</v>
      </c>
      <c r="C45" s="42"/>
      <c r="D45" s="42"/>
      <c r="E45" s="42">
        <f t="shared" si="13"/>
        <v>14831000</v>
      </c>
      <c r="F45" s="43">
        <v>14831000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16018000</v>
      </c>
      <c r="C46" s="42">
        <v>-4934000</v>
      </c>
      <c r="D46" s="42"/>
      <c r="E46" s="42">
        <f t="shared" si="13"/>
        <v>11084000</v>
      </c>
      <c r="F46" s="43">
        <v>16018000</v>
      </c>
      <c r="G46" s="44"/>
      <c r="H46" s="43"/>
      <c r="I46" s="44"/>
      <c r="J46" s="43"/>
      <c r="K46" s="44"/>
      <c r="L46" s="43"/>
      <c r="M46" s="44"/>
      <c r="N46" s="43">
        <v>230000</v>
      </c>
      <c r="O46" s="44"/>
      <c r="P46" s="43">
        <f t="shared" si="14"/>
        <v>230000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2.0750631540959943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75450000</v>
      </c>
      <c r="C61" s="39">
        <f t="shared" si="26"/>
        <v>1130000</v>
      </c>
      <c r="D61" s="39">
        <f t="shared" si="26"/>
        <v>0</v>
      </c>
      <c r="E61" s="39">
        <f t="shared" si="26"/>
        <v>76580000</v>
      </c>
      <c r="F61" s="40">
        <f t="shared" si="26"/>
        <v>81514000</v>
      </c>
      <c r="G61" s="41">
        <f t="shared" si="26"/>
        <v>50665000</v>
      </c>
      <c r="H61" s="40">
        <f t="shared" si="26"/>
        <v>5985000</v>
      </c>
      <c r="I61" s="41">
        <f t="shared" si="26"/>
        <v>4020365</v>
      </c>
      <c r="J61" s="40">
        <f t="shared" si="26"/>
        <v>12885000</v>
      </c>
      <c r="K61" s="41">
        <f t="shared" si="26"/>
        <v>16533165</v>
      </c>
      <c r="L61" s="40">
        <f t="shared" si="26"/>
        <v>1864000</v>
      </c>
      <c r="M61" s="41">
        <f t="shared" si="26"/>
        <v>6852785</v>
      </c>
      <c r="N61" s="40">
        <f t="shared" si="26"/>
        <v>16320000</v>
      </c>
      <c r="O61" s="41">
        <f t="shared" si="26"/>
        <v>18317356</v>
      </c>
      <c r="P61" s="40">
        <f t="shared" si="26"/>
        <v>37054000</v>
      </c>
      <c r="Q61" s="41">
        <f t="shared" si="26"/>
        <v>45723671</v>
      </c>
      <c r="R61" s="20">
        <f t="shared" si="16"/>
        <v>775.53648068669531</v>
      </c>
      <c r="S61" s="21">
        <f t="shared" si="17"/>
        <v>167.29798176945579</v>
      </c>
      <c r="T61" s="20">
        <f t="shared" si="18"/>
        <v>48.386001566988767</v>
      </c>
      <c r="U61" s="22">
        <f t="shared" si="19"/>
        <v>59.707065813528338</v>
      </c>
      <c r="V61" s="40">
        <f t="shared" ref="V61:W61" si="27">+V8+V43</f>
        <v>7489000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75450000</v>
      </c>
      <c r="C65" s="48">
        <f t="shared" si="30"/>
        <v>1130000</v>
      </c>
      <c r="D65" s="48">
        <f t="shared" si="30"/>
        <v>0</v>
      </c>
      <c r="E65" s="48">
        <f t="shared" si="30"/>
        <v>76580000</v>
      </c>
      <c r="F65" s="49">
        <f t="shared" si="30"/>
        <v>81514000</v>
      </c>
      <c r="G65" s="50">
        <f t="shared" si="30"/>
        <v>50665000</v>
      </c>
      <c r="H65" s="49">
        <f t="shared" si="30"/>
        <v>5985000</v>
      </c>
      <c r="I65" s="50">
        <f t="shared" si="30"/>
        <v>4020365</v>
      </c>
      <c r="J65" s="49">
        <f t="shared" si="30"/>
        <v>12885000</v>
      </c>
      <c r="K65" s="50">
        <f t="shared" si="30"/>
        <v>16533165</v>
      </c>
      <c r="L65" s="49">
        <f t="shared" si="30"/>
        <v>1864000</v>
      </c>
      <c r="M65" s="51">
        <f t="shared" si="30"/>
        <v>6852785</v>
      </c>
      <c r="N65" s="49">
        <f t="shared" si="30"/>
        <v>16320000</v>
      </c>
      <c r="O65" s="50">
        <f t="shared" si="30"/>
        <v>18317356</v>
      </c>
      <c r="P65" s="49">
        <f t="shared" si="30"/>
        <v>37054000</v>
      </c>
      <c r="Q65" s="50">
        <f t="shared" si="30"/>
        <v>45723671</v>
      </c>
      <c r="R65" s="34">
        <f t="shared" si="16"/>
        <v>775.53648068669531</v>
      </c>
      <c r="S65" s="35">
        <f t="shared" si="17"/>
        <v>167.29798176945579</v>
      </c>
      <c r="T65" s="34">
        <f t="shared" si="18"/>
        <v>48.386001566988767</v>
      </c>
      <c r="U65" s="35">
        <f t="shared" si="19"/>
        <v>59.707065813528338</v>
      </c>
      <c r="V65" s="49">
        <f>+V61+V62</f>
        <v>7489000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30048000</v>
      </c>
      <c r="C8" s="36">
        <f t="shared" si="0"/>
        <v>9976000</v>
      </c>
      <c r="D8" s="36">
        <f t="shared" si="0"/>
        <v>0</v>
      </c>
      <c r="E8" s="36">
        <f t="shared" si="0"/>
        <v>40024000</v>
      </c>
      <c r="F8" s="37">
        <f t="shared" si="0"/>
        <v>40024000</v>
      </c>
      <c r="G8" s="38">
        <f t="shared" si="0"/>
        <v>40024000</v>
      </c>
      <c r="H8" s="37">
        <f t="shared" si="0"/>
        <v>7997000</v>
      </c>
      <c r="I8" s="38">
        <f t="shared" si="0"/>
        <v>6801033</v>
      </c>
      <c r="J8" s="37">
        <f t="shared" si="0"/>
        <v>12694000</v>
      </c>
      <c r="K8" s="38">
        <f t="shared" si="0"/>
        <v>12496634</v>
      </c>
      <c r="L8" s="37">
        <f t="shared" si="0"/>
        <v>4747000</v>
      </c>
      <c r="M8" s="38">
        <f t="shared" si="0"/>
        <v>7938273</v>
      </c>
      <c r="N8" s="37">
        <f t="shared" si="0"/>
        <v>1868000</v>
      </c>
      <c r="O8" s="38">
        <f t="shared" si="0"/>
        <v>5155658</v>
      </c>
      <c r="P8" s="37">
        <f t="shared" si="0"/>
        <v>27306000</v>
      </c>
      <c r="Q8" s="38">
        <f t="shared" si="0"/>
        <v>32391598</v>
      </c>
      <c r="R8" s="16">
        <f>IF(($L8       =0),0,((($N8       -$L8       )/$L8       )*100))</f>
        <v>-60.648830840530863</v>
      </c>
      <c r="S8" s="17">
        <f>IF(($M8       =0),0,((($O8       -$M8       )/$M8       )*100))</f>
        <v>-35.053153248823769</v>
      </c>
      <c r="T8" s="16">
        <f>IF(($E8       =0),0,(($P8       /$E8       )*100))</f>
        <v>68.224065560663604</v>
      </c>
      <c r="U8" s="18">
        <f>IF(($E8       =0),0,(($Q8       /$E8       )*100))</f>
        <v>80.930436737957223</v>
      </c>
      <c r="V8" s="37">
        <f t="shared" ref="V8:W8" si="1">+V9+V28</f>
        <v>2491000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26912000</v>
      </c>
      <c r="C9" s="39">
        <f t="shared" si="2"/>
        <v>9976000</v>
      </c>
      <c r="D9" s="39">
        <f t="shared" si="2"/>
        <v>0</v>
      </c>
      <c r="E9" s="39">
        <f t="shared" si="2"/>
        <v>36888000</v>
      </c>
      <c r="F9" s="40">
        <f t="shared" si="2"/>
        <v>36888000</v>
      </c>
      <c r="G9" s="41">
        <f t="shared" si="2"/>
        <v>36888000</v>
      </c>
      <c r="H9" s="40">
        <f t="shared" si="2"/>
        <v>7548000</v>
      </c>
      <c r="I9" s="41">
        <f t="shared" si="2"/>
        <v>6504080</v>
      </c>
      <c r="J9" s="40">
        <f t="shared" si="2"/>
        <v>12088000</v>
      </c>
      <c r="K9" s="41">
        <f t="shared" si="2"/>
        <v>11288553</v>
      </c>
      <c r="L9" s="40">
        <f t="shared" si="2"/>
        <v>4182000</v>
      </c>
      <c r="M9" s="41">
        <f t="shared" si="2"/>
        <v>7373532</v>
      </c>
      <c r="N9" s="40">
        <f t="shared" si="2"/>
        <v>1455000</v>
      </c>
      <c r="O9" s="41">
        <f t="shared" si="2"/>
        <v>4092489</v>
      </c>
      <c r="P9" s="40">
        <f t="shared" si="2"/>
        <v>25273000</v>
      </c>
      <c r="Q9" s="41">
        <f t="shared" si="2"/>
        <v>29258654</v>
      </c>
      <c r="R9" s="20">
        <f>IF(($L9       =0),0,((($N9       -$L9       )/$L9       )*100))</f>
        <v>-65.208034433285505</v>
      </c>
      <c r="S9" s="21">
        <f>IF(($M9       =0),0,((($O9       -$M9       )/$M9       )*100))</f>
        <v>-44.497575924265334</v>
      </c>
      <c r="T9" s="20">
        <f>IF(($E9       =0),0,(($P9       /$E9       )*100))</f>
        <v>68.512795489047932</v>
      </c>
      <c r="U9" s="22">
        <f>IF(($E9       =0),0,(($Q9       /$E9       )*100))</f>
        <v>79.317539579266978</v>
      </c>
      <c r="V9" s="40">
        <f t="shared" ref="V9:W9" si="3">SUM(V10:V27)</f>
        <v>2491000</v>
      </c>
      <c r="W9" s="41">
        <f t="shared" si="3"/>
        <v>0</v>
      </c>
    </row>
    <row r="10" spans="1:23" ht="13" x14ac:dyDescent="0.3">
      <c r="A10" s="23" t="s">
        <v>36</v>
      </c>
      <c r="B10" s="42">
        <v>16298000</v>
      </c>
      <c r="C10" s="42">
        <v>-24000</v>
      </c>
      <c r="D10" s="42"/>
      <c r="E10" s="42">
        <f t="shared" ref="E10:E41" si="4">$B10      +$C10      +$D10</f>
        <v>16274000</v>
      </c>
      <c r="F10" s="43">
        <v>16274000</v>
      </c>
      <c r="G10" s="44">
        <v>16274000</v>
      </c>
      <c r="H10" s="43">
        <v>5982000</v>
      </c>
      <c r="I10" s="44">
        <v>4810167</v>
      </c>
      <c r="J10" s="43">
        <v>4804000</v>
      </c>
      <c r="K10" s="44">
        <v>4743452</v>
      </c>
      <c r="L10" s="43">
        <v>4033000</v>
      </c>
      <c r="M10" s="44">
        <v>7225164</v>
      </c>
      <c r="N10" s="43">
        <v>1455000</v>
      </c>
      <c r="O10" s="44">
        <v>1970259</v>
      </c>
      <c r="P10" s="43">
        <f t="shared" ref="P10:P41" si="5">$H10      +$J10      +$L10      +$N10</f>
        <v>16274000</v>
      </c>
      <c r="Q10" s="44">
        <f t="shared" ref="Q10:Q41" si="6">$I10      +$K10      +$M10      +$O10</f>
        <v>18749042</v>
      </c>
      <c r="R10" s="24">
        <f t="shared" ref="R10:R41" si="7">IF(($L10      =0),0,((($N10      -$L10      )/$L10      )*100))</f>
        <v>-63.922638234564843</v>
      </c>
      <c r="S10" s="25">
        <f t="shared" ref="S10:S41" si="8">IF(($M10      =0),0,((($O10      -$M10      )/$M10      )*100))</f>
        <v>-72.730598225867254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115.20856581049527</v>
      </c>
      <c r="V10" s="43">
        <v>2491000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614000</v>
      </c>
      <c r="C13" s="42"/>
      <c r="D13" s="42"/>
      <c r="E13" s="42">
        <f t="shared" si="4"/>
        <v>614000</v>
      </c>
      <c r="F13" s="43">
        <v>614000</v>
      </c>
      <c r="G13" s="44">
        <v>614000</v>
      </c>
      <c r="H13" s="43">
        <v>612000</v>
      </c>
      <c r="I13" s="44"/>
      <c r="J13" s="43"/>
      <c r="K13" s="44"/>
      <c r="L13" s="43"/>
      <c r="M13" s="44"/>
      <c r="N13" s="43"/>
      <c r="O13" s="44">
        <v>614000</v>
      </c>
      <c r="P13" s="43">
        <f t="shared" si="5"/>
        <v>612000</v>
      </c>
      <c r="Q13" s="44">
        <f t="shared" si="6"/>
        <v>614000</v>
      </c>
      <c r="R13" s="24">
        <f t="shared" si="7"/>
        <v>0</v>
      </c>
      <c r="S13" s="25">
        <f t="shared" si="8"/>
        <v>0</v>
      </c>
      <c r="T13" s="24">
        <f t="shared" si="9"/>
        <v>99.674267100977204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>
        <v>10000000</v>
      </c>
      <c r="D23" s="42"/>
      <c r="E23" s="42">
        <f t="shared" si="4"/>
        <v>20000000</v>
      </c>
      <c r="F23" s="43">
        <v>20000000</v>
      </c>
      <c r="G23" s="44">
        <v>20000000</v>
      </c>
      <c r="H23" s="43">
        <v>954000</v>
      </c>
      <c r="I23" s="44">
        <v>1693913</v>
      </c>
      <c r="J23" s="43">
        <v>7284000</v>
      </c>
      <c r="K23" s="44">
        <v>6545101</v>
      </c>
      <c r="L23" s="43">
        <v>149000</v>
      </c>
      <c r="M23" s="44">
        <v>148368</v>
      </c>
      <c r="N23" s="43"/>
      <c r="O23" s="44">
        <v>1508230</v>
      </c>
      <c r="P23" s="43">
        <f t="shared" si="5"/>
        <v>8387000</v>
      </c>
      <c r="Q23" s="44">
        <f t="shared" si="6"/>
        <v>9895612</v>
      </c>
      <c r="R23" s="24">
        <f t="shared" si="7"/>
        <v>-100</v>
      </c>
      <c r="S23" s="25">
        <f t="shared" si="8"/>
        <v>916.54669470505769</v>
      </c>
      <c r="T23" s="24">
        <f t="shared" si="9"/>
        <v>41.935000000000002</v>
      </c>
      <c r="U23" s="26">
        <f t="shared" si="10"/>
        <v>49.478059999999999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3136000</v>
      </c>
      <c r="C28" s="39">
        <f t="shared" si="11"/>
        <v>0</v>
      </c>
      <c r="D28" s="39">
        <f t="shared" si="11"/>
        <v>0</v>
      </c>
      <c r="E28" s="39">
        <f t="shared" si="11"/>
        <v>3136000</v>
      </c>
      <c r="F28" s="40">
        <f t="shared" si="11"/>
        <v>3136000</v>
      </c>
      <c r="G28" s="41">
        <f t="shared" si="11"/>
        <v>3136000</v>
      </c>
      <c r="H28" s="40">
        <f t="shared" si="11"/>
        <v>449000</v>
      </c>
      <c r="I28" s="41">
        <f t="shared" si="11"/>
        <v>296953</v>
      </c>
      <c r="J28" s="40">
        <f t="shared" si="11"/>
        <v>606000</v>
      </c>
      <c r="K28" s="41">
        <f t="shared" si="11"/>
        <v>1208081</v>
      </c>
      <c r="L28" s="40">
        <f t="shared" si="11"/>
        <v>565000</v>
      </c>
      <c r="M28" s="41">
        <f t="shared" si="11"/>
        <v>564741</v>
      </c>
      <c r="N28" s="40">
        <f t="shared" si="11"/>
        <v>413000</v>
      </c>
      <c r="O28" s="41">
        <f t="shared" si="11"/>
        <v>1063169</v>
      </c>
      <c r="P28" s="40">
        <f t="shared" si="11"/>
        <v>2033000</v>
      </c>
      <c r="Q28" s="41">
        <f t="shared" si="11"/>
        <v>3132944</v>
      </c>
      <c r="R28" s="20">
        <f t="shared" si="7"/>
        <v>-26.902654867256636</v>
      </c>
      <c r="S28" s="21">
        <f t="shared" si="8"/>
        <v>88.257803134534242</v>
      </c>
      <c r="T28" s="20">
        <f t="shared" si="9"/>
        <v>64.827806122448976</v>
      </c>
      <c r="U28" s="22">
        <f t="shared" si="10"/>
        <v>99.902551020408154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332000</v>
      </c>
      <c r="I31" s="44">
        <v>180350</v>
      </c>
      <c r="J31" s="43">
        <v>106000</v>
      </c>
      <c r="K31" s="44">
        <v>708021</v>
      </c>
      <c r="L31" s="43">
        <v>159000</v>
      </c>
      <c r="M31" s="44">
        <v>158782</v>
      </c>
      <c r="N31" s="43"/>
      <c r="O31" s="44">
        <v>649793</v>
      </c>
      <c r="P31" s="43">
        <f t="shared" si="5"/>
        <v>597000</v>
      </c>
      <c r="Q31" s="44">
        <f t="shared" si="6"/>
        <v>1696946</v>
      </c>
      <c r="R31" s="24">
        <f t="shared" si="7"/>
        <v>-100</v>
      </c>
      <c r="S31" s="25">
        <f t="shared" si="8"/>
        <v>309.23593354410445</v>
      </c>
      <c r="T31" s="24">
        <f t="shared" si="9"/>
        <v>35.117647058823529</v>
      </c>
      <c r="U31" s="26">
        <f t="shared" si="10"/>
        <v>99.820352941176466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1436000</v>
      </c>
      <c r="C33" s="42"/>
      <c r="D33" s="42"/>
      <c r="E33" s="42">
        <f t="shared" si="4"/>
        <v>1436000</v>
      </c>
      <c r="F33" s="43">
        <v>1436000</v>
      </c>
      <c r="G33" s="44">
        <v>1436000</v>
      </c>
      <c r="H33" s="43">
        <v>117000</v>
      </c>
      <c r="I33" s="44">
        <v>116603</v>
      </c>
      <c r="J33" s="43">
        <v>500000</v>
      </c>
      <c r="K33" s="44">
        <v>500060</v>
      </c>
      <c r="L33" s="43">
        <v>406000</v>
      </c>
      <c r="M33" s="44">
        <v>405959</v>
      </c>
      <c r="N33" s="43">
        <v>413000</v>
      </c>
      <c r="O33" s="44">
        <v>413376</v>
      </c>
      <c r="P33" s="43">
        <f t="shared" si="5"/>
        <v>1436000</v>
      </c>
      <c r="Q33" s="44">
        <f t="shared" si="6"/>
        <v>1435998</v>
      </c>
      <c r="R33" s="24">
        <f t="shared" si="7"/>
        <v>1.7241379310344827</v>
      </c>
      <c r="S33" s="25">
        <f t="shared" si="8"/>
        <v>1.8270317938511031</v>
      </c>
      <c r="T33" s="24">
        <f t="shared" si="9"/>
        <v>100</v>
      </c>
      <c r="U33" s="26">
        <f t="shared" si="10"/>
        <v>99.999860724233983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30048000</v>
      </c>
      <c r="C61" s="39">
        <f t="shared" si="26"/>
        <v>9976000</v>
      </c>
      <c r="D61" s="39">
        <f t="shared" si="26"/>
        <v>0</v>
      </c>
      <c r="E61" s="39">
        <f t="shared" si="26"/>
        <v>40024000</v>
      </c>
      <c r="F61" s="40">
        <f t="shared" si="26"/>
        <v>40024000</v>
      </c>
      <c r="G61" s="41">
        <f t="shared" si="26"/>
        <v>40024000</v>
      </c>
      <c r="H61" s="40">
        <f t="shared" si="26"/>
        <v>7997000</v>
      </c>
      <c r="I61" s="41">
        <f t="shared" si="26"/>
        <v>6801033</v>
      </c>
      <c r="J61" s="40">
        <f t="shared" si="26"/>
        <v>12694000</v>
      </c>
      <c r="K61" s="41">
        <f t="shared" si="26"/>
        <v>12496634</v>
      </c>
      <c r="L61" s="40">
        <f t="shared" si="26"/>
        <v>4747000</v>
      </c>
      <c r="M61" s="41">
        <f t="shared" si="26"/>
        <v>7938273</v>
      </c>
      <c r="N61" s="40">
        <f t="shared" si="26"/>
        <v>1868000</v>
      </c>
      <c r="O61" s="41">
        <f t="shared" si="26"/>
        <v>5155658</v>
      </c>
      <c r="P61" s="40">
        <f t="shared" si="26"/>
        <v>27306000</v>
      </c>
      <c r="Q61" s="41">
        <f t="shared" si="26"/>
        <v>32391598</v>
      </c>
      <c r="R61" s="20">
        <f t="shared" si="16"/>
        <v>-60.648830840530863</v>
      </c>
      <c r="S61" s="21">
        <f t="shared" si="17"/>
        <v>-35.053153248823769</v>
      </c>
      <c r="T61" s="20">
        <f t="shared" si="18"/>
        <v>68.224065560663604</v>
      </c>
      <c r="U61" s="22">
        <f t="shared" si="19"/>
        <v>80.930436737957223</v>
      </c>
      <c r="V61" s="40">
        <f t="shared" ref="V61:W61" si="27">+V8+V43</f>
        <v>2491000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30048000</v>
      </c>
      <c r="C65" s="48">
        <f t="shared" si="30"/>
        <v>9976000</v>
      </c>
      <c r="D65" s="48">
        <f t="shared" si="30"/>
        <v>0</v>
      </c>
      <c r="E65" s="48">
        <f t="shared" si="30"/>
        <v>40024000</v>
      </c>
      <c r="F65" s="49">
        <f t="shared" si="30"/>
        <v>40024000</v>
      </c>
      <c r="G65" s="50">
        <f t="shared" si="30"/>
        <v>40024000</v>
      </c>
      <c r="H65" s="49">
        <f t="shared" si="30"/>
        <v>7997000</v>
      </c>
      <c r="I65" s="50">
        <f t="shared" si="30"/>
        <v>6801033</v>
      </c>
      <c r="J65" s="49">
        <f t="shared" si="30"/>
        <v>12694000</v>
      </c>
      <c r="K65" s="50">
        <f t="shared" si="30"/>
        <v>12496634</v>
      </c>
      <c r="L65" s="49">
        <f t="shared" si="30"/>
        <v>4747000</v>
      </c>
      <c r="M65" s="51">
        <f t="shared" si="30"/>
        <v>7938273</v>
      </c>
      <c r="N65" s="49">
        <f t="shared" si="30"/>
        <v>1868000</v>
      </c>
      <c r="O65" s="50">
        <f t="shared" si="30"/>
        <v>5155658</v>
      </c>
      <c r="P65" s="49">
        <f t="shared" si="30"/>
        <v>27306000</v>
      </c>
      <c r="Q65" s="50">
        <f t="shared" si="30"/>
        <v>32391598</v>
      </c>
      <c r="R65" s="34">
        <f t="shared" si="16"/>
        <v>-60.648830840530863</v>
      </c>
      <c r="S65" s="35">
        <f t="shared" si="17"/>
        <v>-35.053153248823769</v>
      </c>
      <c r="T65" s="34">
        <f t="shared" si="18"/>
        <v>68.224065560663604</v>
      </c>
      <c r="U65" s="35">
        <f t="shared" si="19"/>
        <v>80.930436737957223</v>
      </c>
      <c r="V65" s="49">
        <f>+V61+V62</f>
        <v>2491000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48437000</v>
      </c>
      <c r="C8" s="36">
        <f t="shared" si="0"/>
        <v>-5338000</v>
      </c>
      <c r="D8" s="36">
        <f t="shared" si="0"/>
        <v>0</v>
      </c>
      <c r="E8" s="36">
        <f t="shared" si="0"/>
        <v>43099000</v>
      </c>
      <c r="F8" s="37">
        <f t="shared" si="0"/>
        <v>43099000</v>
      </c>
      <c r="G8" s="38">
        <f t="shared" si="0"/>
        <v>43099000</v>
      </c>
      <c r="H8" s="37">
        <f t="shared" si="0"/>
        <v>4018000</v>
      </c>
      <c r="I8" s="38">
        <f t="shared" si="0"/>
        <v>4047000</v>
      </c>
      <c r="J8" s="37">
        <f t="shared" si="0"/>
        <v>3919000</v>
      </c>
      <c r="K8" s="38">
        <f t="shared" si="0"/>
        <v>9453016</v>
      </c>
      <c r="L8" s="37">
        <f t="shared" si="0"/>
        <v>3682000</v>
      </c>
      <c r="M8" s="38">
        <f t="shared" si="0"/>
        <v>6361933</v>
      </c>
      <c r="N8" s="37">
        <f t="shared" si="0"/>
        <v>16149000</v>
      </c>
      <c r="O8" s="38">
        <f t="shared" si="0"/>
        <v>15798314</v>
      </c>
      <c r="P8" s="37">
        <f t="shared" si="0"/>
        <v>27768000</v>
      </c>
      <c r="Q8" s="38">
        <f t="shared" si="0"/>
        <v>35660263</v>
      </c>
      <c r="R8" s="16">
        <f>IF(($L8       =0),0,((($N8       -$L8       )/$L8       )*100))</f>
        <v>338.59315589353616</v>
      </c>
      <c r="S8" s="17">
        <f>IF(($M8       =0),0,((($O8       -$M8       )/$M8       )*100))</f>
        <v>148.32568969211087</v>
      </c>
      <c r="T8" s="16">
        <f>IF(($E8       =0),0,(($P8       /$E8       )*100))</f>
        <v>64.428409011810018</v>
      </c>
      <c r="U8" s="18">
        <f>IF(($E8       =0),0,(($Q8       /$E8       )*100))</f>
        <v>82.740348964013094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45469000</v>
      </c>
      <c r="C9" s="39">
        <f t="shared" si="2"/>
        <v>-5928000</v>
      </c>
      <c r="D9" s="39">
        <f t="shared" si="2"/>
        <v>0</v>
      </c>
      <c r="E9" s="39">
        <f t="shared" si="2"/>
        <v>39541000</v>
      </c>
      <c r="F9" s="40">
        <f t="shared" si="2"/>
        <v>39541000</v>
      </c>
      <c r="G9" s="41">
        <f t="shared" si="2"/>
        <v>39541000</v>
      </c>
      <c r="H9" s="40">
        <f t="shared" si="2"/>
        <v>3455000</v>
      </c>
      <c r="I9" s="41">
        <f t="shared" si="2"/>
        <v>3266531</v>
      </c>
      <c r="J9" s="40">
        <f t="shared" si="2"/>
        <v>2954000</v>
      </c>
      <c r="K9" s="41">
        <f t="shared" si="2"/>
        <v>8387041</v>
      </c>
      <c r="L9" s="40">
        <f t="shared" si="2"/>
        <v>3533000</v>
      </c>
      <c r="M9" s="41">
        <f t="shared" si="2"/>
        <v>6212222</v>
      </c>
      <c r="N9" s="40">
        <f t="shared" si="2"/>
        <v>15560000</v>
      </c>
      <c r="O9" s="41">
        <f t="shared" si="2"/>
        <v>14826955</v>
      </c>
      <c r="P9" s="40">
        <f t="shared" si="2"/>
        <v>25502000</v>
      </c>
      <c r="Q9" s="41">
        <f t="shared" si="2"/>
        <v>32692749</v>
      </c>
      <c r="R9" s="20">
        <f>IF(($L9       =0),0,((($N9       -$L9       )/$L9       )*100))</f>
        <v>340.41890744409852</v>
      </c>
      <c r="S9" s="21">
        <f>IF(($M9       =0),0,((($O9       -$M9       )/$M9       )*100))</f>
        <v>138.67393985598068</v>
      </c>
      <c r="T9" s="20">
        <f>IF(($E9       =0),0,(($P9       /$E9       )*100))</f>
        <v>64.495081055107363</v>
      </c>
      <c r="U9" s="22">
        <f>IF(($E9       =0),0,(($Q9       /$E9       )*100))</f>
        <v>82.680632760931701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22108000</v>
      </c>
      <c r="C10" s="42">
        <v>-5795000</v>
      </c>
      <c r="D10" s="42"/>
      <c r="E10" s="42">
        <f t="shared" ref="E10:E41" si="4">$B10      +$C10      +$D10</f>
        <v>16313000</v>
      </c>
      <c r="F10" s="43">
        <v>16313000</v>
      </c>
      <c r="G10" s="44">
        <v>16313000</v>
      </c>
      <c r="H10" s="43">
        <v>2109000</v>
      </c>
      <c r="I10" s="44">
        <v>2094929</v>
      </c>
      <c r="J10" s="43">
        <v>939000</v>
      </c>
      <c r="K10" s="44">
        <v>938407</v>
      </c>
      <c r="L10" s="43">
        <v>129000</v>
      </c>
      <c r="M10" s="44">
        <v>129411</v>
      </c>
      <c r="N10" s="43">
        <v>13066000</v>
      </c>
      <c r="O10" s="44">
        <v>10782214</v>
      </c>
      <c r="P10" s="43">
        <f t="shared" ref="P10:P41" si="5">$H10      +$J10      +$L10      +$N10</f>
        <v>16243000</v>
      </c>
      <c r="Q10" s="44">
        <f t="shared" ref="Q10:Q41" si="6">$I10      +$K10      +$M10      +$O10</f>
        <v>13944961</v>
      </c>
      <c r="R10" s="24">
        <f t="shared" ref="R10:R41" si="7">IF(($L10      =0),0,((($N10      -$L10      )/$L10      )*100))</f>
        <v>10028.682170542636</v>
      </c>
      <c r="S10" s="25">
        <f t="shared" ref="S10:S41" si="8">IF(($M10      =0),0,((($O10      -$M10      )/$M10      )*100))</f>
        <v>8231.760051309393</v>
      </c>
      <c r="T10" s="24">
        <f t="shared" ref="T10:T41" si="9">IF(($E10      =0),0,(($P10      /$E10      )*100))</f>
        <v>99.570894378716361</v>
      </c>
      <c r="U10" s="26">
        <f t="shared" ref="U10:U41" si="10">IF(($E10      =0),0,(($Q10      /$E10      )*100))</f>
        <v>85.483730766873052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23361000</v>
      </c>
      <c r="C13" s="42">
        <v>-133000</v>
      </c>
      <c r="D13" s="42"/>
      <c r="E13" s="42">
        <f t="shared" si="4"/>
        <v>23228000</v>
      </c>
      <c r="F13" s="43">
        <v>23228000</v>
      </c>
      <c r="G13" s="44">
        <v>23228000</v>
      </c>
      <c r="H13" s="43">
        <v>1346000</v>
      </c>
      <c r="I13" s="44">
        <v>1171602</v>
      </c>
      <c r="J13" s="43">
        <v>2015000</v>
      </c>
      <c r="K13" s="44">
        <v>7448634</v>
      </c>
      <c r="L13" s="43">
        <v>3404000</v>
      </c>
      <c r="M13" s="44">
        <v>6082811</v>
      </c>
      <c r="N13" s="43">
        <v>2494000</v>
      </c>
      <c r="O13" s="44">
        <v>4044741</v>
      </c>
      <c r="P13" s="43">
        <f t="shared" si="5"/>
        <v>9259000</v>
      </c>
      <c r="Q13" s="44">
        <f t="shared" si="6"/>
        <v>18747788</v>
      </c>
      <c r="R13" s="24">
        <f t="shared" si="7"/>
        <v>-26.733254994124561</v>
      </c>
      <c r="S13" s="25">
        <f t="shared" si="8"/>
        <v>-33.505397422343059</v>
      </c>
      <c r="T13" s="24">
        <f t="shared" si="9"/>
        <v>39.861374203547442</v>
      </c>
      <c r="U13" s="26">
        <f t="shared" si="10"/>
        <v>80.712019975891167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2968000</v>
      </c>
      <c r="C28" s="39">
        <f t="shared" si="11"/>
        <v>590000</v>
      </c>
      <c r="D28" s="39">
        <f t="shared" si="11"/>
        <v>0</v>
      </c>
      <c r="E28" s="39">
        <f t="shared" si="11"/>
        <v>3558000</v>
      </c>
      <c r="F28" s="40">
        <f t="shared" si="11"/>
        <v>3558000</v>
      </c>
      <c r="G28" s="41">
        <f t="shared" si="11"/>
        <v>3558000</v>
      </c>
      <c r="H28" s="40">
        <f t="shared" si="11"/>
        <v>563000</v>
      </c>
      <c r="I28" s="41">
        <f t="shared" si="11"/>
        <v>780469</v>
      </c>
      <c r="J28" s="40">
        <f t="shared" si="11"/>
        <v>965000</v>
      </c>
      <c r="K28" s="41">
        <f t="shared" si="11"/>
        <v>1065975</v>
      </c>
      <c r="L28" s="40">
        <f t="shared" si="11"/>
        <v>149000</v>
      </c>
      <c r="M28" s="41">
        <f t="shared" si="11"/>
        <v>149711</v>
      </c>
      <c r="N28" s="40">
        <f t="shared" si="11"/>
        <v>589000</v>
      </c>
      <c r="O28" s="41">
        <f t="shared" si="11"/>
        <v>971359</v>
      </c>
      <c r="P28" s="40">
        <f t="shared" si="11"/>
        <v>2266000</v>
      </c>
      <c r="Q28" s="41">
        <f t="shared" si="11"/>
        <v>2967514</v>
      </c>
      <c r="R28" s="20">
        <f t="shared" si="7"/>
        <v>295.30201342281879</v>
      </c>
      <c r="S28" s="21">
        <f t="shared" si="8"/>
        <v>548.82273179659478</v>
      </c>
      <c r="T28" s="20">
        <f t="shared" si="9"/>
        <v>63.687464867903323</v>
      </c>
      <c r="U28" s="22">
        <f t="shared" si="10"/>
        <v>83.403991006183247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221000</v>
      </c>
      <c r="I31" s="44">
        <v>220876</v>
      </c>
      <c r="J31" s="43">
        <v>157000</v>
      </c>
      <c r="K31" s="44">
        <v>257568</v>
      </c>
      <c r="L31" s="43">
        <v>149000</v>
      </c>
      <c r="M31" s="44">
        <v>149711</v>
      </c>
      <c r="N31" s="43"/>
      <c r="O31" s="44">
        <v>971359</v>
      </c>
      <c r="P31" s="43">
        <f t="shared" si="5"/>
        <v>527000</v>
      </c>
      <c r="Q31" s="44">
        <f t="shared" si="6"/>
        <v>1599514</v>
      </c>
      <c r="R31" s="24">
        <f t="shared" si="7"/>
        <v>-100</v>
      </c>
      <c r="S31" s="25">
        <f t="shared" si="8"/>
        <v>548.82273179659478</v>
      </c>
      <c r="T31" s="24">
        <f t="shared" si="9"/>
        <v>32.9375</v>
      </c>
      <c r="U31" s="26">
        <f t="shared" si="10"/>
        <v>99.969624999999994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1368000</v>
      </c>
      <c r="C33" s="42"/>
      <c r="D33" s="42"/>
      <c r="E33" s="42">
        <f t="shared" si="4"/>
        <v>1368000</v>
      </c>
      <c r="F33" s="43">
        <v>1368000</v>
      </c>
      <c r="G33" s="44">
        <v>1368000</v>
      </c>
      <c r="H33" s="43">
        <v>342000</v>
      </c>
      <c r="I33" s="44">
        <v>559593</v>
      </c>
      <c r="J33" s="43">
        <v>808000</v>
      </c>
      <c r="K33" s="44">
        <v>808407</v>
      </c>
      <c r="L33" s="43"/>
      <c r="M33" s="44"/>
      <c r="N33" s="43"/>
      <c r="O33" s="44"/>
      <c r="P33" s="43">
        <f t="shared" si="5"/>
        <v>1150000</v>
      </c>
      <c r="Q33" s="44">
        <f t="shared" si="6"/>
        <v>1368000</v>
      </c>
      <c r="R33" s="24">
        <f t="shared" si="7"/>
        <v>0</v>
      </c>
      <c r="S33" s="25">
        <f t="shared" si="8"/>
        <v>0</v>
      </c>
      <c r="T33" s="24">
        <f t="shared" si="9"/>
        <v>84.064327485380119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590000</v>
      </c>
      <c r="D37" s="42"/>
      <c r="E37" s="42">
        <f t="shared" si="4"/>
        <v>590000</v>
      </c>
      <c r="F37" s="43">
        <v>590000</v>
      </c>
      <c r="G37" s="44">
        <v>590000</v>
      </c>
      <c r="H37" s="43"/>
      <c r="I37" s="44"/>
      <c r="J37" s="43"/>
      <c r="K37" s="44"/>
      <c r="L37" s="43"/>
      <c r="M37" s="44"/>
      <c r="N37" s="43">
        <v>589000</v>
      </c>
      <c r="O37" s="44"/>
      <c r="P37" s="43">
        <f t="shared" si="5"/>
        <v>589000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99.830508474576277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2602000</v>
      </c>
      <c r="C43" s="45">
        <f t="shared" si="20"/>
        <v>5056000</v>
      </c>
      <c r="D43" s="45">
        <f t="shared" si="20"/>
        <v>0</v>
      </c>
      <c r="E43" s="45">
        <f t="shared" si="20"/>
        <v>7658000</v>
      </c>
      <c r="F43" s="46">
        <f t="shared" si="20"/>
        <v>2602000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2000</v>
      </c>
      <c r="O43" s="47">
        <f t="shared" si="20"/>
        <v>0</v>
      </c>
      <c r="P43" s="46">
        <f t="shared" si="20"/>
        <v>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2.6116479498563595E-2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2602000</v>
      </c>
      <c r="C44" s="39">
        <f t="shared" si="22"/>
        <v>5056000</v>
      </c>
      <c r="D44" s="39">
        <f t="shared" si="22"/>
        <v>0</v>
      </c>
      <c r="E44" s="39">
        <f t="shared" si="22"/>
        <v>7658000</v>
      </c>
      <c r="F44" s="40">
        <f t="shared" si="22"/>
        <v>2602000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2000</v>
      </c>
      <c r="O44" s="41">
        <f t="shared" si="22"/>
        <v>0</v>
      </c>
      <c r="P44" s="40">
        <f t="shared" si="22"/>
        <v>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2.6116479498563595E-2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2602000</v>
      </c>
      <c r="C46" s="42">
        <v>5056000</v>
      </c>
      <c r="D46" s="42"/>
      <c r="E46" s="42">
        <f t="shared" si="13"/>
        <v>7658000</v>
      </c>
      <c r="F46" s="43">
        <v>2602000</v>
      </c>
      <c r="G46" s="44"/>
      <c r="H46" s="43"/>
      <c r="I46" s="44"/>
      <c r="J46" s="43"/>
      <c r="K46" s="44"/>
      <c r="L46" s="43"/>
      <c r="M46" s="44"/>
      <c r="N46" s="43">
        <v>2000</v>
      </c>
      <c r="O46" s="44"/>
      <c r="P46" s="43">
        <f t="shared" si="14"/>
        <v>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2.6116479498563595E-2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51039000</v>
      </c>
      <c r="C61" s="39">
        <f t="shared" si="26"/>
        <v>-282000</v>
      </c>
      <c r="D61" s="39">
        <f t="shared" si="26"/>
        <v>0</v>
      </c>
      <c r="E61" s="39">
        <f t="shared" si="26"/>
        <v>50757000</v>
      </c>
      <c r="F61" s="40">
        <f t="shared" si="26"/>
        <v>45701000</v>
      </c>
      <c r="G61" s="41">
        <f t="shared" si="26"/>
        <v>43099000</v>
      </c>
      <c r="H61" s="40">
        <f t="shared" si="26"/>
        <v>4018000</v>
      </c>
      <c r="I61" s="41">
        <f t="shared" si="26"/>
        <v>4047000</v>
      </c>
      <c r="J61" s="40">
        <f t="shared" si="26"/>
        <v>3919000</v>
      </c>
      <c r="K61" s="41">
        <f t="shared" si="26"/>
        <v>9453016</v>
      </c>
      <c r="L61" s="40">
        <f t="shared" si="26"/>
        <v>3682000</v>
      </c>
      <c r="M61" s="41">
        <f t="shared" si="26"/>
        <v>6361933</v>
      </c>
      <c r="N61" s="40">
        <f t="shared" si="26"/>
        <v>16151000</v>
      </c>
      <c r="O61" s="41">
        <f t="shared" si="26"/>
        <v>15798314</v>
      </c>
      <c r="P61" s="40">
        <f t="shared" si="26"/>
        <v>27770000</v>
      </c>
      <c r="Q61" s="41">
        <f t="shared" si="26"/>
        <v>35660263</v>
      </c>
      <c r="R61" s="20">
        <f t="shared" si="16"/>
        <v>338.64747419880501</v>
      </c>
      <c r="S61" s="21">
        <f t="shared" si="17"/>
        <v>148.32568969211087</v>
      </c>
      <c r="T61" s="20">
        <f t="shared" si="18"/>
        <v>54.711665386055131</v>
      </c>
      <c r="U61" s="22">
        <f t="shared" si="19"/>
        <v>70.256837480544547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51039000</v>
      </c>
      <c r="C65" s="48">
        <f t="shared" si="30"/>
        <v>-282000</v>
      </c>
      <c r="D65" s="48">
        <f t="shared" si="30"/>
        <v>0</v>
      </c>
      <c r="E65" s="48">
        <f t="shared" si="30"/>
        <v>50757000</v>
      </c>
      <c r="F65" s="49">
        <f t="shared" si="30"/>
        <v>45701000</v>
      </c>
      <c r="G65" s="50">
        <f t="shared" si="30"/>
        <v>43099000</v>
      </c>
      <c r="H65" s="49">
        <f t="shared" si="30"/>
        <v>4018000</v>
      </c>
      <c r="I65" s="50">
        <f t="shared" si="30"/>
        <v>4047000</v>
      </c>
      <c r="J65" s="49">
        <f t="shared" si="30"/>
        <v>3919000</v>
      </c>
      <c r="K65" s="50">
        <f t="shared" si="30"/>
        <v>9453016</v>
      </c>
      <c r="L65" s="49">
        <f t="shared" si="30"/>
        <v>3682000</v>
      </c>
      <c r="M65" s="51">
        <f t="shared" si="30"/>
        <v>6361933</v>
      </c>
      <c r="N65" s="49">
        <f t="shared" si="30"/>
        <v>16151000</v>
      </c>
      <c r="O65" s="50">
        <f t="shared" si="30"/>
        <v>15798314</v>
      </c>
      <c r="P65" s="49">
        <f t="shared" si="30"/>
        <v>27770000</v>
      </c>
      <c r="Q65" s="50">
        <f t="shared" si="30"/>
        <v>35660263</v>
      </c>
      <c r="R65" s="34">
        <f t="shared" si="16"/>
        <v>338.64747419880501</v>
      </c>
      <c r="S65" s="35">
        <f t="shared" si="17"/>
        <v>148.32568969211087</v>
      </c>
      <c r="T65" s="34">
        <f t="shared" si="18"/>
        <v>54.711665386055131</v>
      </c>
      <c r="U65" s="35">
        <f t="shared" si="19"/>
        <v>70.256837480544547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55343000</v>
      </c>
      <c r="C8" s="36">
        <f t="shared" si="0"/>
        <v>9211000</v>
      </c>
      <c r="D8" s="36">
        <f t="shared" si="0"/>
        <v>0</v>
      </c>
      <c r="E8" s="36">
        <f t="shared" si="0"/>
        <v>64554000</v>
      </c>
      <c r="F8" s="37">
        <f t="shared" si="0"/>
        <v>64554000</v>
      </c>
      <c r="G8" s="38">
        <f t="shared" si="0"/>
        <v>64554000</v>
      </c>
      <c r="H8" s="37">
        <f t="shared" si="0"/>
        <v>8289000</v>
      </c>
      <c r="I8" s="38">
        <f t="shared" si="0"/>
        <v>3781059</v>
      </c>
      <c r="J8" s="37">
        <f t="shared" si="0"/>
        <v>24990000</v>
      </c>
      <c r="K8" s="38">
        <f t="shared" si="0"/>
        <v>20413071</v>
      </c>
      <c r="L8" s="37">
        <f t="shared" si="0"/>
        <v>13617000</v>
      </c>
      <c r="M8" s="38">
        <f t="shared" si="0"/>
        <v>26289635</v>
      </c>
      <c r="N8" s="37">
        <f t="shared" si="0"/>
        <v>8612000</v>
      </c>
      <c r="O8" s="38">
        <f t="shared" si="0"/>
        <v>6537319</v>
      </c>
      <c r="P8" s="37">
        <f t="shared" si="0"/>
        <v>55508000</v>
      </c>
      <c r="Q8" s="38">
        <f t="shared" si="0"/>
        <v>57021084</v>
      </c>
      <c r="R8" s="16">
        <f>IF(($L8       =0),0,((($N8       -$L8       )/$L8       )*100))</f>
        <v>-36.755526180509655</v>
      </c>
      <c r="S8" s="17">
        <f>IF(($M8       =0),0,((($O8       -$M8       )/$M8       )*100))</f>
        <v>-75.133473705511705</v>
      </c>
      <c r="T8" s="16">
        <f>IF(($E8       =0),0,(($P8       /$E8       )*100))</f>
        <v>85.986925674628992</v>
      </c>
      <c r="U8" s="18">
        <f>IF(($E8       =0),0,(($Q8       /$E8       )*100))</f>
        <v>88.33083000278836</v>
      </c>
      <c r="V8" s="37">
        <f t="shared" ref="V8:W8" si="1">+V9+V28</f>
        <v>350000</v>
      </c>
      <c r="W8" s="38">
        <f t="shared" si="1"/>
        <v>350000</v>
      </c>
    </row>
    <row r="9" spans="1:23" ht="13" x14ac:dyDescent="0.3">
      <c r="A9" s="19" t="s">
        <v>35</v>
      </c>
      <c r="B9" s="39">
        <f t="shared" ref="B9:Q9" si="2">SUM(B10:B27)</f>
        <v>52150000</v>
      </c>
      <c r="C9" s="39">
        <f t="shared" si="2"/>
        <v>-30000</v>
      </c>
      <c r="D9" s="39">
        <f t="shared" si="2"/>
        <v>0</v>
      </c>
      <c r="E9" s="39">
        <f t="shared" si="2"/>
        <v>52120000</v>
      </c>
      <c r="F9" s="40">
        <f t="shared" si="2"/>
        <v>52120000</v>
      </c>
      <c r="G9" s="41">
        <f t="shared" si="2"/>
        <v>52120000</v>
      </c>
      <c r="H9" s="40">
        <f t="shared" si="2"/>
        <v>7588000</v>
      </c>
      <c r="I9" s="41">
        <f t="shared" si="2"/>
        <v>3016145</v>
      </c>
      <c r="J9" s="40">
        <f t="shared" si="2"/>
        <v>24497000</v>
      </c>
      <c r="K9" s="41">
        <f t="shared" si="2"/>
        <v>19912339</v>
      </c>
      <c r="L9" s="40">
        <f t="shared" si="2"/>
        <v>12906000</v>
      </c>
      <c r="M9" s="41">
        <f t="shared" si="2"/>
        <v>25248052</v>
      </c>
      <c r="N9" s="40">
        <f t="shared" si="2"/>
        <v>6238000</v>
      </c>
      <c r="O9" s="41">
        <f t="shared" si="2"/>
        <v>5656187</v>
      </c>
      <c r="P9" s="40">
        <f t="shared" si="2"/>
        <v>51229000</v>
      </c>
      <c r="Q9" s="41">
        <f t="shared" si="2"/>
        <v>53832723</v>
      </c>
      <c r="R9" s="20">
        <f>IF(($L9       =0),0,((($N9       -$L9       )/$L9       )*100))</f>
        <v>-51.665891833255849</v>
      </c>
      <c r="S9" s="21">
        <f>IF(($M9       =0),0,((($O9       -$M9       )/$M9       )*100))</f>
        <v>-77.597531088735082</v>
      </c>
      <c r="T9" s="20">
        <f>IF(($E9       =0),0,(($P9       /$E9       )*100))</f>
        <v>98.290483499616272</v>
      </c>
      <c r="U9" s="22">
        <f>IF(($E9       =0),0,(($Q9       /$E9       )*100))</f>
        <v>103.28611473522639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29332000</v>
      </c>
      <c r="C10" s="42">
        <v>-30000</v>
      </c>
      <c r="D10" s="42"/>
      <c r="E10" s="42">
        <f t="shared" ref="E10:E41" si="4">$B10      +$C10      +$D10</f>
        <v>29302000</v>
      </c>
      <c r="F10" s="43">
        <v>29302000</v>
      </c>
      <c r="G10" s="44">
        <v>29302000</v>
      </c>
      <c r="H10" s="43">
        <v>588000</v>
      </c>
      <c r="I10" s="44">
        <v>591942</v>
      </c>
      <c r="J10" s="43">
        <v>17712000</v>
      </c>
      <c r="K10" s="44">
        <v>18236897</v>
      </c>
      <c r="L10" s="43">
        <v>4765000</v>
      </c>
      <c r="M10" s="44">
        <v>8452711</v>
      </c>
      <c r="N10" s="43">
        <v>6238000</v>
      </c>
      <c r="O10" s="44">
        <v>2379320</v>
      </c>
      <c r="P10" s="43">
        <f t="shared" ref="P10:P41" si="5">$H10      +$J10      +$L10      +$N10</f>
        <v>29303000</v>
      </c>
      <c r="Q10" s="44">
        <f t="shared" ref="Q10:Q41" si="6">$I10      +$K10      +$M10      +$O10</f>
        <v>29660870</v>
      </c>
      <c r="R10" s="24">
        <f t="shared" ref="R10:R41" si="7">IF(($L10      =0),0,((($N10      -$L10      )/$L10      )*100))</f>
        <v>30.912906610703043</v>
      </c>
      <c r="S10" s="25">
        <f t="shared" ref="S10:S41" si="8">IF(($M10      =0),0,((($O10      -$M10      )/$M10      )*100))</f>
        <v>-71.851397734998869</v>
      </c>
      <c r="T10" s="24">
        <f t="shared" ref="T10:T41" si="9">IF(($E10      =0),0,(($P10      /$E10      )*100))</f>
        <v>100.003412736332</v>
      </c>
      <c r="U10" s="26">
        <f t="shared" ref="U10:U41" si="10">IF(($E10      =0),0,(($Q10      /$E10      )*100))</f>
        <v>101.22472868746159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22818000</v>
      </c>
      <c r="C13" s="42"/>
      <c r="D13" s="42"/>
      <c r="E13" s="42">
        <f t="shared" si="4"/>
        <v>22818000</v>
      </c>
      <c r="F13" s="43">
        <v>22818000</v>
      </c>
      <c r="G13" s="44">
        <v>22818000</v>
      </c>
      <c r="H13" s="43">
        <v>7000000</v>
      </c>
      <c r="I13" s="44">
        <v>2424203</v>
      </c>
      <c r="J13" s="43">
        <v>6785000</v>
      </c>
      <c r="K13" s="44">
        <v>1675442</v>
      </c>
      <c r="L13" s="43">
        <v>8141000</v>
      </c>
      <c r="M13" s="44">
        <v>16795341</v>
      </c>
      <c r="N13" s="43"/>
      <c r="O13" s="44">
        <v>3276867</v>
      </c>
      <c r="P13" s="43">
        <f t="shared" si="5"/>
        <v>21926000</v>
      </c>
      <c r="Q13" s="44">
        <f t="shared" si="6"/>
        <v>24171853</v>
      </c>
      <c r="R13" s="24">
        <f t="shared" si="7"/>
        <v>-100</v>
      </c>
      <c r="S13" s="25">
        <f t="shared" si="8"/>
        <v>-80.489428586177553</v>
      </c>
      <c r="T13" s="24">
        <f t="shared" si="9"/>
        <v>96.090805504426342</v>
      </c>
      <c r="U13" s="26">
        <f t="shared" si="10"/>
        <v>105.93326759575774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3193000</v>
      </c>
      <c r="C28" s="39">
        <f t="shared" si="11"/>
        <v>9241000</v>
      </c>
      <c r="D28" s="39">
        <f t="shared" si="11"/>
        <v>0</v>
      </c>
      <c r="E28" s="39">
        <f t="shared" si="11"/>
        <v>12434000</v>
      </c>
      <c r="F28" s="40">
        <f t="shared" si="11"/>
        <v>12434000</v>
      </c>
      <c r="G28" s="41">
        <f t="shared" si="11"/>
        <v>12434000</v>
      </c>
      <c r="H28" s="40">
        <f t="shared" si="11"/>
        <v>701000</v>
      </c>
      <c r="I28" s="41">
        <f t="shared" si="11"/>
        <v>764914</v>
      </c>
      <c r="J28" s="40">
        <f t="shared" si="11"/>
        <v>493000</v>
      </c>
      <c r="K28" s="41">
        <f t="shared" si="11"/>
        <v>500732</v>
      </c>
      <c r="L28" s="40">
        <f t="shared" si="11"/>
        <v>711000</v>
      </c>
      <c r="M28" s="41">
        <f t="shared" si="11"/>
        <v>1041583</v>
      </c>
      <c r="N28" s="40">
        <f t="shared" si="11"/>
        <v>2374000</v>
      </c>
      <c r="O28" s="41">
        <f t="shared" si="11"/>
        <v>881132</v>
      </c>
      <c r="P28" s="40">
        <f t="shared" si="11"/>
        <v>4279000</v>
      </c>
      <c r="Q28" s="41">
        <f t="shared" si="11"/>
        <v>3188361</v>
      </c>
      <c r="R28" s="20">
        <f t="shared" si="7"/>
        <v>233.89592123769339</v>
      </c>
      <c r="S28" s="21">
        <f t="shared" si="8"/>
        <v>-15.404533292114023</v>
      </c>
      <c r="T28" s="20">
        <f t="shared" si="9"/>
        <v>34.413704359015604</v>
      </c>
      <c r="U28" s="22">
        <f t="shared" si="10"/>
        <v>25.642279234357407</v>
      </c>
      <c r="V28" s="40">
        <f t="shared" ref="V28:W28" si="12">SUM(V29:V42)</f>
        <v>350000</v>
      </c>
      <c r="W28" s="41">
        <f t="shared" si="12"/>
        <v>350000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338000</v>
      </c>
      <c r="I31" s="44">
        <v>370830</v>
      </c>
      <c r="J31" s="43">
        <v>211000</v>
      </c>
      <c r="K31" s="44">
        <v>217835</v>
      </c>
      <c r="L31" s="43">
        <v>148000</v>
      </c>
      <c r="M31" s="44">
        <v>82085</v>
      </c>
      <c r="N31" s="43"/>
      <c r="O31" s="44">
        <v>512102</v>
      </c>
      <c r="P31" s="43">
        <f t="shared" si="5"/>
        <v>697000</v>
      </c>
      <c r="Q31" s="44">
        <f t="shared" si="6"/>
        <v>1182852</v>
      </c>
      <c r="R31" s="24">
        <f t="shared" si="7"/>
        <v>-100</v>
      </c>
      <c r="S31" s="25">
        <f t="shared" si="8"/>
        <v>523.86794176767978</v>
      </c>
      <c r="T31" s="24">
        <f t="shared" si="9"/>
        <v>43.5625</v>
      </c>
      <c r="U31" s="26">
        <f t="shared" si="10"/>
        <v>73.928249999999991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1593000</v>
      </c>
      <c r="C33" s="42"/>
      <c r="D33" s="42"/>
      <c r="E33" s="42">
        <f t="shared" si="4"/>
        <v>1593000</v>
      </c>
      <c r="F33" s="43">
        <v>1593000</v>
      </c>
      <c r="G33" s="44">
        <v>1593000</v>
      </c>
      <c r="H33" s="43">
        <v>363000</v>
      </c>
      <c r="I33" s="44">
        <v>394084</v>
      </c>
      <c r="J33" s="43">
        <v>282000</v>
      </c>
      <c r="K33" s="44">
        <v>282897</v>
      </c>
      <c r="L33" s="43">
        <v>563000</v>
      </c>
      <c r="M33" s="44">
        <v>559901</v>
      </c>
      <c r="N33" s="43">
        <v>353000</v>
      </c>
      <c r="O33" s="44">
        <v>354358</v>
      </c>
      <c r="P33" s="43">
        <f t="shared" si="5"/>
        <v>1561000</v>
      </c>
      <c r="Q33" s="44">
        <f t="shared" si="6"/>
        <v>1591240</v>
      </c>
      <c r="R33" s="24">
        <f t="shared" si="7"/>
        <v>-37.300177619893425</v>
      </c>
      <c r="S33" s="25">
        <f t="shared" si="8"/>
        <v>-36.71059705197883</v>
      </c>
      <c r="T33" s="24">
        <f t="shared" si="9"/>
        <v>97.991211550533592</v>
      </c>
      <c r="U33" s="26">
        <f t="shared" si="10"/>
        <v>99.88951663527935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9241000</v>
      </c>
      <c r="D37" s="42"/>
      <c r="E37" s="42">
        <f t="shared" si="4"/>
        <v>9241000</v>
      </c>
      <c r="F37" s="43">
        <v>9241000</v>
      </c>
      <c r="G37" s="44">
        <v>9241000</v>
      </c>
      <c r="H37" s="43"/>
      <c r="I37" s="44"/>
      <c r="J37" s="43"/>
      <c r="K37" s="44"/>
      <c r="L37" s="43"/>
      <c r="M37" s="44">
        <v>399597</v>
      </c>
      <c r="N37" s="43">
        <v>2021000</v>
      </c>
      <c r="O37" s="44">
        <v>14672</v>
      </c>
      <c r="P37" s="43">
        <f t="shared" si="5"/>
        <v>2021000</v>
      </c>
      <c r="Q37" s="44">
        <f t="shared" si="6"/>
        <v>414269</v>
      </c>
      <c r="R37" s="24">
        <f t="shared" si="7"/>
        <v>0</v>
      </c>
      <c r="S37" s="25">
        <f t="shared" si="8"/>
        <v>-96.328300763018731</v>
      </c>
      <c r="T37" s="24">
        <f t="shared" si="9"/>
        <v>21.869927497024129</v>
      </c>
      <c r="U37" s="26">
        <f t="shared" si="10"/>
        <v>4.4829455686614006</v>
      </c>
      <c r="V37" s="43">
        <v>350000</v>
      </c>
      <c r="W37" s="44">
        <v>350000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296000</v>
      </c>
      <c r="C43" s="45">
        <f t="shared" si="20"/>
        <v>685000</v>
      </c>
      <c r="D43" s="45">
        <f t="shared" si="20"/>
        <v>0</v>
      </c>
      <c r="E43" s="45">
        <f t="shared" si="20"/>
        <v>981000</v>
      </c>
      <c r="F43" s="46">
        <f t="shared" si="20"/>
        <v>296000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343000</v>
      </c>
      <c r="O43" s="47">
        <f t="shared" si="20"/>
        <v>0</v>
      </c>
      <c r="P43" s="46">
        <f t="shared" si="20"/>
        <v>343000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34.964322120285424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296000</v>
      </c>
      <c r="C44" s="39">
        <f t="shared" si="22"/>
        <v>685000</v>
      </c>
      <c r="D44" s="39">
        <f t="shared" si="22"/>
        <v>0</v>
      </c>
      <c r="E44" s="39">
        <f t="shared" si="22"/>
        <v>981000</v>
      </c>
      <c r="F44" s="40">
        <f t="shared" si="22"/>
        <v>296000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343000</v>
      </c>
      <c r="O44" s="41">
        <f t="shared" si="22"/>
        <v>0</v>
      </c>
      <c r="P44" s="40">
        <f t="shared" si="22"/>
        <v>343000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34.964322120285424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296000</v>
      </c>
      <c r="C46" s="42">
        <v>685000</v>
      </c>
      <c r="D46" s="42"/>
      <c r="E46" s="42">
        <f t="shared" si="13"/>
        <v>981000</v>
      </c>
      <c r="F46" s="43">
        <v>296000</v>
      </c>
      <c r="G46" s="44"/>
      <c r="H46" s="43"/>
      <c r="I46" s="44"/>
      <c r="J46" s="43"/>
      <c r="K46" s="44"/>
      <c r="L46" s="43"/>
      <c r="M46" s="44"/>
      <c r="N46" s="43">
        <v>343000</v>
      </c>
      <c r="O46" s="44"/>
      <c r="P46" s="43">
        <f t="shared" si="14"/>
        <v>343000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34.964322120285424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55639000</v>
      </c>
      <c r="C61" s="39">
        <f t="shared" si="26"/>
        <v>9896000</v>
      </c>
      <c r="D61" s="39">
        <f t="shared" si="26"/>
        <v>0</v>
      </c>
      <c r="E61" s="39">
        <f t="shared" si="26"/>
        <v>65535000</v>
      </c>
      <c r="F61" s="40">
        <f t="shared" si="26"/>
        <v>64850000</v>
      </c>
      <c r="G61" s="41">
        <f t="shared" si="26"/>
        <v>64554000</v>
      </c>
      <c r="H61" s="40">
        <f t="shared" si="26"/>
        <v>8289000</v>
      </c>
      <c r="I61" s="41">
        <f t="shared" si="26"/>
        <v>3781059</v>
      </c>
      <c r="J61" s="40">
        <f t="shared" si="26"/>
        <v>24990000</v>
      </c>
      <c r="K61" s="41">
        <f t="shared" si="26"/>
        <v>20413071</v>
      </c>
      <c r="L61" s="40">
        <f t="shared" si="26"/>
        <v>13617000</v>
      </c>
      <c r="M61" s="41">
        <f t="shared" si="26"/>
        <v>26289635</v>
      </c>
      <c r="N61" s="40">
        <f t="shared" si="26"/>
        <v>8955000</v>
      </c>
      <c r="O61" s="41">
        <f t="shared" si="26"/>
        <v>6537319</v>
      </c>
      <c r="P61" s="40">
        <f t="shared" si="26"/>
        <v>55851000</v>
      </c>
      <c r="Q61" s="41">
        <f t="shared" si="26"/>
        <v>57021084</v>
      </c>
      <c r="R61" s="20">
        <f t="shared" si="16"/>
        <v>-34.236615994712494</v>
      </c>
      <c r="S61" s="21">
        <f t="shared" si="17"/>
        <v>-75.133473705511705</v>
      </c>
      <c r="T61" s="20">
        <f t="shared" si="18"/>
        <v>85.223163195239181</v>
      </c>
      <c r="U61" s="22">
        <f t="shared" si="19"/>
        <v>87.008596932936598</v>
      </c>
      <c r="V61" s="40">
        <f t="shared" ref="V61:W61" si="27">+V8+V43</f>
        <v>350000</v>
      </c>
      <c r="W61" s="41">
        <f t="shared" si="27"/>
        <v>350000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55639000</v>
      </c>
      <c r="C65" s="48">
        <f t="shared" si="30"/>
        <v>9896000</v>
      </c>
      <c r="D65" s="48">
        <f t="shared" si="30"/>
        <v>0</v>
      </c>
      <c r="E65" s="48">
        <f t="shared" si="30"/>
        <v>65535000</v>
      </c>
      <c r="F65" s="49">
        <f t="shared" si="30"/>
        <v>64850000</v>
      </c>
      <c r="G65" s="50">
        <f t="shared" si="30"/>
        <v>64554000</v>
      </c>
      <c r="H65" s="49">
        <f t="shared" si="30"/>
        <v>8289000</v>
      </c>
      <c r="I65" s="50">
        <f t="shared" si="30"/>
        <v>3781059</v>
      </c>
      <c r="J65" s="49">
        <f t="shared" si="30"/>
        <v>24990000</v>
      </c>
      <c r="K65" s="50">
        <f t="shared" si="30"/>
        <v>20413071</v>
      </c>
      <c r="L65" s="49">
        <f t="shared" si="30"/>
        <v>13617000</v>
      </c>
      <c r="M65" s="51">
        <f t="shared" si="30"/>
        <v>26289635</v>
      </c>
      <c r="N65" s="49">
        <f t="shared" si="30"/>
        <v>8955000</v>
      </c>
      <c r="O65" s="50">
        <f t="shared" si="30"/>
        <v>6537319</v>
      </c>
      <c r="P65" s="49">
        <f t="shared" si="30"/>
        <v>55851000</v>
      </c>
      <c r="Q65" s="50">
        <f t="shared" si="30"/>
        <v>57021084</v>
      </c>
      <c r="R65" s="34">
        <f t="shared" si="16"/>
        <v>-34.236615994712494</v>
      </c>
      <c r="S65" s="35">
        <f t="shared" si="17"/>
        <v>-75.133473705511705</v>
      </c>
      <c r="T65" s="34">
        <f t="shared" si="18"/>
        <v>85.223163195239181</v>
      </c>
      <c r="U65" s="35">
        <f t="shared" si="19"/>
        <v>87.008596932936598</v>
      </c>
      <c r="V65" s="49">
        <f>+V61+V62</f>
        <v>350000</v>
      </c>
      <c r="W65" s="50">
        <f>+W61+W62</f>
        <v>350000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47289000</v>
      </c>
      <c r="C8" s="36">
        <f t="shared" si="0"/>
        <v>3577000</v>
      </c>
      <c r="D8" s="36">
        <f t="shared" si="0"/>
        <v>0</v>
      </c>
      <c r="E8" s="36">
        <f t="shared" si="0"/>
        <v>50866000</v>
      </c>
      <c r="F8" s="37">
        <f t="shared" si="0"/>
        <v>50866000</v>
      </c>
      <c r="G8" s="38">
        <f t="shared" si="0"/>
        <v>50866000</v>
      </c>
      <c r="H8" s="37">
        <f t="shared" si="0"/>
        <v>5964000</v>
      </c>
      <c r="I8" s="38">
        <f t="shared" si="0"/>
        <v>2118894</v>
      </c>
      <c r="J8" s="37">
        <f t="shared" si="0"/>
        <v>6636000</v>
      </c>
      <c r="K8" s="38">
        <f t="shared" si="0"/>
        <v>782011</v>
      </c>
      <c r="L8" s="37">
        <f t="shared" si="0"/>
        <v>14093000</v>
      </c>
      <c r="M8" s="38">
        <f t="shared" si="0"/>
        <v>3321219</v>
      </c>
      <c r="N8" s="37">
        <f t="shared" si="0"/>
        <v>20518000</v>
      </c>
      <c r="O8" s="38">
        <f t="shared" si="0"/>
        <v>37575127</v>
      </c>
      <c r="P8" s="37">
        <f t="shared" si="0"/>
        <v>47211000</v>
      </c>
      <c r="Q8" s="38">
        <f t="shared" si="0"/>
        <v>43797251</v>
      </c>
      <c r="R8" s="16">
        <f>IF(($L8       =0),0,((($N8       -$L8       )/$L8       )*100))</f>
        <v>45.590009224437665</v>
      </c>
      <c r="S8" s="17">
        <f>IF(($M8       =0),0,((($O8       -$M8       )/$M8       )*100))</f>
        <v>1031.3655317520463</v>
      </c>
      <c r="T8" s="16">
        <f>IF(($E8       =0),0,(($P8       /$E8       )*100))</f>
        <v>92.814453662564389</v>
      </c>
      <c r="U8" s="18">
        <f>IF(($E8       =0),0,(($Q8       /$E8       )*100))</f>
        <v>86.103194668344273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40630000</v>
      </c>
      <c r="C9" s="39">
        <f t="shared" si="2"/>
        <v>-35000</v>
      </c>
      <c r="D9" s="39">
        <f t="shared" si="2"/>
        <v>0</v>
      </c>
      <c r="E9" s="39">
        <f t="shared" si="2"/>
        <v>40595000</v>
      </c>
      <c r="F9" s="40">
        <f t="shared" si="2"/>
        <v>40595000</v>
      </c>
      <c r="G9" s="41">
        <f t="shared" si="2"/>
        <v>40595000</v>
      </c>
      <c r="H9" s="40">
        <f t="shared" si="2"/>
        <v>5331000</v>
      </c>
      <c r="I9" s="41">
        <f t="shared" si="2"/>
        <v>443232</v>
      </c>
      <c r="J9" s="40">
        <f t="shared" si="2"/>
        <v>5956000</v>
      </c>
      <c r="K9" s="41">
        <f t="shared" si="2"/>
        <v>286224</v>
      </c>
      <c r="L9" s="40">
        <f t="shared" si="2"/>
        <v>13053000</v>
      </c>
      <c r="M9" s="41">
        <f t="shared" si="2"/>
        <v>2474860</v>
      </c>
      <c r="N9" s="40">
        <f t="shared" si="2"/>
        <v>15173000</v>
      </c>
      <c r="O9" s="41">
        <f t="shared" si="2"/>
        <v>35706396</v>
      </c>
      <c r="P9" s="40">
        <f t="shared" si="2"/>
        <v>39513000</v>
      </c>
      <c r="Q9" s="41">
        <f t="shared" si="2"/>
        <v>38910712</v>
      </c>
      <c r="R9" s="20">
        <f>IF(($L9       =0),0,((($N9       -$L9       )/$L9       )*100))</f>
        <v>16.241477055083124</v>
      </c>
      <c r="S9" s="21">
        <f>IF(($M9       =0),0,((($O9       -$M9       )/$M9       )*100))</f>
        <v>1342.7642775752972</v>
      </c>
      <c r="T9" s="20">
        <f>IF(($E9       =0),0,(($P9       /$E9       )*100))</f>
        <v>97.334647124030056</v>
      </c>
      <c r="U9" s="22">
        <f>IF(($E9       =0),0,(($Q9       /$E9       )*100))</f>
        <v>95.850996428131538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25630000</v>
      </c>
      <c r="C10" s="42">
        <v>-35000</v>
      </c>
      <c r="D10" s="42"/>
      <c r="E10" s="42">
        <f t="shared" ref="E10:E41" si="4">$B10      +$C10      +$D10</f>
        <v>25595000</v>
      </c>
      <c r="F10" s="43">
        <v>25595000</v>
      </c>
      <c r="G10" s="44">
        <v>25595000</v>
      </c>
      <c r="H10" s="43">
        <v>3656000</v>
      </c>
      <c r="I10" s="44">
        <v>443232</v>
      </c>
      <c r="J10" s="43">
        <v>3365000</v>
      </c>
      <c r="K10" s="44">
        <v>147510</v>
      </c>
      <c r="L10" s="43">
        <v>10964000</v>
      </c>
      <c r="M10" s="44">
        <v>2069319</v>
      </c>
      <c r="N10" s="43">
        <v>7610000</v>
      </c>
      <c r="O10" s="44">
        <v>21784931</v>
      </c>
      <c r="P10" s="43">
        <f t="shared" ref="P10:P41" si="5">$H10      +$J10      +$L10      +$N10</f>
        <v>25595000</v>
      </c>
      <c r="Q10" s="44">
        <f t="shared" ref="Q10:Q41" si="6">$I10      +$K10      +$M10      +$O10</f>
        <v>24444992</v>
      </c>
      <c r="R10" s="24">
        <f t="shared" ref="R10:R41" si="7">IF(($L10      =0),0,((($N10      -$L10      )/$L10      )*100))</f>
        <v>-30.591025173294419</v>
      </c>
      <c r="S10" s="25">
        <f t="shared" ref="S10:S41" si="8">IF(($M10      =0),0,((($O10      -$M10      )/$M10      )*100))</f>
        <v>952.75846788242904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95.506903692127366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15000000</v>
      </c>
      <c r="C23" s="42"/>
      <c r="D23" s="42"/>
      <c r="E23" s="42">
        <f t="shared" si="4"/>
        <v>15000000</v>
      </c>
      <c r="F23" s="43">
        <v>15000000</v>
      </c>
      <c r="G23" s="44">
        <v>15000000</v>
      </c>
      <c r="H23" s="43">
        <v>1675000</v>
      </c>
      <c r="I23" s="44"/>
      <c r="J23" s="43">
        <v>2591000</v>
      </c>
      <c r="K23" s="44">
        <v>138714</v>
      </c>
      <c r="L23" s="43">
        <v>2089000</v>
      </c>
      <c r="M23" s="44">
        <v>405541</v>
      </c>
      <c r="N23" s="43">
        <v>7563000</v>
      </c>
      <c r="O23" s="44">
        <v>13921465</v>
      </c>
      <c r="P23" s="43">
        <f t="shared" si="5"/>
        <v>13918000</v>
      </c>
      <c r="Q23" s="44">
        <f t="shared" si="6"/>
        <v>14465720</v>
      </c>
      <c r="R23" s="24">
        <f t="shared" si="7"/>
        <v>262.03925323121109</v>
      </c>
      <c r="S23" s="25">
        <f t="shared" si="8"/>
        <v>3332.8132050766753</v>
      </c>
      <c r="T23" s="24">
        <f t="shared" si="9"/>
        <v>92.786666666666662</v>
      </c>
      <c r="U23" s="26">
        <f t="shared" si="10"/>
        <v>96.438133333333326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6659000</v>
      </c>
      <c r="C28" s="39">
        <f t="shared" si="11"/>
        <v>3612000</v>
      </c>
      <c r="D28" s="39">
        <f t="shared" si="11"/>
        <v>0</v>
      </c>
      <c r="E28" s="39">
        <f t="shared" si="11"/>
        <v>10271000</v>
      </c>
      <c r="F28" s="40">
        <f t="shared" si="11"/>
        <v>10271000</v>
      </c>
      <c r="G28" s="41">
        <f t="shared" si="11"/>
        <v>10271000</v>
      </c>
      <c r="H28" s="40">
        <f t="shared" si="11"/>
        <v>633000</v>
      </c>
      <c r="I28" s="41">
        <f t="shared" si="11"/>
        <v>1675662</v>
      </c>
      <c r="J28" s="40">
        <f t="shared" si="11"/>
        <v>680000</v>
      </c>
      <c r="K28" s="41">
        <f t="shared" si="11"/>
        <v>495787</v>
      </c>
      <c r="L28" s="40">
        <f t="shared" si="11"/>
        <v>1040000</v>
      </c>
      <c r="M28" s="41">
        <f t="shared" si="11"/>
        <v>846359</v>
      </c>
      <c r="N28" s="40">
        <f t="shared" si="11"/>
        <v>5345000</v>
      </c>
      <c r="O28" s="41">
        <f t="shared" si="11"/>
        <v>1868731</v>
      </c>
      <c r="P28" s="40">
        <f t="shared" si="11"/>
        <v>7698000</v>
      </c>
      <c r="Q28" s="41">
        <f t="shared" si="11"/>
        <v>4886539</v>
      </c>
      <c r="R28" s="20">
        <f t="shared" si="7"/>
        <v>413.94230769230768</v>
      </c>
      <c r="S28" s="21">
        <f t="shared" si="8"/>
        <v>120.79649415909796</v>
      </c>
      <c r="T28" s="20">
        <f t="shared" si="9"/>
        <v>74.948885210787651</v>
      </c>
      <c r="U28" s="22">
        <f t="shared" si="10"/>
        <v>47.576078278648623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243000</v>
      </c>
      <c r="I31" s="44">
        <v>828752</v>
      </c>
      <c r="J31" s="43">
        <v>78000</v>
      </c>
      <c r="K31" s="44">
        <v>76965</v>
      </c>
      <c r="L31" s="43">
        <v>412000</v>
      </c>
      <c r="M31" s="44">
        <v>389409</v>
      </c>
      <c r="N31" s="43"/>
      <c r="O31" s="44">
        <v>62921</v>
      </c>
      <c r="P31" s="43">
        <f t="shared" si="5"/>
        <v>733000</v>
      </c>
      <c r="Q31" s="44">
        <f t="shared" si="6"/>
        <v>1358047</v>
      </c>
      <c r="R31" s="24">
        <f t="shared" si="7"/>
        <v>-100</v>
      </c>
      <c r="S31" s="25">
        <f t="shared" si="8"/>
        <v>-83.841924557470421</v>
      </c>
      <c r="T31" s="24">
        <f t="shared" si="9"/>
        <v>45.8125</v>
      </c>
      <c r="U31" s="26">
        <f t="shared" si="10"/>
        <v>84.877937500000002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1559000</v>
      </c>
      <c r="C33" s="42"/>
      <c r="D33" s="42"/>
      <c r="E33" s="42">
        <f t="shared" si="4"/>
        <v>1559000</v>
      </c>
      <c r="F33" s="43">
        <v>1559000</v>
      </c>
      <c r="G33" s="44">
        <v>1559000</v>
      </c>
      <c r="H33" s="43">
        <v>390000</v>
      </c>
      <c r="I33" s="44">
        <v>846910</v>
      </c>
      <c r="J33" s="43">
        <v>418000</v>
      </c>
      <c r="K33" s="44">
        <v>418822</v>
      </c>
      <c r="L33" s="43">
        <v>294000</v>
      </c>
      <c r="M33" s="44">
        <v>456950</v>
      </c>
      <c r="N33" s="43"/>
      <c r="O33" s="44">
        <v>504459</v>
      </c>
      <c r="P33" s="43">
        <f t="shared" si="5"/>
        <v>1102000</v>
      </c>
      <c r="Q33" s="44">
        <f t="shared" si="6"/>
        <v>2227141</v>
      </c>
      <c r="R33" s="24">
        <f t="shared" si="7"/>
        <v>-100</v>
      </c>
      <c r="S33" s="25">
        <f t="shared" si="8"/>
        <v>10.396979975927344</v>
      </c>
      <c r="T33" s="24">
        <f t="shared" si="9"/>
        <v>70.686337395766515</v>
      </c>
      <c r="U33" s="26">
        <f t="shared" si="10"/>
        <v>142.85702373316229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3500000</v>
      </c>
      <c r="C36" s="42"/>
      <c r="D36" s="42"/>
      <c r="E36" s="42">
        <f t="shared" si="4"/>
        <v>3500000</v>
      </c>
      <c r="F36" s="43">
        <v>3500000</v>
      </c>
      <c r="G36" s="44">
        <v>3500000</v>
      </c>
      <c r="H36" s="43"/>
      <c r="I36" s="44"/>
      <c r="J36" s="43">
        <v>184000</v>
      </c>
      <c r="K36" s="44"/>
      <c r="L36" s="43">
        <v>334000</v>
      </c>
      <c r="M36" s="44"/>
      <c r="N36" s="43">
        <v>1830000</v>
      </c>
      <c r="O36" s="44"/>
      <c r="P36" s="43">
        <f t="shared" si="5"/>
        <v>2348000</v>
      </c>
      <c r="Q36" s="44">
        <f t="shared" si="6"/>
        <v>0</v>
      </c>
      <c r="R36" s="24">
        <f t="shared" si="7"/>
        <v>447.90419161676647</v>
      </c>
      <c r="S36" s="25">
        <f t="shared" si="8"/>
        <v>0</v>
      </c>
      <c r="T36" s="24">
        <f t="shared" si="9"/>
        <v>67.085714285714289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3612000</v>
      </c>
      <c r="D37" s="42"/>
      <c r="E37" s="42">
        <f t="shared" si="4"/>
        <v>3612000</v>
      </c>
      <c r="F37" s="43">
        <v>3612000</v>
      </c>
      <c r="G37" s="44">
        <v>3612000</v>
      </c>
      <c r="H37" s="43"/>
      <c r="I37" s="44"/>
      <c r="J37" s="43"/>
      <c r="K37" s="44"/>
      <c r="L37" s="43"/>
      <c r="M37" s="44"/>
      <c r="N37" s="43">
        <v>3515000</v>
      </c>
      <c r="O37" s="44">
        <v>1301351</v>
      </c>
      <c r="P37" s="43">
        <f t="shared" si="5"/>
        <v>3515000</v>
      </c>
      <c r="Q37" s="44">
        <f t="shared" si="6"/>
        <v>1301351</v>
      </c>
      <c r="R37" s="24">
        <f t="shared" si="7"/>
        <v>0</v>
      </c>
      <c r="S37" s="25">
        <f t="shared" si="8"/>
        <v>0</v>
      </c>
      <c r="T37" s="24">
        <f t="shared" si="9"/>
        <v>97.314507198228128</v>
      </c>
      <c r="U37" s="26">
        <f t="shared" si="10"/>
        <v>36.028543743078629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35000</v>
      </c>
      <c r="D43" s="45">
        <f t="shared" si="20"/>
        <v>0</v>
      </c>
      <c r="E43" s="45">
        <f t="shared" si="20"/>
        <v>35000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35000</v>
      </c>
      <c r="D44" s="39">
        <f t="shared" si="22"/>
        <v>0</v>
      </c>
      <c r="E44" s="39">
        <f t="shared" si="22"/>
        <v>35000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>
        <v>35000</v>
      </c>
      <c r="D46" s="42"/>
      <c r="E46" s="42">
        <f t="shared" si="13"/>
        <v>35000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47289000</v>
      </c>
      <c r="C61" s="39">
        <f t="shared" si="26"/>
        <v>3612000</v>
      </c>
      <c r="D61" s="39">
        <f t="shared" si="26"/>
        <v>0</v>
      </c>
      <c r="E61" s="39">
        <f t="shared" si="26"/>
        <v>50901000</v>
      </c>
      <c r="F61" s="40">
        <f t="shared" si="26"/>
        <v>50866000</v>
      </c>
      <c r="G61" s="41">
        <f t="shared" si="26"/>
        <v>50866000</v>
      </c>
      <c r="H61" s="40">
        <f t="shared" si="26"/>
        <v>5964000</v>
      </c>
      <c r="I61" s="41">
        <f t="shared" si="26"/>
        <v>2118894</v>
      </c>
      <c r="J61" s="40">
        <f t="shared" si="26"/>
        <v>6636000</v>
      </c>
      <c r="K61" s="41">
        <f t="shared" si="26"/>
        <v>782011</v>
      </c>
      <c r="L61" s="40">
        <f t="shared" si="26"/>
        <v>14093000</v>
      </c>
      <c r="M61" s="41">
        <f t="shared" si="26"/>
        <v>3321219</v>
      </c>
      <c r="N61" s="40">
        <f t="shared" si="26"/>
        <v>20518000</v>
      </c>
      <c r="O61" s="41">
        <f t="shared" si="26"/>
        <v>37575127</v>
      </c>
      <c r="P61" s="40">
        <f t="shared" si="26"/>
        <v>47211000</v>
      </c>
      <c r="Q61" s="41">
        <f t="shared" si="26"/>
        <v>43797251</v>
      </c>
      <c r="R61" s="20">
        <f t="shared" si="16"/>
        <v>45.590009224437665</v>
      </c>
      <c r="S61" s="21">
        <f t="shared" si="17"/>
        <v>1031.3655317520463</v>
      </c>
      <c r="T61" s="20">
        <f t="shared" si="18"/>
        <v>92.750633582837267</v>
      </c>
      <c r="U61" s="22">
        <f t="shared" si="19"/>
        <v>86.043989312587172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47289000</v>
      </c>
      <c r="C65" s="48">
        <f t="shared" si="30"/>
        <v>3612000</v>
      </c>
      <c r="D65" s="48">
        <f t="shared" si="30"/>
        <v>0</v>
      </c>
      <c r="E65" s="48">
        <f t="shared" si="30"/>
        <v>50901000</v>
      </c>
      <c r="F65" s="49">
        <f t="shared" si="30"/>
        <v>50866000</v>
      </c>
      <c r="G65" s="50">
        <f t="shared" si="30"/>
        <v>50866000</v>
      </c>
      <c r="H65" s="49">
        <f t="shared" si="30"/>
        <v>5964000</v>
      </c>
      <c r="I65" s="50">
        <f t="shared" si="30"/>
        <v>2118894</v>
      </c>
      <c r="J65" s="49">
        <f t="shared" si="30"/>
        <v>6636000</v>
      </c>
      <c r="K65" s="50">
        <f t="shared" si="30"/>
        <v>782011</v>
      </c>
      <c r="L65" s="49">
        <f t="shared" si="30"/>
        <v>14093000</v>
      </c>
      <c r="M65" s="51">
        <f t="shared" si="30"/>
        <v>3321219</v>
      </c>
      <c r="N65" s="49">
        <f t="shared" si="30"/>
        <v>20518000</v>
      </c>
      <c r="O65" s="50">
        <f t="shared" si="30"/>
        <v>37575127</v>
      </c>
      <c r="P65" s="49">
        <f t="shared" si="30"/>
        <v>47211000</v>
      </c>
      <c r="Q65" s="50">
        <f t="shared" si="30"/>
        <v>43797251</v>
      </c>
      <c r="R65" s="34">
        <f t="shared" si="16"/>
        <v>45.590009224437665</v>
      </c>
      <c r="S65" s="35">
        <f t="shared" si="17"/>
        <v>1031.3655317520463</v>
      </c>
      <c r="T65" s="34">
        <f t="shared" si="18"/>
        <v>92.750633582837267</v>
      </c>
      <c r="U65" s="35">
        <f t="shared" si="19"/>
        <v>86.043989312587172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19815000</v>
      </c>
      <c r="C8" s="36">
        <f t="shared" si="0"/>
        <v>5892000</v>
      </c>
      <c r="D8" s="36">
        <f t="shared" si="0"/>
        <v>0</v>
      </c>
      <c r="E8" s="36">
        <f t="shared" si="0"/>
        <v>25707000</v>
      </c>
      <c r="F8" s="37">
        <f t="shared" si="0"/>
        <v>25707000</v>
      </c>
      <c r="G8" s="38">
        <f t="shared" si="0"/>
        <v>25707000</v>
      </c>
      <c r="H8" s="37">
        <f t="shared" si="0"/>
        <v>4308000</v>
      </c>
      <c r="I8" s="38">
        <f t="shared" si="0"/>
        <v>4200608</v>
      </c>
      <c r="J8" s="37">
        <f t="shared" si="0"/>
        <v>5066000</v>
      </c>
      <c r="K8" s="38">
        <f t="shared" si="0"/>
        <v>6822028</v>
      </c>
      <c r="L8" s="37">
        <f t="shared" si="0"/>
        <v>6683000</v>
      </c>
      <c r="M8" s="38">
        <f t="shared" si="0"/>
        <v>5441658</v>
      </c>
      <c r="N8" s="37">
        <f t="shared" si="0"/>
        <v>4743000</v>
      </c>
      <c r="O8" s="38">
        <f t="shared" si="0"/>
        <v>6598311</v>
      </c>
      <c r="P8" s="37">
        <f t="shared" si="0"/>
        <v>20800000</v>
      </c>
      <c r="Q8" s="38">
        <f t="shared" si="0"/>
        <v>23062605</v>
      </c>
      <c r="R8" s="16">
        <f>IF(($L8       =0),0,((($N8       -$L8       )/$L8       )*100))</f>
        <v>-29.028879245847673</v>
      </c>
      <c r="S8" s="17">
        <f>IF(($M8       =0),0,((($O8       -$M8       )/$M8       )*100))</f>
        <v>21.255525429933304</v>
      </c>
      <c r="T8" s="16">
        <f>IF(($E8       =0),0,(($P8       /$E8       )*100))</f>
        <v>80.911813902828015</v>
      </c>
      <c r="U8" s="18">
        <f>IF(($E8       =0),0,(($Q8       /$E8       )*100))</f>
        <v>89.713327109347645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2597000</v>
      </c>
      <c r="C9" s="39">
        <f t="shared" si="2"/>
        <v>5000000</v>
      </c>
      <c r="D9" s="39">
        <f t="shared" si="2"/>
        <v>0</v>
      </c>
      <c r="E9" s="39">
        <f t="shared" si="2"/>
        <v>7597000</v>
      </c>
      <c r="F9" s="40">
        <f t="shared" si="2"/>
        <v>7597000</v>
      </c>
      <c r="G9" s="41">
        <f t="shared" si="2"/>
        <v>7597000</v>
      </c>
      <c r="H9" s="40">
        <f t="shared" si="2"/>
        <v>326000</v>
      </c>
      <c r="I9" s="41">
        <f t="shared" si="2"/>
        <v>218614</v>
      </c>
      <c r="J9" s="40">
        <f t="shared" si="2"/>
        <v>536000</v>
      </c>
      <c r="K9" s="41">
        <f t="shared" si="2"/>
        <v>1139628</v>
      </c>
      <c r="L9" s="40">
        <f t="shared" si="2"/>
        <v>2730000</v>
      </c>
      <c r="M9" s="41">
        <f t="shared" si="2"/>
        <v>1486987</v>
      </c>
      <c r="N9" s="40">
        <f t="shared" si="2"/>
        <v>749000</v>
      </c>
      <c r="O9" s="41">
        <f t="shared" si="2"/>
        <v>2107376</v>
      </c>
      <c r="P9" s="40">
        <f t="shared" si="2"/>
        <v>4341000</v>
      </c>
      <c r="Q9" s="41">
        <f t="shared" si="2"/>
        <v>4952605</v>
      </c>
      <c r="R9" s="20">
        <f>IF(($L9       =0),0,((($N9       -$L9       )/$L9       )*100))</f>
        <v>-72.564102564102555</v>
      </c>
      <c r="S9" s="21">
        <f>IF(($M9       =0),0,((($O9       -$M9       )/$M9       )*100))</f>
        <v>41.721212088606016</v>
      </c>
      <c r="T9" s="20">
        <f>IF(($E9       =0),0,(($P9       /$E9       )*100))</f>
        <v>57.140976701329471</v>
      </c>
      <c r="U9" s="22">
        <f>IF(($E9       =0),0,(($Q9       /$E9       )*100))</f>
        <v>65.191588785046733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>
        <v>5000000</v>
      </c>
      <c r="D10" s="42"/>
      <c r="E10" s="42">
        <f t="shared" ref="E10:E41" si="4">$B10      +$C10      +$D10</f>
        <v>5000000</v>
      </c>
      <c r="F10" s="43">
        <v>5000000</v>
      </c>
      <c r="G10" s="44">
        <v>5000000</v>
      </c>
      <c r="H10" s="43"/>
      <c r="I10" s="44"/>
      <c r="J10" s="43"/>
      <c r="K10" s="44"/>
      <c r="L10" s="43">
        <v>2356000</v>
      </c>
      <c r="M10" s="44">
        <v>1199998</v>
      </c>
      <c r="N10" s="43"/>
      <c r="O10" s="44">
        <v>1155607</v>
      </c>
      <c r="P10" s="43">
        <f t="shared" ref="P10:P41" si="5">$H10      +$J10      +$L10      +$N10</f>
        <v>2356000</v>
      </c>
      <c r="Q10" s="44">
        <f t="shared" ref="Q10:Q41" si="6">$I10      +$K10      +$M10      +$O10</f>
        <v>2355605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-3.6992561654269425</v>
      </c>
      <c r="T10" s="24">
        <f t="shared" ref="T10:T41" si="9">IF(($E10      =0),0,(($P10      /$E10      )*100))</f>
        <v>47.12</v>
      </c>
      <c r="U10" s="26">
        <f t="shared" ref="U10:U41" si="10">IF(($E10      =0),0,(($Q10      /$E10      )*100))</f>
        <v>47.112099999999998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2597000</v>
      </c>
      <c r="C16" s="42"/>
      <c r="D16" s="42"/>
      <c r="E16" s="42">
        <f t="shared" si="4"/>
        <v>2597000</v>
      </c>
      <c r="F16" s="43">
        <v>2597000</v>
      </c>
      <c r="G16" s="44">
        <v>2597000</v>
      </c>
      <c r="H16" s="43">
        <v>326000</v>
      </c>
      <c r="I16" s="44">
        <v>218614</v>
      </c>
      <c r="J16" s="43">
        <v>536000</v>
      </c>
      <c r="K16" s="44">
        <v>1139628</v>
      </c>
      <c r="L16" s="43">
        <v>374000</v>
      </c>
      <c r="M16" s="44">
        <v>286989</v>
      </c>
      <c r="N16" s="43">
        <v>749000</v>
      </c>
      <c r="O16" s="44">
        <v>951769</v>
      </c>
      <c r="P16" s="43">
        <f t="shared" si="5"/>
        <v>1985000</v>
      </c>
      <c r="Q16" s="44">
        <f t="shared" si="6"/>
        <v>2597000</v>
      </c>
      <c r="R16" s="24">
        <f t="shared" si="7"/>
        <v>100.26737967914438</v>
      </c>
      <c r="S16" s="25">
        <f t="shared" si="8"/>
        <v>231.63954019143591</v>
      </c>
      <c r="T16" s="24">
        <f t="shared" si="9"/>
        <v>76.434347323835198</v>
      </c>
      <c r="U16" s="26">
        <f t="shared" si="10"/>
        <v>100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17218000</v>
      </c>
      <c r="C28" s="39">
        <f t="shared" si="11"/>
        <v>892000</v>
      </c>
      <c r="D28" s="39">
        <f t="shared" si="11"/>
        <v>0</v>
      </c>
      <c r="E28" s="39">
        <f t="shared" si="11"/>
        <v>18110000</v>
      </c>
      <c r="F28" s="40">
        <f t="shared" si="11"/>
        <v>18110000</v>
      </c>
      <c r="G28" s="41">
        <f t="shared" si="11"/>
        <v>18110000</v>
      </c>
      <c r="H28" s="40">
        <f t="shared" si="11"/>
        <v>3982000</v>
      </c>
      <c r="I28" s="41">
        <f t="shared" si="11"/>
        <v>3981994</v>
      </c>
      <c r="J28" s="40">
        <f t="shared" si="11"/>
        <v>4530000</v>
      </c>
      <c r="K28" s="41">
        <f t="shared" si="11"/>
        <v>5682400</v>
      </c>
      <c r="L28" s="40">
        <f t="shared" si="11"/>
        <v>3953000</v>
      </c>
      <c r="M28" s="41">
        <f t="shared" si="11"/>
        <v>3954671</v>
      </c>
      <c r="N28" s="40">
        <f t="shared" si="11"/>
        <v>3994000</v>
      </c>
      <c r="O28" s="41">
        <f t="shared" si="11"/>
        <v>4490935</v>
      </c>
      <c r="P28" s="40">
        <f t="shared" si="11"/>
        <v>16459000</v>
      </c>
      <c r="Q28" s="41">
        <f t="shared" si="11"/>
        <v>18110000</v>
      </c>
      <c r="R28" s="20">
        <f t="shared" si="7"/>
        <v>1.0371869466228181</v>
      </c>
      <c r="S28" s="21">
        <f t="shared" si="8"/>
        <v>13.560268351020857</v>
      </c>
      <c r="T28" s="20">
        <f t="shared" si="9"/>
        <v>90.883489784649356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153000</v>
      </c>
      <c r="I31" s="44">
        <v>152854</v>
      </c>
      <c r="J31" s="43">
        <v>179000</v>
      </c>
      <c r="K31" s="44">
        <v>179010</v>
      </c>
      <c r="L31" s="43">
        <v>189000</v>
      </c>
      <c r="M31" s="44">
        <v>189027</v>
      </c>
      <c r="N31" s="43"/>
      <c r="O31" s="44">
        <v>479109</v>
      </c>
      <c r="P31" s="43">
        <f t="shared" si="5"/>
        <v>521000</v>
      </c>
      <c r="Q31" s="44">
        <f t="shared" si="6"/>
        <v>1000000</v>
      </c>
      <c r="R31" s="24">
        <f t="shared" si="7"/>
        <v>-100</v>
      </c>
      <c r="S31" s="25">
        <f t="shared" si="8"/>
        <v>153.4606167372915</v>
      </c>
      <c r="T31" s="24">
        <f t="shared" si="9"/>
        <v>52.1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1718000</v>
      </c>
      <c r="C33" s="42">
        <v>892000</v>
      </c>
      <c r="D33" s="42"/>
      <c r="E33" s="42">
        <f t="shared" si="4"/>
        <v>2610000</v>
      </c>
      <c r="F33" s="43">
        <v>2610000</v>
      </c>
      <c r="G33" s="44">
        <v>2610000</v>
      </c>
      <c r="H33" s="43">
        <v>430000</v>
      </c>
      <c r="I33" s="44">
        <v>430000</v>
      </c>
      <c r="J33" s="43">
        <v>773000</v>
      </c>
      <c r="K33" s="44">
        <v>773000</v>
      </c>
      <c r="L33" s="43">
        <v>515000</v>
      </c>
      <c r="M33" s="44">
        <v>515000</v>
      </c>
      <c r="N33" s="43">
        <v>892000</v>
      </c>
      <c r="O33" s="44">
        <v>892000</v>
      </c>
      <c r="P33" s="43">
        <f t="shared" si="5"/>
        <v>2610000</v>
      </c>
      <c r="Q33" s="44">
        <f t="shared" si="6"/>
        <v>2610000</v>
      </c>
      <c r="R33" s="24">
        <f t="shared" si="7"/>
        <v>73.203883495145632</v>
      </c>
      <c r="S33" s="25">
        <f t="shared" si="8"/>
        <v>73.203883495145632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>
        <v>14500000</v>
      </c>
      <c r="C34" s="42"/>
      <c r="D34" s="42"/>
      <c r="E34" s="42">
        <f t="shared" si="4"/>
        <v>14500000</v>
      </c>
      <c r="F34" s="43">
        <v>14500000</v>
      </c>
      <c r="G34" s="44">
        <v>14500000</v>
      </c>
      <c r="H34" s="43">
        <v>3399000</v>
      </c>
      <c r="I34" s="44">
        <v>3399140</v>
      </c>
      <c r="J34" s="43">
        <v>3578000</v>
      </c>
      <c r="K34" s="44">
        <v>4730390</v>
      </c>
      <c r="L34" s="43">
        <v>3249000</v>
      </c>
      <c r="M34" s="44">
        <v>3250644</v>
      </c>
      <c r="N34" s="43">
        <v>3102000</v>
      </c>
      <c r="O34" s="44">
        <v>3119826</v>
      </c>
      <c r="P34" s="43">
        <f t="shared" si="5"/>
        <v>13328000</v>
      </c>
      <c r="Q34" s="44">
        <f t="shared" si="6"/>
        <v>14500000</v>
      </c>
      <c r="R34" s="24">
        <f t="shared" si="7"/>
        <v>-4.5244690674053549</v>
      </c>
      <c r="S34" s="25">
        <f t="shared" si="8"/>
        <v>-4.0243717860214776</v>
      </c>
      <c r="T34" s="24">
        <f t="shared" si="9"/>
        <v>91.91724137931034</v>
      </c>
      <c r="U34" s="26">
        <f t="shared" si="10"/>
        <v>100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5286000</v>
      </c>
      <c r="C43" s="45">
        <f t="shared" si="20"/>
        <v>0</v>
      </c>
      <c r="D43" s="45">
        <f t="shared" si="20"/>
        <v>0</v>
      </c>
      <c r="E43" s="45">
        <f t="shared" si="20"/>
        <v>5286000</v>
      </c>
      <c r="F43" s="46">
        <f t="shared" si="20"/>
        <v>5286000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5286000</v>
      </c>
      <c r="C56" s="39">
        <f t="shared" si="24"/>
        <v>0</v>
      </c>
      <c r="D56" s="39">
        <f t="shared" si="24"/>
        <v>0</v>
      </c>
      <c r="E56" s="39">
        <f t="shared" si="24"/>
        <v>5286000</v>
      </c>
      <c r="F56" s="40">
        <f t="shared" si="24"/>
        <v>5286000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5286000</v>
      </c>
      <c r="C59" s="42"/>
      <c r="D59" s="42"/>
      <c r="E59" s="42">
        <f t="shared" si="13"/>
        <v>5286000</v>
      </c>
      <c r="F59" s="43">
        <v>5286000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25101000</v>
      </c>
      <c r="C61" s="39">
        <f t="shared" si="26"/>
        <v>5892000</v>
      </c>
      <c r="D61" s="39">
        <f t="shared" si="26"/>
        <v>0</v>
      </c>
      <c r="E61" s="39">
        <f t="shared" si="26"/>
        <v>30993000</v>
      </c>
      <c r="F61" s="40">
        <f t="shared" si="26"/>
        <v>30993000</v>
      </c>
      <c r="G61" s="41">
        <f t="shared" si="26"/>
        <v>25707000</v>
      </c>
      <c r="H61" s="40">
        <f t="shared" si="26"/>
        <v>4308000</v>
      </c>
      <c r="I61" s="41">
        <f t="shared" si="26"/>
        <v>4200608</v>
      </c>
      <c r="J61" s="40">
        <f t="shared" si="26"/>
        <v>5066000</v>
      </c>
      <c r="K61" s="41">
        <f t="shared" si="26"/>
        <v>6822028</v>
      </c>
      <c r="L61" s="40">
        <f t="shared" si="26"/>
        <v>6683000</v>
      </c>
      <c r="M61" s="41">
        <f t="shared" si="26"/>
        <v>5441658</v>
      </c>
      <c r="N61" s="40">
        <f t="shared" si="26"/>
        <v>4743000</v>
      </c>
      <c r="O61" s="41">
        <f t="shared" si="26"/>
        <v>6598311</v>
      </c>
      <c r="P61" s="40">
        <f t="shared" si="26"/>
        <v>20800000</v>
      </c>
      <c r="Q61" s="41">
        <f t="shared" si="26"/>
        <v>23062605</v>
      </c>
      <c r="R61" s="20">
        <f t="shared" si="16"/>
        <v>-29.028879245847673</v>
      </c>
      <c r="S61" s="21">
        <f t="shared" si="17"/>
        <v>21.255525429933304</v>
      </c>
      <c r="T61" s="20">
        <f t="shared" si="18"/>
        <v>67.111928499983861</v>
      </c>
      <c r="U61" s="22">
        <f t="shared" si="19"/>
        <v>74.412302778046651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25101000</v>
      </c>
      <c r="C65" s="48">
        <f t="shared" si="30"/>
        <v>5892000</v>
      </c>
      <c r="D65" s="48">
        <f t="shared" si="30"/>
        <v>0</v>
      </c>
      <c r="E65" s="48">
        <f t="shared" si="30"/>
        <v>30993000</v>
      </c>
      <c r="F65" s="49">
        <f t="shared" si="30"/>
        <v>30993000</v>
      </c>
      <c r="G65" s="50">
        <f t="shared" si="30"/>
        <v>25707000</v>
      </c>
      <c r="H65" s="49">
        <f t="shared" si="30"/>
        <v>4308000</v>
      </c>
      <c r="I65" s="50">
        <f t="shared" si="30"/>
        <v>4200608</v>
      </c>
      <c r="J65" s="49">
        <f t="shared" si="30"/>
        <v>5066000</v>
      </c>
      <c r="K65" s="50">
        <f t="shared" si="30"/>
        <v>6822028</v>
      </c>
      <c r="L65" s="49">
        <f t="shared" si="30"/>
        <v>6683000</v>
      </c>
      <c r="M65" s="51">
        <f t="shared" si="30"/>
        <v>5441658</v>
      </c>
      <c r="N65" s="49">
        <f t="shared" si="30"/>
        <v>4743000</v>
      </c>
      <c r="O65" s="50">
        <f t="shared" si="30"/>
        <v>6598311</v>
      </c>
      <c r="P65" s="49">
        <f t="shared" si="30"/>
        <v>20800000</v>
      </c>
      <c r="Q65" s="50">
        <f t="shared" si="30"/>
        <v>23062605</v>
      </c>
      <c r="R65" s="34">
        <f t="shared" si="16"/>
        <v>-29.028879245847673</v>
      </c>
      <c r="S65" s="35">
        <f t="shared" si="17"/>
        <v>21.255525429933304</v>
      </c>
      <c r="T65" s="34">
        <f t="shared" si="18"/>
        <v>67.111928499983861</v>
      </c>
      <c r="U65" s="35">
        <f t="shared" si="19"/>
        <v>74.412302778046651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698817000</v>
      </c>
      <c r="C8" s="36">
        <f t="shared" si="0"/>
        <v>-226024000</v>
      </c>
      <c r="D8" s="36">
        <f t="shared" si="0"/>
        <v>0</v>
      </c>
      <c r="E8" s="36">
        <f t="shared" si="0"/>
        <v>472793000</v>
      </c>
      <c r="F8" s="37">
        <f t="shared" si="0"/>
        <v>482524000</v>
      </c>
      <c r="G8" s="38">
        <f t="shared" si="0"/>
        <v>192524000</v>
      </c>
      <c r="H8" s="37">
        <f t="shared" si="0"/>
        <v>23446000</v>
      </c>
      <c r="I8" s="38">
        <f t="shared" si="0"/>
        <v>18355161</v>
      </c>
      <c r="J8" s="37">
        <f t="shared" si="0"/>
        <v>116493000</v>
      </c>
      <c r="K8" s="38">
        <f t="shared" si="0"/>
        <v>140642542</v>
      </c>
      <c r="L8" s="37">
        <f t="shared" si="0"/>
        <v>8603000</v>
      </c>
      <c r="M8" s="38">
        <f t="shared" si="0"/>
        <v>26576561</v>
      </c>
      <c r="N8" s="37">
        <f t="shared" si="0"/>
        <v>19347000</v>
      </c>
      <c r="O8" s="38">
        <f t="shared" si="0"/>
        <v>290595504</v>
      </c>
      <c r="P8" s="37">
        <f t="shared" si="0"/>
        <v>167889000</v>
      </c>
      <c r="Q8" s="38">
        <f t="shared" si="0"/>
        <v>476169768</v>
      </c>
      <c r="R8" s="16">
        <f>IF(($L8       =0),0,((($N8       -$L8       )/$L8       )*100))</f>
        <v>124.88666744159013</v>
      </c>
      <c r="S8" s="17">
        <f>IF(($M8       =0),0,((($O8       -$M8       )/$M8       )*100))</f>
        <v>993.42779150394961</v>
      </c>
      <c r="T8" s="16">
        <f>IF(($E8       =0),0,(($P8       /$E8       )*100))</f>
        <v>35.510043507412334</v>
      </c>
      <c r="U8" s="18">
        <f>IF(($E8       =0),0,(($Q8       /$E8       )*100))</f>
        <v>100.71421700405885</v>
      </c>
      <c r="V8" s="37">
        <f t="shared" ref="V8:W8" si="1">+V9+V28</f>
        <v>7568000</v>
      </c>
      <c r="W8" s="38">
        <f t="shared" si="1"/>
        <v>7568000</v>
      </c>
    </row>
    <row r="9" spans="1:23" ht="13" x14ac:dyDescent="0.3">
      <c r="A9" s="19" t="s">
        <v>35</v>
      </c>
      <c r="B9" s="39">
        <f t="shared" ref="B9:Q9" si="2">SUM(B10:B27)</f>
        <v>695155000</v>
      </c>
      <c r="C9" s="39">
        <f t="shared" si="2"/>
        <v>-228000000</v>
      </c>
      <c r="D9" s="39">
        <f t="shared" si="2"/>
        <v>0</v>
      </c>
      <c r="E9" s="39">
        <f t="shared" si="2"/>
        <v>467155000</v>
      </c>
      <c r="F9" s="40">
        <f t="shared" si="2"/>
        <v>476886000</v>
      </c>
      <c r="G9" s="41">
        <f t="shared" si="2"/>
        <v>186886000</v>
      </c>
      <c r="H9" s="40">
        <f t="shared" si="2"/>
        <v>22700000</v>
      </c>
      <c r="I9" s="41">
        <f t="shared" si="2"/>
        <v>18164707</v>
      </c>
      <c r="J9" s="40">
        <f t="shared" si="2"/>
        <v>115427000</v>
      </c>
      <c r="K9" s="41">
        <f t="shared" si="2"/>
        <v>137834788</v>
      </c>
      <c r="L9" s="40">
        <f t="shared" si="2"/>
        <v>8474000</v>
      </c>
      <c r="M9" s="41">
        <f t="shared" si="2"/>
        <v>26471547</v>
      </c>
      <c r="N9" s="40">
        <f t="shared" si="2"/>
        <v>17331000</v>
      </c>
      <c r="O9" s="41">
        <f t="shared" si="2"/>
        <v>290374511</v>
      </c>
      <c r="P9" s="40">
        <f t="shared" si="2"/>
        <v>163932000</v>
      </c>
      <c r="Q9" s="41">
        <f t="shared" si="2"/>
        <v>472845553</v>
      </c>
      <c r="R9" s="20">
        <f>IF(($L9       =0),0,((($N9       -$L9       )/$L9       )*100))</f>
        <v>104.51970734009912</v>
      </c>
      <c r="S9" s="21">
        <f>IF(($M9       =0),0,((($O9       -$M9       )/$M9       )*100))</f>
        <v>996.93064406096107</v>
      </c>
      <c r="T9" s="20">
        <f>IF(($E9       =0),0,(($P9       /$E9       )*100))</f>
        <v>35.091564898160136</v>
      </c>
      <c r="U9" s="22">
        <f>IF(($E9       =0),0,(($Q9       /$E9       )*100))</f>
        <v>101.21812952874313</v>
      </c>
      <c r="V9" s="40">
        <f t="shared" ref="V9:W9" si="3">SUM(V10:V27)</f>
        <v>7331000</v>
      </c>
      <c r="W9" s="41">
        <f t="shared" si="3"/>
        <v>7331000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3340000</v>
      </c>
      <c r="C13" s="42"/>
      <c r="D13" s="42"/>
      <c r="E13" s="42">
        <f t="shared" si="4"/>
        <v>3340000</v>
      </c>
      <c r="F13" s="43">
        <v>3340000</v>
      </c>
      <c r="G13" s="44">
        <v>3340000</v>
      </c>
      <c r="H13" s="43">
        <v>1000000</v>
      </c>
      <c r="I13" s="44">
        <v>2515020</v>
      </c>
      <c r="J13" s="43"/>
      <c r="K13" s="44">
        <v>-4276557</v>
      </c>
      <c r="L13" s="43"/>
      <c r="M13" s="44">
        <v>4615683</v>
      </c>
      <c r="N13" s="43">
        <v>825000</v>
      </c>
      <c r="O13" s="44">
        <v>485855</v>
      </c>
      <c r="P13" s="43">
        <f t="shared" si="5"/>
        <v>1825000</v>
      </c>
      <c r="Q13" s="44">
        <f t="shared" si="6"/>
        <v>3340001</v>
      </c>
      <c r="R13" s="24">
        <f t="shared" si="7"/>
        <v>0</v>
      </c>
      <c r="S13" s="25">
        <f t="shared" si="8"/>
        <v>-89.47382218406247</v>
      </c>
      <c r="T13" s="24">
        <f t="shared" si="9"/>
        <v>54.640718562874248</v>
      </c>
      <c r="U13" s="26">
        <f t="shared" si="10"/>
        <v>100.00002994011976</v>
      </c>
      <c r="V13" s="43"/>
      <c r="W13" s="44"/>
    </row>
    <row r="14" spans="1:23" ht="13" x14ac:dyDescent="0.3">
      <c r="A14" s="23" t="s">
        <v>40</v>
      </c>
      <c r="B14" s="42">
        <v>30000000</v>
      </c>
      <c r="C14" s="42">
        <v>-10000000</v>
      </c>
      <c r="D14" s="42"/>
      <c r="E14" s="42">
        <f t="shared" si="4"/>
        <v>20000000</v>
      </c>
      <c r="F14" s="43">
        <v>30000000</v>
      </c>
      <c r="G14" s="44">
        <v>30000000</v>
      </c>
      <c r="H14" s="43">
        <v>4032000</v>
      </c>
      <c r="I14" s="44">
        <v>4056184</v>
      </c>
      <c r="J14" s="43">
        <v>11606000</v>
      </c>
      <c r="K14" s="44">
        <v>14316087</v>
      </c>
      <c r="L14" s="43">
        <v>4362000</v>
      </c>
      <c r="M14" s="44">
        <v>3672755</v>
      </c>
      <c r="N14" s="43"/>
      <c r="O14" s="44">
        <v>15503044</v>
      </c>
      <c r="P14" s="43">
        <f t="shared" si="5"/>
        <v>20000000</v>
      </c>
      <c r="Q14" s="44">
        <f t="shared" si="6"/>
        <v>37548070</v>
      </c>
      <c r="R14" s="24">
        <f t="shared" si="7"/>
        <v>-100</v>
      </c>
      <c r="S14" s="25">
        <f t="shared" si="8"/>
        <v>322.10939744143019</v>
      </c>
      <c r="T14" s="24">
        <f t="shared" si="9"/>
        <v>100</v>
      </c>
      <c r="U14" s="26">
        <f t="shared" si="10"/>
        <v>187.74035000000001</v>
      </c>
      <c r="V14" s="43">
        <v>7331000</v>
      </c>
      <c r="W14" s="44">
        <v>7331000</v>
      </c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600000000</v>
      </c>
      <c r="C22" s="42">
        <v>-225000000</v>
      </c>
      <c r="D22" s="42"/>
      <c r="E22" s="42">
        <f t="shared" si="4"/>
        <v>375000000</v>
      </c>
      <c r="F22" s="43">
        <v>375000000</v>
      </c>
      <c r="G22" s="44">
        <v>85000000</v>
      </c>
      <c r="H22" s="43">
        <v>9876000</v>
      </c>
      <c r="I22" s="44">
        <v>9876467</v>
      </c>
      <c r="J22" s="43">
        <v>75124000</v>
      </c>
      <c r="K22" s="44">
        <v>98602248</v>
      </c>
      <c r="L22" s="43"/>
      <c r="M22" s="44">
        <v>20375679</v>
      </c>
      <c r="N22" s="43"/>
      <c r="O22" s="44">
        <v>234969709</v>
      </c>
      <c r="P22" s="43">
        <f t="shared" si="5"/>
        <v>85000000</v>
      </c>
      <c r="Q22" s="44">
        <f t="shared" si="6"/>
        <v>363824103</v>
      </c>
      <c r="R22" s="24">
        <f t="shared" si="7"/>
        <v>0</v>
      </c>
      <c r="S22" s="25">
        <f t="shared" si="8"/>
        <v>1053.1871355060118</v>
      </c>
      <c r="T22" s="24">
        <f t="shared" si="9"/>
        <v>22.666666666666664</v>
      </c>
      <c r="U22" s="26">
        <f t="shared" si="10"/>
        <v>97.0197608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61815000</v>
      </c>
      <c r="C25" s="42">
        <v>7000000</v>
      </c>
      <c r="D25" s="42"/>
      <c r="E25" s="42">
        <f t="shared" si="4"/>
        <v>68815000</v>
      </c>
      <c r="F25" s="43">
        <v>68546000</v>
      </c>
      <c r="G25" s="44">
        <v>68546000</v>
      </c>
      <c r="H25" s="43">
        <v>7792000</v>
      </c>
      <c r="I25" s="44">
        <v>1717036</v>
      </c>
      <c r="J25" s="43">
        <v>28697000</v>
      </c>
      <c r="K25" s="44">
        <v>29193010</v>
      </c>
      <c r="L25" s="43">
        <v>4112000</v>
      </c>
      <c r="M25" s="44">
        <v>-2192570</v>
      </c>
      <c r="N25" s="43">
        <v>16506000</v>
      </c>
      <c r="O25" s="44">
        <v>39415903</v>
      </c>
      <c r="P25" s="43">
        <f t="shared" si="5"/>
        <v>57107000</v>
      </c>
      <c r="Q25" s="44">
        <f t="shared" si="6"/>
        <v>68133379</v>
      </c>
      <c r="R25" s="24">
        <f t="shared" si="7"/>
        <v>301.41050583657585</v>
      </c>
      <c r="S25" s="25">
        <f t="shared" si="8"/>
        <v>-1897.7032888345641</v>
      </c>
      <c r="T25" s="24">
        <f t="shared" si="9"/>
        <v>82.986267528881783</v>
      </c>
      <c r="U25" s="26">
        <f t="shared" si="10"/>
        <v>99.009487757029717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3662000</v>
      </c>
      <c r="C28" s="39">
        <f t="shared" si="11"/>
        <v>1976000</v>
      </c>
      <c r="D28" s="39">
        <f t="shared" si="11"/>
        <v>0</v>
      </c>
      <c r="E28" s="39">
        <f t="shared" si="11"/>
        <v>5638000</v>
      </c>
      <c r="F28" s="40">
        <f t="shared" si="11"/>
        <v>5638000</v>
      </c>
      <c r="G28" s="41">
        <f t="shared" si="11"/>
        <v>5638000</v>
      </c>
      <c r="H28" s="40">
        <f t="shared" si="11"/>
        <v>746000</v>
      </c>
      <c r="I28" s="41">
        <f t="shared" si="11"/>
        <v>190454</v>
      </c>
      <c r="J28" s="40">
        <f t="shared" si="11"/>
        <v>1066000</v>
      </c>
      <c r="K28" s="41">
        <f t="shared" si="11"/>
        <v>2807754</v>
      </c>
      <c r="L28" s="40">
        <f t="shared" si="11"/>
        <v>129000</v>
      </c>
      <c r="M28" s="41">
        <f t="shared" si="11"/>
        <v>105014</v>
      </c>
      <c r="N28" s="40">
        <f t="shared" si="11"/>
        <v>2016000</v>
      </c>
      <c r="O28" s="41">
        <f t="shared" si="11"/>
        <v>220993</v>
      </c>
      <c r="P28" s="40">
        <f t="shared" si="11"/>
        <v>3957000</v>
      </c>
      <c r="Q28" s="41">
        <f t="shared" si="11"/>
        <v>3324215</v>
      </c>
      <c r="R28" s="20">
        <f t="shared" si="7"/>
        <v>1462.7906976744184</v>
      </c>
      <c r="S28" s="21">
        <f t="shared" si="8"/>
        <v>110.4414649475308</v>
      </c>
      <c r="T28" s="20">
        <f t="shared" si="9"/>
        <v>70.184462575381346</v>
      </c>
      <c r="U28" s="22">
        <f t="shared" si="10"/>
        <v>58.960890386661937</v>
      </c>
      <c r="V28" s="40">
        <f t="shared" ref="V28:W28" si="12">SUM(V29:V42)</f>
        <v>237000</v>
      </c>
      <c r="W28" s="41">
        <f t="shared" si="12"/>
        <v>237000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231000</v>
      </c>
      <c r="I31" s="44">
        <v>190454</v>
      </c>
      <c r="J31" s="43">
        <v>767000</v>
      </c>
      <c r="K31" s="44">
        <v>745754</v>
      </c>
      <c r="L31" s="43">
        <v>129000</v>
      </c>
      <c r="M31" s="44">
        <v>105014</v>
      </c>
      <c r="N31" s="43"/>
      <c r="O31" s="44">
        <v>220993</v>
      </c>
      <c r="P31" s="43">
        <f t="shared" si="5"/>
        <v>1127000</v>
      </c>
      <c r="Q31" s="44">
        <f t="shared" si="6"/>
        <v>1262215</v>
      </c>
      <c r="R31" s="24">
        <f t="shared" si="7"/>
        <v>-100</v>
      </c>
      <c r="S31" s="25">
        <f t="shared" si="8"/>
        <v>110.4414649475308</v>
      </c>
      <c r="T31" s="24">
        <f t="shared" si="9"/>
        <v>70.4375</v>
      </c>
      <c r="U31" s="26">
        <f t="shared" si="10"/>
        <v>78.888437499999995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2062000</v>
      </c>
      <c r="C33" s="42"/>
      <c r="D33" s="42"/>
      <c r="E33" s="42">
        <f t="shared" si="4"/>
        <v>2062000</v>
      </c>
      <c r="F33" s="43">
        <v>2062000</v>
      </c>
      <c r="G33" s="44">
        <v>2062000</v>
      </c>
      <c r="H33" s="43">
        <v>515000</v>
      </c>
      <c r="I33" s="44"/>
      <c r="J33" s="43">
        <v>299000</v>
      </c>
      <c r="K33" s="44">
        <v>2062000</v>
      </c>
      <c r="L33" s="43"/>
      <c r="M33" s="44"/>
      <c r="N33" s="43">
        <v>41000</v>
      </c>
      <c r="O33" s="44"/>
      <c r="P33" s="43">
        <f t="shared" si="5"/>
        <v>855000</v>
      </c>
      <c r="Q33" s="44">
        <f t="shared" si="6"/>
        <v>2062000</v>
      </c>
      <c r="R33" s="24">
        <f t="shared" si="7"/>
        <v>0</v>
      </c>
      <c r="S33" s="25">
        <f t="shared" si="8"/>
        <v>0</v>
      </c>
      <c r="T33" s="24">
        <f t="shared" si="9"/>
        <v>41.464597478176529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1976000</v>
      </c>
      <c r="D37" s="42"/>
      <c r="E37" s="42">
        <f t="shared" si="4"/>
        <v>1976000</v>
      </c>
      <c r="F37" s="43">
        <v>1976000</v>
      </c>
      <c r="G37" s="44">
        <v>1976000</v>
      </c>
      <c r="H37" s="43"/>
      <c r="I37" s="44"/>
      <c r="J37" s="43"/>
      <c r="K37" s="44"/>
      <c r="L37" s="43"/>
      <c r="M37" s="44"/>
      <c r="N37" s="43">
        <v>1975000</v>
      </c>
      <c r="O37" s="44"/>
      <c r="P37" s="43">
        <f t="shared" si="5"/>
        <v>1975000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99.949392712550605</v>
      </c>
      <c r="U37" s="26">
        <f t="shared" si="10"/>
        <v>0</v>
      </c>
      <c r="V37" s="43">
        <v>237000</v>
      </c>
      <c r="W37" s="44">
        <v>237000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3948000</v>
      </c>
      <c r="C43" s="45">
        <f t="shared" si="20"/>
        <v>-3834000</v>
      </c>
      <c r="D43" s="45">
        <f t="shared" si="20"/>
        <v>0</v>
      </c>
      <c r="E43" s="45">
        <f t="shared" si="20"/>
        <v>114000</v>
      </c>
      <c r="F43" s="46">
        <f t="shared" si="20"/>
        <v>3448000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3948000</v>
      </c>
      <c r="C44" s="39">
        <f t="shared" si="22"/>
        <v>-3834000</v>
      </c>
      <c r="D44" s="39">
        <f t="shared" si="22"/>
        <v>0</v>
      </c>
      <c r="E44" s="39">
        <f t="shared" si="22"/>
        <v>114000</v>
      </c>
      <c r="F44" s="40">
        <f t="shared" si="22"/>
        <v>3448000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3448000</v>
      </c>
      <c r="C46" s="42">
        <v>-3334000</v>
      </c>
      <c r="D46" s="42"/>
      <c r="E46" s="42">
        <f t="shared" si="13"/>
        <v>114000</v>
      </c>
      <c r="F46" s="43">
        <v>3448000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500000</v>
      </c>
      <c r="C47" s="42">
        <v>-500000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702765000</v>
      </c>
      <c r="C61" s="39">
        <f t="shared" si="26"/>
        <v>-229858000</v>
      </c>
      <c r="D61" s="39">
        <f t="shared" si="26"/>
        <v>0</v>
      </c>
      <c r="E61" s="39">
        <f t="shared" si="26"/>
        <v>472907000</v>
      </c>
      <c r="F61" s="40">
        <f t="shared" si="26"/>
        <v>485972000</v>
      </c>
      <c r="G61" s="41">
        <f t="shared" si="26"/>
        <v>192524000</v>
      </c>
      <c r="H61" s="40">
        <f t="shared" si="26"/>
        <v>23446000</v>
      </c>
      <c r="I61" s="41">
        <f t="shared" si="26"/>
        <v>18355161</v>
      </c>
      <c r="J61" s="40">
        <f t="shared" si="26"/>
        <v>116493000</v>
      </c>
      <c r="K61" s="41">
        <f t="shared" si="26"/>
        <v>140642542</v>
      </c>
      <c r="L61" s="40">
        <f t="shared" si="26"/>
        <v>8603000</v>
      </c>
      <c r="M61" s="41">
        <f t="shared" si="26"/>
        <v>26576561</v>
      </c>
      <c r="N61" s="40">
        <f t="shared" si="26"/>
        <v>19347000</v>
      </c>
      <c r="O61" s="41">
        <f t="shared" si="26"/>
        <v>290595504</v>
      </c>
      <c r="P61" s="40">
        <f t="shared" si="26"/>
        <v>167889000</v>
      </c>
      <c r="Q61" s="41">
        <f t="shared" si="26"/>
        <v>476169768</v>
      </c>
      <c r="R61" s="20">
        <f t="shared" si="16"/>
        <v>124.88666744159013</v>
      </c>
      <c r="S61" s="21">
        <f t="shared" si="17"/>
        <v>993.42779150394961</v>
      </c>
      <c r="T61" s="20">
        <f t="shared" si="18"/>
        <v>35.501483378338662</v>
      </c>
      <c r="U61" s="22">
        <f t="shared" si="19"/>
        <v>100.6899386137232</v>
      </c>
      <c r="V61" s="40">
        <f t="shared" ref="V61:W61" si="27">+V8+V43</f>
        <v>7568000</v>
      </c>
      <c r="W61" s="41">
        <f t="shared" si="27"/>
        <v>7568000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702765000</v>
      </c>
      <c r="C65" s="48">
        <f t="shared" si="30"/>
        <v>-229858000</v>
      </c>
      <c r="D65" s="48">
        <f t="shared" si="30"/>
        <v>0</v>
      </c>
      <c r="E65" s="48">
        <f t="shared" si="30"/>
        <v>472907000</v>
      </c>
      <c r="F65" s="49">
        <f t="shared" si="30"/>
        <v>485972000</v>
      </c>
      <c r="G65" s="50">
        <f t="shared" si="30"/>
        <v>192524000</v>
      </c>
      <c r="H65" s="49">
        <f t="shared" si="30"/>
        <v>23446000</v>
      </c>
      <c r="I65" s="50">
        <f t="shared" si="30"/>
        <v>18355161</v>
      </c>
      <c r="J65" s="49">
        <f t="shared" si="30"/>
        <v>116493000</v>
      </c>
      <c r="K65" s="50">
        <f t="shared" si="30"/>
        <v>140642542</v>
      </c>
      <c r="L65" s="49">
        <f t="shared" si="30"/>
        <v>8603000</v>
      </c>
      <c r="M65" s="51">
        <f t="shared" si="30"/>
        <v>26576561</v>
      </c>
      <c r="N65" s="49">
        <f t="shared" si="30"/>
        <v>19347000</v>
      </c>
      <c r="O65" s="50">
        <f t="shared" si="30"/>
        <v>290595504</v>
      </c>
      <c r="P65" s="49">
        <f t="shared" si="30"/>
        <v>167889000</v>
      </c>
      <c r="Q65" s="50">
        <f t="shared" si="30"/>
        <v>476169768</v>
      </c>
      <c r="R65" s="34">
        <f t="shared" si="16"/>
        <v>124.88666744159013</v>
      </c>
      <c r="S65" s="35">
        <f t="shared" si="17"/>
        <v>993.42779150394961</v>
      </c>
      <c r="T65" s="34">
        <f t="shared" si="18"/>
        <v>35.501483378338662</v>
      </c>
      <c r="U65" s="35">
        <f t="shared" si="19"/>
        <v>100.6899386137232</v>
      </c>
      <c r="V65" s="49">
        <f>+V61+V62</f>
        <v>7568000</v>
      </c>
      <c r="W65" s="50">
        <f>+W61+W62</f>
        <v>7568000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78172000</v>
      </c>
      <c r="C8" s="36">
        <f t="shared" si="0"/>
        <v>8306000</v>
      </c>
      <c r="D8" s="36">
        <f t="shared" si="0"/>
        <v>0</v>
      </c>
      <c r="E8" s="36">
        <f t="shared" si="0"/>
        <v>86478000</v>
      </c>
      <c r="F8" s="37">
        <f t="shared" si="0"/>
        <v>86478000</v>
      </c>
      <c r="G8" s="38">
        <f t="shared" si="0"/>
        <v>86478000</v>
      </c>
      <c r="H8" s="37">
        <f t="shared" si="0"/>
        <v>2258000</v>
      </c>
      <c r="I8" s="38">
        <f t="shared" si="0"/>
        <v>567097</v>
      </c>
      <c r="J8" s="37">
        <f t="shared" si="0"/>
        <v>23627000</v>
      </c>
      <c r="K8" s="38">
        <f t="shared" si="0"/>
        <v>21267144</v>
      </c>
      <c r="L8" s="37">
        <f t="shared" si="0"/>
        <v>20860000</v>
      </c>
      <c r="M8" s="38">
        <f t="shared" si="0"/>
        <v>18570298</v>
      </c>
      <c r="N8" s="37">
        <f t="shared" si="0"/>
        <v>32158000</v>
      </c>
      <c r="O8" s="38">
        <f t="shared" si="0"/>
        <v>29076626</v>
      </c>
      <c r="P8" s="37">
        <f t="shared" si="0"/>
        <v>78903000</v>
      </c>
      <c r="Q8" s="38">
        <f t="shared" si="0"/>
        <v>69481165</v>
      </c>
      <c r="R8" s="16">
        <f>IF(($L8       =0),0,((($N8       -$L8       )/$L8       )*100))</f>
        <v>54.161073825503358</v>
      </c>
      <c r="S8" s="17">
        <f>IF(($M8       =0),0,((($O8       -$M8       )/$M8       )*100))</f>
        <v>56.575979556170829</v>
      </c>
      <c r="T8" s="16">
        <f>IF(($E8       =0),0,(($P8       /$E8       )*100))</f>
        <v>91.240546728647757</v>
      </c>
      <c r="U8" s="18">
        <f>IF(($E8       =0),0,(($Q8       /$E8       )*100))</f>
        <v>80.345480931566414</v>
      </c>
      <c r="V8" s="37">
        <f t="shared" ref="V8:W8" si="1">+V9+V28</f>
        <v>19413000</v>
      </c>
      <c r="W8" s="38">
        <f t="shared" si="1"/>
        <v>18031000</v>
      </c>
    </row>
    <row r="9" spans="1:23" ht="13" x14ac:dyDescent="0.3">
      <c r="A9" s="19" t="s">
        <v>35</v>
      </c>
      <c r="B9" s="39">
        <f t="shared" ref="B9:Q9" si="2">SUM(B10:B27)</f>
        <v>69551000</v>
      </c>
      <c r="C9" s="39">
        <f t="shared" si="2"/>
        <v>2306000</v>
      </c>
      <c r="D9" s="39">
        <f t="shared" si="2"/>
        <v>0</v>
      </c>
      <c r="E9" s="39">
        <f t="shared" si="2"/>
        <v>71857000</v>
      </c>
      <c r="F9" s="40">
        <f t="shared" si="2"/>
        <v>71857000</v>
      </c>
      <c r="G9" s="41">
        <f t="shared" si="2"/>
        <v>71857000</v>
      </c>
      <c r="H9" s="40">
        <f t="shared" si="2"/>
        <v>1967000</v>
      </c>
      <c r="I9" s="41">
        <f t="shared" si="2"/>
        <v>567097</v>
      </c>
      <c r="J9" s="40">
        <f t="shared" si="2"/>
        <v>23192000</v>
      </c>
      <c r="K9" s="41">
        <f t="shared" si="2"/>
        <v>21267144</v>
      </c>
      <c r="L9" s="40">
        <f t="shared" si="2"/>
        <v>19051000</v>
      </c>
      <c r="M9" s="41">
        <f t="shared" si="2"/>
        <v>16906528</v>
      </c>
      <c r="N9" s="40">
        <f t="shared" si="2"/>
        <v>24375000</v>
      </c>
      <c r="O9" s="41">
        <f t="shared" si="2"/>
        <v>26243694</v>
      </c>
      <c r="P9" s="40">
        <f t="shared" si="2"/>
        <v>68585000</v>
      </c>
      <c r="Q9" s="41">
        <f t="shared" si="2"/>
        <v>64984463</v>
      </c>
      <c r="R9" s="20">
        <f>IF(($L9       =0),0,((($N9       -$L9       )/$L9       )*100))</f>
        <v>27.946039577974908</v>
      </c>
      <c r="S9" s="21">
        <f>IF(($M9       =0),0,((($O9       -$M9       )/$M9       )*100))</f>
        <v>55.22816985249721</v>
      </c>
      <c r="T9" s="20">
        <f>IF(($E9       =0),0,(($P9       /$E9       )*100))</f>
        <v>95.446511822091097</v>
      </c>
      <c r="U9" s="22">
        <f>IF(($E9       =0),0,(($Q9       /$E9       )*100))</f>
        <v>90.435814186509319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5056000</v>
      </c>
      <c r="C13" s="42">
        <v>4500000</v>
      </c>
      <c r="D13" s="42"/>
      <c r="E13" s="42">
        <f t="shared" si="4"/>
        <v>9556000</v>
      </c>
      <c r="F13" s="43">
        <v>9556000</v>
      </c>
      <c r="G13" s="44">
        <v>9556000</v>
      </c>
      <c r="H13" s="43">
        <v>1065000</v>
      </c>
      <c r="I13" s="44"/>
      <c r="J13" s="43">
        <v>2885000</v>
      </c>
      <c r="K13" s="44">
        <v>960000</v>
      </c>
      <c r="L13" s="43">
        <v>3882000</v>
      </c>
      <c r="M13" s="44">
        <v>1738106</v>
      </c>
      <c r="N13" s="43">
        <v>1724000</v>
      </c>
      <c r="O13" s="44">
        <v>2366451</v>
      </c>
      <c r="P13" s="43">
        <f t="shared" si="5"/>
        <v>9556000</v>
      </c>
      <c r="Q13" s="44">
        <f t="shared" si="6"/>
        <v>5064557</v>
      </c>
      <c r="R13" s="24">
        <f t="shared" si="7"/>
        <v>-55.58990211231324</v>
      </c>
      <c r="S13" s="25">
        <f t="shared" si="8"/>
        <v>36.151132324495741</v>
      </c>
      <c r="T13" s="24">
        <f t="shared" si="9"/>
        <v>100</v>
      </c>
      <c r="U13" s="26">
        <f t="shared" si="10"/>
        <v>52.998712850565092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64495000</v>
      </c>
      <c r="C25" s="42">
        <v>-2194000</v>
      </c>
      <c r="D25" s="42"/>
      <c r="E25" s="42">
        <f t="shared" si="4"/>
        <v>62301000</v>
      </c>
      <c r="F25" s="43">
        <v>62301000</v>
      </c>
      <c r="G25" s="44">
        <v>62301000</v>
      </c>
      <c r="H25" s="43">
        <v>902000</v>
      </c>
      <c r="I25" s="44">
        <v>567097</v>
      </c>
      <c r="J25" s="43">
        <v>20307000</v>
      </c>
      <c r="K25" s="44">
        <v>20307144</v>
      </c>
      <c r="L25" s="43">
        <v>15169000</v>
      </c>
      <c r="M25" s="44">
        <v>15168422</v>
      </c>
      <c r="N25" s="43">
        <v>22651000</v>
      </c>
      <c r="O25" s="44">
        <v>23877243</v>
      </c>
      <c r="P25" s="43">
        <f t="shared" si="5"/>
        <v>59029000</v>
      </c>
      <c r="Q25" s="44">
        <f t="shared" si="6"/>
        <v>59919906</v>
      </c>
      <c r="R25" s="24">
        <f t="shared" si="7"/>
        <v>49.324279781132574</v>
      </c>
      <c r="S25" s="25">
        <f t="shared" si="8"/>
        <v>57.414152902655267</v>
      </c>
      <c r="T25" s="24">
        <f t="shared" si="9"/>
        <v>94.748077879969827</v>
      </c>
      <c r="U25" s="26">
        <f t="shared" si="10"/>
        <v>96.178080608657964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8621000</v>
      </c>
      <c r="C28" s="39">
        <f t="shared" si="11"/>
        <v>6000000</v>
      </c>
      <c r="D28" s="39">
        <f t="shared" si="11"/>
        <v>0</v>
      </c>
      <c r="E28" s="39">
        <f t="shared" si="11"/>
        <v>14621000</v>
      </c>
      <c r="F28" s="40">
        <f t="shared" si="11"/>
        <v>14621000</v>
      </c>
      <c r="G28" s="41">
        <f t="shared" si="11"/>
        <v>14621000</v>
      </c>
      <c r="H28" s="40">
        <f t="shared" si="11"/>
        <v>291000</v>
      </c>
      <c r="I28" s="41">
        <f t="shared" si="11"/>
        <v>0</v>
      </c>
      <c r="J28" s="40">
        <f t="shared" si="11"/>
        <v>435000</v>
      </c>
      <c r="K28" s="41">
        <f t="shared" si="11"/>
        <v>0</v>
      </c>
      <c r="L28" s="40">
        <f t="shared" si="11"/>
        <v>1809000</v>
      </c>
      <c r="M28" s="41">
        <f t="shared" si="11"/>
        <v>1663770</v>
      </c>
      <c r="N28" s="40">
        <f t="shared" si="11"/>
        <v>7783000</v>
      </c>
      <c r="O28" s="41">
        <f t="shared" si="11"/>
        <v>2832932</v>
      </c>
      <c r="P28" s="40">
        <f t="shared" si="11"/>
        <v>10318000</v>
      </c>
      <c r="Q28" s="41">
        <f t="shared" si="11"/>
        <v>4496702</v>
      </c>
      <c r="R28" s="20">
        <f t="shared" si="7"/>
        <v>330.23770038695409</v>
      </c>
      <c r="S28" s="21">
        <f t="shared" si="8"/>
        <v>70.271852479609564</v>
      </c>
      <c r="T28" s="20">
        <f t="shared" si="9"/>
        <v>70.569728472744686</v>
      </c>
      <c r="U28" s="22">
        <f t="shared" si="10"/>
        <v>30.755091990971888</v>
      </c>
      <c r="V28" s="40">
        <f t="shared" ref="V28:W28" si="12">SUM(V29:V42)</f>
        <v>19413000</v>
      </c>
      <c r="W28" s="41">
        <f t="shared" si="12"/>
        <v>18031000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/>
      <c r="I31" s="44"/>
      <c r="J31" s="43"/>
      <c r="K31" s="44"/>
      <c r="L31" s="43">
        <v>341000</v>
      </c>
      <c r="M31" s="44">
        <v>380508</v>
      </c>
      <c r="N31" s="43"/>
      <c r="O31" s="44">
        <v>68015</v>
      </c>
      <c r="P31" s="43">
        <f t="shared" si="5"/>
        <v>341000</v>
      </c>
      <c r="Q31" s="44">
        <f t="shared" si="6"/>
        <v>448523</v>
      </c>
      <c r="R31" s="24">
        <f t="shared" si="7"/>
        <v>-100</v>
      </c>
      <c r="S31" s="25">
        <f t="shared" si="8"/>
        <v>-82.125211559283912</v>
      </c>
      <c r="T31" s="24">
        <f t="shared" si="9"/>
        <v>21.3125</v>
      </c>
      <c r="U31" s="26">
        <f t="shared" si="10"/>
        <v>28.032687499999998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2021000</v>
      </c>
      <c r="C33" s="42"/>
      <c r="D33" s="42"/>
      <c r="E33" s="42">
        <f t="shared" si="4"/>
        <v>2021000</v>
      </c>
      <c r="F33" s="43">
        <v>2021000</v>
      </c>
      <c r="G33" s="44">
        <v>2021000</v>
      </c>
      <c r="H33" s="43">
        <v>291000</v>
      </c>
      <c r="I33" s="44"/>
      <c r="J33" s="43">
        <v>435000</v>
      </c>
      <c r="K33" s="44"/>
      <c r="L33" s="43">
        <v>309000</v>
      </c>
      <c r="M33" s="44">
        <v>1283262</v>
      </c>
      <c r="N33" s="43">
        <v>836000</v>
      </c>
      <c r="O33" s="44">
        <v>422866</v>
      </c>
      <c r="P33" s="43">
        <f t="shared" si="5"/>
        <v>1871000</v>
      </c>
      <c r="Q33" s="44">
        <f t="shared" si="6"/>
        <v>1706128</v>
      </c>
      <c r="R33" s="24">
        <f t="shared" si="7"/>
        <v>170.55016181229774</v>
      </c>
      <c r="S33" s="25">
        <f t="shared" si="8"/>
        <v>-67.047570955892084</v>
      </c>
      <c r="T33" s="24">
        <f t="shared" si="9"/>
        <v>92.57793171697179</v>
      </c>
      <c r="U33" s="26">
        <f t="shared" si="10"/>
        <v>84.419990103908958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/>
      <c r="K36" s="44"/>
      <c r="L36" s="43">
        <v>1159000</v>
      </c>
      <c r="M36" s="44"/>
      <c r="N36" s="43">
        <v>953000</v>
      </c>
      <c r="O36" s="44">
        <v>2342051</v>
      </c>
      <c r="P36" s="43">
        <f t="shared" si="5"/>
        <v>2112000</v>
      </c>
      <c r="Q36" s="44">
        <f t="shared" si="6"/>
        <v>2342051</v>
      </c>
      <c r="R36" s="24">
        <f t="shared" si="7"/>
        <v>-17.773943054357204</v>
      </c>
      <c r="S36" s="25">
        <f t="shared" si="8"/>
        <v>0</v>
      </c>
      <c r="T36" s="24">
        <f t="shared" si="9"/>
        <v>42.24</v>
      </c>
      <c r="U36" s="26">
        <f t="shared" si="10"/>
        <v>46.84102</v>
      </c>
      <c r="V36" s="43"/>
      <c r="W36" s="44"/>
    </row>
    <row r="37" spans="1:23" ht="13" x14ac:dyDescent="0.3">
      <c r="A37" s="23" t="s">
        <v>63</v>
      </c>
      <c r="B37" s="42"/>
      <c r="C37" s="42">
        <v>6000000</v>
      </c>
      <c r="D37" s="42"/>
      <c r="E37" s="42">
        <f t="shared" si="4"/>
        <v>6000000</v>
      </c>
      <c r="F37" s="43">
        <v>6000000</v>
      </c>
      <c r="G37" s="44">
        <v>6000000</v>
      </c>
      <c r="H37" s="43"/>
      <c r="I37" s="44"/>
      <c r="J37" s="43"/>
      <c r="K37" s="44"/>
      <c r="L37" s="43"/>
      <c r="M37" s="44"/>
      <c r="N37" s="43">
        <v>5994000</v>
      </c>
      <c r="O37" s="44"/>
      <c r="P37" s="43">
        <f t="shared" si="5"/>
        <v>5994000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99.9</v>
      </c>
      <c r="U37" s="26">
        <f t="shared" si="10"/>
        <v>0</v>
      </c>
      <c r="V37" s="43">
        <v>19413000</v>
      </c>
      <c r="W37" s="44">
        <v>18031000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24000</v>
      </c>
      <c r="D43" s="45">
        <f t="shared" si="20"/>
        <v>0</v>
      </c>
      <c r="E43" s="45">
        <f t="shared" si="20"/>
        <v>24000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24000</v>
      </c>
      <c r="D44" s="39">
        <f t="shared" si="22"/>
        <v>0</v>
      </c>
      <c r="E44" s="39">
        <f t="shared" si="22"/>
        <v>24000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>
        <v>24000</v>
      </c>
      <c r="D46" s="42"/>
      <c r="E46" s="42">
        <f t="shared" si="13"/>
        <v>24000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78172000</v>
      </c>
      <c r="C61" s="39">
        <f t="shared" si="26"/>
        <v>8330000</v>
      </c>
      <c r="D61" s="39">
        <f t="shared" si="26"/>
        <v>0</v>
      </c>
      <c r="E61" s="39">
        <f t="shared" si="26"/>
        <v>86502000</v>
      </c>
      <c r="F61" s="40">
        <f t="shared" si="26"/>
        <v>86478000</v>
      </c>
      <c r="G61" s="41">
        <f t="shared" si="26"/>
        <v>86478000</v>
      </c>
      <c r="H61" s="40">
        <f t="shared" si="26"/>
        <v>2258000</v>
      </c>
      <c r="I61" s="41">
        <f t="shared" si="26"/>
        <v>567097</v>
      </c>
      <c r="J61" s="40">
        <f t="shared" si="26"/>
        <v>23627000</v>
      </c>
      <c r="K61" s="41">
        <f t="shared" si="26"/>
        <v>21267144</v>
      </c>
      <c r="L61" s="40">
        <f t="shared" si="26"/>
        <v>20860000</v>
      </c>
      <c r="M61" s="41">
        <f t="shared" si="26"/>
        <v>18570298</v>
      </c>
      <c r="N61" s="40">
        <f t="shared" si="26"/>
        <v>32158000</v>
      </c>
      <c r="O61" s="41">
        <f t="shared" si="26"/>
        <v>29076626</v>
      </c>
      <c r="P61" s="40">
        <f t="shared" si="26"/>
        <v>78903000</v>
      </c>
      <c r="Q61" s="41">
        <f t="shared" si="26"/>
        <v>69481165</v>
      </c>
      <c r="R61" s="20">
        <f t="shared" si="16"/>
        <v>54.161073825503358</v>
      </c>
      <c r="S61" s="21">
        <f t="shared" si="17"/>
        <v>56.575979556170829</v>
      </c>
      <c r="T61" s="20">
        <f t="shared" si="18"/>
        <v>91.215232017756819</v>
      </c>
      <c r="U61" s="22">
        <f t="shared" si="19"/>
        <v>80.32318905921251</v>
      </c>
      <c r="V61" s="40">
        <f t="shared" ref="V61:W61" si="27">+V8+V43</f>
        <v>19413000</v>
      </c>
      <c r="W61" s="41">
        <f t="shared" si="27"/>
        <v>18031000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78172000</v>
      </c>
      <c r="C65" s="48">
        <f t="shared" si="30"/>
        <v>8330000</v>
      </c>
      <c r="D65" s="48">
        <f t="shared" si="30"/>
        <v>0</v>
      </c>
      <c r="E65" s="48">
        <f t="shared" si="30"/>
        <v>86502000</v>
      </c>
      <c r="F65" s="49">
        <f t="shared" si="30"/>
        <v>86478000</v>
      </c>
      <c r="G65" s="50">
        <f t="shared" si="30"/>
        <v>86478000</v>
      </c>
      <c r="H65" s="49">
        <f t="shared" si="30"/>
        <v>2258000</v>
      </c>
      <c r="I65" s="50">
        <f t="shared" si="30"/>
        <v>567097</v>
      </c>
      <c r="J65" s="49">
        <f t="shared" si="30"/>
        <v>23627000</v>
      </c>
      <c r="K65" s="50">
        <f t="shared" si="30"/>
        <v>21267144</v>
      </c>
      <c r="L65" s="49">
        <f t="shared" si="30"/>
        <v>20860000</v>
      </c>
      <c r="M65" s="51">
        <f t="shared" si="30"/>
        <v>18570298</v>
      </c>
      <c r="N65" s="49">
        <f t="shared" si="30"/>
        <v>32158000</v>
      </c>
      <c r="O65" s="50">
        <f t="shared" si="30"/>
        <v>29076626</v>
      </c>
      <c r="P65" s="49">
        <f t="shared" si="30"/>
        <v>78903000</v>
      </c>
      <c r="Q65" s="50">
        <f t="shared" si="30"/>
        <v>69481165</v>
      </c>
      <c r="R65" s="34">
        <f t="shared" si="16"/>
        <v>54.161073825503358</v>
      </c>
      <c r="S65" s="35">
        <f t="shared" si="17"/>
        <v>56.575979556170829</v>
      </c>
      <c r="T65" s="34">
        <f t="shared" si="18"/>
        <v>91.215232017756819</v>
      </c>
      <c r="U65" s="35">
        <f t="shared" si="19"/>
        <v>80.32318905921251</v>
      </c>
      <c r="V65" s="49">
        <f>+V61+V62</f>
        <v>19413000</v>
      </c>
      <c r="W65" s="50">
        <f>+W61+W62</f>
        <v>18031000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57905000</v>
      </c>
      <c r="C8" s="36">
        <f t="shared" si="0"/>
        <v>-5441000</v>
      </c>
      <c r="D8" s="36">
        <f t="shared" si="0"/>
        <v>0</v>
      </c>
      <c r="E8" s="36">
        <f t="shared" si="0"/>
        <v>52464000</v>
      </c>
      <c r="F8" s="37">
        <f t="shared" si="0"/>
        <v>52464000</v>
      </c>
      <c r="G8" s="38">
        <f t="shared" si="0"/>
        <v>52464000</v>
      </c>
      <c r="H8" s="37">
        <f t="shared" si="0"/>
        <v>13462000</v>
      </c>
      <c r="I8" s="38">
        <f t="shared" si="0"/>
        <v>112447</v>
      </c>
      <c r="J8" s="37">
        <f t="shared" si="0"/>
        <v>16537000</v>
      </c>
      <c r="K8" s="38">
        <f t="shared" si="0"/>
        <v>64131</v>
      </c>
      <c r="L8" s="37">
        <f t="shared" si="0"/>
        <v>5741000</v>
      </c>
      <c r="M8" s="38">
        <f t="shared" si="0"/>
        <v>1400187</v>
      </c>
      <c r="N8" s="37">
        <f t="shared" si="0"/>
        <v>8868000</v>
      </c>
      <c r="O8" s="38">
        <f t="shared" si="0"/>
        <v>1633017</v>
      </c>
      <c r="P8" s="37">
        <f t="shared" si="0"/>
        <v>44608000</v>
      </c>
      <c r="Q8" s="38">
        <f t="shared" si="0"/>
        <v>3209782</v>
      </c>
      <c r="R8" s="16">
        <f>IF(($L8       =0),0,((($N8       -$L8       )/$L8       )*100))</f>
        <v>54.467862741682637</v>
      </c>
      <c r="S8" s="17">
        <f>IF(($M8       =0),0,((($O8       -$M8       )/$M8       )*100))</f>
        <v>16.628493194123354</v>
      </c>
      <c r="T8" s="16">
        <f>IF(($E8       =0),0,(($P8       /$E8       )*100))</f>
        <v>85.025922537358952</v>
      </c>
      <c r="U8" s="18">
        <f>IF(($E8       =0),0,(($Q8       /$E8       )*100))</f>
        <v>6.1180657212564808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54410000</v>
      </c>
      <c r="C9" s="39">
        <f t="shared" si="2"/>
        <v>-12707000</v>
      </c>
      <c r="D9" s="39">
        <f t="shared" si="2"/>
        <v>0</v>
      </c>
      <c r="E9" s="39">
        <f t="shared" si="2"/>
        <v>41703000</v>
      </c>
      <c r="F9" s="40">
        <f t="shared" si="2"/>
        <v>41703000</v>
      </c>
      <c r="G9" s="41">
        <f t="shared" si="2"/>
        <v>41703000</v>
      </c>
      <c r="H9" s="40">
        <f t="shared" si="2"/>
        <v>12876000</v>
      </c>
      <c r="I9" s="41">
        <f t="shared" si="2"/>
        <v>0</v>
      </c>
      <c r="J9" s="40">
        <f t="shared" si="2"/>
        <v>14962000</v>
      </c>
      <c r="K9" s="41">
        <f t="shared" si="2"/>
        <v>0</v>
      </c>
      <c r="L9" s="40">
        <f t="shared" si="2"/>
        <v>4997000</v>
      </c>
      <c r="M9" s="41">
        <f t="shared" si="2"/>
        <v>0</v>
      </c>
      <c r="N9" s="40">
        <f t="shared" si="2"/>
        <v>8868000</v>
      </c>
      <c r="O9" s="41">
        <f t="shared" si="2"/>
        <v>0</v>
      </c>
      <c r="P9" s="40">
        <f t="shared" si="2"/>
        <v>41703000</v>
      </c>
      <c r="Q9" s="41">
        <f t="shared" si="2"/>
        <v>0</v>
      </c>
      <c r="R9" s="20">
        <f>IF(($L9       =0),0,((($N9       -$L9       )/$L9       )*100))</f>
        <v>77.466479887932763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39790000</v>
      </c>
      <c r="C10" s="42">
        <v>-87000</v>
      </c>
      <c r="D10" s="42"/>
      <c r="E10" s="42">
        <f t="shared" ref="E10:E41" si="4">$B10      +$C10      +$D10</f>
        <v>39703000</v>
      </c>
      <c r="F10" s="43">
        <v>39703000</v>
      </c>
      <c r="G10" s="44">
        <v>39703000</v>
      </c>
      <c r="H10" s="43">
        <v>12876000</v>
      </c>
      <c r="I10" s="44"/>
      <c r="J10" s="43">
        <v>14962000</v>
      </c>
      <c r="K10" s="44"/>
      <c r="L10" s="43">
        <v>4997000</v>
      </c>
      <c r="M10" s="44"/>
      <c r="N10" s="43">
        <v>6868000</v>
      </c>
      <c r="O10" s="44"/>
      <c r="P10" s="43">
        <f t="shared" ref="P10:P41" si="5">$H10      +$J10      +$L10      +$N10</f>
        <v>39703000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37.44246547928757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14620000</v>
      </c>
      <c r="C13" s="42">
        <v>-12620000</v>
      </c>
      <c r="D13" s="42"/>
      <c r="E13" s="42">
        <f t="shared" si="4"/>
        <v>2000000</v>
      </c>
      <c r="F13" s="43">
        <v>2000000</v>
      </c>
      <c r="G13" s="44">
        <v>2000000</v>
      </c>
      <c r="H13" s="43"/>
      <c r="I13" s="44"/>
      <c r="J13" s="43"/>
      <c r="K13" s="44"/>
      <c r="L13" s="43"/>
      <c r="M13" s="44"/>
      <c r="N13" s="43">
        <v>2000000</v>
      </c>
      <c r="O13" s="44"/>
      <c r="P13" s="43">
        <f t="shared" si="5"/>
        <v>2000000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3495000</v>
      </c>
      <c r="C28" s="39">
        <f t="shared" si="11"/>
        <v>7266000</v>
      </c>
      <c r="D28" s="39">
        <f t="shared" si="11"/>
        <v>0</v>
      </c>
      <c r="E28" s="39">
        <f t="shared" si="11"/>
        <v>10761000</v>
      </c>
      <c r="F28" s="40">
        <f t="shared" si="11"/>
        <v>10761000</v>
      </c>
      <c r="G28" s="41">
        <f t="shared" si="11"/>
        <v>10761000</v>
      </c>
      <c r="H28" s="40">
        <f t="shared" si="11"/>
        <v>586000</v>
      </c>
      <c r="I28" s="41">
        <f t="shared" si="11"/>
        <v>112447</v>
      </c>
      <c r="J28" s="40">
        <f t="shared" si="11"/>
        <v>1575000</v>
      </c>
      <c r="K28" s="41">
        <f t="shared" si="11"/>
        <v>64131</v>
      </c>
      <c r="L28" s="40">
        <f t="shared" si="11"/>
        <v>744000</v>
      </c>
      <c r="M28" s="41">
        <f t="shared" si="11"/>
        <v>1400187</v>
      </c>
      <c r="N28" s="40">
        <f t="shared" si="11"/>
        <v>0</v>
      </c>
      <c r="O28" s="41">
        <f t="shared" si="11"/>
        <v>1633017</v>
      </c>
      <c r="P28" s="40">
        <f t="shared" si="11"/>
        <v>2905000</v>
      </c>
      <c r="Q28" s="41">
        <f t="shared" si="11"/>
        <v>3209782</v>
      </c>
      <c r="R28" s="20">
        <f t="shared" si="7"/>
        <v>-100</v>
      </c>
      <c r="S28" s="21">
        <f t="shared" si="8"/>
        <v>16.628493194123354</v>
      </c>
      <c r="T28" s="20">
        <f t="shared" si="9"/>
        <v>26.995632376173219</v>
      </c>
      <c r="U28" s="22">
        <f t="shared" si="10"/>
        <v>29.827915621224793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112000</v>
      </c>
      <c r="I31" s="44">
        <v>112447</v>
      </c>
      <c r="J31" s="43">
        <v>722000</v>
      </c>
      <c r="K31" s="44">
        <v>64131</v>
      </c>
      <c r="L31" s="43">
        <v>176000</v>
      </c>
      <c r="M31" s="44">
        <v>832187</v>
      </c>
      <c r="N31" s="43"/>
      <c r="O31" s="44">
        <v>306017</v>
      </c>
      <c r="P31" s="43">
        <f t="shared" si="5"/>
        <v>1010000</v>
      </c>
      <c r="Q31" s="44">
        <f t="shared" si="6"/>
        <v>1314782</v>
      </c>
      <c r="R31" s="24">
        <f t="shared" si="7"/>
        <v>-100</v>
      </c>
      <c r="S31" s="25">
        <f t="shared" si="8"/>
        <v>-63.227375577844882</v>
      </c>
      <c r="T31" s="24">
        <f t="shared" si="9"/>
        <v>63.125</v>
      </c>
      <c r="U31" s="26">
        <f t="shared" si="10"/>
        <v>82.173874999999995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1895000</v>
      </c>
      <c r="C33" s="42"/>
      <c r="D33" s="42"/>
      <c r="E33" s="42">
        <f t="shared" si="4"/>
        <v>1895000</v>
      </c>
      <c r="F33" s="43">
        <v>1895000</v>
      </c>
      <c r="G33" s="44">
        <v>1895000</v>
      </c>
      <c r="H33" s="43">
        <v>474000</v>
      </c>
      <c r="I33" s="44"/>
      <c r="J33" s="43">
        <v>853000</v>
      </c>
      <c r="K33" s="44"/>
      <c r="L33" s="43">
        <v>568000</v>
      </c>
      <c r="M33" s="44">
        <v>568000</v>
      </c>
      <c r="N33" s="43"/>
      <c r="O33" s="44">
        <v>1327000</v>
      </c>
      <c r="P33" s="43">
        <f t="shared" si="5"/>
        <v>1895000</v>
      </c>
      <c r="Q33" s="44">
        <f t="shared" si="6"/>
        <v>1895000</v>
      </c>
      <c r="R33" s="24">
        <f t="shared" si="7"/>
        <v>-100</v>
      </c>
      <c r="S33" s="25">
        <f t="shared" si="8"/>
        <v>133.62676056338029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7266000</v>
      </c>
      <c r="D37" s="42"/>
      <c r="E37" s="42">
        <f t="shared" si="4"/>
        <v>7266000</v>
      </c>
      <c r="F37" s="43">
        <v>7266000</v>
      </c>
      <c r="G37" s="44">
        <v>7266000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532000</v>
      </c>
      <c r="C43" s="45">
        <f t="shared" si="20"/>
        <v>-435000</v>
      </c>
      <c r="D43" s="45">
        <f t="shared" si="20"/>
        <v>0</v>
      </c>
      <c r="E43" s="45">
        <f t="shared" si="20"/>
        <v>97000</v>
      </c>
      <c r="F43" s="46">
        <f t="shared" si="20"/>
        <v>532000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532000</v>
      </c>
      <c r="C44" s="39">
        <f t="shared" si="22"/>
        <v>-435000</v>
      </c>
      <c r="D44" s="39">
        <f t="shared" si="22"/>
        <v>0</v>
      </c>
      <c r="E44" s="39">
        <f t="shared" si="22"/>
        <v>97000</v>
      </c>
      <c r="F44" s="40">
        <f t="shared" si="22"/>
        <v>532000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532000</v>
      </c>
      <c r="C46" s="42">
        <v>-435000</v>
      </c>
      <c r="D46" s="42"/>
      <c r="E46" s="42">
        <f t="shared" si="13"/>
        <v>97000</v>
      </c>
      <c r="F46" s="43">
        <v>532000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58437000</v>
      </c>
      <c r="C61" s="39">
        <f t="shared" si="26"/>
        <v>-5876000</v>
      </c>
      <c r="D61" s="39">
        <f t="shared" si="26"/>
        <v>0</v>
      </c>
      <c r="E61" s="39">
        <f t="shared" si="26"/>
        <v>52561000</v>
      </c>
      <c r="F61" s="40">
        <f t="shared" si="26"/>
        <v>52996000</v>
      </c>
      <c r="G61" s="41">
        <f t="shared" si="26"/>
        <v>52464000</v>
      </c>
      <c r="H61" s="40">
        <f t="shared" si="26"/>
        <v>13462000</v>
      </c>
      <c r="I61" s="41">
        <f t="shared" si="26"/>
        <v>112447</v>
      </c>
      <c r="J61" s="40">
        <f t="shared" si="26"/>
        <v>16537000</v>
      </c>
      <c r="K61" s="41">
        <f t="shared" si="26"/>
        <v>64131</v>
      </c>
      <c r="L61" s="40">
        <f t="shared" si="26"/>
        <v>5741000</v>
      </c>
      <c r="M61" s="41">
        <f t="shared" si="26"/>
        <v>1400187</v>
      </c>
      <c r="N61" s="40">
        <f t="shared" si="26"/>
        <v>8868000</v>
      </c>
      <c r="O61" s="41">
        <f t="shared" si="26"/>
        <v>1633017</v>
      </c>
      <c r="P61" s="40">
        <f t="shared" si="26"/>
        <v>44608000</v>
      </c>
      <c r="Q61" s="41">
        <f t="shared" si="26"/>
        <v>3209782</v>
      </c>
      <c r="R61" s="20">
        <f t="shared" si="16"/>
        <v>54.467862741682637</v>
      </c>
      <c r="S61" s="21">
        <f t="shared" si="17"/>
        <v>16.628493194123354</v>
      </c>
      <c r="T61" s="20">
        <f t="shared" si="18"/>
        <v>84.86900934152699</v>
      </c>
      <c r="U61" s="22">
        <f t="shared" si="19"/>
        <v>6.1067749852552273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58437000</v>
      </c>
      <c r="C65" s="48">
        <f t="shared" si="30"/>
        <v>-5876000</v>
      </c>
      <c r="D65" s="48">
        <f t="shared" si="30"/>
        <v>0</v>
      </c>
      <c r="E65" s="48">
        <f t="shared" si="30"/>
        <v>52561000</v>
      </c>
      <c r="F65" s="49">
        <f t="shared" si="30"/>
        <v>52996000</v>
      </c>
      <c r="G65" s="50">
        <f t="shared" si="30"/>
        <v>52464000</v>
      </c>
      <c r="H65" s="49">
        <f t="shared" si="30"/>
        <v>13462000</v>
      </c>
      <c r="I65" s="50">
        <f t="shared" si="30"/>
        <v>112447</v>
      </c>
      <c r="J65" s="49">
        <f t="shared" si="30"/>
        <v>16537000</v>
      </c>
      <c r="K65" s="50">
        <f t="shared" si="30"/>
        <v>64131</v>
      </c>
      <c r="L65" s="49">
        <f t="shared" si="30"/>
        <v>5741000</v>
      </c>
      <c r="M65" s="51">
        <f t="shared" si="30"/>
        <v>1400187</v>
      </c>
      <c r="N65" s="49">
        <f t="shared" si="30"/>
        <v>8868000</v>
      </c>
      <c r="O65" s="50">
        <f t="shared" si="30"/>
        <v>1633017</v>
      </c>
      <c r="P65" s="49">
        <f t="shared" si="30"/>
        <v>44608000</v>
      </c>
      <c r="Q65" s="50">
        <f t="shared" si="30"/>
        <v>3209782</v>
      </c>
      <c r="R65" s="34">
        <f t="shared" si="16"/>
        <v>54.467862741682637</v>
      </c>
      <c r="S65" s="35">
        <f t="shared" si="17"/>
        <v>16.628493194123354</v>
      </c>
      <c r="T65" s="34">
        <f t="shared" si="18"/>
        <v>84.86900934152699</v>
      </c>
      <c r="U65" s="35">
        <f t="shared" si="19"/>
        <v>6.1067749852552273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32222000</v>
      </c>
      <c r="C8" s="36">
        <f t="shared" si="0"/>
        <v>5643000</v>
      </c>
      <c r="D8" s="36">
        <f t="shared" si="0"/>
        <v>0</v>
      </c>
      <c r="E8" s="36">
        <f t="shared" si="0"/>
        <v>37865000</v>
      </c>
      <c r="F8" s="37">
        <f t="shared" si="0"/>
        <v>37865000</v>
      </c>
      <c r="G8" s="38">
        <f t="shared" si="0"/>
        <v>37865000</v>
      </c>
      <c r="H8" s="37">
        <f t="shared" si="0"/>
        <v>12410000</v>
      </c>
      <c r="I8" s="38">
        <f t="shared" si="0"/>
        <v>14803368</v>
      </c>
      <c r="J8" s="37">
        <f t="shared" si="0"/>
        <v>12032000</v>
      </c>
      <c r="K8" s="38">
        <f t="shared" si="0"/>
        <v>23948059</v>
      </c>
      <c r="L8" s="37">
        <f t="shared" si="0"/>
        <v>3003000</v>
      </c>
      <c r="M8" s="38">
        <f t="shared" si="0"/>
        <v>3124385</v>
      </c>
      <c r="N8" s="37">
        <f t="shared" si="0"/>
        <v>7541000</v>
      </c>
      <c r="O8" s="38">
        <f t="shared" si="0"/>
        <v>8931391</v>
      </c>
      <c r="P8" s="37">
        <f t="shared" si="0"/>
        <v>34986000</v>
      </c>
      <c r="Q8" s="38">
        <f t="shared" si="0"/>
        <v>50807203</v>
      </c>
      <c r="R8" s="16">
        <f>IF(($L8       =0),0,((($N8       -$L8       )/$L8       )*100))</f>
        <v>151.11555111555111</v>
      </c>
      <c r="S8" s="17">
        <f>IF(($M8       =0),0,((($O8       -$M8       )/$M8       )*100))</f>
        <v>185.86076939941779</v>
      </c>
      <c r="T8" s="16">
        <f>IF(($E8       =0),0,(($P8       /$E8       )*100))</f>
        <v>92.396672388749508</v>
      </c>
      <c r="U8" s="18">
        <f>IF(($E8       =0),0,(($Q8       /$E8       )*100))</f>
        <v>134.17985738808926</v>
      </c>
      <c r="V8" s="37">
        <f t="shared" ref="V8:W8" si="1">+V9+V28</f>
        <v>14211000</v>
      </c>
      <c r="W8" s="38">
        <f t="shared" si="1"/>
        <v>13273000</v>
      </c>
    </row>
    <row r="9" spans="1:23" ht="13" x14ac:dyDescent="0.3">
      <c r="A9" s="19" t="s">
        <v>35</v>
      </c>
      <c r="B9" s="39">
        <f t="shared" ref="B9:Q9" si="2">SUM(B10:B27)</f>
        <v>28977000</v>
      </c>
      <c r="C9" s="39">
        <f t="shared" si="2"/>
        <v>2795000</v>
      </c>
      <c r="D9" s="39">
        <f t="shared" si="2"/>
        <v>0</v>
      </c>
      <c r="E9" s="39">
        <f t="shared" si="2"/>
        <v>31772000</v>
      </c>
      <c r="F9" s="40">
        <f t="shared" si="2"/>
        <v>31772000</v>
      </c>
      <c r="G9" s="41">
        <f t="shared" si="2"/>
        <v>31772000</v>
      </c>
      <c r="H9" s="40">
        <f t="shared" si="2"/>
        <v>11896000</v>
      </c>
      <c r="I9" s="41">
        <f t="shared" si="2"/>
        <v>11895957</v>
      </c>
      <c r="J9" s="40">
        <f t="shared" si="2"/>
        <v>11035000</v>
      </c>
      <c r="K9" s="41">
        <f t="shared" si="2"/>
        <v>11039839</v>
      </c>
      <c r="L9" s="40">
        <f t="shared" si="2"/>
        <v>2336000</v>
      </c>
      <c r="M9" s="41">
        <f t="shared" si="2"/>
        <v>2527242</v>
      </c>
      <c r="N9" s="40">
        <f t="shared" si="2"/>
        <v>6458000</v>
      </c>
      <c r="O9" s="41">
        <f t="shared" si="2"/>
        <v>6308962</v>
      </c>
      <c r="P9" s="40">
        <f t="shared" si="2"/>
        <v>31725000</v>
      </c>
      <c r="Q9" s="41">
        <f t="shared" si="2"/>
        <v>31772000</v>
      </c>
      <c r="R9" s="20">
        <f>IF(($L9       =0),0,((($N9       -$L9       )/$L9       )*100))</f>
        <v>176.45547945205479</v>
      </c>
      <c r="S9" s="21">
        <f>IF(($M9       =0),0,((($O9       -$M9       )/$M9       )*100))</f>
        <v>149.63822222011189</v>
      </c>
      <c r="T9" s="20">
        <f>IF(($E9       =0),0,(($P9       /$E9       )*100))</f>
        <v>99.852071005917168</v>
      </c>
      <c r="U9" s="22">
        <f>IF(($E9       =0),0,(($Q9       /$E9       )*100))</f>
        <v>100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25052000</v>
      </c>
      <c r="C10" s="42">
        <v>3795000</v>
      </c>
      <c r="D10" s="42"/>
      <c r="E10" s="42">
        <f t="shared" ref="E10:E41" si="4">$B10      +$C10      +$D10</f>
        <v>28847000</v>
      </c>
      <c r="F10" s="43">
        <v>28847000</v>
      </c>
      <c r="G10" s="44">
        <v>28847000</v>
      </c>
      <c r="H10" s="43">
        <v>11896000</v>
      </c>
      <c r="I10" s="44">
        <v>11895957</v>
      </c>
      <c r="J10" s="43">
        <v>10200000</v>
      </c>
      <c r="K10" s="44">
        <v>10247301</v>
      </c>
      <c r="L10" s="43">
        <v>1850000</v>
      </c>
      <c r="M10" s="44">
        <v>1850451</v>
      </c>
      <c r="N10" s="43">
        <v>4854000</v>
      </c>
      <c r="O10" s="44">
        <v>4853290</v>
      </c>
      <c r="P10" s="43">
        <f t="shared" ref="P10:P41" si="5">$H10      +$J10      +$L10      +$N10</f>
        <v>28800000</v>
      </c>
      <c r="Q10" s="44">
        <f t="shared" ref="Q10:Q41" si="6">$I10      +$K10      +$M10      +$O10</f>
        <v>28846999</v>
      </c>
      <c r="R10" s="24">
        <f t="shared" ref="R10:R41" si="7">IF(($L10      =0),0,((($N10      -$L10      )/$L10      )*100))</f>
        <v>162.37837837837839</v>
      </c>
      <c r="S10" s="25">
        <f t="shared" ref="S10:S41" si="8">IF(($M10      =0),0,((($O10      -$M10      )/$M10      )*100))</f>
        <v>162.27606134936835</v>
      </c>
      <c r="T10" s="24">
        <f t="shared" ref="T10:T41" si="9">IF(($E10      =0),0,(($P10      /$E10      )*100))</f>
        <v>99.837071445904257</v>
      </c>
      <c r="U10" s="26">
        <f t="shared" ref="U10:U41" si="10">IF(($E10      =0),0,(($Q10      /$E10      )*100))</f>
        <v>99.999996533435024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2925000</v>
      </c>
      <c r="C13" s="42"/>
      <c r="D13" s="42"/>
      <c r="E13" s="42">
        <f t="shared" si="4"/>
        <v>2925000</v>
      </c>
      <c r="F13" s="43">
        <v>2925000</v>
      </c>
      <c r="G13" s="44">
        <v>2925000</v>
      </c>
      <c r="H13" s="43"/>
      <c r="I13" s="44"/>
      <c r="J13" s="43">
        <v>835000</v>
      </c>
      <c r="K13" s="44">
        <v>792538</v>
      </c>
      <c r="L13" s="43">
        <v>486000</v>
      </c>
      <c r="M13" s="44">
        <v>676791</v>
      </c>
      <c r="N13" s="43">
        <v>1604000</v>
      </c>
      <c r="O13" s="44">
        <v>1455672</v>
      </c>
      <c r="P13" s="43">
        <f t="shared" si="5"/>
        <v>2925000</v>
      </c>
      <c r="Q13" s="44">
        <f t="shared" si="6"/>
        <v>2925001</v>
      </c>
      <c r="R13" s="24">
        <f t="shared" si="7"/>
        <v>230.04115226337447</v>
      </c>
      <c r="S13" s="25">
        <f t="shared" si="8"/>
        <v>115.08442044885349</v>
      </c>
      <c r="T13" s="24">
        <f t="shared" si="9"/>
        <v>100</v>
      </c>
      <c r="U13" s="26">
        <f t="shared" si="10"/>
        <v>100.00003418803418</v>
      </c>
      <c r="V13" s="43"/>
      <c r="W13" s="44"/>
    </row>
    <row r="14" spans="1:23" ht="13" x14ac:dyDescent="0.3">
      <c r="A14" s="23" t="s">
        <v>40</v>
      </c>
      <c r="B14" s="42">
        <v>1000000</v>
      </c>
      <c r="C14" s="42">
        <v>-1000000</v>
      </c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3245000</v>
      </c>
      <c r="C28" s="39">
        <f t="shared" si="11"/>
        <v>2848000</v>
      </c>
      <c r="D28" s="39">
        <f t="shared" si="11"/>
        <v>0</v>
      </c>
      <c r="E28" s="39">
        <f t="shared" si="11"/>
        <v>6093000</v>
      </c>
      <c r="F28" s="40">
        <f t="shared" si="11"/>
        <v>6093000</v>
      </c>
      <c r="G28" s="41">
        <f t="shared" si="11"/>
        <v>6093000</v>
      </c>
      <c r="H28" s="40">
        <f t="shared" si="11"/>
        <v>514000</v>
      </c>
      <c r="I28" s="41">
        <f t="shared" si="11"/>
        <v>2907411</v>
      </c>
      <c r="J28" s="40">
        <f t="shared" si="11"/>
        <v>997000</v>
      </c>
      <c r="K28" s="41">
        <f t="shared" si="11"/>
        <v>12908220</v>
      </c>
      <c r="L28" s="40">
        <f t="shared" si="11"/>
        <v>667000</v>
      </c>
      <c r="M28" s="41">
        <f t="shared" si="11"/>
        <v>597143</v>
      </c>
      <c r="N28" s="40">
        <f t="shared" si="11"/>
        <v>1083000</v>
      </c>
      <c r="O28" s="41">
        <f t="shared" si="11"/>
        <v>2622429</v>
      </c>
      <c r="P28" s="40">
        <f t="shared" si="11"/>
        <v>3261000</v>
      </c>
      <c r="Q28" s="41">
        <f t="shared" si="11"/>
        <v>19035203</v>
      </c>
      <c r="R28" s="20">
        <f t="shared" si="7"/>
        <v>62.368815592203894</v>
      </c>
      <c r="S28" s="21">
        <f t="shared" si="8"/>
        <v>339.16264613333828</v>
      </c>
      <c r="T28" s="20">
        <f t="shared" si="9"/>
        <v>53.520433284096505</v>
      </c>
      <c r="U28" s="22">
        <f t="shared" si="10"/>
        <v>312.41101263745281</v>
      </c>
      <c r="V28" s="40">
        <f t="shared" ref="V28:W28" si="12">SUM(V29:V42)</f>
        <v>14211000</v>
      </c>
      <c r="W28" s="41">
        <f t="shared" si="12"/>
        <v>13273000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277000</v>
      </c>
      <c r="I31" s="44">
        <v>276466</v>
      </c>
      <c r="J31" s="43">
        <v>666000</v>
      </c>
      <c r="K31" s="44">
        <v>666534</v>
      </c>
      <c r="L31" s="43">
        <v>402000</v>
      </c>
      <c r="M31" s="44">
        <v>401030</v>
      </c>
      <c r="N31" s="43"/>
      <c r="O31" s="44">
        <v>55972</v>
      </c>
      <c r="P31" s="43">
        <f t="shared" si="5"/>
        <v>1345000</v>
      </c>
      <c r="Q31" s="44">
        <f t="shared" si="6"/>
        <v>1400002</v>
      </c>
      <c r="R31" s="24">
        <f t="shared" si="7"/>
        <v>-100</v>
      </c>
      <c r="S31" s="25">
        <f t="shared" si="8"/>
        <v>-86.042939430965262</v>
      </c>
      <c r="T31" s="24">
        <f t="shared" si="9"/>
        <v>84.0625</v>
      </c>
      <c r="U31" s="26">
        <f t="shared" si="10"/>
        <v>87.500124999999997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1645000</v>
      </c>
      <c r="C33" s="42"/>
      <c r="D33" s="42"/>
      <c r="E33" s="42">
        <f t="shared" si="4"/>
        <v>1645000</v>
      </c>
      <c r="F33" s="43">
        <v>1645000</v>
      </c>
      <c r="G33" s="44">
        <v>1645000</v>
      </c>
      <c r="H33" s="43">
        <v>237000</v>
      </c>
      <c r="I33" s="44">
        <v>186124</v>
      </c>
      <c r="J33" s="43">
        <v>331000</v>
      </c>
      <c r="K33" s="44">
        <v>382132</v>
      </c>
      <c r="L33" s="43">
        <v>265000</v>
      </c>
      <c r="M33" s="44">
        <v>196113</v>
      </c>
      <c r="N33" s="43">
        <v>812000</v>
      </c>
      <c r="O33" s="44">
        <v>880632</v>
      </c>
      <c r="P33" s="43">
        <f t="shared" si="5"/>
        <v>1645000</v>
      </c>
      <c r="Q33" s="44">
        <f t="shared" si="6"/>
        <v>1645001</v>
      </c>
      <c r="R33" s="24">
        <f t="shared" si="7"/>
        <v>206.41509433962267</v>
      </c>
      <c r="S33" s="25">
        <f t="shared" si="8"/>
        <v>349.04315369200407</v>
      </c>
      <c r="T33" s="24">
        <f t="shared" si="9"/>
        <v>100</v>
      </c>
      <c r="U33" s="26">
        <f t="shared" si="10"/>
        <v>100.00006079027355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2848000</v>
      </c>
      <c r="D37" s="42"/>
      <c r="E37" s="42">
        <f t="shared" si="4"/>
        <v>2848000</v>
      </c>
      <c r="F37" s="43">
        <v>2848000</v>
      </c>
      <c r="G37" s="44">
        <v>2848000</v>
      </c>
      <c r="H37" s="43"/>
      <c r="I37" s="44">
        <v>2444821</v>
      </c>
      <c r="J37" s="43"/>
      <c r="K37" s="44">
        <v>11859554</v>
      </c>
      <c r="L37" s="43"/>
      <c r="M37" s="44"/>
      <c r="N37" s="43">
        <v>271000</v>
      </c>
      <c r="O37" s="44">
        <v>1685825</v>
      </c>
      <c r="P37" s="43">
        <f t="shared" si="5"/>
        <v>271000</v>
      </c>
      <c r="Q37" s="44">
        <f t="shared" si="6"/>
        <v>15990200</v>
      </c>
      <c r="R37" s="24">
        <f t="shared" si="7"/>
        <v>0</v>
      </c>
      <c r="S37" s="25">
        <f t="shared" si="8"/>
        <v>0</v>
      </c>
      <c r="T37" s="24">
        <f t="shared" si="9"/>
        <v>9.5154494382022481</v>
      </c>
      <c r="U37" s="26">
        <f t="shared" si="10"/>
        <v>561.4536516853932</v>
      </c>
      <c r="V37" s="43">
        <v>14211000</v>
      </c>
      <c r="W37" s="44">
        <v>13273000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1000000</v>
      </c>
      <c r="C43" s="45">
        <f t="shared" si="20"/>
        <v>-1000000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1000000</v>
      </c>
      <c r="C44" s="39">
        <f t="shared" si="22"/>
        <v>-1000000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33222000</v>
      </c>
      <c r="C61" s="39">
        <f t="shared" si="26"/>
        <v>4643000</v>
      </c>
      <c r="D61" s="39">
        <f t="shared" si="26"/>
        <v>0</v>
      </c>
      <c r="E61" s="39">
        <f t="shared" si="26"/>
        <v>37865000</v>
      </c>
      <c r="F61" s="40">
        <f t="shared" si="26"/>
        <v>37865000</v>
      </c>
      <c r="G61" s="41">
        <f t="shared" si="26"/>
        <v>37865000</v>
      </c>
      <c r="H61" s="40">
        <f t="shared" si="26"/>
        <v>12410000</v>
      </c>
      <c r="I61" s="41">
        <f t="shared" si="26"/>
        <v>14803368</v>
      </c>
      <c r="J61" s="40">
        <f t="shared" si="26"/>
        <v>12032000</v>
      </c>
      <c r="K61" s="41">
        <f t="shared" si="26"/>
        <v>23948059</v>
      </c>
      <c r="L61" s="40">
        <f t="shared" si="26"/>
        <v>3003000</v>
      </c>
      <c r="M61" s="41">
        <f t="shared" si="26"/>
        <v>3124385</v>
      </c>
      <c r="N61" s="40">
        <f t="shared" si="26"/>
        <v>7541000</v>
      </c>
      <c r="O61" s="41">
        <f t="shared" si="26"/>
        <v>8931391</v>
      </c>
      <c r="P61" s="40">
        <f t="shared" si="26"/>
        <v>34986000</v>
      </c>
      <c r="Q61" s="41">
        <f t="shared" si="26"/>
        <v>50807203</v>
      </c>
      <c r="R61" s="20">
        <f t="shared" si="16"/>
        <v>151.11555111555111</v>
      </c>
      <c r="S61" s="21">
        <f t="shared" si="17"/>
        <v>185.86076939941779</v>
      </c>
      <c r="T61" s="20">
        <f t="shared" si="18"/>
        <v>92.396672388749508</v>
      </c>
      <c r="U61" s="22">
        <f t="shared" si="19"/>
        <v>134.17985738808926</v>
      </c>
      <c r="V61" s="40">
        <f t="shared" ref="V61:W61" si="27">+V8+V43</f>
        <v>14211000</v>
      </c>
      <c r="W61" s="41">
        <f t="shared" si="27"/>
        <v>13273000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33222000</v>
      </c>
      <c r="C65" s="48">
        <f t="shared" si="30"/>
        <v>4643000</v>
      </c>
      <c r="D65" s="48">
        <f t="shared" si="30"/>
        <v>0</v>
      </c>
      <c r="E65" s="48">
        <f t="shared" si="30"/>
        <v>37865000</v>
      </c>
      <c r="F65" s="49">
        <f t="shared" si="30"/>
        <v>37865000</v>
      </c>
      <c r="G65" s="50">
        <f t="shared" si="30"/>
        <v>37865000</v>
      </c>
      <c r="H65" s="49">
        <f t="shared" si="30"/>
        <v>12410000</v>
      </c>
      <c r="I65" s="50">
        <f t="shared" si="30"/>
        <v>14803368</v>
      </c>
      <c r="J65" s="49">
        <f t="shared" si="30"/>
        <v>12032000</v>
      </c>
      <c r="K65" s="50">
        <f t="shared" si="30"/>
        <v>23948059</v>
      </c>
      <c r="L65" s="49">
        <f t="shared" si="30"/>
        <v>3003000</v>
      </c>
      <c r="M65" s="51">
        <f t="shared" si="30"/>
        <v>3124385</v>
      </c>
      <c r="N65" s="49">
        <f t="shared" si="30"/>
        <v>7541000</v>
      </c>
      <c r="O65" s="50">
        <f t="shared" si="30"/>
        <v>8931391</v>
      </c>
      <c r="P65" s="49">
        <f t="shared" si="30"/>
        <v>34986000</v>
      </c>
      <c r="Q65" s="50">
        <f t="shared" si="30"/>
        <v>50807203</v>
      </c>
      <c r="R65" s="34">
        <f t="shared" si="16"/>
        <v>151.11555111555111</v>
      </c>
      <c r="S65" s="35">
        <f t="shared" si="17"/>
        <v>185.86076939941779</v>
      </c>
      <c r="T65" s="34">
        <f t="shared" si="18"/>
        <v>92.396672388749508</v>
      </c>
      <c r="U65" s="35">
        <f t="shared" si="19"/>
        <v>134.17985738808926</v>
      </c>
      <c r="V65" s="49">
        <f>+V61+V62</f>
        <v>14211000</v>
      </c>
      <c r="W65" s="50">
        <f>+W61+W62</f>
        <v>13273000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44596000</v>
      </c>
      <c r="C8" s="36">
        <f t="shared" si="0"/>
        <v>-4073000</v>
      </c>
      <c r="D8" s="36">
        <f t="shared" si="0"/>
        <v>0</v>
      </c>
      <c r="E8" s="36">
        <f t="shared" si="0"/>
        <v>40523000</v>
      </c>
      <c r="F8" s="37">
        <f t="shared" si="0"/>
        <v>40523000</v>
      </c>
      <c r="G8" s="38">
        <f t="shared" si="0"/>
        <v>40523000</v>
      </c>
      <c r="H8" s="37">
        <f t="shared" si="0"/>
        <v>3638000</v>
      </c>
      <c r="I8" s="38">
        <f t="shared" si="0"/>
        <v>3186876</v>
      </c>
      <c r="J8" s="37">
        <f t="shared" si="0"/>
        <v>10990000</v>
      </c>
      <c r="K8" s="38">
        <f t="shared" si="0"/>
        <v>11109421</v>
      </c>
      <c r="L8" s="37">
        <f t="shared" si="0"/>
        <v>969000</v>
      </c>
      <c r="M8" s="38">
        <f t="shared" si="0"/>
        <v>782630</v>
      </c>
      <c r="N8" s="37">
        <f t="shared" si="0"/>
        <v>17295000</v>
      </c>
      <c r="O8" s="38">
        <f t="shared" si="0"/>
        <v>16914399</v>
      </c>
      <c r="P8" s="37">
        <f t="shared" si="0"/>
        <v>32892000</v>
      </c>
      <c r="Q8" s="38">
        <f t="shared" si="0"/>
        <v>31993326</v>
      </c>
      <c r="R8" s="16">
        <f>IF(($L8       =0),0,((($N8       -$L8       )/$L8       )*100))</f>
        <v>1684.8297213622293</v>
      </c>
      <c r="S8" s="17">
        <f>IF(($M8       =0),0,((($O8       -$M8       )/$M8       )*100))</f>
        <v>2061.225483306288</v>
      </c>
      <c r="T8" s="16">
        <f>IF(($E8       =0),0,(($P8       /$E8       )*100))</f>
        <v>81.168718999086948</v>
      </c>
      <c r="U8" s="18">
        <f>IF(($E8       =0),0,(($Q8       /$E8       )*100))</f>
        <v>78.951030279100749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41233000</v>
      </c>
      <c r="C9" s="39">
        <f t="shared" si="2"/>
        <v>-4073000</v>
      </c>
      <c r="D9" s="39">
        <f t="shared" si="2"/>
        <v>0</v>
      </c>
      <c r="E9" s="39">
        <f t="shared" si="2"/>
        <v>37160000</v>
      </c>
      <c r="F9" s="40">
        <f t="shared" si="2"/>
        <v>37160000</v>
      </c>
      <c r="G9" s="41">
        <f t="shared" si="2"/>
        <v>37160000</v>
      </c>
      <c r="H9" s="40">
        <f t="shared" si="2"/>
        <v>3141000</v>
      </c>
      <c r="I9" s="41">
        <f t="shared" si="2"/>
        <v>2690094</v>
      </c>
      <c r="J9" s="40">
        <f t="shared" si="2"/>
        <v>9966000</v>
      </c>
      <c r="K9" s="41">
        <f t="shared" si="2"/>
        <v>9831052</v>
      </c>
      <c r="L9" s="40">
        <f t="shared" si="2"/>
        <v>151000</v>
      </c>
      <c r="M9" s="41">
        <f t="shared" si="2"/>
        <v>79383</v>
      </c>
      <c r="N9" s="40">
        <f t="shared" si="2"/>
        <v>16920000</v>
      </c>
      <c r="O9" s="41">
        <f t="shared" si="2"/>
        <v>16059262</v>
      </c>
      <c r="P9" s="40">
        <f t="shared" si="2"/>
        <v>30178000</v>
      </c>
      <c r="Q9" s="41">
        <f t="shared" si="2"/>
        <v>28659791</v>
      </c>
      <c r="R9" s="20">
        <f>IF(($L9       =0),0,((($N9       -$L9       )/$L9       )*100))</f>
        <v>11105.298013245032</v>
      </c>
      <c r="S9" s="21">
        <f>IF(($M9       =0),0,((($O9       -$M9       )/$M9       )*100))</f>
        <v>20130.102162931609</v>
      </c>
      <c r="T9" s="20">
        <f>IF(($E9       =0),0,(($P9       /$E9       )*100))</f>
        <v>81.210979547900962</v>
      </c>
      <c r="U9" s="22">
        <f>IF(($E9       =0),0,(($Q9       /$E9       )*100))</f>
        <v>77.125379440258342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30320000</v>
      </c>
      <c r="C10" s="42">
        <v>-66000</v>
      </c>
      <c r="D10" s="42"/>
      <c r="E10" s="42">
        <f t="shared" ref="E10:E41" si="4">$B10      +$C10      +$D10</f>
        <v>30254000</v>
      </c>
      <c r="F10" s="43">
        <v>30254000</v>
      </c>
      <c r="G10" s="44">
        <v>30254000</v>
      </c>
      <c r="H10" s="43">
        <v>2812000</v>
      </c>
      <c r="I10" s="44">
        <v>2680664</v>
      </c>
      <c r="J10" s="43">
        <v>9637000</v>
      </c>
      <c r="K10" s="44">
        <v>9831052</v>
      </c>
      <c r="L10" s="43">
        <v>151000</v>
      </c>
      <c r="M10" s="44">
        <v>79383</v>
      </c>
      <c r="N10" s="43">
        <v>12303000</v>
      </c>
      <c r="O10" s="44">
        <v>12557177</v>
      </c>
      <c r="P10" s="43">
        <f t="shared" ref="P10:P41" si="5">$H10      +$J10      +$L10      +$N10</f>
        <v>24903000</v>
      </c>
      <c r="Q10" s="44">
        <f t="shared" ref="Q10:Q41" si="6">$I10      +$K10      +$M10      +$O10</f>
        <v>25148276</v>
      </c>
      <c r="R10" s="24">
        <f t="shared" ref="R10:R41" si="7">IF(($L10      =0),0,((($N10      -$L10      )/$L10      )*100))</f>
        <v>8047.6821192052985</v>
      </c>
      <c r="S10" s="25">
        <f t="shared" ref="S10:S41" si="8">IF(($M10      =0),0,((($O10      -$M10      )/$M10      )*100))</f>
        <v>15718.471209200961</v>
      </c>
      <c r="T10" s="24">
        <f t="shared" ref="T10:T41" si="9">IF(($E10      =0),0,(($P10      /$E10      )*100))</f>
        <v>82.313082567594364</v>
      </c>
      <c r="U10" s="26">
        <f t="shared" ref="U10:U41" si="10">IF(($E10      =0),0,(($Q10      /$E10      )*100))</f>
        <v>83.123805116678781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5913000</v>
      </c>
      <c r="C13" s="42">
        <v>-1707000</v>
      </c>
      <c r="D13" s="42"/>
      <c r="E13" s="42">
        <f t="shared" si="4"/>
        <v>4206000</v>
      </c>
      <c r="F13" s="43">
        <v>4206000</v>
      </c>
      <c r="G13" s="44">
        <v>4206000</v>
      </c>
      <c r="H13" s="43">
        <v>329000</v>
      </c>
      <c r="I13" s="44"/>
      <c r="J13" s="43">
        <v>329000</v>
      </c>
      <c r="K13" s="44"/>
      <c r="L13" s="43"/>
      <c r="M13" s="44"/>
      <c r="N13" s="43">
        <v>3548000</v>
      </c>
      <c r="O13" s="44">
        <v>2178727</v>
      </c>
      <c r="P13" s="43">
        <f t="shared" si="5"/>
        <v>4206000</v>
      </c>
      <c r="Q13" s="44">
        <f t="shared" si="6"/>
        <v>2178727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51.800451735615781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5000000</v>
      </c>
      <c r="C23" s="42">
        <v>-2300000</v>
      </c>
      <c r="D23" s="42"/>
      <c r="E23" s="42">
        <f t="shared" si="4"/>
        <v>2700000</v>
      </c>
      <c r="F23" s="43">
        <v>2700000</v>
      </c>
      <c r="G23" s="44">
        <v>2700000</v>
      </c>
      <c r="H23" s="43"/>
      <c r="I23" s="44">
        <v>9430</v>
      </c>
      <c r="J23" s="43"/>
      <c r="K23" s="44"/>
      <c r="L23" s="43"/>
      <c r="M23" s="44"/>
      <c r="N23" s="43">
        <v>1069000</v>
      </c>
      <c r="O23" s="44">
        <v>1323358</v>
      </c>
      <c r="P23" s="43">
        <f t="shared" si="5"/>
        <v>1069000</v>
      </c>
      <c r="Q23" s="44">
        <f t="shared" si="6"/>
        <v>1332788</v>
      </c>
      <c r="R23" s="24">
        <f t="shared" si="7"/>
        <v>0</v>
      </c>
      <c r="S23" s="25">
        <f t="shared" si="8"/>
        <v>0</v>
      </c>
      <c r="T23" s="24">
        <f t="shared" si="9"/>
        <v>39.592592592592588</v>
      </c>
      <c r="U23" s="26">
        <f t="shared" si="10"/>
        <v>49.362518518518513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3363000</v>
      </c>
      <c r="C28" s="39">
        <f t="shared" si="11"/>
        <v>0</v>
      </c>
      <c r="D28" s="39">
        <f t="shared" si="11"/>
        <v>0</v>
      </c>
      <c r="E28" s="39">
        <f t="shared" si="11"/>
        <v>3363000</v>
      </c>
      <c r="F28" s="40">
        <f t="shared" si="11"/>
        <v>3363000</v>
      </c>
      <c r="G28" s="41">
        <f t="shared" si="11"/>
        <v>3363000</v>
      </c>
      <c r="H28" s="40">
        <f t="shared" si="11"/>
        <v>497000</v>
      </c>
      <c r="I28" s="41">
        <f t="shared" si="11"/>
        <v>496782</v>
      </c>
      <c r="J28" s="40">
        <f t="shared" si="11"/>
        <v>1024000</v>
      </c>
      <c r="K28" s="41">
        <f t="shared" si="11"/>
        <v>1278369</v>
      </c>
      <c r="L28" s="40">
        <f t="shared" si="11"/>
        <v>818000</v>
      </c>
      <c r="M28" s="41">
        <f t="shared" si="11"/>
        <v>703247</v>
      </c>
      <c r="N28" s="40">
        <f t="shared" si="11"/>
        <v>375000</v>
      </c>
      <c r="O28" s="41">
        <f t="shared" si="11"/>
        <v>855137</v>
      </c>
      <c r="P28" s="40">
        <f t="shared" si="11"/>
        <v>2714000</v>
      </c>
      <c r="Q28" s="41">
        <f t="shared" si="11"/>
        <v>3333535</v>
      </c>
      <c r="R28" s="20">
        <f t="shared" si="7"/>
        <v>-54.156479217603916</v>
      </c>
      <c r="S28" s="21">
        <f t="shared" si="8"/>
        <v>21.598385773419583</v>
      </c>
      <c r="T28" s="20">
        <f t="shared" si="9"/>
        <v>80.701754385964904</v>
      </c>
      <c r="U28" s="22">
        <f t="shared" si="10"/>
        <v>99.123847754980673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307000</v>
      </c>
      <c r="I31" s="44">
        <v>307302</v>
      </c>
      <c r="J31" s="43">
        <v>593000</v>
      </c>
      <c r="K31" s="44">
        <v>652714</v>
      </c>
      <c r="L31" s="43">
        <v>459000</v>
      </c>
      <c r="M31" s="44">
        <v>459019</v>
      </c>
      <c r="N31" s="43"/>
      <c r="O31" s="44">
        <v>366212</v>
      </c>
      <c r="P31" s="43">
        <f t="shared" si="5"/>
        <v>1359000</v>
      </c>
      <c r="Q31" s="44">
        <f t="shared" si="6"/>
        <v>1785247</v>
      </c>
      <c r="R31" s="24">
        <f t="shared" si="7"/>
        <v>-100</v>
      </c>
      <c r="S31" s="25">
        <f t="shared" si="8"/>
        <v>-20.218553044645208</v>
      </c>
      <c r="T31" s="24">
        <f t="shared" si="9"/>
        <v>75.5</v>
      </c>
      <c r="U31" s="26">
        <f t="shared" si="10"/>
        <v>99.180388888888899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1563000</v>
      </c>
      <c r="C33" s="42"/>
      <c r="D33" s="42"/>
      <c r="E33" s="42">
        <f t="shared" si="4"/>
        <v>1563000</v>
      </c>
      <c r="F33" s="43">
        <v>1563000</v>
      </c>
      <c r="G33" s="44">
        <v>1563000</v>
      </c>
      <c r="H33" s="43">
        <v>190000</v>
      </c>
      <c r="I33" s="44">
        <v>189480</v>
      </c>
      <c r="J33" s="43">
        <v>431000</v>
      </c>
      <c r="K33" s="44">
        <v>625655</v>
      </c>
      <c r="L33" s="43">
        <v>359000</v>
      </c>
      <c r="M33" s="44">
        <v>244228</v>
      </c>
      <c r="N33" s="43">
        <v>375000</v>
      </c>
      <c r="O33" s="44">
        <v>488925</v>
      </c>
      <c r="P33" s="43">
        <f t="shared" si="5"/>
        <v>1355000</v>
      </c>
      <c r="Q33" s="44">
        <f t="shared" si="6"/>
        <v>1548288</v>
      </c>
      <c r="R33" s="24">
        <f t="shared" si="7"/>
        <v>4.4568245125348191</v>
      </c>
      <c r="S33" s="25">
        <f t="shared" si="8"/>
        <v>100.19203367345268</v>
      </c>
      <c r="T33" s="24">
        <f t="shared" si="9"/>
        <v>86.692258477287268</v>
      </c>
      <c r="U33" s="26">
        <f t="shared" si="10"/>
        <v>99.058733205374281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4649000</v>
      </c>
      <c r="C43" s="45">
        <f t="shared" si="20"/>
        <v>2079000</v>
      </c>
      <c r="D43" s="45">
        <f t="shared" si="20"/>
        <v>0</v>
      </c>
      <c r="E43" s="45">
        <f t="shared" si="20"/>
        <v>6728000</v>
      </c>
      <c r="F43" s="46">
        <f t="shared" si="20"/>
        <v>4649000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578000</v>
      </c>
      <c r="O43" s="47">
        <f t="shared" si="20"/>
        <v>0</v>
      </c>
      <c r="P43" s="46">
        <f t="shared" si="20"/>
        <v>578000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8.5909631391200953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4649000</v>
      </c>
      <c r="C44" s="39">
        <f t="shared" si="22"/>
        <v>2079000</v>
      </c>
      <c r="D44" s="39">
        <f t="shared" si="22"/>
        <v>0</v>
      </c>
      <c r="E44" s="39">
        <f t="shared" si="22"/>
        <v>6728000</v>
      </c>
      <c r="F44" s="40">
        <f t="shared" si="22"/>
        <v>4649000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578000</v>
      </c>
      <c r="O44" s="41">
        <f t="shared" si="22"/>
        <v>0</v>
      </c>
      <c r="P44" s="40">
        <f t="shared" si="22"/>
        <v>578000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8.5909631391200953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4649000</v>
      </c>
      <c r="C46" s="42">
        <v>2079000</v>
      </c>
      <c r="D46" s="42"/>
      <c r="E46" s="42">
        <f t="shared" si="13"/>
        <v>6728000</v>
      </c>
      <c r="F46" s="43">
        <v>4649000</v>
      </c>
      <c r="G46" s="44"/>
      <c r="H46" s="43"/>
      <c r="I46" s="44"/>
      <c r="J46" s="43"/>
      <c r="K46" s="44"/>
      <c r="L46" s="43"/>
      <c r="M46" s="44"/>
      <c r="N46" s="43">
        <v>578000</v>
      </c>
      <c r="O46" s="44"/>
      <c r="P46" s="43">
        <f t="shared" si="14"/>
        <v>578000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8.5909631391200953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49245000</v>
      </c>
      <c r="C61" s="39">
        <f t="shared" si="26"/>
        <v>-1994000</v>
      </c>
      <c r="D61" s="39">
        <f t="shared" si="26"/>
        <v>0</v>
      </c>
      <c r="E61" s="39">
        <f t="shared" si="26"/>
        <v>47251000</v>
      </c>
      <c r="F61" s="40">
        <f t="shared" si="26"/>
        <v>45172000</v>
      </c>
      <c r="G61" s="41">
        <f t="shared" si="26"/>
        <v>40523000</v>
      </c>
      <c r="H61" s="40">
        <f t="shared" si="26"/>
        <v>3638000</v>
      </c>
      <c r="I61" s="41">
        <f t="shared" si="26"/>
        <v>3186876</v>
      </c>
      <c r="J61" s="40">
        <f t="shared" si="26"/>
        <v>10990000</v>
      </c>
      <c r="K61" s="41">
        <f t="shared" si="26"/>
        <v>11109421</v>
      </c>
      <c r="L61" s="40">
        <f t="shared" si="26"/>
        <v>969000</v>
      </c>
      <c r="M61" s="41">
        <f t="shared" si="26"/>
        <v>782630</v>
      </c>
      <c r="N61" s="40">
        <f t="shared" si="26"/>
        <v>17873000</v>
      </c>
      <c r="O61" s="41">
        <f t="shared" si="26"/>
        <v>16914399</v>
      </c>
      <c r="P61" s="40">
        <f t="shared" si="26"/>
        <v>33470000</v>
      </c>
      <c r="Q61" s="41">
        <f t="shared" si="26"/>
        <v>31993326</v>
      </c>
      <c r="R61" s="20">
        <f t="shared" si="16"/>
        <v>1744.4788441692467</v>
      </c>
      <c r="S61" s="21">
        <f t="shared" si="17"/>
        <v>2061.225483306288</v>
      </c>
      <c r="T61" s="20">
        <f t="shared" si="18"/>
        <v>70.834479693551458</v>
      </c>
      <c r="U61" s="22">
        <f t="shared" si="19"/>
        <v>67.709309855876072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49245000</v>
      </c>
      <c r="C65" s="48">
        <f t="shared" si="30"/>
        <v>-1994000</v>
      </c>
      <c r="D65" s="48">
        <f t="shared" si="30"/>
        <v>0</v>
      </c>
      <c r="E65" s="48">
        <f t="shared" si="30"/>
        <v>47251000</v>
      </c>
      <c r="F65" s="49">
        <f t="shared" si="30"/>
        <v>45172000</v>
      </c>
      <c r="G65" s="50">
        <f t="shared" si="30"/>
        <v>40523000</v>
      </c>
      <c r="H65" s="49">
        <f t="shared" si="30"/>
        <v>3638000</v>
      </c>
      <c r="I65" s="50">
        <f t="shared" si="30"/>
        <v>3186876</v>
      </c>
      <c r="J65" s="49">
        <f t="shared" si="30"/>
        <v>10990000</v>
      </c>
      <c r="K65" s="50">
        <f t="shared" si="30"/>
        <v>11109421</v>
      </c>
      <c r="L65" s="49">
        <f t="shared" si="30"/>
        <v>969000</v>
      </c>
      <c r="M65" s="51">
        <f t="shared" si="30"/>
        <v>782630</v>
      </c>
      <c r="N65" s="49">
        <f t="shared" si="30"/>
        <v>17873000</v>
      </c>
      <c r="O65" s="50">
        <f t="shared" si="30"/>
        <v>16914399</v>
      </c>
      <c r="P65" s="49">
        <f t="shared" si="30"/>
        <v>33470000</v>
      </c>
      <c r="Q65" s="50">
        <f t="shared" si="30"/>
        <v>31993326</v>
      </c>
      <c r="R65" s="34">
        <f t="shared" si="16"/>
        <v>1744.4788441692467</v>
      </c>
      <c r="S65" s="35">
        <f t="shared" si="17"/>
        <v>2061.225483306288</v>
      </c>
      <c r="T65" s="34">
        <f t="shared" si="18"/>
        <v>70.834479693551458</v>
      </c>
      <c r="U65" s="35">
        <f t="shared" si="19"/>
        <v>67.709309855876072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56097000</v>
      </c>
      <c r="C8" s="36">
        <f t="shared" si="0"/>
        <v>-2108000</v>
      </c>
      <c r="D8" s="36">
        <f t="shared" si="0"/>
        <v>0</v>
      </c>
      <c r="E8" s="36">
        <f t="shared" si="0"/>
        <v>53989000</v>
      </c>
      <c r="F8" s="37">
        <f t="shared" si="0"/>
        <v>53989000</v>
      </c>
      <c r="G8" s="38">
        <f t="shared" si="0"/>
        <v>53989000</v>
      </c>
      <c r="H8" s="37">
        <f t="shared" si="0"/>
        <v>5064000</v>
      </c>
      <c r="I8" s="38">
        <f t="shared" si="0"/>
        <v>727030</v>
      </c>
      <c r="J8" s="37">
        <f t="shared" si="0"/>
        <v>25107000</v>
      </c>
      <c r="K8" s="38">
        <f t="shared" si="0"/>
        <v>21166496</v>
      </c>
      <c r="L8" s="37">
        <f t="shared" si="0"/>
        <v>8713000</v>
      </c>
      <c r="M8" s="38">
        <f t="shared" si="0"/>
        <v>10528684</v>
      </c>
      <c r="N8" s="37">
        <f t="shared" si="0"/>
        <v>8900000</v>
      </c>
      <c r="O8" s="38">
        <f t="shared" si="0"/>
        <v>11814093</v>
      </c>
      <c r="P8" s="37">
        <f t="shared" si="0"/>
        <v>47784000</v>
      </c>
      <c r="Q8" s="38">
        <f t="shared" si="0"/>
        <v>44236303</v>
      </c>
      <c r="R8" s="16">
        <f>IF(($L8       =0),0,((($N8       -$L8       )/$L8       )*100))</f>
        <v>2.1462182945024675</v>
      </c>
      <c r="S8" s="17">
        <f>IF(($M8       =0),0,((($O8       -$M8       )/$M8       )*100))</f>
        <v>12.208638800442676</v>
      </c>
      <c r="T8" s="16">
        <f>IF(($E8       =0),0,(($P8       /$E8       )*100))</f>
        <v>88.506918075904352</v>
      </c>
      <c r="U8" s="18">
        <f>IF(($E8       =0),0,(($Q8       /$E8       )*100))</f>
        <v>81.935770249495263</v>
      </c>
      <c r="V8" s="37">
        <f t="shared" ref="V8:W8" si="1">+V9+V28</f>
        <v>4113000</v>
      </c>
      <c r="W8" s="38">
        <f t="shared" si="1"/>
        <v>4113000</v>
      </c>
    </row>
    <row r="9" spans="1:23" ht="13" x14ac:dyDescent="0.3">
      <c r="A9" s="19" t="s">
        <v>35</v>
      </c>
      <c r="B9" s="39">
        <f t="shared" ref="B9:Q9" si="2">SUM(B10:B27)</f>
        <v>52499000</v>
      </c>
      <c r="C9" s="39">
        <f t="shared" si="2"/>
        <v>-2108000</v>
      </c>
      <c r="D9" s="39">
        <f t="shared" si="2"/>
        <v>0</v>
      </c>
      <c r="E9" s="39">
        <f t="shared" si="2"/>
        <v>50391000</v>
      </c>
      <c r="F9" s="40">
        <f t="shared" si="2"/>
        <v>50391000</v>
      </c>
      <c r="G9" s="41">
        <f t="shared" si="2"/>
        <v>50391000</v>
      </c>
      <c r="H9" s="40">
        <f t="shared" si="2"/>
        <v>4363000</v>
      </c>
      <c r="I9" s="41">
        <f t="shared" si="2"/>
        <v>103694</v>
      </c>
      <c r="J9" s="40">
        <f t="shared" si="2"/>
        <v>24322000</v>
      </c>
      <c r="K9" s="41">
        <f t="shared" si="2"/>
        <v>20381403</v>
      </c>
      <c r="L9" s="40">
        <f t="shared" si="2"/>
        <v>8035000</v>
      </c>
      <c r="M9" s="41">
        <f t="shared" si="2"/>
        <v>9850171</v>
      </c>
      <c r="N9" s="40">
        <f t="shared" si="2"/>
        <v>8426000</v>
      </c>
      <c r="O9" s="41">
        <f t="shared" si="2"/>
        <v>10932969</v>
      </c>
      <c r="P9" s="40">
        <f t="shared" si="2"/>
        <v>45146000</v>
      </c>
      <c r="Q9" s="41">
        <f t="shared" si="2"/>
        <v>41268237</v>
      </c>
      <c r="R9" s="20">
        <f>IF(($L9       =0),0,((($N9       -$L9       )/$L9       )*100))</f>
        <v>4.8662103298070942</v>
      </c>
      <c r="S9" s="21">
        <f>IF(($M9       =0),0,((($O9       -$M9       )/$M9       )*100))</f>
        <v>10.99268225901865</v>
      </c>
      <c r="T9" s="20">
        <f>IF(($E9       =0),0,(($P9       /$E9       )*100))</f>
        <v>89.591395288841255</v>
      </c>
      <c r="U9" s="22">
        <f>IF(($E9       =0),0,(($Q9       /$E9       )*100))</f>
        <v>81.896046913139259</v>
      </c>
      <c r="V9" s="40">
        <f t="shared" ref="V9:W9" si="3">SUM(V10:V27)</f>
        <v>3685000</v>
      </c>
      <c r="W9" s="41">
        <f t="shared" si="3"/>
        <v>3685000</v>
      </c>
    </row>
    <row r="10" spans="1:23" ht="13" x14ac:dyDescent="0.3">
      <c r="A10" s="23" t="s">
        <v>36</v>
      </c>
      <c r="B10" s="42">
        <v>25165000</v>
      </c>
      <c r="C10" s="42">
        <v>-33000</v>
      </c>
      <c r="D10" s="42"/>
      <c r="E10" s="42">
        <f t="shared" ref="E10:E41" si="4">$B10      +$C10      +$D10</f>
        <v>25132000</v>
      </c>
      <c r="F10" s="43">
        <v>25132000</v>
      </c>
      <c r="G10" s="44">
        <v>25132000</v>
      </c>
      <c r="H10" s="43">
        <v>46000</v>
      </c>
      <c r="I10" s="44">
        <v>46394</v>
      </c>
      <c r="J10" s="43">
        <v>13242000</v>
      </c>
      <c r="K10" s="44">
        <v>11521732</v>
      </c>
      <c r="L10" s="43">
        <v>6986000</v>
      </c>
      <c r="M10" s="44">
        <v>6435889</v>
      </c>
      <c r="N10" s="43">
        <v>4856000</v>
      </c>
      <c r="O10" s="44">
        <v>4184160</v>
      </c>
      <c r="P10" s="43">
        <f t="shared" ref="P10:P41" si="5">$H10      +$J10      +$L10      +$N10</f>
        <v>25130000</v>
      </c>
      <c r="Q10" s="44">
        <f t="shared" ref="Q10:Q41" si="6">$I10      +$K10      +$M10      +$O10</f>
        <v>22188175</v>
      </c>
      <c r="R10" s="24">
        <f t="shared" ref="R10:R41" si="7">IF(($L10      =0),0,((($N10      -$L10      )/$L10      )*100))</f>
        <v>-30.489550529630687</v>
      </c>
      <c r="S10" s="25">
        <f t="shared" ref="S10:S41" si="8">IF(($M10      =0),0,((($O10      -$M10      )/$M10      )*100))</f>
        <v>-34.987070162334994</v>
      </c>
      <c r="T10" s="24">
        <f t="shared" ref="T10:T41" si="9">IF(($E10      =0),0,(($P10      /$E10      )*100))</f>
        <v>99.992042018144204</v>
      </c>
      <c r="U10" s="26">
        <f t="shared" ref="U10:U41" si="10">IF(($E10      =0),0,(($Q10      /$E10      )*100))</f>
        <v>88.286547031672768</v>
      </c>
      <c r="V10" s="43">
        <v>3685000</v>
      </c>
      <c r="W10" s="44">
        <v>3685000</v>
      </c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19334000</v>
      </c>
      <c r="C13" s="42"/>
      <c r="D13" s="42"/>
      <c r="E13" s="42">
        <f t="shared" si="4"/>
        <v>19334000</v>
      </c>
      <c r="F13" s="43">
        <v>19334000</v>
      </c>
      <c r="G13" s="44">
        <v>19334000</v>
      </c>
      <c r="H13" s="43">
        <v>4170000</v>
      </c>
      <c r="I13" s="44"/>
      <c r="J13" s="43">
        <v>10830000</v>
      </c>
      <c r="K13" s="44">
        <v>8642951</v>
      </c>
      <c r="L13" s="43"/>
      <c r="M13" s="44">
        <v>1711196</v>
      </c>
      <c r="N13" s="43"/>
      <c r="O13" s="44">
        <v>4696644</v>
      </c>
      <c r="P13" s="43">
        <f t="shared" si="5"/>
        <v>15000000</v>
      </c>
      <c r="Q13" s="44">
        <f t="shared" si="6"/>
        <v>15050791</v>
      </c>
      <c r="R13" s="24">
        <f t="shared" si="7"/>
        <v>0</v>
      </c>
      <c r="S13" s="25">
        <f t="shared" si="8"/>
        <v>174.46557846091272</v>
      </c>
      <c r="T13" s="24">
        <f t="shared" si="9"/>
        <v>77.583531602358534</v>
      </c>
      <c r="U13" s="26">
        <f t="shared" si="10"/>
        <v>77.846234612599559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8000000</v>
      </c>
      <c r="C23" s="42">
        <v>-2075000</v>
      </c>
      <c r="D23" s="42"/>
      <c r="E23" s="42">
        <f t="shared" si="4"/>
        <v>5925000</v>
      </c>
      <c r="F23" s="43">
        <v>5925000</v>
      </c>
      <c r="G23" s="44">
        <v>5925000</v>
      </c>
      <c r="H23" s="43">
        <v>147000</v>
      </c>
      <c r="I23" s="44">
        <v>57300</v>
      </c>
      <c r="J23" s="43">
        <v>250000</v>
      </c>
      <c r="K23" s="44">
        <v>216720</v>
      </c>
      <c r="L23" s="43">
        <v>1049000</v>
      </c>
      <c r="M23" s="44">
        <v>1703086</v>
      </c>
      <c r="N23" s="43">
        <v>3570000</v>
      </c>
      <c r="O23" s="44">
        <v>2052165</v>
      </c>
      <c r="P23" s="43">
        <f t="shared" si="5"/>
        <v>5016000</v>
      </c>
      <c r="Q23" s="44">
        <f t="shared" si="6"/>
        <v>4029271</v>
      </c>
      <c r="R23" s="24">
        <f t="shared" si="7"/>
        <v>240.32411820781698</v>
      </c>
      <c r="S23" s="25">
        <f t="shared" si="8"/>
        <v>20.496851010459835</v>
      </c>
      <c r="T23" s="24">
        <f t="shared" si="9"/>
        <v>84.658227848101262</v>
      </c>
      <c r="U23" s="26">
        <f t="shared" si="10"/>
        <v>68.004573839662456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3598000</v>
      </c>
      <c r="C28" s="39">
        <f t="shared" si="11"/>
        <v>0</v>
      </c>
      <c r="D28" s="39">
        <f t="shared" si="11"/>
        <v>0</v>
      </c>
      <c r="E28" s="39">
        <f t="shared" si="11"/>
        <v>3598000</v>
      </c>
      <c r="F28" s="40">
        <f t="shared" si="11"/>
        <v>3598000</v>
      </c>
      <c r="G28" s="41">
        <f t="shared" si="11"/>
        <v>3598000</v>
      </c>
      <c r="H28" s="40">
        <f t="shared" si="11"/>
        <v>701000</v>
      </c>
      <c r="I28" s="41">
        <f t="shared" si="11"/>
        <v>623336</v>
      </c>
      <c r="J28" s="40">
        <f t="shared" si="11"/>
        <v>785000</v>
      </c>
      <c r="K28" s="41">
        <f t="shared" si="11"/>
        <v>785093</v>
      </c>
      <c r="L28" s="40">
        <f t="shared" si="11"/>
        <v>678000</v>
      </c>
      <c r="M28" s="41">
        <f t="shared" si="11"/>
        <v>678513</v>
      </c>
      <c r="N28" s="40">
        <f t="shared" si="11"/>
        <v>474000</v>
      </c>
      <c r="O28" s="41">
        <f t="shared" si="11"/>
        <v>881124</v>
      </c>
      <c r="P28" s="40">
        <f t="shared" si="11"/>
        <v>2638000</v>
      </c>
      <c r="Q28" s="41">
        <f t="shared" si="11"/>
        <v>2968066</v>
      </c>
      <c r="R28" s="20">
        <f t="shared" si="7"/>
        <v>-30.088495575221241</v>
      </c>
      <c r="S28" s="21">
        <f t="shared" si="8"/>
        <v>29.861034350115624</v>
      </c>
      <c r="T28" s="20">
        <f t="shared" si="9"/>
        <v>73.318510283490824</v>
      </c>
      <c r="U28" s="22">
        <f t="shared" si="10"/>
        <v>82.492106725958863</v>
      </c>
      <c r="V28" s="40">
        <f t="shared" ref="V28:W28" si="12">SUM(V29:V42)</f>
        <v>428000</v>
      </c>
      <c r="W28" s="41">
        <f t="shared" si="12"/>
        <v>428000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305000</v>
      </c>
      <c r="I31" s="44">
        <v>226793</v>
      </c>
      <c r="J31" s="43">
        <v>243000</v>
      </c>
      <c r="K31" s="44">
        <v>243500</v>
      </c>
      <c r="L31" s="43">
        <v>193000</v>
      </c>
      <c r="M31" s="44">
        <v>193339</v>
      </c>
      <c r="N31" s="43"/>
      <c r="O31" s="44">
        <v>450704</v>
      </c>
      <c r="P31" s="43">
        <f t="shared" si="5"/>
        <v>741000</v>
      </c>
      <c r="Q31" s="44">
        <f t="shared" si="6"/>
        <v>1114336</v>
      </c>
      <c r="R31" s="24">
        <f t="shared" si="7"/>
        <v>-100</v>
      </c>
      <c r="S31" s="25">
        <f t="shared" si="8"/>
        <v>133.11592591251636</v>
      </c>
      <c r="T31" s="24">
        <f t="shared" si="9"/>
        <v>43.588235294117645</v>
      </c>
      <c r="U31" s="26">
        <f t="shared" si="10"/>
        <v>65.549176470588236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1898000</v>
      </c>
      <c r="C33" s="42"/>
      <c r="D33" s="42"/>
      <c r="E33" s="42">
        <f t="shared" si="4"/>
        <v>1898000</v>
      </c>
      <c r="F33" s="43">
        <v>1898000</v>
      </c>
      <c r="G33" s="44">
        <v>1898000</v>
      </c>
      <c r="H33" s="43">
        <v>396000</v>
      </c>
      <c r="I33" s="44">
        <v>396543</v>
      </c>
      <c r="J33" s="43">
        <v>542000</v>
      </c>
      <c r="K33" s="44">
        <v>541593</v>
      </c>
      <c r="L33" s="43">
        <v>485000</v>
      </c>
      <c r="M33" s="44">
        <v>485174</v>
      </c>
      <c r="N33" s="43">
        <v>474000</v>
      </c>
      <c r="O33" s="44">
        <v>430420</v>
      </c>
      <c r="P33" s="43">
        <f t="shared" si="5"/>
        <v>1897000</v>
      </c>
      <c r="Q33" s="44">
        <f t="shared" si="6"/>
        <v>1853730</v>
      </c>
      <c r="R33" s="24">
        <f t="shared" si="7"/>
        <v>-2.268041237113402</v>
      </c>
      <c r="S33" s="25">
        <f t="shared" si="8"/>
        <v>-11.285435740579668</v>
      </c>
      <c r="T33" s="24">
        <f t="shared" si="9"/>
        <v>99.94731296101159</v>
      </c>
      <c r="U33" s="26">
        <f t="shared" si="10"/>
        <v>97.667544783983146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428000</v>
      </c>
      <c r="W37" s="44">
        <v>428000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56097000</v>
      </c>
      <c r="C61" s="39">
        <f t="shared" si="26"/>
        <v>-2108000</v>
      </c>
      <c r="D61" s="39">
        <f t="shared" si="26"/>
        <v>0</v>
      </c>
      <c r="E61" s="39">
        <f t="shared" si="26"/>
        <v>53989000</v>
      </c>
      <c r="F61" s="40">
        <f t="shared" si="26"/>
        <v>53989000</v>
      </c>
      <c r="G61" s="41">
        <f t="shared" si="26"/>
        <v>53989000</v>
      </c>
      <c r="H61" s="40">
        <f t="shared" si="26"/>
        <v>5064000</v>
      </c>
      <c r="I61" s="41">
        <f t="shared" si="26"/>
        <v>727030</v>
      </c>
      <c r="J61" s="40">
        <f t="shared" si="26"/>
        <v>25107000</v>
      </c>
      <c r="K61" s="41">
        <f t="shared" si="26"/>
        <v>21166496</v>
      </c>
      <c r="L61" s="40">
        <f t="shared" si="26"/>
        <v>8713000</v>
      </c>
      <c r="M61" s="41">
        <f t="shared" si="26"/>
        <v>10528684</v>
      </c>
      <c r="N61" s="40">
        <f t="shared" si="26"/>
        <v>8900000</v>
      </c>
      <c r="O61" s="41">
        <f t="shared" si="26"/>
        <v>11814093</v>
      </c>
      <c r="P61" s="40">
        <f t="shared" si="26"/>
        <v>47784000</v>
      </c>
      <c r="Q61" s="41">
        <f t="shared" si="26"/>
        <v>44236303</v>
      </c>
      <c r="R61" s="20">
        <f t="shared" si="16"/>
        <v>2.1462182945024675</v>
      </c>
      <c r="S61" s="21">
        <f t="shared" si="17"/>
        <v>12.208638800442676</v>
      </c>
      <c r="T61" s="20">
        <f t="shared" si="18"/>
        <v>88.506918075904352</v>
      </c>
      <c r="U61" s="22">
        <f t="shared" si="19"/>
        <v>81.935770249495263</v>
      </c>
      <c r="V61" s="40">
        <f t="shared" ref="V61:W61" si="27">+V8+V43</f>
        <v>4113000</v>
      </c>
      <c r="W61" s="41">
        <f t="shared" si="27"/>
        <v>4113000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56097000</v>
      </c>
      <c r="C65" s="48">
        <f t="shared" si="30"/>
        <v>-2108000</v>
      </c>
      <c r="D65" s="48">
        <f t="shared" si="30"/>
        <v>0</v>
      </c>
      <c r="E65" s="48">
        <f t="shared" si="30"/>
        <v>53989000</v>
      </c>
      <c r="F65" s="49">
        <f t="shared" si="30"/>
        <v>53989000</v>
      </c>
      <c r="G65" s="50">
        <f t="shared" si="30"/>
        <v>53989000</v>
      </c>
      <c r="H65" s="49">
        <f t="shared" si="30"/>
        <v>5064000</v>
      </c>
      <c r="I65" s="50">
        <f t="shared" si="30"/>
        <v>727030</v>
      </c>
      <c r="J65" s="49">
        <f t="shared" si="30"/>
        <v>25107000</v>
      </c>
      <c r="K65" s="50">
        <f t="shared" si="30"/>
        <v>21166496</v>
      </c>
      <c r="L65" s="49">
        <f t="shared" si="30"/>
        <v>8713000</v>
      </c>
      <c r="M65" s="51">
        <f t="shared" si="30"/>
        <v>10528684</v>
      </c>
      <c r="N65" s="49">
        <f t="shared" si="30"/>
        <v>8900000</v>
      </c>
      <c r="O65" s="50">
        <f t="shared" si="30"/>
        <v>11814093</v>
      </c>
      <c r="P65" s="49">
        <f t="shared" si="30"/>
        <v>47784000</v>
      </c>
      <c r="Q65" s="50">
        <f t="shared" si="30"/>
        <v>44236303</v>
      </c>
      <c r="R65" s="34">
        <f t="shared" si="16"/>
        <v>2.1462182945024675</v>
      </c>
      <c r="S65" s="35">
        <f t="shared" si="17"/>
        <v>12.208638800442676</v>
      </c>
      <c r="T65" s="34">
        <f t="shared" si="18"/>
        <v>88.506918075904352</v>
      </c>
      <c r="U65" s="35">
        <f t="shared" si="19"/>
        <v>81.935770249495263</v>
      </c>
      <c r="V65" s="49">
        <f>+V61+V62</f>
        <v>4113000</v>
      </c>
      <c r="W65" s="50">
        <f>+W61+W62</f>
        <v>4113000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30164000</v>
      </c>
      <c r="C8" s="36">
        <f t="shared" si="0"/>
        <v>-7716000</v>
      </c>
      <c r="D8" s="36">
        <f t="shared" si="0"/>
        <v>0</v>
      </c>
      <c r="E8" s="36">
        <f t="shared" si="0"/>
        <v>22448000</v>
      </c>
      <c r="F8" s="37">
        <f t="shared" si="0"/>
        <v>22448000</v>
      </c>
      <c r="G8" s="38">
        <f t="shared" si="0"/>
        <v>22448000</v>
      </c>
      <c r="H8" s="37">
        <f t="shared" si="0"/>
        <v>655000</v>
      </c>
      <c r="I8" s="38">
        <f t="shared" si="0"/>
        <v>62820</v>
      </c>
      <c r="J8" s="37">
        <f t="shared" si="0"/>
        <v>1771000</v>
      </c>
      <c r="K8" s="38">
        <f t="shared" si="0"/>
        <v>2800535</v>
      </c>
      <c r="L8" s="37">
        <f t="shared" si="0"/>
        <v>8595000</v>
      </c>
      <c r="M8" s="38">
        <f t="shared" si="0"/>
        <v>4985172</v>
      </c>
      <c r="N8" s="37">
        <f t="shared" si="0"/>
        <v>8069000</v>
      </c>
      <c r="O8" s="38">
        <f t="shared" si="0"/>
        <v>9773756</v>
      </c>
      <c r="P8" s="37">
        <f t="shared" si="0"/>
        <v>19090000</v>
      </c>
      <c r="Q8" s="38">
        <f t="shared" si="0"/>
        <v>17622283</v>
      </c>
      <c r="R8" s="16">
        <f>IF(($L8       =0),0,((($N8       -$L8       )/$L8       )*100))</f>
        <v>-6.1198371146015127</v>
      </c>
      <c r="S8" s="17">
        <f>IF(($M8       =0),0,((($O8       -$M8       )/$M8       )*100))</f>
        <v>96.056545290714141</v>
      </c>
      <c r="T8" s="16">
        <f>IF(($E8       =0),0,(($P8       /$E8       )*100))</f>
        <v>85.040983606557376</v>
      </c>
      <c r="U8" s="18">
        <f>IF(($E8       =0),0,(($Q8       /$E8       )*100))</f>
        <v>78.502686208125454</v>
      </c>
      <c r="V8" s="37">
        <f t="shared" ref="V8:W8" si="1">+V9+V28</f>
        <v>1472000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27101000</v>
      </c>
      <c r="C9" s="39">
        <f t="shared" si="2"/>
        <v>-7716000</v>
      </c>
      <c r="D9" s="39">
        <f t="shared" si="2"/>
        <v>0</v>
      </c>
      <c r="E9" s="39">
        <f t="shared" si="2"/>
        <v>19385000</v>
      </c>
      <c r="F9" s="40">
        <f t="shared" si="2"/>
        <v>19385000</v>
      </c>
      <c r="G9" s="41">
        <f t="shared" si="2"/>
        <v>19385000</v>
      </c>
      <c r="H9" s="40">
        <f t="shared" si="2"/>
        <v>0</v>
      </c>
      <c r="I9" s="41">
        <f t="shared" si="2"/>
        <v>0</v>
      </c>
      <c r="J9" s="40">
        <f t="shared" si="2"/>
        <v>887000</v>
      </c>
      <c r="K9" s="41">
        <f t="shared" si="2"/>
        <v>1433424</v>
      </c>
      <c r="L9" s="40">
        <f t="shared" si="2"/>
        <v>7983000</v>
      </c>
      <c r="M9" s="41">
        <f t="shared" si="2"/>
        <v>3905252</v>
      </c>
      <c r="N9" s="40">
        <f t="shared" si="2"/>
        <v>7947000</v>
      </c>
      <c r="O9" s="41">
        <f t="shared" si="2"/>
        <v>9453226</v>
      </c>
      <c r="P9" s="40">
        <f t="shared" si="2"/>
        <v>16817000</v>
      </c>
      <c r="Q9" s="41">
        <f t="shared" si="2"/>
        <v>14791902</v>
      </c>
      <c r="R9" s="20">
        <f>IF(($L9       =0),0,((($N9       -$L9       )/$L9       )*100))</f>
        <v>-0.45095828635851182</v>
      </c>
      <c r="S9" s="21">
        <f>IF(($M9       =0),0,((($O9       -$M9       )/$M9       )*100))</f>
        <v>142.06443015713199</v>
      </c>
      <c r="T9" s="20">
        <f>IF(($E9       =0),0,(($P9       /$E9       )*100))</f>
        <v>86.752643796750064</v>
      </c>
      <c r="U9" s="22">
        <f>IF(($E9       =0),0,(($Q9       /$E9       )*100))</f>
        <v>76.305916946092339</v>
      </c>
      <c r="V9" s="40">
        <f t="shared" ref="V9:W9" si="3">SUM(V10:V27)</f>
        <v>1472000</v>
      </c>
      <c r="W9" s="41">
        <f t="shared" si="3"/>
        <v>0</v>
      </c>
    </row>
    <row r="10" spans="1:23" ht="13" x14ac:dyDescent="0.3">
      <c r="A10" s="23" t="s">
        <v>36</v>
      </c>
      <c r="B10" s="42">
        <v>17101000</v>
      </c>
      <c r="C10" s="42">
        <v>-16000</v>
      </c>
      <c r="D10" s="42"/>
      <c r="E10" s="42">
        <f t="shared" ref="E10:E41" si="4">$B10      +$C10      +$D10</f>
        <v>17085000</v>
      </c>
      <c r="F10" s="43">
        <v>17085000</v>
      </c>
      <c r="G10" s="44">
        <v>17085000</v>
      </c>
      <c r="H10" s="43"/>
      <c r="I10" s="44"/>
      <c r="J10" s="43">
        <v>887000</v>
      </c>
      <c r="K10" s="44">
        <v>312379</v>
      </c>
      <c r="L10" s="43">
        <v>7983000</v>
      </c>
      <c r="M10" s="44">
        <v>3180589</v>
      </c>
      <c r="N10" s="43">
        <v>7947000</v>
      </c>
      <c r="O10" s="44">
        <v>9453226</v>
      </c>
      <c r="P10" s="43">
        <f t="shared" ref="P10:P41" si="5">$H10      +$J10      +$L10      +$N10</f>
        <v>16817000</v>
      </c>
      <c r="Q10" s="44">
        <f t="shared" ref="Q10:Q41" si="6">$I10      +$K10      +$M10      +$O10</f>
        <v>12946194</v>
      </c>
      <c r="R10" s="24">
        <f t="shared" ref="R10:R41" si="7">IF(($L10      =0),0,((($N10      -$L10      )/$L10      )*100))</f>
        <v>-0.45095828635851182</v>
      </c>
      <c r="S10" s="25">
        <f t="shared" ref="S10:S41" si="8">IF(($M10      =0),0,((($O10      -$M10      )/$M10      )*100))</f>
        <v>197.2162074383078</v>
      </c>
      <c r="T10" s="24">
        <f t="shared" ref="T10:T41" si="9">IF(($E10      =0),0,(($P10      /$E10      )*100))</f>
        <v>98.431372549019599</v>
      </c>
      <c r="U10" s="26">
        <f t="shared" ref="U10:U41" si="10">IF(($E10      =0),0,(($Q10      /$E10      )*100))</f>
        <v>75.775206321334494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>
        <v>-7700000</v>
      </c>
      <c r="D23" s="42"/>
      <c r="E23" s="42">
        <f t="shared" si="4"/>
        <v>2300000</v>
      </c>
      <c r="F23" s="43">
        <v>2300000</v>
      </c>
      <c r="G23" s="44">
        <v>2300000</v>
      </c>
      <c r="H23" s="43"/>
      <c r="I23" s="44"/>
      <c r="J23" s="43"/>
      <c r="K23" s="44">
        <v>1121045</v>
      </c>
      <c r="L23" s="43"/>
      <c r="M23" s="44">
        <v>724663</v>
      </c>
      <c r="N23" s="43"/>
      <c r="O23" s="44"/>
      <c r="P23" s="43">
        <f t="shared" si="5"/>
        <v>0</v>
      </c>
      <c r="Q23" s="44">
        <f t="shared" si="6"/>
        <v>1845708</v>
      </c>
      <c r="R23" s="24">
        <f t="shared" si="7"/>
        <v>0</v>
      </c>
      <c r="S23" s="25">
        <f t="shared" si="8"/>
        <v>-100</v>
      </c>
      <c r="T23" s="24">
        <f t="shared" si="9"/>
        <v>0</v>
      </c>
      <c r="U23" s="26">
        <f t="shared" si="10"/>
        <v>80.248173913043473</v>
      </c>
      <c r="V23" s="43">
        <v>1472000</v>
      </c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3063000</v>
      </c>
      <c r="C28" s="39">
        <f t="shared" si="11"/>
        <v>0</v>
      </c>
      <c r="D28" s="39">
        <f t="shared" si="11"/>
        <v>0</v>
      </c>
      <c r="E28" s="39">
        <f t="shared" si="11"/>
        <v>3063000</v>
      </c>
      <c r="F28" s="40">
        <f t="shared" si="11"/>
        <v>3063000</v>
      </c>
      <c r="G28" s="41">
        <f t="shared" si="11"/>
        <v>3063000</v>
      </c>
      <c r="H28" s="40">
        <f t="shared" si="11"/>
        <v>655000</v>
      </c>
      <c r="I28" s="41">
        <f t="shared" si="11"/>
        <v>62820</v>
      </c>
      <c r="J28" s="40">
        <f t="shared" si="11"/>
        <v>884000</v>
      </c>
      <c r="K28" s="41">
        <f t="shared" si="11"/>
        <v>1367111</v>
      </c>
      <c r="L28" s="40">
        <f t="shared" si="11"/>
        <v>612000</v>
      </c>
      <c r="M28" s="41">
        <f t="shared" si="11"/>
        <v>1079920</v>
      </c>
      <c r="N28" s="40">
        <f t="shared" si="11"/>
        <v>122000</v>
      </c>
      <c r="O28" s="41">
        <f t="shared" si="11"/>
        <v>320530</v>
      </c>
      <c r="P28" s="40">
        <f t="shared" si="11"/>
        <v>2273000</v>
      </c>
      <c r="Q28" s="41">
        <f t="shared" si="11"/>
        <v>2830381</v>
      </c>
      <c r="R28" s="20">
        <f t="shared" si="7"/>
        <v>-80.06535947712419</v>
      </c>
      <c r="S28" s="21">
        <f t="shared" si="8"/>
        <v>-70.319097710941548</v>
      </c>
      <c r="T28" s="20">
        <f t="shared" si="9"/>
        <v>74.208292523669598</v>
      </c>
      <c r="U28" s="22">
        <f t="shared" si="10"/>
        <v>92.405517466536082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373000</v>
      </c>
      <c r="I31" s="44">
        <v>62820</v>
      </c>
      <c r="J31" s="43">
        <v>375000</v>
      </c>
      <c r="K31" s="44">
        <v>588265</v>
      </c>
      <c r="L31" s="43">
        <v>404000</v>
      </c>
      <c r="M31" s="44">
        <v>681504</v>
      </c>
      <c r="N31" s="43"/>
      <c r="O31" s="44">
        <v>320530</v>
      </c>
      <c r="P31" s="43">
        <f t="shared" si="5"/>
        <v>1152000</v>
      </c>
      <c r="Q31" s="44">
        <f t="shared" si="6"/>
        <v>1653119</v>
      </c>
      <c r="R31" s="24">
        <f t="shared" si="7"/>
        <v>-100</v>
      </c>
      <c r="S31" s="25">
        <f t="shared" si="8"/>
        <v>-52.967260647039495</v>
      </c>
      <c r="T31" s="24">
        <f t="shared" si="9"/>
        <v>67.764705882352942</v>
      </c>
      <c r="U31" s="26">
        <f t="shared" si="10"/>
        <v>97.242294117647049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1363000</v>
      </c>
      <c r="C33" s="42"/>
      <c r="D33" s="42"/>
      <c r="E33" s="42">
        <f t="shared" si="4"/>
        <v>1363000</v>
      </c>
      <c r="F33" s="43">
        <v>1363000</v>
      </c>
      <c r="G33" s="44">
        <v>1363000</v>
      </c>
      <c r="H33" s="43">
        <v>282000</v>
      </c>
      <c r="I33" s="44"/>
      <c r="J33" s="43">
        <v>509000</v>
      </c>
      <c r="K33" s="44">
        <v>778846</v>
      </c>
      <c r="L33" s="43">
        <v>208000</v>
      </c>
      <c r="M33" s="44">
        <v>398416</v>
      </c>
      <c r="N33" s="43">
        <v>122000</v>
      </c>
      <c r="O33" s="44"/>
      <c r="P33" s="43">
        <f t="shared" si="5"/>
        <v>1121000</v>
      </c>
      <c r="Q33" s="44">
        <f t="shared" si="6"/>
        <v>1177262</v>
      </c>
      <c r="R33" s="24">
        <f t="shared" si="7"/>
        <v>-41.346153846153847</v>
      </c>
      <c r="S33" s="25">
        <f t="shared" si="8"/>
        <v>-100</v>
      </c>
      <c r="T33" s="24">
        <f t="shared" si="9"/>
        <v>82.245047688921503</v>
      </c>
      <c r="U33" s="26">
        <f t="shared" si="10"/>
        <v>86.372853998532648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30164000</v>
      </c>
      <c r="C61" s="39">
        <f t="shared" si="26"/>
        <v>-7716000</v>
      </c>
      <c r="D61" s="39">
        <f t="shared" si="26"/>
        <v>0</v>
      </c>
      <c r="E61" s="39">
        <f t="shared" si="26"/>
        <v>22448000</v>
      </c>
      <c r="F61" s="40">
        <f t="shared" si="26"/>
        <v>22448000</v>
      </c>
      <c r="G61" s="41">
        <f t="shared" si="26"/>
        <v>22448000</v>
      </c>
      <c r="H61" s="40">
        <f t="shared" si="26"/>
        <v>655000</v>
      </c>
      <c r="I61" s="41">
        <f t="shared" si="26"/>
        <v>62820</v>
      </c>
      <c r="J61" s="40">
        <f t="shared" si="26"/>
        <v>1771000</v>
      </c>
      <c r="K61" s="41">
        <f t="shared" si="26"/>
        <v>2800535</v>
      </c>
      <c r="L61" s="40">
        <f t="shared" si="26"/>
        <v>8595000</v>
      </c>
      <c r="M61" s="41">
        <f t="shared" si="26"/>
        <v>4985172</v>
      </c>
      <c r="N61" s="40">
        <f t="shared" si="26"/>
        <v>8069000</v>
      </c>
      <c r="O61" s="41">
        <f t="shared" si="26"/>
        <v>9773756</v>
      </c>
      <c r="P61" s="40">
        <f t="shared" si="26"/>
        <v>19090000</v>
      </c>
      <c r="Q61" s="41">
        <f t="shared" si="26"/>
        <v>17622283</v>
      </c>
      <c r="R61" s="20">
        <f t="shared" si="16"/>
        <v>-6.1198371146015127</v>
      </c>
      <c r="S61" s="21">
        <f t="shared" si="17"/>
        <v>96.056545290714141</v>
      </c>
      <c r="T61" s="20">
        <f t="shared" si="18"/>
        <v>85.040983606557376</v>
      </c>
      <c r="U61" s="22">
        <f t="shared" si="19"/>
        <v>78.502686208125454</v>
      </c>
      <c r="V61" s="40">
        <f t="shared" ref="V61:W61" si="27">+V8+V43</f>
        <v>1472000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30164000</v>
      </c>
      <c r="C65" s="48">
        <f t="shared" si="30"/>
        <v>-7716000</v>
      </c>
      <c r="D65" s="48">
        <f t="shared" si="30"/>
        <v>0</v>
      </c>
      <c r="E65" s="48">
        <f t="shared" si="30"/>
        <v>22448000</v>
      </c>
      <c r="F65" s="49">
        <f t="shared" si="30"/>
        <v>22448000</v>
      </c>
      <c r="G65" s="50">
        <f t="shared" si="30"/>
        <v>22448000</v>
      </c>
      <c r="H65" s="49">
        <f t="shared" si="30"/>
        <v>655000</v>
      </c>
      <c r="I65" s="50">
        <f t="shared" si="30"/>
        <v>62820</v>
      </c>
      <c r="J65" s="49">
        <f t="shared" si="30"/>
        <v>1771000</v>
      </c>
      <c r="K65" s="50">
        <f t="shared" si="30"/>
        <v>2800535</v>
      </c>
      <c r="L65" s="49">
        <f t="shared" si="30"/>
        <v>8595000</v>
      </c>
      <c r="M65" s="51">
        <f t="shared" si="30"/>
        <v>4985172</v>
      </c>
      <c r="N65" s="49">
        <f t="shared" si="30"/>
        <v>8069000</v>
      </c>
      <c r="O65" s="50">
        <f t="shared" si="30"/>
        <v>9773756</v>
      </c>
      <c r="P65" s="49">
        <f t="shared" si="30"/>
        <v>19090000</v>
      </c>
      <c r="Q65" s="50">
        <f t="shared" si="30"/>
        <v>17622283</v>
      </c>
      <c r="R65" s="34">
        <f t="shared" si="16"/>
        <v>-6.1198371146015127</v>
      </c>
      <c r="S65" s="35">
        <f t="shared" si="17"/>
        <v>96.056545290714141</v>
      </c>
      <c r="T65" s="34">
        <f t="shared" si="18"/>
        <v>85.040983606557376</v>
      </c>
      <c r="U65" s="35">
        <f t="shared" si="19"/>
        <v>78.502686208125454</v>
      </c>
      <c r="V65" s="49">
        <f>+V61+V62</f>
        <v>1472000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34264000</v>
      </c>
      <c r="C8" s="36">
        <f t="shared" si="0"/>
        <v>-25000</v>
      </c>
      <c r="D8" s="36">
        <f t="shared" si="0"/>
        <v>0</v>
      </c>
      <c r="E8" s="36">
        <f t="shared" si="0"/>
        <v>34239000</v>
      </c>
      <c r="F8" s="37">
        <f t="shared" si="0"/>
        <v>34239000</v>
      </c>
      <c r="G8" s="38">
        <f t="shared" si="0"/>
        <v>34239000</v>
      </c>
      <c r="H8" s="37">
        <f t="shared" si="0"/>
        <v>8896000</v>
      </c>
      <c r="I8" s="38">
        <f t="shared" si="0"/>
        <v>2591320</v>
      </c>
      <c r="J8" s="37">
        <f t="shared" si="0"/>
        <v>5458000</v>
      </c>
      <c r="K8" s="38">
        <f t="shared" si="0"/>
        <v>8355477</v>
      </c>
      <c r="L8" s="37">
        <f t="shared" si="0"/>
        <v>3649000</v>
      </c>
      <c r="M8" s="38">
        <f t="shared" si="0"/>
        <v>6137845</v>
      </c>
      <c r="N8" s="37">
        <f t="shared" si="0"/>
        <v>4509000</v>
      </c>
      <c r="O8" s="38">
        <f t="shared" si="0"/>
        <v>6213237</v>
      </c>
      <c r="P8" s="37">
        <f t="shared" si="0"/>
        <v>22512000</v>
      </c>
      <c r="Q8" s="38">
        <f t="shared" si="0"/>
        <v>23297879</v>
      </c>
      <c r="R8" s="16">
        <f>IF(($L8       =0),0,((($N8       -$L8       )/$L8       )*100))</f>
        <v>23.568100849547822</v>
      </c>
      <c r="S8" s="17">
        <f>IF(($M8       =0),0,((($O8       -$M8       )/$M8       )*100))</f>
        <v>1.2283138463092502</v>
      </c>
      <c r="T8" s="16">
        <f>IF(($E8       =0),0,(($P8       /$E8       )*100))</f>
        <v>65.749583807938322</v>
      </c>
      <c r="U8" s="18">
        <f>IF(($E8       =0),0,(($Q8       /$E8       )*100))</f>
        <v>68.044858202634416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28159000</v>
      </c>
      <c r="C9" s="39">
        <f t="shared" si="2"/>
        <v>-25000</v>
      </c>
      <c r="D9" s="39">
        <f t="shared" si="2"/>
        <v>0</v>
      </c>
      <c r="E9" s="39">
        <f t="shared" si="2"/>
        <v>28134000</v>
      </c>
      <c r="F9" s="40">
        <f t="shared" si="2"/>
        <v>28134000</v>
      </c>
      <c r="G9" s="41">
        <f t="shared" si="2"/>
        <v>28134000</v>
      </c>
      <c r="H9" s="40">
        <f t="shared" si="2"/>
        <v>7193000</v>
      </c>
      <c r="I9" s="41">
        <f t="shared" si="2"/>
        <v>1642932</v>
      </c>
      <c r="J9" s="40">
        <f t="shared" si="2"/>
        <v>4797000</v>
      </c>
      <c r="K9" s="41">
        <f t="shared" si="2"/>
        <v>6764110</v>
      </c>
      <c r="L9" s="40">
        <f t="shared" si="2"/>
        <v>2297000</v>
      </c>
      <c r="M9" s="41">
        <f t="shared" si="2"/>
        <v>5861834</v>
      </c>
      <c r="N9" s="40">
        <f t="shared" si="2"/>
        <v>4499000</v>
      </c>
      <c r="O9" s="41">
        <f t="shared" si="2"/>
        <v>4516399</v>
      </c>
      <c r="P9" s="40">
        <f t="shared" si="2"/>
        <v>18786000</v>
      </c>
      <c r="Q9" s="41">
        <f t="shared" si="2"/>
        <v>18785275</v>
      </c>
      <c r="R9" s="20">
        <f>IF(($L9       =0),0,((($N9       -$L9       )/$L9       )*100))</f>
        <v>95.864170657379191</v>
      </c>
      <c r="S9" s="21">
        <f>IF(($M9       =0),0,((($O9       -$M9       )/$M9       )*100))</f>
        <v>-22.952458223825513</v>
      </c>
      <c r="T9" s="20">
        <f>IF(($E9       =0),0,(($P9       /$E9       )*100))</f>
        <v>66.773299210919163</v>
      </c>
      <c r="U9" s="22">
        <f>IF(($E9       =0),0,(($Q9       /$E9       )*100))</f>
        <v>66.770722257766408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13184000</v>
      </c>
      <c r="C10" s="42">
        <v>-25000</v>
      </c>
      <c r="D10" s="42"/>
      <c r="E10" s="42">
        <f t="shared" ref="E10:E41" si="4">$B10      +$C10      +$D10</f>
        <v>13159000</v>
      </c>
      <c r="F10" s="43">
        <v>13159000</v>
      </c>
      <c r="G10" s="44">
        <v>13159000</v>
      </c>
      <c r="H10" s="43">
        <v>1643000</v>
      </c>
      <c r="I10" s="44">
        <v>1642932</v>
      </c>
      <c r="J10" s="43">
        <v>4797000</v>
      </c>
      <c r="K10" s="44">
        <v>4851817</v>
      </c>
      <c r="L10" s="43">
        <v>2297000</v>
      </c>
      <c r="M10" s="44">
        <v>2223281</v>
      </c>
      <c r="N10" s="43">
        <v>4254000</v>
      </c>
      <c r="O10" s="44">
        <v>4272008</v>
      </c>
      <c r="P10" s="43">
        <f t="shared" ref="P10:P41" si="5">$H10      +$J10      +$L10      +$N10</f>
        <v>12991000</v>
      </c>
      <c r="Q10" s="44">
        <f t="shared" ref="Q10:Q41" si="6">$I10      +$K10      +$M10      +$O10</f>
        <v>12990038</v>
      </c>
      <c r="R10" s="24">
        <f t="shared" ref="R10:R41" si="7">IF(($L10      =0),0,((($N10      -$L10      )/$L10      )*100))</f>
        <v>85.198084457988671</v>
      </c>
      <c r="S10" s="25">
        <f t="shared" ref="S10:S41" si="8">IF(($M10      =0),0,((($O10      -$M10      )/$M10      )*100))</f>
        <v>92.148810699142388</v>
      </c>
      <c r="T10" s="24">
        <f t="shared" ref="T10:T41" si="9">IF(($E10      =0),0,(($P10      /$E10      )*100))</f>
        <v>98.723307242191666</v>
      </c>
      <c r="U10" s="26">
        <f t="shared" ref="U10:U41" si="10">IF(($E10      =0),0,(($Q10      /$E10      )*100))</f>
        <v>98.715996656280865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4975000</v>
      </c>
      <c r="C13" s="42"/>
      <c r="D13" s="42"/>
      <c r="E13" s="42">
        <f t="shared" si="4"/>
        <v>4975000</v>
      </c>
      <c r="F13" s="43">
        <v>4975000</v>
      </c>
      <c r="G13" s="44">
        <v>4975000</v>
      </c>
      <c r="H13" s="43">
        <v>4975000</v>
      </c>
      <c r="I13" s="44"/>
      <c r="J13" s="43"/>
      <c r="K13" s="44">
        <v>1336447</v>
      </c>
      <c r="L13" s="43"/>
      <c r="M13" s="44">
        <v>3638553</v>
      </c>
      <c r="N13" s="43"/>
      <c r="O13" s="44"/>
      <c r="P13" s="43">
        <f t="shared" si="5"/>
        <v>4975000</v>
      </c>
      <c r="Q13" s="44">
        <f t="shared" si="6"/>
        <v>4975000</v>
      </c>
      <c r="R13" s="24">
        <f t="shared" si="7"/>
        <v>0</v>
      </c>
      <c r="S13" s="25">
        <f t="shared" si="8"/>
        <v>-100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10000000</v>
      </c>
      <c r="H23" s="43">
        <v>575000</v>
      </c>
      <c r="I23" s="44"/>
      <c r="J23" s="43"/>
      <c r="K23" s="44">
        <v>575846</v>
      </c>
      <c r="L23" s="43"/>
      <c r="M23" s="44"/>
      <c r="N23" s="43">
        <v>245000</v>
      </c>
      <c r="O23" s="44">
        <v>244391</v>
      </c>
      <c r="P23" s="43">
        <f t="shared" si="5"/>
        <v>820000</v>
      </c>
      <c r="Q23" s="44">
        <f t="shared" si="6"/>
        <v>820237</v>
      </c>
      <c r="R23" s="24">
        <f t="shared" si="7"/>
        <v>0</v>
      </c>
      <c r="S23" s="25">
        <f t="shared" si="8"/>
        <v>0</v>
      </c>
      <c r="T23" s="24">
        <f t="shared" si="9"/>
        <v>8.2000000000000011</v>
      </c>
      <c r="U23" s="26">
        <f t="shared" si="10"/>
        <v>8.2023700000000002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6105000</v>
      </c>
      <c r="C28" s="39">
        <f t="shared" si="11"/>
        <v>0</v>
      </c>
      <c r="D28" s="39">
        <f t="shared" si="11"/>
        <v>0</v>
      </c>
      <c r="E28" s="39">
        <f t="shared" si="11"/>
        <v>6105000</v>
      </c>
      <c r="F28" s="40">
        <f t="shared" si="11"/>
        <v>6105000</v>
      </c>
      <c r="G28" s="41">
        <f t="shared" si="11"/>
        <v>6105000</v>
      </c>
      <c r="H28" s="40">
        <f t="shared" si="11"/>
        <v>1703000</v>
      </c>
      <c r="I28" s="41">
        <f t="shared" si="11"/>
        <v>948388</v>
      </c>
      <c r="J28" s="40">
        <f t="shared" si="11"/>
        <v>661000</v>
      </c>
      <c r="K28" s="41">
        <f t="shared" si="11"/>
        <v>1591367</v>
      </c>
      <c r="L28" s="40">
        <f t="shared" si="11"/>
        <v>1352000</v>
      </c>
      <c r="M28" s="41">
        <f t="shared" si="11"/>
        <v>276011</v>
      </c>
      <c r="N28" s="40">
        <f t="shared" si="11"/>
        <v>10000</v>
      </c>
      <c r="O28" s="41">
        <f t="shared" si="11"/>
        <v>1696838</v>
      </c>
      <c r="P28" s="40">
        <f t="shared" si="11"/>
        <v>3726000</v>
      </c>
      <c r="Q28" s="41">
        <f t="shared" si="11"/>
        <v>4512604</v>
      </c>
      <c r="R28" s="20">
        <f t="shared" si="7"/>
        <v>-99.260355029585796</v>
      </c>
      <c r="S28" s="21">
        <f t="shared" si="8"/>
        <v>514.77187503396601</v>
      </c>
      <c r="T28" s="20">
        <f t="shared" si="9"/>
        <v>61.031941031941031</v>
      </c>
      <c r="U28" s="22">
        <f t="shared" si="10"/>
        <v>73.916527436527431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550000</v>
      </c>
      <c r="I31" s="44">
        <v>550274</v>
      </c>
      <c r="J31" s="43">
        <v>24000</v>
      </c>
      <c r="K31" s="44">
        <v>24240</v>
      </c>
      <c r="L31" s="43">
        <v>16000</v>
      </c>
      <c r="M31" s="44">
        <v>16160</v>
      </c>
      <c r="N31" s="43"/>
      <c r="O31" s="44">
        <v>742003</v>
      </c>
      <c r="P31" s="43">
        <f t="shared" si="5"/>
        <v>590000</v>
      </c>
      <c r="Q31" s="44">
        <f t="shared" si="6"/>
        <v>1332677</v>
      </c>
      <c r="R31" s="24">
        <f t="shared" si="7"/>
        <v>-100</v>
      </c>
      <c r="S31" s="25">
        <f t="shared" si="8"/>
        <v>4491.602722772277</v>
      </c>
      <c r="T31" s="24">
        <f t="shared" si="9"/>
        <v>32.777777777777779</v>
      </c>
      <c r="U31" s="26">
        <f t="shared" si="10"/>
        <v>74.037611111111119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1305000</v>
      </c>
      <c r="C33" s="42"/>
      <c r="D33" s="42"/>
      <c r="E33" s="42">
        <f t="shared" si="4"/>
        <v>1305000</v>
      </c>
      <c r="F33" s="43">
        <v>1305000</v>
      </c>
      <c r="G33" s="44">
        <v>1305000</v>
      </c>
      <c r="H33" s="43">
        <v>223000</v>
      </c>
      <c r="I33" s="44">
        <v>398114</v>
      </c>
      <c r="J33" s="43">
        <v>637000</v>
      </c>
      <c r="K33" s="44">
        <v>637117</v>
      </c>
      <c r="L33" s="43">
        <v>260000</v>
      </c>
      <c r="M33" s="44">
        <v>259851</v>
      </c>
      <c r="N33" s="43">
        <v>10000</v>
      </c>
      <c r="O33" s="44">
        <v>9918</v>
      </c>
      <c r="P33" s="43">
        <f t="shared" si="5"/>
        <v>1130000</v>
      </c>
      <c r="Q33" s="44">
        <f t="shared" si="6"/>
        <v>1305000</v>
      </c>
      <c r="R33" s="24">
        <f t="shared" si="7"/>
        <v>-96.15384615384616</v>
      </c>
      <c r="S33" s="25">
        <f t="shared" si="8"/>
        <v>-96.183197293833771</v>
      </c>
      <c r="T33" s="24">
        <f t="shared" si="9"/>
        <v>86.59003831417624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>
        <v>930000</v>
      </c>
      <c r="I36" s="44"/>
      <c r="J36" s="43"/>
      <c r="K36" s="44">
        <v>930010</v>
      </c>
      <c r="L36" s="43">
        <v>1076000</v>
      </c>
      <c r="M36" s="44"/>
      <c r="N36" s="43"/>
      <c r="O36" s="44">
        <v>944917</v>
      </c>
      <c r="P36" s="43">
        <f t="shared" si="5"/>
        <v>2006000</v>
      </c>
      <c r="Q36" s="44">
        <f t="shared" si="6"/>
        <v>1874927</v>
      </c>
      <c r="R36" s="24">
        <f t="shared" si="7"/>
        <v>-100</v>
      </c>
      <c r="S36" s="25">
        <f t="shared" si="8"/>
        <v>0</v>
      </c>
      <c r="T36" s="24">
        <f t="shared" si="9"/>
        <v>66.86666666666666</v>
      </c>
      <c r="U36" s="26">
        <f t="shared" si="10"/>
        <v>62.497566666666671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34264000</v>
      </c>
      <c r="C61" s="39">
        <f t="shared" si="26"/>
        <v>-25000</v>
      </c>
      <c r="D61" s="39">
        <f t="shared" si="26"/>
        <v>0</v>
      </c>
      <c r="E61" s="39">
        <f t="shared" si="26"/>
        <v>34239000</v>
      </c>
      <c r="F61" s="40">
        <f t="shared" si="26"/>
        <v>34239000</v>
      </c>
      <c r="G61" s="41">
        <f t="shared" si="26"/>
        <v>34239000</v>
      </c>
      <c r="H61" s="40">
        <f t="shared" si="26"/>
        <v>8896000</v>
      </c>
      <c r="I61" s="41">
        <f t="shared" si="26"/>
        <v>2591320</v>
      </c>
      <c r="J61" s="40">
        <f t="shared" si="26"/>
        <v>5458000</v>
      </c>
      <c r="K61" s="41">
        <f t="shared" si="26"/>
        <v>8355477</v>
      </c>
      <c r="L61" s="40">
        <f t="shared" si="26"/>
        <v>3649000</v>
      </c>
      <c r="M61" s="41">
        <f t="shared" si="26"/>
        <v>6137845</v>
      </c>
      <c r="N61" s="40">
        <f t="shared" si="26"/>
        <v>4509000</v>
      </c>
      <c r="O61" s="41">
        <f t="shared" si="26"/>
        <v>6213237</v>
      </c>
      <c r="P61" s="40">
        <f t="shared" si="26"/>
        <v>22512000</v>
      </c>
      <c r="Q61" s="41">
        <f t="shared" si="26"/>
        <v>23297879</v>
      </c>
      <c r="R61" s="20">
        <f t="shared" si="16"/>
        <v>23.568100849547822</v>
      </c>
      <c r="S61" s="21">
        <f t="shared" si="17"/>
        <v>1.2283138463092502</v>
      </c>
      <c r="T61" s="20">
        <f t="shared" si="18"/>
        <v>65.749583807938322</v>
      </c>
      <c r="U61" s="22">
        <f t="shared" si="19"/>
        <v>68.044858202634416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34264000</v>
      </c>
      <c r="C65" s="48">
        <f t="shared" si="30"/>
        <v>-25000</v>
      </c>
      <c r="D65" s="48">
        <f t="shared" si="30"/>
        <v>0</v>
      </c>
      <c r="E65" s="48">
        <f t="shared" si="30"/>
        <v>34239000</v>
      </c>
      <c r="F65" s="49">
        <f t="shared" si="30"/>
        <v>34239000</v>
      </c>
      <c r="G65" s="50">
        <f t="shared" si="30"/>
        <v>34239000</v>
      </c>
      <c r="H65" s="49">
        <f t="shared" si="30"/>
        <v>8896000</v>
      </c>
      <c r="I65" s="50">
        <f t="shared" si="30"/>
        <v>2591320</v>
      </c>
      <c r="J65" s="49">
        <f t="shared" si="30"/>
        <v>5458000</v>
      </c>
      <c r="K65" s="50">
        <f t="shared" si="30"/>
        <v>8355477</v>
      </c>
      <c r="L65" s="49">
        <f t="shared" si="30"/>
        <v>3649000</v>
      </c>
      <c r="M65" s="51">
        <f t="shared" si="30"/>
        <v>6137845</v>
      </c>
      <c r="N65" s="49">
        <f t="shared" si="30"/>
        <v>4509000</v>
      </c>
      <c r="O65" s="50">
        <f t="shared" si="30"/>
        <v>6213237</v>
      </c>
      <c r="P65" s="49">
        <f t="shared" si="30"/>
        <v>22512000</v>
      </c>
      <c r="Q65" s="50">
        <f t="shared" si="30"/>
        <v>23297879</v>
      </c>
      <c r="R65" s="34">
        <f t="shared" si="16"/>
        <v>23.568100849547822</v>
      </c>
      <c r="S65" s="35">
        <f t="shared" si="17"/>
        <v>1.2283138463092502</v>
      </c>
      <c r="T65" s="34">
        <f t="shared" si="18"/>
        <v>65.749583807938322</v>
      </c>
      <c r="U65" s="35">
        <f t="shared" si="19"/>
        <v>68.044858202634416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24372000</v>
      </c>
      <c r="C8" s="36">
        <f t="shared" si="0"/>
        <v>-18000</v>
      </c>
      <c r="D8" s="36">
        <f t="shared" si="0"/>
        <v>0</v>
      </c>
      <c r="E8" s="36">
        <f t="shared" si="0"/>
        <v>24354000</v>
      </c>
      <c r="F8" s="37">
        <f t="shared" si="0"/>
        <v>24354000</v>
      </c>
      <c r="G8" s="38">
        <f t="shared" si="0"/>
        <v>24354000</v>
      </c>
      <c r="H8" s="37">
        <f t="shared" si="0"/>
        <v>2060000</v>
      </c>
      <c r="I8" s="38">
        <f t="shared" si="0"/>
        <v>4278254</v>
      </c>
      <c r="J8" s="37">
        <f t="shared" si="0"/>
        <v>7814000</v>
      </c>
      <c r="K8" s="38">
        <f t="shared" si="0"/>
        <v>5503222</v>
      </c>
      <c r="L8" s="37">
        <f t="shared" si="0"/>
        <v>3004000</v>
      </c>
      <c r="M8" s="38">
        <f t="shared" si="0"/>
        <v>5033890</v>
      </c>
      <c r="N8" s="37">
        <f t="shared" si="0"/>
        <v>5830000</v>
      </c>
      <c r="O8" s="38">
        <f t="shared" si="0"/>
        <v>5924641</v>
      </c>
      <c r="P8" s="37">
        <f t="shared" si="0"/>
        <v>18708000</v>
      </c>
      <c r="Q8" s="38">
        <f t="shared" si="0"/>
        <v>20740007</v>
      </c>
      <c r="R8" s="16">
        <f>IF(($L8       =0),0,((($N8       -$L8       )/$L8       )*100))</f>
        <v>94.074567243675105</v>
      </c>
      <c r="S8" s="17">
        <f>IF(($M8       =0),0,((($O8       -$M8       )/$M8       )*100))</f>
        <v>17.69508272926107</v>
      </c>
      <c r="T8" s="16">
        <f>IF(($E8       =0),0,(($P8       /$E8       )*100))</f>
        <v>76.816949987681696</v>
      </c>
      <c r="U8" s="18">
        <f>IF(($E8       =0),0,(($Q8       /$E8       )*100))</f>
        <v>85.160577317894393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20217000</v>
      </c>
      <c r="C9" s="39">
        <f t="shared" si="2"/>
        <v>-18000</v>
      </c>
      <c r="D9" s="39">
        <f t="shared" si="2"/>
        <v>0</v>
      </c>
      <c r="E9" s="39">
        <f t="shared" si="2"/>
        <v>20199000</v>
      </c>
      <c r="F9" s="40">
        <f t="shared" si="2"/>
        <v>20199000</v>
      </c>
      <c r="G9" s="41">
        <f t="shared" si="2"/>
        <v>20199000</v>
      </c>
      <c r="H9" s="40">
        <f t="shared" si="2"/>
        <v>459000</v>
      </c>
      <c r="I9" s="41">
        <f t="shared" si="2"/>
        <v>2694552</v>
      </c>
      <c r="J9" s="40">
        <f t="shared" si="2"/>
        <v>7250000</v>
      </c>
      <c r="K9" s="41">
        <f t="shared" si="2"/>
        <v>5011293</v>
      </c>
      <c r="L9" s="40">
        <f t="shared" si="2"/>
        <v>2530000</v>
      </c>
      <c r="M9" s="41">
        <f t="shared" si="2"/>
        <v>4560225</v>
      </c>
      <c r="N9" s="40">
        <f t="shared" si="2"/>
        <v>5822000</v>
      </c>
      <c r="O9" s="41">
        <f t="shared" si="2"/>
        <v>5470387</v>
      </c>
      <c r="P9" s="40">
        <f t="shared" si="2"/>
        <v>16061000</v>
      </c>
      <c r="Q9" s="41">
        <f t="shared" si="2"/>
        <v>17736457</v>
      </c>
      <c r="R9" s="20">
        <f>IF(($L9       =0),0,((($N9       -$L9       )/$L9       )*100))</f>
        <v>130.11857707509881</v>
      </c>
      <c r="S9" s="21">
        <f>IF(($M9       =0),0,((($O9       -$M9       )/$M9       )*100))</f>
        <v>19.958708177776316</v>
      </c>
      <c r="T9" s="20">
        <f>IF(($E9       =0),0,(($P9       /$E9       )*100))</f>
        <v>79.513837318679151</v>
      </c>
      <c r="U9" s="22">
        <f>IF(($E9       =0),0,(($Q9       /$E9       )*100))</f>
        <v>87.808589534135351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11217000</v>
      </c>
      <c r="C10" s="42">
        <v>-18000</v>
      </c>
      <c r="D10" s="42"/>
      <c r="E10" s="42">
        <f t="shared" ref="E10:E41" si="4">$B10      +$C10      +$D10</f>
        <v>11199000</v>
      </c>
      <c r="F10" s="43">
        <v>11199000</v>
      </c>
      <c r="G10" s="44">
        <v>11199000</v>
      </c>
      <c r="H10" s="43">
        <v>33000</v>
      </c>
      <c r="I10" s="44">
        <v>1770848</v>
      </c>
      <c r="J10" s="43">
        <v>4496000</v>
      </c>
      <c r="K10" s="44">
        <v>2754443</v>
      </c>
      <c r="L10" s="43">
        <v>1346000</v>
      </c>
      <c r="M10" s="44">
        <v>1520304</v>
      </c>
      <c r="N10" s="43">
        <v>5324000</v>
      </c>
      <c r="O10" s="44">
        <v>4972115</v>
      </c>
      <c r="P10" s="43">
        <f t="shared" ref="P10:P41" si="5">$H10      +$J10      +$L10      +$N10</f>
        <v>11199000</v>
      </c>
      <c r="Q10" s="44">
        <f t="shared" ref="Q10:Q41" si="6">$I10      +$K10      +$M10      +$O10</f>
        <v>11017710</v>
      </c>
      <c r="R10" s="24">
        <f t="shared" ref="R10:R41" si="7">IF(($L10      =0),0,((($N10      -$L10      )/$L10      )*100))</f>
        <v>295.54234769687969</v>
      </c>
      <c r="S10" s="25">
        <f t="shared" ref="S10:S41" si="8">IF(($M10      =0),0,((($O10      -$M10      )/$M10      )*100))</f>
        <v>227.04741946347573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98.381194749531204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9000000</v>
      </c>
      <c r="C23" s="42"/>
      <c r="D23" s="42"/>
      <c r="E23" s="42">
        <f t="shared" si="4"/>
        <v>9000000</v>
      </c>
      <c r="F23" s="43">
        <v>9000000</v>
      </c>
      <c r="G23" s="44">
        <v>9000000</v>
      </c>
      <c r="H23" s="43">
        <v>426000</v>
      </c>
      <c r="I23" s="44">
        <v>923704</v>
      </c>
      <c r="J23" s="43">
        <v>2754000</v>
      </c>
      <c r="K23" s="44">
        <v>2256850</v>
      </c>
      <c r="L23" s="43">
        <v>1184000</v>
      </c>
      <c r="M23" s="44">
        <v>3039921</v>
      </c>
      <c r="N23" s="43">
        <v>498000</v>
      </c>
      <c r="O23" s="44">
        <v>498272</v>
      </c>
      <c r="P23" s="43">
        <f t="shared" si="5"/>
        <v>4862000</v>
      </c>
      <c r="Q23" s="44">
        <f t="shared" si="6"/>
        <v>6718747</v>
      </c>
      <c r="R23" s="24">
        <f t="shared" si="7"/>
        <v>-57.939189189189186</v>
      </c>
      <c r="S23" s="25">
        <f t="shared" si="8"/>
        <v>-83.609047735122061</v>
      </c>
      <c r="T23" s="24">
        <f t="shared" si="9"/>
        <v>54.022222222222226</v>
      </c>
      <c r="U23" s="26">
        <f t="shared" si="10"/>
        <v>74.652744444444437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4155000</v>
      </c>
      <c r="C28" s="39">
        <f t="shared" si="11"/>
        <v>0</v>
      </c>
      <c r="D28" s="39">
        <f t="shared" si="11"/>
        <v>0</v>
      </c>
      <c r="E28" s="39">
        <f t="shared" si="11"/>
        <v>4155000</v>
      </c>
      <c r="F28" s="40">
        <f t="shared" si="11"/>
        <v>4155000</v>
      </c>
      <c r="G28" s="41">
        <f t="shared" si="11"/>
        <v>4155000</v>
      </c>
      <c r="H28" s="40">
        <f t="shared" si="11"/>
        <v>1601000</v>
      </c>
      <c r="I28" s="41">
        <f t="shared" si="11"/>
        <v>1583702</v>
      </c>
      <c r="J28" s="40">
        <f t="shared" si="11"/>
        <v>564000</v>
      </c>
      <c r="K28" s="41">
        <f t="shared" si="11"/>
        <v>491929</v>
      </c>
      <c r="L28" s="40">
        <f t="shared" si="11"/>
        <v>474000</v>
      </c>
      <c r="M28" s="41">
        <f t="shared" si="11"/>
        <v>473665</v>
      </c>
      <c r="N28" s="40">
        <f t="shared" si="11"/>
        <v>8000</v>
      </c>
      <c r="O28" s="41">
        <f t="shared" si="11"/>
        <v>454254</v>
      </c>
      <c r="P28" s="40">
        <f t="shared" si="11"/>
        <v>2647000</v>
      </c>
      <c r="Q28" s="41">
        <f t="shared" si="11"/>
        <v>3003550</v>
      </c>
      <c r="R28" s="20">
        <f t="shared" si="7"/>
        <v>-98.312236286919827</v>
      </c>
      <c r="S28" s="21">
        <f t="shared" si="8"/>
        <v>-4.0980439762279248</v>
      </c>
      <c r="T28" s="20">
        <f t="shared" si="9"/>
        <v>63.706377858002405</v>
      </c>
      <c r="U28" s="22">
        <f t="shared" si="10"/>
        <v>72.287605294825511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1295000</v>
      </c>
      <c r="I31" s="44">
        <v>1262650</v>
      </c>
      <c r="J31" s="43">
        <v>168000</v>
      </c>
      <c r="K31" s="44">
        <v>96000</v>
      </c>
      <c r="L31" s="43">
        <v>162000</v>
      </c>
      <c r="M31" s="44">
        <v>162010</v>
      </c>
      <c r="N31" s="43"/>
      <c r="O31" s="44">
        <v>366380</v>
      </c>
      <c r="P31" s="43">
        <f t="shared" si="5"/>
        <v>1625000</v>
      </c>
      <c r="Q31" s="44">
        <f t="shared" si="6"/>
        <v>1887040</v>
      </c>
      <c r="R31" s="24">
        <f t="shared" si="7"/>
        <v>-100</v>
      </c>
      <c r="S31" s="25">
        <f t="shared" si="8"/>
        <v>126.14653416455775</v>
      </c>
      <c r="T31" s="24">
        <f t="shared" si="9"/>
        <v>56.034482758620683</v>
      </c>
      <c r="U31" s="26">
        <f t="shared" si="10"/>
        <v>65.070344827586197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1255000</v>
      </c>
      <c r="C33" s="42"/>
      <c r="D33" s="42"/>
      <c r="E33" s="42">
        <f t="shared" si="4"/>
        <v>1255000</v>
      </c>
      <c r="F33" s="43">
        <v>1255000</v>
      </c>
      <c r="G33" s="44">
        <v>1255000</v>
      </c>
      <c r="H33" s="43">
        <v>306000</v>
      </c>
      <c r="I33" s="44">
        <v>321052</v>
      </c>
      <c r="J33" s="43">
        <v>396000</v>
      </c>
      <c r="K33" s="44">
        <v>395929</v>
      </c>
      <c r="L33" s="43">
        <v>312000</v>
      </c>
      <c r="M33" s="44">
        <v>311655</v>
      </c>
      <c r="N33" s="43">
        <v>8000</v>
      </c>
      <c r="O33" s="44">
        <v>87874</v>
      </c>
      <c r="P33" s="43">
        <f t="shared" si="5"/>
        <v>1022000</v>
      </c>
      <c r="Q33" s="44">
        <f t="shared" si="6"/>
        <v>1116510</v>
      </c>
      <c r="R33" s="24">
        <f t="shared" si="7"/>
        <v>-97.435897435897431</v>
      </c>
      <c r="S33" s="25">
        <f t="shared" si="8"/>
        <v>-71.804078227527242</v>
      </c>
      <c r="T33" s="24">
        <f t="shared" si="9"/>
        <v>81.434262948207163</v>
      </c>
      <c r="U33" s="26">
        <f t="shared" si="10"/>
        <v>88.964940239043827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104000</v>
      </c>
      <c r="C43" s="45">
        <f t="shared" si="20"/>
        <v>-44000</v>
      </c>
      <c r="D43" s="45">
        <f t="shared" si="20"/>
        <v>0</v>
      </c>
      <c r="E43" s="45">
        <f t="shared" si="20"/>
        <v>60000</v>
      </c>
      <c r="F43" s="46">
        <f t="shared" si="20"/>
        <v>104000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104000</v>
      </c>
      <c r="C44" s="39">
        <f t="shared" si="22"/>
        <v>-44000</v>
      </c>
      <c r="D44" s="39">
        <f t="shared" si="22"/>
        <v>0</v>
      </c>
      <c r="E44" s="39">
        <f t="shared" si="22"/>
        <v>60000</v>
      </c>
      <c r="F44" s="40">
        <f t="shared" si="22"/>
        <v>104000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104000</v>
      </c>
      <c r="C46" s="42">
        <v>-44000</v>
      </c>
      <c r="D46" s="42"/>
      <c r="E46" s="42">
        <f t="shared" si="13"/>
        <v>60000</v>
      </c>
      <c r="F46" s="43">
        <v>104000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24476000</v>
      </c>
      <c r="C61" s="39">
        <f t="shared" si="26"/>
        <v>-62000</v>
      </c>
      <c r="D61" s="39">
        <f t="shared" si="26"/>
        <v>0</v>
      </c>
      <c r="E61" s="39">
        <f t="shared" si="26"/>
        <v>24414000</v>
      </c>
      <c r="F61" s="40">
        <f t="shared" si="26"/>
        <v>24458000</v>
      </c>
      <c r="G61" s="41">
        <f t="shared" si="26"/>
        <v>24354000</v>
      </c>
      <c r="H61" s="40">
        <f t="shared" si="26"/>
        <v>2060000</v>
      </c>
      <c r="I61" s="41">
        <f t="shared" si="26"/>
        <v>4278254</v>
      </c>
      <c r="J61" s="40">
        <f t="shared" si="26"/>
        <v>7814000</v>
      </c>
      <c r="K61" s="41">
        <f t="shared" si="26"/>
        <v>5503222</v>
      </c>
      <c r="L61" s="40">
        <f t="shared" si="26"/>
        <v>3004000</v>
      </c>
      <c r="M61" s="41">
        <f t="shared" si="26"/>
        <v>5033890</v>
      </c>
      <c r="N61" s="40">
        <f t="shared" si="26"/>
        <v>5830000</v>
      </c>
      <c r="O61" s="41">
        <f t="shared" si="26"/>
        <v>5924641</v>
      </c>
      <c r="P61" s="40">
        <f t="shared" si="26"/>
        <v>18708000</v>
      </c>
      <c r="Q61" s="41">
        <f t="shared" si="26"/>
        <v>20740007</v>
      </c>
      <c r="R61" s="20">
        <f t="shared" si="16"/>
        <v>94.074567243675105</v>
      </c>
      <c r="S61" s="21">
        <f t="shared" si="17"/>
        <v>17.69508272926107</v>
      </c>
      <c r="T61" s="20">
        <f t="shared" si="18"/>
        <v>76.62816416810027</v>
      </c>
      <c r="U61" s="22">
        <f t="shared" si="19"/>
        <v>84.951286147292535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24476000</v>
      </c>
      <c r="C65" s="48">
        <f t="shared" si="30"/>
        <v>-62000</v>
      </c>
      <c r="D65" s="48">
        <f t="shared" si="30"/>
        <v>0</v>
      </c>
      <c r="E65" s="48">
        <f t="shared" si="30"/>
        <v>24414000</v>
      </c>
      <c r="F65" s="49">
        <f t="shared" si="30"/>
        <v>24458000</v>
      </c>
      <c r="G65" s="50">
        <f t="shared" si="30"/>
        <v>24354000</v>
      </c>
      <c r="H65" s="49">
        <f t="shared" si="30"/>
        <v>2060000</v>
      </c>
      <c r="I65" s="50">
        <f t="shared" si="30"/>
        <v>4278254</v>
      </c>
      <c r="J65" s="49">
        <f t="shared" si="30"/>
        <v>7814000</v>
      </c>
      <c r="K65" s="50">
        <f t="shared" si="30"/>
        <v>5503222</v>
      </c>
      <c r="L65" s="49">
        <f t="shared" si="30"/>
        <v>3004000</v>
      </c>
      <c r="M65" s="51">
        <f t="shared" si="30"/>
        <v>5033890</v>
      </c>
      <c r="N65" s="49">
        <f t="shared" si="30"/>
        <v>5830000</v>
      </c>
      <c r="O65" s="50">
        <f t="shared" si="30"/>
        <v>5924641</v>
      </c>
      <c r="P65" s="49">
        <f t="shared" si="30"/>
        <v>18708000</v>
      </c>
      <c r="Q65" s="50">
        <f t="shared" si="30"/>
        <v>20740007</v>
      </c>
      <c r="R65" s="34">
        <f t="shared" si="16"/>
        <v>94.074567243675105</v>
      </c>
      <c r="S65" s="35">
        <f t="shared" si="17"/>
        <v>17.69508272926107</v>
      </c>
      <c r="T65" s="34">
        <f t="shared" si="18"/>
        <v>76.62816416810027</v>
      </c>
      <c r="U65" s="35">
        <f t="shared" si="19"/>
        <v>84.951286147292535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22344000</v>
      </c>
      <c r="C8" s="36">
        <f t="shared" si="0"/>
        <v>-18000</v>
      </c>
      <c r="D8" s="36">
        <f t="shared" si="0"/>
        <v>0</v>
      </c>
      <c r="E8" s="36">
        <f t="shared" si="0"/>
        <v>22326000</v>
      </c>
      <c r="F8" s="37">
        <f t="shared" si="0"/>
        <v>22326000</v>
      </c>
      <c r="G8" s="38">
        <f t="shared" si="0"/>
        <v>22326000</v>
      </c>
      <c r="H8" s="37">
        <f t="shared" si="0"/>
        <v>5413000</v>
      </c>
      <c r="I8" s="38">
        <f t="shared" si="0"/>
        <v>239065</v>
      </c>
      <c r="J8" s="37">
        <f t="shared" si="0"/>
        <v>6971000</v>
      </c>
      <c r="K8" s="38">
        <f t="shared" si="0"/>
        <v>10239794</v>
      </c>
      <c r="L8" s="37">
        <f t="shared" si="0"/>
        <v>5855000</v>
      </c>
      <c r="M8" s="38">
        <f t="shared" si="0"/>
        <v>6346470</v>
      </c>
      <c r="N8" s="37">
        <f t="shared" si="0"/>
        <v>3597000</v>
      </c>
      <c r="O8" s="38">
        <f t="shared" si="0"/>
        <v>4152625</v>
      </c>
      <c r="P8" s="37">
        <f t="shared" si="0"/>
        <v>21836000</v>
      </c>
      <c r="Q8" s="38">
        <f t="shared" si="0"/>
        <v>20977954</v>
      </c>
      <c r="R8" s="16">
        <f>IF(($L8       =0),0,((($N8       -$L8       )/$L8       )*100))</f>
        <v>-38.565328778821524</v>
      </c>
      <c r="S8" s="17">
        <f>IF(($M8       =0),0,((($O8       -$M8       )/$M8       )*100))</f>
        <v>-34.567956675128066</v>
      </c>
      <c r="T8" s="16">
        <f>IF(($E8       =0),0,(($P8       /$E8       )*100))</f>
        <v>97.805249484905488</v>
      </c>
      <c r="U8" s="18">
        <f>IF(($E8       =0),0,(($Q8       /$E8       )*100))</f>
        <v>93.961990504344712</v>
      </c>
      <c r="V8" s="37">
        <f t="shared" ref="V8:W8" si="1">+V9+V28</f>
        <v>564000</v>
      </c>
      <c r="W8" s="38">
        <f t="shared" si="1"/>
        <v>564000</v>
      </c>
    </row>
    <row r="9" spans="1:23" ht="13" x14ac:dyDescent="0.3">
      <c r="A9" s="19" t="s">
        <v>35</v>
      </c>
      <c r="B9" s="39">
        <f t="shared" ref="B9:Q9" si="2">SUM(B10:B27)</f>
        <v>19408000</v>
      </c>
      <c r="C9" s="39">
        <f t="shared" si="2"/>
        <v>-18000</v>
      </c>
      <c r="D9" s="39">
        <f t="shared" si="2"/>
        <v>0</v>
      </c>
      <c r="E9" s="39">
        <f t="shared" si="2"/>
        <v>19390000</v>
      </c>
      <c r="F9" s="40">
        <f t="shared" si="2"/>
        <v>19390000</v>
      </c>
      <c r="G9" s="41">
        <f t="shared" si="2"/>
        <v>19390000</v>
      </c>
      <c r="H9" s="40">
        <f t="shared" si="2"/>
        <v>4585000</v>
      </c>
      <c r="I9" s="41">
        <f t="shared" si="2"/>
        <v>122374</v>
      </c>
      <c r="J9" s="40">
        <f t="shared" si="2"/>
        <v>5929000</v>
      </c>
      <c r="K9" s="41">
        <f t="shared" si="2"/>
        <v>9018935</v>
      </c>
      <c r="L9" s="40">
        <f t="shared" si="2"/>
        <v>5507000</v>
      </c>
      <c r="M9" s="41">
        <f t="shared" si="2"/>
        <v>5613700</v>
      </c>
      <c r="N9" s="40">
        <f t="shared" si="2"/>
        <v>3369000</v>
      </c>
      <c r="O9" s="41">
        <f t="shared" si="2"/>
        <v>3636432</v>
      </c>
      <c r="P9" s="40">
        <f t="shared" si="2"/>
        <v>19390000</v>
      </c>
      <c r="Q9" s="41">
        <f t="shared" si="2"/>
        <v>18391441</v>
      </c>
      <c r="R9" s="20">
        <f>IF(($L9       =0),0,((($N9       -$L9       )/$L9       )*100))</f>
        <v>-38.82331577991647</v>
      </c>
      <c r="S9" s="21">
        <f>IF(($M9       =0),0,((($O9       -$M9       )/$M9       )*100))</f>
        <v>-35.222188574380532</v>
      </c>
      <c r="T9" s="20">
        <f>IF(($E9       =0),0,(($P9       /$E9       )*100))</f>
        <v>100</v>
      </c>
      <c r="U9" s="22">
        <f>IF(($E9       =0),0,(($Q9       /$E9       )*100))</f>
        <v>94.850134089736983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15246000</v>
      </c>
      <c r="C10" s="42">
        <v>-18000</v>
      </c>
      <c r="D10" s="42"/>
      <c r="E10" s="42">
        <f t="shared" ref="E10:E41" si="4">$B10      +$C10      +$D10</f>
        <v>15228000</v>
      </c>
      <c r="F10" s="43">
        <v>15228000</v>
      </c>
      <c r="G10" s="44">
        <v>15228000</v>
      </c>
      <c r="H10" s="43">
        <v>4585000</v>
      </c>
      <c r="I10" s="44">
        <v>122374</v>
      </c>
      <c r="J10" s="43">
        <v>3848000</v>
      </c>
      <c r="K10" s="44">
        <v>6741437</v>
      </c>
      <c r="L10" s="43">
        <v>5021000</v>
      </c>
      <c r="M10" s="44">
        <v>5194444</v>
      </c>
      <c r="N10" s="43">
        <v>1774000</v>
      </c>
      <c r="O10" s="44">
        <v>3108556</v>
      </c>
      <c r="P10" s="43">
        <f t="shared" ref="P10:P41" si="5">$H10      +$J10      +$L10      +$N10</f>
        <v>15228000</v>
      </c>
      <c r="Q10" s="44">
        <f t="shared" ref="Q10:Q41" si="6">$I10      +$K10      +$M10      +$O10</f>
        <v>15166811</v>
      </c>
      <c r="R10" s="24">
        <f t="shared" ref="R10:R41" si="7">IF(($L10      =0),0,((($N10      -$L10      )/$L10      )*100))</f>
        <v>-64.66839275044812</v>
      </c>
      <c r="S10" s="25">
        <f t="shared" ref="S10:S41" si="8">IF(($M10      =0),0,((($O10      -$M10      )/$M10      )*100))</f>
        <v>-40.156136056139985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99.598180982400848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4162000</v>
      </c>
      <c r="C13" s="42"/>
      <c r="D13" s="42"/>
      <c r="E13" s="42">
        <f t="shared" si="4"/>
        <v>4162000</v>
      </c>
      <c r="F13" s="43">
        <v>4162000</v>
      </c>
      <c r="G13" s="44">
        <v>4162000</v>
      </c>
      <c r="H13" s="43"/>
      <c r="I13" s="44"/>
      <c r="J13" s="43">
        <v>2081000</v>
      </c>
      <c r="K13" s="44">
        <v>2277498</v>
      </c>
      <c r="L13" s="43">
        <v>486000</v>
      </c>
      <c r="M13" s="44">
        <v>419256</v>
      </c>
      <c r="N13" s="43">
        <v>1595000</v>
      </c>
      <c r="O13" s="44">
        <v>527876</v>
      </c>
      <c r="P13" s="43">
        <f t="shared" si="5"/>
        <v>4162000</v>
      </c>
      <c r="Q13" s="44">
        <f t="shared" si="6"/>
        <v>3224630</v>
      </c>
      <c r="R13" s="24">
        <f t="shared" si="7"/>
        <v>228.18930041152265</v>
      </c>
      <c r="S13" s="25">
        <f t="shared" si="8"/>
        <v>25.907798576526037</v>
      </c>
      <c r="T13" s="24">
        <f t="shared" si="9"/>
        <v>100</v>
      </c>
      <c r="U13" s="26">
        <f t="shared" si="10"/>
        <v>77.477895242671792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2936000</v>
      </c>
      <c r="C28" s="39">
        <f t="shared" si="11"/>
        <v>0</v>
      </c>
      <c r="D28" s="39">
        <f t="shared" si="11"/>
        <v>0</v>
      </c>
      <c r="E28" s="39">
        <f t="shared" si="11"/>
        <v>2936000</v>
      </c>
      <c r="F28" s="40">
        <f t="shared" si="11"/>
        <v>2936000</v>
      </c>
      <c r="G28" s="41">
        <f t="shared" si="11"/>
        <v>2936000</v>
      </c>
      <c r="H28" s="40">
        <f t="shared" si="11"/>
        <v>828000</v>
      </c>
      <c r="I28" s="41">
        <f t="shared" si="11"/>
        <v>116691</v>
      </c>
      <c r="J28" s="40">
        <f t="shared" si="11"/>
        <v>1042000</v>
      </c>
      <c r="K28" s="41">
        <f t="shared" si="11"/>
        <v>1220859</v>
      </c>
      <c r="L28" s="40">
        <f t="shared" si="11"/>
        <v>348000</v>
      </c>
      <c r="M28" s="41">
        <f t="shared" si="11"/>
        <v>732770</v>
      </c>
      <c r="N28" s="40">
        <f t="shared" si="11"/>
        <v>228000</v>
      </c>
      <c r="O28" s="41">
        <f t="shared" si="11"/>
        <v>516193</v>
      </c>
      <c r="P28" s="40">
        <f t="shared" si="11"/>
        <v>2446000</v>
      </c>
      <c r="Q28" s="41">
        <f t="shared" si="11"/>
        <v>2586513</v>
      </c>
      <c r="R28" s="20">
        <f t="shared" si="7"/>
        <v>-34.482758620689658</v>
      </c>
      <c r="S28" s="21">
        <f t="shared" si="8"/>
        <v>-29.555931602003355</v>
      </c>
      <c r="T28" s="20">
        <f t="shared" si="9"/>
        <v>83.310626702997268</v>
      </c>
      <c r="U28" s="22">
        <f t="shared" si="10"/>
        <v>88.096491825613072</v>
      </c>
      <c r="V28" s="40">
        <f t="shared" ref="V28:W28" si="12">SUM(V29:V42)</f>
        <v>564000</v>
      </c>
      <c r="W28" s="41">
        <f t="shared" si="12"/>
        <v>564000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663000</v>
      </c>
      <c r="I31" s="44">
        <v>40848</v>
      </c>
      <c r="J31" s="43">
        <v>547000</v>
      </c>
      <c r="K31" s="44">
        <v>794127</v>
      </c>
      <c r="L31" s="43"/>
      <c r="M31" s="44">
        <v>267768</v>
      </c>
      <c r="N31" s="43"/>
      <c r="O31" s="44">
        <v>387908</v>
      </c>
      <c r="P31" s="43">
        <f t="shared" si="5"/>
        <v>1210000</v>
      </c>
      <c r="Q31" s="44">
        <f t="shared" si="6"/>
        <v>1490651</v>
      </c>
      <c r="R31" s="24">
        <f t="shared" si="7"/>
        <v>0</v>
      </c>
      <c r="S31" s="25">
        <f t="shared" si="8"/>
        <v>44.867198470317589</v>
      </c>
      <c r="T31" s="24">
        <f t="shared" si="9"/>
        <v>71.17647058823529</v>
      </c>
      <c r="U31" s="26">
        <f t="shared" si="10"/>
        <v>87.685352941176475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1236000</v>
      </c>
      <c r="C33" s="42"/>
      <c r="D33" s="42"/>
      <c r="E33" s="42">
        <f t="shared" si="4"/>
        <v>1236000</v>
      </c>
      <c r="F33" s="43">
        <v>1236000</v>
      </c>
      <c r="G33" s="44">
        <v>1236000</v>
      </c>
      <c r="H33" s="43">
        <v>165000</v>
      </c>
      <c r="I33" s="44">
        <v>75843</v>
      </c>
      <c r="J33" s="43">
        <v>495000</v>
      </c>
      <c r="K33" s="44">
        <v>426732</v>
      </c>
      <c r="L33" s="43">
        <v>348000</v>
      </c>
      <c r="M33" s="44">
        <v>465002</v>
      </c>
      <c r="N33" s="43">
        <v>228000</v>
      </c>
      <c r="O33" s="44">
        <v>128285</v>
      </c>
      <c r="P33" s="43">
        <f t="shared" si="5"/>
        <v>1236000</v>
      </c>
      <c r="Q33" s="44">
        <f t="shared" si="6"/>
        <v>1095862</v>
      </c>
      <c r="R33" s="24">
        <f t="shared" si="7"/>
        <v>-34.482758620689658</v>
      </c>
      <c r="S33" s="25">
        <f t="shared" si="8"/>
        <v>-72.41194661528337</v>
      </c>
      <c r="T33" s="24">
        <f t="shared" si="9"/>
        <v>100</v>
      </c>
      <c r="U33" s="26">
        <f t="shared" si="10"/>
        <v>88.661974110032361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564000</v>
      </c>
      <c r="W37" s="44">
        <v>564000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68000</v>
      </c>
      <c r="C43" s="45">
        <f t="shared" si="20"/>
        <v>3722000</v>
      </c>
      <c r="D43" s="45">
        <f t="shared" si="20"/>
        <v>0</v>
      </c>
      <c r="E43" s="45">
        <f t="shared" si="20"/>
        <v>3790000</v>
      </c>
      <c r="F43" s="46">
        <f t="shared" si="20"/>
        <v>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394000</v>
      </c>
      <c r="O43" s="47">
        <f t="shared" si="20"/>
        <v>0</v>
      </c>
      <c r="P43" s="46">
        <f t="shared" si="20"/>
        <v>394000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10.395778364116095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68000</v>
      </c>
      <c r="C44" s="39">
        <f t="shared" si="22"/>
        <v>3722000</v>
      </c>
      <c r="D44" s="39">
        <f t="shared" si="22"/>
        <v>0</v>
      </c>
      <c r="E44" s="39">
        <f t="shared" si="22"/>
        <v>3790000</v>
      </c>
      <c r="F44" s="40">
        <f t="shared" si="22"/>
        <v>68000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394000</v>
      </c>
      <c r="O44" s="41">
        <f t="shared" si="22"/>
        <v>0</v>
      </c>
      <c r="P44" s="40">
        <f t="shared" si="22"/>
        <v>394000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10.395778364116095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68000</v>
      </c>
      <c r="C46" s="42">
        <v>3722000</v>
      </c>
      <c r="D46" s="42"/>
      <c r="E46" s="42">
        <f t="shared" si="13"/>
        <v>3790000</v>
      </c>
      <c r="F46" s="43">
        <v>68000</v>
      </c>
      <c r="G46" s="44"/>
      <c r="H46" s="43"/>
      <c r="I46" s="44"/>
      <c r="J46" s="43"/>
      <c r="K46" s="44"/>
      <c r="L46" s="43"/>
      <c r="M46" s="44"/>
      <c r="N46" s="43">
        <v>394000</v>
      </c>
      <c r="O46" s="44"/>
      <c r="P46" s="43">
        <f t="shared" si="14"/>
        <v>394000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10.395778364116095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22412000</v>
      </c>
      <c r="C61" s="39">
        <f t="shared" si="26"/>
        <v>3704000</v>
      </c>
      <c r="D61" s="39">
        <f t="shared" si="26"/>
        <v>0</v>
      </c>
      <c r="E61" s="39">
        <f t="shared" si="26"/>
        <v>26116000</v>
      </c>
      <c r="F61" s="40">
        <f t="shared" si="26"/>
        <v>22394000</v>
      </c>
      <c r="G61" s="41">
        <f t="shared" si="26"/>
        <v>22326000</v>
      </c>
      <c r="H61" s="40">
        <f t="shared" si="26"/>
        <v>5413000</v>
      </c>
      <c r="I61" s="41">
        <f t="shared" si="26"/>
        <v>239065</v>
      </c>
      <c r="J61" s="40">
        <f t="shared" si="26"/>
        <v>6971000</v>
      </c>
      <c r="K61" s="41">
        <f t="shared" si="26"/>
        <v>10239794</v>
      </c>
      <c r="L61" s="40">
        <f t="shared" si="26"/>
        <v>5855000</v>
      </c>
      <c r="M61" s="41">
        <f t="shared" si="26"/>
        <v>6346470</v>
      </c>
      <c r="N61" s="40">
        <f t="shared" si="26"/>
        <v>3991000</v>
      </c>
      <c r="O61" s="41">
        <f t="shared" si="26"/>
        <v>4152625</v>
      </c>
      <c r="P61" s="40">
        <f t="shared" si="26"/>
        <v>22230000</v>
      </c>
      <c r="Q61" s="41">
        <f t="shared" si="26"/>
        <v>20977954</v>
      </c>
      <c r="R61" s="20">
        <f t="shared" si="16"/>
        <v>-31.836037574722457</v>
      </c>
      <c r="S61" s="21">
        <f t="shared" si="17"/>
        <v>-34.567956675128066</v>
      </c>
      <c r="T61" s="20">
        <f t="shared" si="18"/>
        <v>85.120232807474352</v>
      </c>
      <c r="U61" s="22">
        <f t="shared" si="19"/>
        <v>80.326060652473572</v>
      </c>
      <c r="V61" s="40">
        <f t="shared" ref="V61:W61" si="27">+V8+V43</f>
        <v>564000</v>
      </c>
      <c r="W61" s="41">
        <f t="shared" si="27"/>
        <v>564000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22412000</v>
      </c>
      <c r="C65" s="48">
        <f t="shared" si="30"/>
        <v>3704000</v>
      </c>
      <c r="D65" s="48">
        <f t="shared" si="30"/>
        <v>0</v>
      </c>
      <c r="E65" s="48">
        <f t="shared" si="30"/>
        <v>26116000</v>
      </c>
      <c r="F65" s="49">
        <f t="shared" si="30"/>
        <v>22394000</v>
      </c>
      <c r="G65" s="50">
        <f t="shared" si="30"/>
        <v>22326000</v>
      </c>
      <c r="H65" s="49">
        <f t="shared" si="30"/>
        <v>5413000</v>
      </c>
      <c r="I65" s="50">
        <f t="shared" si="30"/>
        <v>239065</v>
      </c>
      <c r="J65" s="49">
        <f t="shared" si="30"/>
        <v>6971000</v>
      </c>
      <c r="K65" s="50">
        <f t="shared" si="30"/>
        <v>10239794</v>
      </c>
      <c r="L65" s="49">
        <f t="shared" si="30"/>
        <v>5855000</v>
      </c>
      <c r="M65" s="51">
        <f t="shared" si="30"/>
        <v>6346470</v>
      </c>
      <c r="N65" s="49">
        <f t="shared" si="30"/>
        <v>3991000</v>
      </c>
      <c r="O65" s="50">
        <f t="shared" si="30"/>
        <v>4152625</v>
      </c>
      <c r="P65" s="49">
        <f t="shared" si="30"/>
        <v>22230000</v>
      </c>
      <c r="Q65" s="50">
        <f t="shared" si="30"/>
        <v>20977954</v>
      </c>
      <c r="R65" s="34">
        <f t="shared" si="16"/>
        <v>-31.836037574722457</v>
      </c>
      <c r="S65" s="35">
        <f t="shared" si="17"/>
        <v>-34.567956675128066</v>
      </c>
      <c r="T65" s="34">
        <f t="shared" si="18"/>
        <v>85.120232807474352</v>
      </c>
      <c r="U65" s="35">
        <f t="shared" si="19"/>
        <v>80.326060652473572</v>
      </c>
      <c r="V65" s="49">
        <f>+V61+V62</f>
        <v>564000</v>
      </c>
      <c r="W65" s="50">
        <f>+W61+W62</f>
        <v>564000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10153000</v>
      </c>
      <c r="C8" s="36">
        <f t="shared" si="0"/>
        <v>0</v>
      </c>
      <c r="D8" s="36">
        <f t="shared" si="0"/>
        <v>0</v>
      </c>
      <c r="E8" s="36">
        <f t="shared" si="0"/>
        <v>10153000</v>
      </c>
      <c r="F8" s="37">
        <f t="shared" si="0"/>
        <v>10153000</v>
      </c>
      <c r="G8" s="38">
        <f t="shared" si="0"/>
        <v>10153000</v>
      </c>
      <c r="H8" s="37">
        <f t="shared" si="0"/>
        <v>586000</v>
      </c>
      <c r="I8" s="38">
        <f t="shared" si="0"/>
        <v>1821086</v>
      </c>
      <c r="J8" s="37">
        <f t="shared" si="0"/>
        <v>1449000</v>
      </c>
      <c r="K8" s="38">
        <f t="shared" si="0"/>
        <v>618728</v>
      </c>
      <c r="L8" s="37">
        <f t="shared" si="0"/>
        <v>840000</v>
      </c>
      <c r="M8" s="38">
        <f t="shared" si="0"/>
        <v>1319378</v>
      </c>
      <c r="N8" s="37">
        <f t="shared" si="0"/>
        <v>3329000</v>
      </c>
      <c r="O8" s="38">
        <f t="shared" si="0"/>
        <v>3132489</v>
      </c>
      <c r="P8" s="37">
        <f t="shared" si="0"/>
        <v>6204000</v>
      </c>
      <c r="Q8" s="38">
        <f t="shared" si="0"/>
        <v>6891681</v>
      </c>
      <c r="R8" s="16">
        <f>IF(($L8       =0),0,((($N8       -$L8       )/$L8       )*100))</f>
        <v>296.3095238095238</v>
      </c>
      <c r="S8" s="17">
        <f>IF(($M8       =0),0,((($O8       -$M8       )/$M8       )*100))</f>
        <v>137.42164868597172</v>
      </c>
      <c r="T8" s="16">
        <f>IF(($E8       =0),0,(($P8       /$E8       )*100))</f>
        <v>61.105092091007585</v>
      </c>
      <c r="U8" s="18">
        <f>IF(($E8       =0),0,(($Q8       /$E8       )*100))</f>
        <v>67.878272431793562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2447000</v>
      </c>
      <c r="C9" s="39">
        <f t="shared" si="2"/>
        <v>0</v>
      </c>
      <c r="D9" s="39">
        <f t="shared" si="2"/>
        <v>0</v>
      </c>
      <c r="E9" s="39">
        <f t="shared" si="2"/>
        <v>2447000</v>
      </c>
      <c r="F9" s="40">
        <f t="shared" si="2"/>
        <v>2447000</v>
      </c>
      <c r="G9" s="41">
        <f t="shared" si="2"/>
        <v>2447000</v>
      </c>
      <c r="H9" s="40">
        <f t="shared" si="2"/>
        <v>0</v>
      </c>
      <c r="I9" s="41">
        <f t="shared" si="2"/>
        <v>0</v>
      </c>
      <c r="J9" s="40">
        <f t="shared" si="2"/>
        <v>1068000</v>
      </c>
      <c r="K9" s="41">
        <f t="shared" si="2"/>
        <v>531522</v>
      </c>
      <c r="L9" s="40">
        <f t="shared" si="2"/>
        <v>0</v>
      </c>
      <c r="M9" s="41">
        <f t="shared" si="2"/>
        <v>919205</v>
      </c>
      <c r="N9" s="40">
        <f t="shared" si="2"/>
        <v>905000</v>
      </c>
      <c r="O9" s="41">
        <f t="shared" si="2"/>
        <v>968521</v>
      </c>
      <c r="P9" s="40">
        <f t="shared" si="2"/>
        <v>1973000</v>
      </c>
      <c r="Q9" s="41">
        <f t="shared" si="2"/>
        <v>2419248</v>
      </c>
      <c r="R9" s="20">
        <f>IF(($L9       =0),0,((($N9       -$L9       )/$L9       )*100))</f>
        <v>0</v>
      </c>
      <c r="S9" s="21">
        <f>IF(($M9       =0),0,((($O9       -$M9       )/$M9       )*100))</f>
        <v>5.3650709036613158</v>
      </c>
      <c r="T9" s="20">
        <f>IF(($E9       =0),0,(($P9       /$E9       )*100))</f>
        <v>80.629342051491619</v>
      </c>
      <c r="U9" s="22">
        <f>IF(($E9       =0),0,(($Q9       /$E9       )*100))</f>
        <v>98.865876583571719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2447000</v>
      </c>
      <c r="C16" s="42"/>
      <c r="D16" s="42"/>
      <c r="E16" s="42">
        <f t="shared" si="4"/>
        <v>2447000</v>
      </c>
      <c r="F16" s="43">
        <v>2447000</v>
      </c>
      <c r="G16" s="44">
        <v>2447000</v>
      </c>
      <c r="H16" s="43"/>
      <c r="I16" s="44"/>
      <c r="J16" s="43">
        <v>1068000</v>
      </c>
      <c r="K16" s="44">
        <v>531522</v>
      </c>
      <c r="L16" s="43"/>
      <c r="M16" s="44">
        <v>919205</v>
      </c>
      <c r="N16" s="43">
        <v>905000</v>
      </c>
      <c r="O16" s="44">
        <v>968521</v>
      </c>
      <c r="P16" s="43">
        <f t="shared" si="5"/>
        <v>1973000</v>
      </c>
      <c r="Q16" s="44">
        <f t="shared" si="6"/>
        <v>2419248</v>
      </c>
      <c r="R16" s="24">
        <f t="shared" si="7"/>
        <v>0</v>
      </c>
      <c r="S16" s="25">
        <f t="shared" si="8"/>
        <v>5.3650709036613158</v>
      </c>
      <c r="T16" s="24">
        <f t="shared" si="9"/>
        <v>80.629342051491619</v>
      </c>
      <c r="U16" s="26">
        <f t="shared" si="10"/>
        <v>98.865876583571719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7706000</v>
      </c>
      <c r="C28" s="39">
        <f t="shared" si="11"/>
        <v>0</v>
      </c>
      <c r="D28" s="39">
        <f t="shared" si="11"/>
        <v>0</v>
      </c>
      <c r="E28" s="39">
        <f t="shared" si="11"/>
        <v>7706000</v>
      </c>
      <c r="F28" s="40">
        <f t="shared" si="11"/>
        <v>7706000</v>
      </c>
      <c r="G28" s="41">
        <f t="shared" si="11"/>
        <v>7706000</v>
      </c>
      <c r="H28" s="40">
        <f t="shared" si="11"/>
        <v>586000</v>
      </c>
      <c r="I28" s="41">
        <f t="shared" si="11"/>
        <v>1821086</v>
      </c>
      <c r="J28" s="40">
        <f t="shared" si="11"/>
        <v>381000</v>
      </c>
      <c r="K28" s="41">
        <f t="shared" si="11"/>
        <v>87206</v>
      </c>
      <c r="L28" s="40">
        <f t="shared" si="11"/>
        <v>840000</v>
      </c>
      <c r="M28" s="41">
        <f t="shared" si="11"/>
        <v>400173</v>
      </c>
      <c r="N28" s="40">
        <f t="shared" si="11"/>
        <v>2424000</v>
      </c>
      <c r="O28" s="41">
        <f t="shared" si="11"/>
        <v>2163968</v>
      </c>
      <c r="P28" s="40">
        <f t="shared" si="11"/>
        <v>4231000</v>
      </c>
      <c r="Q28" s="41">
        <f t="shared" si="11"/>
        <v>4472433</v>
      </c>
      <c r="R28" s="20">
        <f t="shared" si="7"/>
        <v>188.57142857142856</v>
      </c>
      <c r="S28" s="21">
        <f t="shared" si="8"/>
        <v>440.75812211218653</v>
      </c>
      <c r="T28" s="20">
        <f t="shared" si="9"/>
        <v>54.905268621853097</v>
      </c>
      <c r="U28" s="22">
        <f t="shared" si="10"/>
        <v>58.038320788995591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159000</v>
      </c>
      <c r="I31" s="44">
        <v>115086</v>
      </c>
      <c r="J31" s="43">
        <v>88000</v>
      </c>
      <c r="K31" s="44">
        <v>87206</v>
      </c>
      <c r="L31" s="43">
        <v>147000</v>
      </c>
      <c r="M31" s="44">
        <v>133010</v>
      </c>
      <c r="N31" s="43"/>
      <c r="O31" s="44">
        <v>178545</v>
      </c>
      <c r="P31" s="43">
        <f t="shared" si="5"/>
        <v>394000</v>
      </c>
      <c r="Q31" s="44">
        <f t="shared" si="6"/>
        <v>513847</v>
      </c>
      <c r="R31" s="24">
        <f t="shared" si="7"/>
        <v>-100</v>
      </c>
      <c r="S31" s="25">
        <f t="shared" si="8"/>
        <v>34.234268100142842</v>
      </c>
      <c r="T31" s="24">
        <f t="shared" si="9"/>
        <v>39.4</v>
      </c>
      <c r="U31" s="26">
        <f t="shared" si="10"/>
        <v>51.384700000000002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1706000</v>
      </c>
      <c r="C33" s="42"/>
      <c r="D33" s="42"/>
      <c r="E33" s="42">
        <f t="shared" si="4"/>
        <v>1706000</v>
      </c>
      <c r="F33" s="43">
        <v>1706000</v>
      </c>
      <c r="G33" s="44">
        <v>1706000</v>
      </c>
      <c r="H33" s="43">
        <v>427000</v>
      </c>
      <c r="I33" s="44">
        <v>1706000</v>
      </c>
      <c r="J33" s="43"/>
      <c r="K33" s="44"/>
      <c r="L33" s="43"/>
      <c r="M33" s="44"/>
      <c r="N33" s="43"/>
      <c r="O33" s="44"/>
      <c r="P33" s="43">
        <f t="shared" si="5"/>
        <v>427000</v>
      </c>
      <c r="Q33" s="44">
        <f t="shared" si="6"/>
        <v>1706000</v>
      </c>
      <c r="R33" s="24">
        <f t="shared" si="7"/>
        <v>0</v>
      </c>
      <c r="S33" s="25">
        <f t="shared" si="8"/>
        <v>0</v>
      </c>
      <c r="T33" s="24">
        <f t="shared" si="9"/>
        <v>25.029308323563892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293000</v>
      </c>
      <c r="K36" s="44"/>
      <c r="L36" s="43">
        <v>693000</v>
      </c>
      <c r="M36" s="44">
        <v>267163</v>
      </c>
      <c r="N36" s="43">
        <v>2424000</v>
      </c>
      <c r="O36" s="44">
        <v>1985423</v>
      </c>
      <c r="P36" s="43">
        <f t="shared" si="5"/>
        <v>3410000</v>
      </c>
      <c r="Q36" s="44">
        <f t="shared" si="6"/>
        <v>2252586</v>
      </c>
      <c r="R36" s="24">
        <f t="shared" si="7"/>
        <v>249.7835497835498</v>
      </c>
      <c r="S36" s="25">
        <f t="shared" si="8"/>
        <v>643.15043625052874</v>
      </c>
      <c r="T36" s="24">
        <f t="shared" si="9"/>
        <v>68.2</v>
      </c>
      <c r="U36" s="26">
        <f t="shared" si="10"/>
        <v>45.051720000000003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2488000</v>
      </c>
      <c r="C43" s="45">
        <f t="shared" si="20"/>
        <v>0</v>
      </c>
      <c r="D43" s="45">
        <f t="shared" si="20"/>
        <v>0</v>
      </c>
      <c r="E43" s="45">
        <f t="shared" si="20"/>
        <v>2488000</v>
      </c>
      <c r="F43" s="46">
        <f t="shared" si="20"/>
        <v>2488000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2488000</v>
      </c>
      <c r="C56" s="39">
        <f t="shared" si="24"/>
        <v>0</v>
      </c>
      <c r="D56" s="39">
        <f t="shared" si="24"/>
        <v>0</v>
      </c>
      <c r="E56" s="39">
        <f t="shared" si="24"/>
        <v>2488000</v>
      </c>
      <c r="F56" s="40">
        <f t="shared" si="24"/>
        <v>2488000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2488000</v>
      </c>
      <c r="C59" s="42"/>
      <c r="D59" s="42"/>
      <c r="E59" s="42">
        <f t="shared" si="13"/>
        <v>2488000</v>
      </c>
      <c r="F59" s="43">
        <v>2488000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12641000</v>
      </c>
      <c r="C61" s="39">
        <f t="shared" si="26"/>
        <v>0</v>
      </c>
      <c r="D61" s="39">
        <f t="shared" si="26"/>
        <v>0</v>
      </c>
      <c r="E61" s="39">
        <f t="shared" si="26"/>
        <v>12641000</v>
      </c>
      <c r="F61" s="40">
        <f t="shared" si="26"/>
        <v>12641000</v>
      </c>
      <c r="G61" s="41">
        <f t="shared" si="26"/>
        <v>10153000</v>
      </c>
      <c r="H61" s="40">
        <f t="shared" si="26"/>
        <v>586000</v>
      </c>
      <c r="I61" s="41">
        <f t="shared" si="26"/>
        <v>1821086</v>
      </c>
      <c r="J61" s="40">
        <f t="shared" si="26"/>
        <v>1449000</v>
      </c>
      <c r="K61" s="41">
        <f t="shared" si="26"/>
        <v>618728</v>
      </c>
      <c r="L61" s="40">
        <f t="shared" si="26"/>
        <v>840000</v>
      </c>
      <c r="M61" s="41">
        <f t="shared" si="26"/>
        <v>1319378</v>
      </c>
      <c r="N61" s="40">
        <f t="shared" si="26"/>
        <v>3329000</v>
      </c>
      <c r="O61" s="41">
        <f t="shared" si="26"/>
        <v>3132489</v>
      </c>
      <c r="P61" s="40">
        <f t="shared" si="26"/>
        <v>6204000</v>
      </c>
      <c r="Q61" s="41">
        <f t="shared" si="26"/>
        <v>6891681</v>
      </c>
      <c r="R61" s="20">
        <f t="shared" si="16"/>
        <v>296.3095238095238</v>
      </c>
      <c r="S61" s="21">
        <f t="shared" si="17"/>
        <v>137.42164868597172</v>
      </c>
      <c r="T61" s="20">
        <f t="shared" si="18"/>
        <v>49.078395696542991</v>
      </c>
      <c r="U61" s="22">
        <f t="shared" si="19"/>
        <v>54.518479550668467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12641000</v>
      </c>
      <c r="C65" s="48">
        <f t="shared" si="30"/>
        <v>0</v>
      </c>
      <c r="D65" s="48">
        <f t="shared" si="30"/>
        <v>0</v>
      </c>
      <c r="E65" s="48">
        <f t="shared" si="30"/>
        <v>12641000</v>
      </c>
      <c r="F65" s="49">
        <f t="shared" si="30"/>
        <v>12641000</v>
      </c>
      <c r="G65" s="50">
        <f t="shared" si="30"/>
        <v>10153000</v>
      </c>
      <c r="H65" s="49">
        <f t="shared" si="30"/>
        <v>586000</v>
      </c>
      <c r="I65" s="50">
        <f t="shared" si="30"/>
        <v>1821086</v>
      </c>
      <c r="J65" s="49">
        <f t="shared" si="30"/>
        <v>1449000</v>
      </c>
      <c r="K65" s="50">
        <f t="shared" si="30"/>
        <v>618728</v>
      </c>
      <c r="L65" s="49">
        <f t="shared" si="30"/>
        <v>840000</v>
      </c>
      <c r="M65" s="51">
        <f t="shared" si="30"/>
        <v>1319378</v>
      </c>
      <c r="N65" s="49">
        <f t="shared" si="30"/>
        <v>3329000</v>
      </c>
      <c r="O65" s="50">
        <f t="shared" si="30"/>
        <v>3132489</v>
      </c>
      <c r="P65" s="49">
        <f t="shared" si="30"/>
        <v>6204000</v>
      </c>
      <c r="Q65" s="50">
        <f t="shared" si="30"/>
        <v>6891681</v>
      </c>
      <c r="R65" s="34">
        <f t="shared" si="16"/>
        <v>296.3095238095238</v>
      </c>
      <c r="S65" s="35">
        <f t="shared" si="17"/>
        <v>137.42164868597172</v>
      </c>
      <c r="T65" s="34">
        <f t="shared" si="18"/>
        <v>49.078395696542991</v>
      </c>
      <c r="U65" s="35">
        <f t="shared" si="19"/>
        <v>54.518479550668467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31230000</v>
      </c>
      <c r="C8" s="36">
        <f t="shared" si="0"/>
        <v>-56000</v>
      </c>
      <c r="D8" s="36">
        <f t="shared" si="0"/>
        <v>0</v>
      </c>
      <c r="E8" s="36">
        <f t="shared" si="0"/>
        <v>31174000</v>
      </c>
      <c r="F8" s="37">
        <f t="shared" si="0"/>
        <v>31174000</v>
      </c>
      <c r="G8" s="38">
        <f t="shared" si="0"/>
        <v>31174000</v>
      </c>
      <c r="H8" s="37">
        <f t="shared" si="0"/>
        <v>12135000</v>
      </c>
      <c r="I8" s="38">
        <f t="shared" si="0"/>
        <v>13604557</v>
      </c>
      <c r="J8" s="37">
        <f t="shared" si="0"/>
        <v>8562000</v>
      </c>
      <c r="K8" s="38">
        <f t="shared" si="0"/>
        <v>8106112</v>
      </c>
      <c r="L8" s="37">
        <f t="shared" si="0"/>
        <v>1776000</v>
      </c>
      <c r="M8" s="38">
        <f t="shared" si="0"/>
        <v>6081955</v>
      </c>
      <c r="N8" s="37">
        <f t="shared" si="0"/>
        <v>6874000</v>
      </c>
      <c r="O8" s="38">
        <f t="shared" si="0"/>
        <v>12115589</v>
      </c>
      <c r="P8" s="37">
        <f t="shared" si="0"/>
        <v>29347000</v>
      </c>
      <c r="Q8" s="38">
        <f t="shared" si="0"/>
        <v>39908213</v>
      </c>
      <c r="R8" s="16">
        <f>IF(($L8       =0),0,((($N8       -$L8       )/$L8       )*100))</f>
        <v>287.04954954954951</v>
      </c>
      <c r="S8" s="17">
        <f>IF(($M8       =0),0,((($O8       -$M8       )/$M8       )*100))</f>
        <v>99.20550217816475</v>
      </c>
      <c r="T8" s="16">
        <f>IF(($E8       =0),0,(($P8       /$E8       )*100))</f>
        <v>94.139346891640471</v>
      </c>
      <c r="U8" s="18">
        <f>IF(($E8       =0),0,(($Q8       /$E8       )*100))</f>
        <v>128.01762045294157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27563000</v>
      </c>
      <c r="C9" s="39">
        <f t="shared" si="2"/>
        <v>-56000</v>
      </c>
      <c r="D9" s="39">
        <f t="shared" si="2"/>
        <v>0</v>
      </c>
      <c r="E9" s="39">
        <f t="shared" si="2"/>
        <v>27507000</v>
      </c>
      <c r="F9" s="40">
        <f t="shared" si="2"/>
        <v>27507000</v>
      </c>
      <c r="G9" s="41">
        <f t="shared" si="2"/>
        <v>27507000</v>
      </c>
      <c r="H9" s="40">
        <f t="shared" si="2"/>
        <v>11297000</v>
      </c>
      <c r="I9" s="41">
        <f t="shared" si="2"/>
        <v>11299665</v>
      </c>
      <c r="J9" s="40">
        <f t="shared" si="2"/>
        <v>7867000</v>
      </c>
      <c r="K9" s="41">
        <f t="shared" si="2"/>
        <v>7410804</v>
      </c>
      <c r="L9" s="40">
        <f t="shared" si="2"/>
        <v>1467000</v>
      </c>
      <c r="M9" s="41">
        <f t="shared" si="2"/>
        <v>5880224</v>
      </c>
      <c r="N9" s="40">
        <f t="shared" si="2"/>
        <v>6874000</v>
      </c>
      <c r="O9" s="41">
        <f t="shared" si="2"/>
        <v>12031151</v>
      </c>
      <c r="P9" s="40">
        <f t="shared" si="2"/>
        <v>27505000</v>
      </c>
      <c r="Q9" s="41">
        <f t="shared" si="2"/>
        <v>36621844</v>
      </c>
      <c r="R9" s="20">
        <f>IF(($L9       =0),0,((($N9       -$L9       )/$L9       )*100))</f>
        <v>368.57532379004772</v>
      </c>
      <c r="S9" s="21">
        <f>IF(($M9       =0),0,((($O9       -$M9       )/$M9       )*100))</f>
        <v>104.60361714111572</v>
      </c>
      <c r="T9" s="20">
        <f>IF(($E9       =0),0,(($P9       /$E9       )*100))</f>
        <v>99.992729123495835</v>
      </c>
      <c r="U9" s="22">
        <f>IF(($E9       =0),0,(($Q9       /$E9       )*100))</f>
        <v>133.13645253935363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27563000</v>
      </c>
      <c r="C10" s="42">
        <v>-56000</v>
      </c>
      <c r="D10" s="42"/>
      <c r="E10" s="42">
        <f t="shared" ref="E10:E41" si="4">$B10      +$C10      +$D10</f>
        <v>27507000</v>
      </c>
      <c r="F10" s="43">
        <v>27507000</v>
      </c>
      <c r="G10" s="44">
        <v>27507000</v>
      </c>
      <c r="H10" s="43">
        <v>11297000</v>
      </c>
      <c r="I10" s="44">
        <v>11299665</v>
      </c>
      <c r="J10" s="43">
        <v>7867000</v>
      </c>
      <c r="K10" s="44">
        <v>7410804</v>
      </c>
      <c r="L10" s="43">
        <v>1467000</v>
      </c>
      <c r="M10" s="44">
        <v>5880224</v>
      </c>
      <c r="N10" s="43">
        <v>6874000</v>
      </c>
      <c r="O10" s="44">
        <v>12031151</v>
      </c>
      <c r="P10" s="43">
        <f t="shared" ref="P10:P41" si="5">$H10      +$J10      +$L10      +$N10</f>
        <v>27505000</v>
      </c>
      <c r="Q10" s="44">
        <f t="shared" ref="Q10:Q41" si="6">$I10      +$K10      +$M10      +$O10</f>
        <v>36621844</v>
      </c>
      <c r="R10" s="24">
        <f t="shared" ref="R10:R41" si="7">IF(($L10      =0),0,((($N10      -$L10      )/$L10      )*100))</f>
        <v>368.57532379004772</v>
      </c>
      <c r="S10" s="25">
        <f t="shared" ref="S10:S41" si="8">IF(($M10      =0),0,((($O10      -$M10      )/$M10      )*100))</f>
        <v>104.60361714111572</v>
      </c>
      <c r="T10" s="24">
        <f t="shared" ref="T10:T41" si="9">IF(($E10      =0),0,(($P10      /$E10      )*100))</f>
        <v>99.992729123495835</v>
      </c>
      <c r="U10" s="26">
        <f t="shared" ref="U10:U41" si="10">IF(($E10      =0),0,(($Q10      /$E10      )*100))</f>
        <v>133.13645253935363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3667000</v>
      </c>
      <c r="C28" s="39">
        <f t="shared" si="11"/>
        <v>0</v>
      </c>
      <c r="D28" s="39">
        <f t="shared" si="11"/>
        <v>0</v>
      </c>
      <c r="E28" s="39">
        <f t="shared" si="11"/>
        <v>3667000</v>
      </c>
      <c r="F28" s="40">
        <f t="shared" si="11"/>
        <v>3667000</v>
      </c>
      <c r="G28" s="41">
        <f t="shared" si="11"/>
        <v>3667000</v>
      </c>
      <c r="H28" s="40">
        <f t="shared" si="11"/>
        <v>838000</v>
      </c>
      <c r="I28" s="41">
        <f t="shared" si="11"/>
        <v>2304892</v>
      </c>
      <c r="J28" s="40">
        <f t="shared" si="11"/>
        <v>695000</v>
      </c>
      <c r="K28" s="41">
        <f t="shared" si="11"/>
        <v>695308</v>
      </c>
      <c r="L28" s="40">
        <f t="shared" si="11"/>
        <v>309000</v>
      </c>
      <c r="M28" s="41">
        <f t="shared" si="11"/>
        <v>201731</v>
      </c>
      <c r="N28" s="40">
        <f t="shared" si="11"/>
        <v>0</v>
      </c>
      <c r="O28" s="41">
        <f t="shared" si="11"/>
        <v>84438</v>
      </c>
      <c r="P28" s="40">
        <f t="shared" si="11"/>
        <v>1842000</v>
      </c>
      <c r="Q28" s="41">
        <f t="shared" si="11"/>
        <v>3286369</v>
      </c>
      <c r="R28" s="20">
        <f t="shared" si="7"/>
        <v>-100</v>
      </c>
      <c r="S28" s="21">
        <f t="shared" si="8"/>
        <v>-58.14326999816587</v>
      </c>
      <c r="T28" s="20">
        <f t="shared" si="9"/>
        <v>50.231797109353693</v>
      </c>
      <c r="U28" s="22">
        <f t="shared" si="10"/>
        <v>89.620098172893364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347000</v>
      </c>
      <c r="I31" s="44">
        <v>834445</v>
      </c>
      <c r="J31" s="43">
        <v>370000</v>
      </c>
      <c r="K31" s="44">
        <v>370029</v>
      </c>
      <c r="L31" s="43">
        <v>112000</v>
      </c>
      <c r="M31" s="44">
        <v>111871</v>
      </c>
      <c r="N31" s="43"/>
      <c r="O31" s="44">
        <v>47909</v>
      </c>
      <c r="P31" s="43">
        <f t="shared" si="5"/>
        <v>829000</v>
      </c>
      <c r="Q31" s="44">
        <f t="shared" si="6"/>
        <v>1364254</v>
      </c>
      <c r="R31" s="24">
        <f t="shared" si="7"/>
        <v>-100</v>
      </c>
      <c r="S31" s="25">
        <f t="shared" si="8"/>
        <v>-57.17478166817137</v>
      </c>
      <c r="T31" s="24">
        <f t="shared" si="9"/>
        <v>48.764705882352942</v>
      </c>
      <c r="U31" s="26">
        <f t="shared" si="10"/>
        <v>80.250235294117644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1967000</v>
      </c>
      <c r="C33" s="42"/>
      <c r="D33" s="42"/>
      <c r="E33" s="42">
        <f t="shared" si="4"/>
        <v>1967000</v>
      </c>
      <c r="F33" s="43">
        <v>1967000</v>
      </c>
      <c r="G33" s="44">
        <v>1967000</v>
      </c>
      <c r="H33" s="43">
        <v>491000</v>
      </c>
      <c r="I33" s="44">
        <v>1470447</v>
      </c>
      <c r="J33" s="43">
        <v>325000</v>
      </c>
      <c r="K33" s="44">
        <v>325279</v>
      </c>
      <c r="L33" s="43">
        <v>197000</v>
      </c>
      <c r="M33" s="44">
        <v>89860</v>
      </c>
      <c r="N33" s="43"/>
      <c r="O33" s="44">
        <v>36529</v>
      </c>
      <c r="P33" s="43">
        <f t="shared" si="5"/>
        <v>1013000</v>
      </c>
      <c r="Q33" s="44">
        <f t="shared" si="6"/>
        <v>1922115</v>
      </c>
      <c r="R33" s="24">
        <f t="shared" si="7"/>
        <v>-100</v>
      </c>
      <c r="S33" s="25">
        <f t="shared" si="8"/>
        <v>-59.348987313598933</v>
      </c>
      <c r="T33" s="24">
        <f t="shared" si="9"/>
        <v>51.499745805795627</v>
      </c>
      <c r="U33" s="26">
        <f t="shared" si="10"/>
        <v>97.718098627351296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31230000</v>
      </c>
      <c r="C61" s="39">
        <f t="shared" si="26"/>
        <v>-56000</v>
      </c>
      <c r="D61" s="39">
        <f t="shared" si="26"/>
        <v>0</v>
      </c>
      <c r="E61" s="39">
        <f t="shared" si="26"/>
        <v>31174000</v>
      </c>
      <c r="F61" s="40">
        <f t="shared" si="26"/>
        <v>31174000</v>
      </c>
      <c r="G61" s="41">
        <f t="shared" si="26"/>
        <v>31174000</v>
      </c>
      <c r="H61" s="40">
        <f t="shared" si="26"/>
        <v>12135000</v>
      </c>
      <c r="I61" s="41">
        <f t="shared" si="26"/>
        <v>13604557</v>
      </c>
      <c r="J61" s="40">
        <f t="shared" si="26"/>
        <v>8562000</v>
      </c>
      <c r="K61" s="41">
        <f t="shared" si="26"/>
        <v>8106112</v>
      </c>
      <c r="L61" s="40">
        <f t="shared" si="26"/>
        <v>1776000</v>
      </c>
      <c r="M61" s="41">
        <f t="shared" si="26"/>
        <v>6081955</v>
      </c>
      <c r="N61" s="40">
        <f t="shared" si="26"/>
        <v>6874000</v>
      </c>
      <c r="O61" s="41">
        <f t="shared" si="26"/>
        <v>12115589</v>
      </c>
      <c r="P61" s="40">
        <f t="shared" si="26"/>
        <v>29347000</v>
      </c>
      <c r="Q61" s="41">
        <f t="shared" si="26"/>
        <v>39908213</v>
      </c>
      <c r="R61" s="20">
        <f t="shared" si="16"/>
        <v>287.04954954954951</v>
      </c>
      <c r="S61" s="21">
        <f t="shared" si="17"/>
        <v>99.20550217816475</v>
      </c>
      <c r="T61" s="20">
        <f t="shared" si="18"/>
        <v>94.139346891640471</v>
      </c>
      <c r="U61" s="22">
        <f t="shared" si="19"/>
        <v>128.01762045294157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31230000</v>
      </c>
      <c r="C65" s="48">
        <f t="shared" si="30"/>
        <v>-56000</v>
      </c>
      <c r="D65" s="48">
        <f t="shared" si="30"/>
        <v>0</v>
      </c>
      <c r="E65" s="48">
        <f t="shared" si="30"/>
        <v>31174000</v>
      </c>
      <c r="F65" s="49">
        <f t="shared" si="30"/>
        <v>31174000</v>
      </c>
      <c r="G65" s="50">
        <f t="shared" si="30"/>
        <v>31174000</v>
      </c>
      <c r="H65" s="49">
        <f t="shared" si="30"/>
        <v>12135000</v>
      </c>
      <c r="I65" s="50">
        <f t="shared" si="30"/>
        <v>13604557</v>
      </c>
      <c r="J65" s="49">
        <f t="shared" si="30"/>
        <v>8562000</v>
      </c>
      <c r="K65" s="50">
        <f t="shared" si="30"/>
        <v>8106112</v>
      </c>
      <c r="L65" s="49">
        <f t="shared" si="30"/>
        <v>1776000</v>
      </c>
      <c r="M65" s="51">
        <f t="shared" si="30"/>
        <v>6081955</v>
      </c>
      <c r="N65" s="49">
        <f t="shared" si="30"/>
        <v>6874000</v>
      </c>
      <c r="O65" s="50">
        <f t="shared" si="30"/>
        <v>12115589</v>
      </c>
      <c r="P65" s="49">
        <f t="shared" si="30"/>
        <v>29347000</v>
      </c>
      <c r="Q65" s="50">
        <f t="shared" si="30"/>
        <v>39908213</v>
      </c>
      <c r="R65" s="34">
        <f t="shared" si="16"/>
        <v>287.04954954954951</v>
      </c>
      <c r="S65" s="35">
        <f t="shared" si="17"/>
        <v>99.20550217816475</v>
      </c>
      <c r="T65" s="34">
        <f t="shared" si="18"/>
        <v>94.139346891640471</v>
      </c>
      <c r="U65" s="35">
        <f t="shared" si="19"/>
        <v>128.01762045294157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564918000</v>
      </c>
      <c r="C8" s="36">
        <f t="shared" si="0"/>
        <v>254800000</v>
      </c>
      <c r="D8" s="36">
        <f t="shared" si="0"/>
        <v>0</v>
      </c>
      <c r="E8" s="36">
        <f t="shared" si="0"/>
        <v>819718000</v>
      </c>
      <c r="F8" s="37">
        <f t="shared" si="0"/>
        <v>819718000</v>
      </c>
      <c r="G8" s="38">
        <f t="shared" si="0"/>
        <v>795718000</v>
      </c>
      <c r="H8" s="37">
        <f t="shared" si="0"/>
        <v>141960000</v>
      </c>
      <c r="I8" s="38">
        <f t="shared" si="0"/>
        <v>141580180</v>
      </c>
      <c r="J8" s="37">
        <f t="shared" si="0"/>
        <v>220058000</v>
      </c>
      <c r="K8" s="38">
        <f t="shared" si="0"/>
        <v>244371887</v>
      </c>
      <c r="L8" s="37">
        <f t="shared" si="0"/>
        <v>101161000</v>
      </c>
      <c r="M8" s="38">
        <f t="shared" si="0"/>
        <v>199293345</v>
      </c>
      <c r="N8" s="37">
        <f t="shared" si="0"/>
        <v>116961000</v>
      </c>
      <c r="O8" s="38">
        <f t="shared" si="0"/>
        <v>361794486</v>
      </c>
      <c r="P8" s="37">
        <f t="shared" si="0"/>
        <v>580140000</v>
      </c>
      <c r="Q8" s="38">
        <f t="shared" si="0"/>
        <v>947039898</v>
      </c>
      <c r="R8" s="16">
        <f>IF(($L8       =0),0,((($N8       -$L8       )/$L8       )*100))</f>
        <v>15.618667272960923</v>
      </c>
      <c r="S8" s="17">
        <f>IF(($M8       =0),0,((($O8       -$M8       )/$M8       )*100))</f>
        <v>81.538669040855325</v>
      </c>
      <c r="T8" s="16">
        <f>IF(($E8       =0),0,(($P8       /$E8       )*100))</f>
        <v>70.773119536230752</v>
      </c>
      <c r="U8" s="18">
        <f>IF(($E8       =0),0,(($Q8       /$E8       )*100))</f>
        <v>115.53240236276379</v>
      </c>
      <c r="V8" s="37">
        <f t="shared" ref="V8:W8" si="1">+V9+V28</f>
        <v>732481000</v>
      </c>
      <c r="W8" s="38">
        <f t="shared" si="1"/>
        <v>53209000</v>
      </c>
    </row>
    <row r="9" spans="1:23" ht="13" x14ac:dyDescent="0.3">
      <c r="A9" s="19" t="s">
        <v>35</v>
      </c>
      <c r="B9" s="39">
        <f t="shared" ref="B9:Q9" si="2">SUM(B10:B27)</f>
        <v>555152000</v>
      </c>
      <c r="C9" s="39">
        <f t="shared" si="2"/>
        <v>254800000</v>
      </c>
      <c r="D9" s="39">
        <f t="shared" si="2"/>
        <v>0</v>
      </c>
      <c r="E9" s="39">
        <f t="shared" si="2"/>
        <v>809952000</v>
      </c>
      <c r="F9" s="40">
        <f t="shared" si="2"/>
        <v>809952000</v>
      </c>
      <c r="G9" s="41">
        <f t="shared" si="2"/>
        <v>785952000</v>
      </c>
      <c r="H9" s="40">
        <f t="shared" si="2"/>
        <v>139872000</v>
      </c>
      <c r="I9" s="41">
        <f t="shared" si="2"/>
        <v>139782490</v>
      </c>
      <c r="J9" s="40">
        <f t="shared" si="2"/>
        <v>218623000</v>
      </c>
      <c r="K9" s="41">
        <f t="shared" si="2"/>
        <v>241940471</v>
      </c>
      <c r="L9" s="40">
        <f t="shared" si="2"/>
        <v>99688000</v>
      </c>
      <c r="M9" s="41">
        <f t="shared" si="2"/>
        <v>198495689</v>
      </c>
      <c r="N9" s="40">
        <f t="shared" si="2"/>
        <v>115212000</v>
      </c>
      <c r="O9" s="41">
        <f t="shared" si="2"/>
        <v>359284433</v>
      </c>
      <c r="P9" s="40">
        <f t="shared" si="2"/>
        <v>573395000</v>
      </c>
      <c r="Q9" s="41">
        <f t="shared" si="2"/>
        <v>939503083</v>
      </c>
      <c r="R9" s="20">
        <f>IF(($L9       =0),0,((($N9       -$L9       )/$L9       )*100))</f>
        <v>15.572586469785731</v>
      </c>
      <c r="S9" s="21">
        <f>IF(($M9       =0),0,((($O9       -$M9       )/$M9       )*100))</f>
        <v>81.003645373880147</v>
      </c>
      <c r="T9" s="20">
        <f>IF(($E9       =0),0,(($P9       /$E9       )*100))</f>
        <v>70.793701355142034</v>
      </c>
      <c r="U9" s="22">
        <f>IF(($E9       =0),0,(($Q9       /$E9       )*100))</f>
        <v>115.99490871063965</v>
      </c>
      <c r="V9" s="40">
        <f t="shared" ref="V9:W9" si="3">SUM(V10:V27)</f>
        <v>732481000</v>
      </c>
      <c r="W9" s="41">
        <f t="shared" si="3"/>
        <v>53209000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184733000</v>
      </c>
      <c r="C12" s="42">
        <v>250000000</v>
      </c>
      <c r="D12" s="42"/>
      <c r="E12" s="42">
        <f t="shared" si="4"/>
        <v>434733000</v>
      </c>
      <c r="F12" s="43">
        <v>434733000</v>
      </c>
      <c r="G12" s="44">
        <v>434733000</v>
      </c>
      <c r="H12" s="43">
        <v>11304000</v>
      </c>
      <c r="I12" s="44">
        <v>11646654</v>
      </c>
      <c r="J12" s="43">
        <v>88452000</v>
      </c>
      <c r="K12" s="44">
        <v>106592496</v>
      </c>
      <c r="L12" s="43">
        <v>42647000</v>
      </c>
      <c r="M12" s="44">
        <v>91878932</v>
      </c>
      <c r="N12" s="43">
        <v>90976000</v>
      </c>
      <c r="O12" s="44">
        <v>206001283</v>
      </c>
      <c r="P12" s="43">
        <f t="shared" si="5"/>
        <v>233379000</v>
      </c>
      <c r="Q12" s="44">
        <f t="shared" si="6"/>
        <v>416119365</v>
      </c>
      <c r="R12" s="24">
        <f t="shared" si="7"/>
        <v>113.32332872183272</v>
      </c>
      <c r="S12" s="25">
        <f t="shared" si="8"/>
        <v>124.20948798142322</v>
      </c>
      <c r="T12" s="24">
        <f t="shared" si="9"/>
        <v>53.683295263989613</v>
      </c>
      <c r="U12" s="26">
        <f t="shared" si="10"/>
        <v>95.718375416635041</v>
      </c>
      <c r="V12" s="43">
        <v>449969000</v>
      </c>
      <c r="W12" s="44">
        <v>53209000</v>
      </c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5000000</v>
      </c>
      <c r="C14" s="42"/>
      <c r="D14" s="42"/>
      <c r="E14" s="42">
        <f t="shared" si="4"/>
        <v>5000000</v>
      </c>
      <c r="F14" s="43">
        <v>5000000</v>
      </c>
      <c r="G14" s="44">
        <v>5000000</v>
      </c>
      <c r="H14" s="43">
        <v>114000</v>
      </c>
      <c r="I14" s="44">
        <v>114252</v>
      </c>
      <c r="J14" s="43">
        <v>346000</v>
      </c>
      <c r="K14" s="44">
        <v>283510</v>
      </c>
      <c r="L14" s="43">
        <v>1186000</v>
      </c>
      <c r="M14" s="44">
        <v>400682</v>
      </c>
      <c r="N14" s="43">
        <v>2758000</v>
      </c>
      <c r="O14" s="44">
        <v>3715278</v>
      </c>
      <c r="P14" s="43">
        <f t="shared" si="5"/>
        <v>4404000</v>
      </c>
      <c r="Q14" s="44">
        <f t="shared" si="6"/>
        <v>4513722</v>
      </c>
      <c r="R14" s="24">
        <f t="shared" si="7"/>
        <v>132.54637436762226</v>
      </c>
      <c r="S14" s="25">
        <f t="shared" si="8"/>
        <v>827.23855825816986</v>
      </c>
      <c r="T14" s="24">
        <f t="shared" si="9"/>
        <v>88.08</v>
      </c>
      <c r="U14" s="26">
        <f t="shared" si="10"/>
        <v>90.274439999999998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130521000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294000000</v>
      </c>
      <c r="C22" s="42"/>
      <c r="D22" s="42"/>
      <c r="E22" s="42">
        <f t="shared" si="4"/>
        <v>294000000</v>
      </c>
      <c r="F22" s="43">
        <v>294000000</v>
      </c>
      <c r="G22" s="44">
        <v>270000000</v>
      </c>
      <c r="H22" s="43">
        <v>113041000</v>
      </c>
      <c r="I22" s="44">
        <v>113528543</v>
      </c>
      <c r="J22" s="43">
        <v>101407000</v>
      </c>
      <c r="K22" s="44">
        <v>102332400</v>
      </c>
      <c r="L22" s="43">
        <v>51781000</v>
      </c>
      <c r="M22" s="44">
        <v>99994287</v>
      </c>
      <c r="N22" s="43"/>
      <c r="O22" s="44">
        <v>130135204</v>
      </c>
      <c r="P22" s="43">
        <f t="shared" si="5"/>
        <v>266229000</v>
      </c>
      <c r="Q22" s="44">
        <f t="shared" si="6"/>
        <v>445990434</v>
      </c>
      <c r="R22" s="24">
        <f t="shared" si="7"/>
        <v>-100</v>
      </c>
      <c r="S22" s="25">
        <f t="shared" si="8"/>
        <v>30.142639048968867</v>
      </c>
      <c r="T22" s="24">
        <f t="shared" si="9"/>
        <v>90.554081632653066</v>
      </c>
      <c r="U22" s="26">
        <f t="shared" si="10"/>
        <v>151.69742653061223</v>
      </c>
      <c r="V22" s="43">
        <v>151991000</v>
      </c>
      <c r="W22" s="44"/>
    </row>
    <row r="23" spans="1:23" ht="13" x14ac:dyDescent="0.3">
      <c r="A23" s="23" t="s">
        <v>49</v>
      </c>
      <c r="B23" s="42">
        <v>4000000</v>
      </c>
      <c r="C23" s="42">
        <v>-2200000</v>
      </c>
      <c r="D23" s="42"/>
      <c r="E23" s="42">
        <f t="shared" si="4"/>
        <v>1800000</v>
      </c>
      <c r="F23" s="43">
        <v>1800000</v>
      </c>
      <c r="G23" s="44">
        <v>1800000</v>
      </c>
      <c r="H23" s="43">
        <v>250000</v>
      </c>
      <c r="I23" s="44">
        <v>443087</v>
      </c>
      <c r="J23" s="43">
        <v>995000</v>
      </c>
      <c r="K23" s="44">
        <v>802554</v>
      </c>
      <c r="L23" s="43">
        <v>69000</v>
      </c>
      <c r="M23" s="44">
        <v>138376</v>
      </c>
      <c r="N23" s="43">
        <v>416000</v>
      </c>
      <c r="O23" s="44">
        <v>417903</v>
      </c>
      <c r="P23" s="43">
        <f t="shared" si="5"/>
        <v>1730000</v>
      </c>
      <c r="Q23" s="44">
        <f t="shared" si="6"/>
        <v>1801920</v>
      </c>
      <c r="R23" s="24">
        <f t="shared" si="7"/>
        <v>502.89855072463769</v>
      </c>
      <c r="S23" s="25">
        <f t="shared" si="8"/>
        <v>202.00540556165808</v>
      </c>
      <c r="T23" s="24">
        <f t="shared" si="9"/>
        <v>96.111111111111114</v>
      </c>
      <c r="U23" s="26">
        <f t="shared" si="10"/>
        <v>100.10666666666668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>
        <v>67419000</v>
      </c>
      <c r="C25" s="42">
        <v>7000000</v>
      </c>
      <c r="D25" s="42"/>
      <c r="E25" s="42">
        <f t="shared" si="4"/>
        <v>74419000</v>
      </c>
      <c r="F25" s="43">
        <v>74419000</v>
      </c>
      <c r="G25" s="44">
        <v>74419000</v>
      </c>
      <c r="H25" s="43">
        <v>15163000</v>
      </c>
      <c r="I25" s="44">
        <v>14049954</v>
      </c>
      <c r="J25" s="43">
        <v>27423000</v>
      </c>
      <c r="K25" s="44">
        <v>31929511</v>
      </c>
      <c r="L25" s="43">
        <v>4005000</v>
      </c>
      <c r="M25" s="44">
        <v>6083412</v>
      </c>
      <c r="N25" s="43">
        <v>21062000</v>
      </c>
      <c r="O25" s="44">
        <v>19014765</v>
      </c>
      <c r="P25" s="43">
        <f t="shared" si="5"/>
        <v>67653000</v>
      </c>
      <c r="Q25" s="44">
        <f t="shared" si="6"/>
        <v>71077642</v>
      </c>
      <c r="R25" s="24">
        <f t="shared" si="7"/>
        <v>425.89263420724092</v>
      </c>
      <c r="S25" s="25">
        <f t="shared" si="8"/>
        <v>212.5674374840961</v>
      </c>
      <c r="T25" s="24">
        <f t="shared" si="9"/>
        <v>90.908235799997314</v>
      </c>
      <c r="U25" s="26">
        <f t="shared" si="10"/>
        <v>95.510074040231657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9766000</v>
      </c>
      <c r="C28" s="39">
        <f t="shared" si="11"/>
        <v>0</v>
      </c>
      <c r="D28" s="39">
        <f t="shared" si="11"/>
        <v>0</v>
      </c>
      <c r="E28" s="39">
        <f t="shared" si="11"/>
        <v>9766000</v>
      </c>
      <c r="F28" s="40">
        <f t="shared" si="11"/>
        <v>9766000</v>
      </c>
      <c r="G28" s="41">
        <f t="shared" si="11"/>
        <v>9766000</v>
      </c>
      <c r="H28" s="40">
        <f t="shared" si="11"/>
        <v>2088000</v>
      </c>
      <c r="I28" s="41">
        <f t="shared" si="11"/>
        <v>1797690</v>
      </c>
      <c r="J28" s="40">
        <f t="shared" si="11"/>
        <v>1435000</v>
      </c>
      <c r="K28" s="41">
        <f t="shared" si="11"/>
        <v>2431416</v>
      </c>
      <c r="L28" s="40">
        <f t="shared" si="11"/>
        <v>1473000</v>
      </c>
      <c r="M28" s="41">
        <f t="shared" si="11"/>
        <v>797656</v>
      </c>
      <c r="N28" s="40">
        <f t="shared" si="11"/>
        <v>1749000</v>
      </c>
      <c r="O28" s="41">
        <f t="shared" si="11"/>
        <v>2510053</v>
      </c>
      <c r="P28" s="40">
        <f t="shared" si="11"/>
        <v>6745000</v>
      </c>
      <c r="Q28" s="41">
        <f t="shared" si="11"/>
        <v>7536815</v>
      </c>
      <c r="R28" s="20">
        <f t="shared" si="7"/>
        <v>18.737270875763748</v>
      </c>
      <c r="S28" s="21">
        <f t="shared" si="8"/>
        <v>214.67863339584983</v>
      </c>
      <c r="T28" s="20">
        <f t="shared" si="9"/>
        <v>69.066147859922182</v>
      </c>
      <c r="U28" s="22">
        <f t="shared" si="10"/>
        <v>77.174022117550692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247000</v>
      </c>
      <c r="I31" s="44">
        <v>119000</v>
      </c>
      <c r="J31" s="43">
        <v>344000</v>
      </c>
      <c r="K31" s="44">
        <v>505029</v>
      </c>
      <c r="L31" s="43">
        <v>196000</v>
      </c>
      <c r="M31" s="44">
        <v>195059</v>
      </c>
      <c r="N31" s="43"/>
      <c r="O31" s="44">
        <v>629712</v>
      </c>
      <c r="P31" s="43">
        <f t="shared" si="5"/>
        <v>787000</v>
      </c>
      <c r="Q31" s="44">
        <f t="shared" si="6"/>
        <v>1448800</v>
      </c>
      <c r="R31" s="24">
        <f t="shared" si="7"/>
        <v>-100</v>
      </c>
      <c r="S31" s="25">
        <f t="shared" si="8"/>
        <v>222.8315535299576</v>
      </c>
      <c r="T31" s="24">
        <f t="shared" si="9"/>
        <v>43.722222222222221</v>
      </c>
      <c r="U31" s="26">
        <f t="shared" si="10"/>
        <v>80.488888888888894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1966000</v>
      </c>
      <c r="C33" s="42"/>
      <c r="D33" s="42"/>
      <c r="E33" s="42">
        <f t="shared" si="4"/>
        <v>1966000</v>
      </c>
      <c r="F33" s="43">
        <v>1966000</v>
      </c>
      <c r="G33" s="44">
        <v>1966000</v>
      </c>
      <c r="H33" s="43">
        <v>197000</v>
      </c>
      <c r="I33" s="44">
        <v>355216</v>
      </c>
      <c r="J33" s="43">
        <v>419000</v>
      </c>
      <c r="K33" s="44">
        <v>1253079</v>
      </c>
      <c r="L33" s="43">
        <v>242000</v>
      </c>
      <c r="M33" s="44">
        <v>-433606</v>
      </c>
      <c r="N33" s="43">
        <v>444000</v>
      </c>
      <c r="O33" s="44">
        <v>395061</v>
      </c>
      <c r="P33" s="43">
        <f t="shared" si="5"/>
        <v>1302000</v>
      </c>
      <c r="Q33" s="44">
        <f t="shared" si="6"/>
        <v>1569750</v>
      </c>
      <c r="R33" s="24">
        <f t="shared" si="7"/>
        <v>83.471074380165291</v>
      </c>
      <c r="S33" s="25">
        <f t="shared" si="8"/>
        <v>-191.11059348809749</v>
      </c>
      <c r="T33" s="24">
        <f t="shared" si="9"/>
        <v>66.225839267548324</v>
      </c>
      <c r="U33" s="26">
        <f t="shared" si="10"/>
        <v>79.844862665310274</v>
      </c>
      <c r="V33" s="43"/>
      <c r="W33" s="44"/>
    </row>
    <row r="34" spans="1:23" ht="13" x14ac:dyDescent="0.3">
      <c r="A34" s="23" t="s">
        <v>60</v>
      </c>
      <c r="B34" s="42">
        <v>6000000</v>
      </c>
      <c r="C34" s="42"/>
      <c r="D34" s="42"/>
      <c r="E34" s="42">
        <f t="shared" si="4"/>
        <v>6000000</v>
      </c>
      <c r="F34" s="43">
        <v>6000000</v>
      </c>
      <c r="G34" s="44">
        <v>6000000</v>
      </c>
      <c r="H34" s="43">
        <v>1644000</v>
      </c>
      <c r="I34" s="44">
        <v>1323474</v>
      </c>
      <c r="J34" s="43">
        <v>672000</v>
      </c>
      <c r="K34" s="44">
        <v>673308</v>
      </c>
      <c r="L34" s="43">
        <v>1035000</v>
      </c>
      <c r="M34" s="44">
        <v>1036203</v>
      </c>
      <c r="N34" s="43">
        <v>1305000</v>
      </c>
      <c r="O34" s="44">
        <v>1485280</v>
      </c>
      <c r="P34" s="43">
        <f t="shared" si="5"/>
        <v>4656000</v>
      </c>
      <c r="Q34" s="44">
        <f t="shared" si="6"/>
        <v>4518265</v>
      </c>
      <c r="R34" s="24">
        <f t="shared" si="7"/>
        <v>26.086956521739129</v>
      </c>
      <c r="S34" s="25">
        <f t="shared" si="8"/>
        <v>43.338708727923006</v>
      </c>
      <c r="T34" s="24">
        <f t="shared" si="9"/>
        <v>77.600000000000009</v>
      </c>
      <c r="U34" s="26">
        <f t="shared" si="10"/>
        <v>75.304416666666668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500000</v>
      </c>
      <c r="C43" s="45">
        <f t="shared" si="20"/>
        <v>-50000</v>
      </c>
      <c r="D43" s="45">
        <f t="shared" si="20"/>
        <v>0</v>
      </c>
      <c r="E43" s="45">
        <f t="shared" si="20"/>
        <v>450000</v>
      </c>
      <c r="F43" s="46">
        <f t="shared" si="20"/>
        <v>450000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500000</v>
      </c>
      <c r="C44" s="39">
        <f t="shared" si="22"/>
        <v>-50000</v>
      </c>
      <c r="D44" s="39">
        <f t="shared" si="22"/>
        <v>0</v>
      </c>
      <c r="E44" s="39">
        <f t="shared" si="22"/>
        <v>450000</v>
      </c>
      <c r="F44" s="40">
        <f t="shared" si="22"/>
        <v>450000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500000</v>
      </c>
      <c r="C47" s="42">
        <v>-50000</v>
      </c>
      <c r="D47" s="42"/>
      <c r="E47" s="42">
        <f t="shared" si="13"/>
        <v>450000</v>
      </c>
      <c r="F47" s="43">
        <v>450000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565418000</v>
      </c>
      <c r="C61" s="39">
        <f t="shared" si="26"/>
        <v>254750000</v>
      </c>
      <c r="D61" s="39">
        <f t="shared" si="26"/>
        <v>0</v>
      </c>
      <c r="E61" s="39">
        <f t="shared" si="26"/>
        <v>820168000</v>
      </c>
      <c r="F61" s="40">
        <f t="shared" si="26"/>
        <v>820168000</v>
      </c>
      <c r="G61" s="41">
        <f t="shared" si="26"/>
        <v>795718000</v>
      </c>
      <c r="H61" s="40">
        <f t="shared" si="26"/>
        <v>141960000</v>
      </c>
      <c r="I61" s="41">
        <f t="shared" si="26"/>
        <v>141580180</v>
      </c>
      <c r="J61" s="40">
        <f t="shared" si="26"/>
        <v>220058000</v>
      </c>
      <c r="K61" s="41">
        <f t="shared" si="26"/>
        <v>244371887</v>
      </c>
      <c r="L61" s="40">
        <f t="shared" si="26"/>
        <v>101161000</v>
      </c>
      <c r="M61" s="41">
        <f t="shared" si="26"/>
        <v>199293345</v>
      </c>
      <c r="N61" s="40">
        <f t="shared" si="26"/>
        <v>116961000</v>
      </c>
      <c r="O61" s="41">
        <f t="shared" si="26"/>
        <v>361794486</v>
      </c>
      <c r="P61" s="40">
        <f t="shared" si="26"/>
        <v>580140000</v>
      </c>
      <c r="Q61" s="41">
        <f t="shared" si="26"/>
        <v>947039898</v>
      </c>
      <c r="R61" s="20">
        <f t="shared" si="16"/>
        <v>15.618667272960923</v>
      </c>
      <c r="S61" s="21">
        <f t="shared" si="17"/>
        <v>81.538669040855325</v>
      </c>
      <c r="T61" s="20">
        <f t="shared" si="18"/>
        <v>70.734288584777744</v>
      </c>
      <c r="U61" s="22">
        <f t="shared" si="19"/>
        <v>115.46901342164044</v>
      </c>
      <c r="V61" s="40">
        <f t="shared" ref="V61:W61" si="27">+V8+V43</f>
        <v>732481000</v>
      </c>
      <c r="W61" s="41">
        <f t="shared" si="27"/>
        <v>53209000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565418000</v>
      </c>
      <c r="C65" s="48">
        <f t="shared" si="30"/>
        <v>254750000</v>
      </c>
      <c r="D65" s="48">
        <f t="shared" si="30"/>
        <v>0</v>
      </c>
      <c r="E65" s="48">
        <f t="shared" si="30"/>
        <v>820168000</v>
      </c>
      <c r="F65" s="49">
        <f t="shared" si="30"/>
        <v>820168000</v>
      </c>
      <c r="G65" s="50">
        <f t="shared" si="30"/>
        <v>795718000</v>
      </c>
      <c r="H65" s="49">
        <f t="shared" si="30"/>
        <v>141960000</v>
      </c>
      <c r="I65" s="50">
        <f t="shared" si="30"/>
        <v>141580180</v>
      </c>
      <c r="J65" s="49">
        <f t="shared" si="30"/>
        <v>220058000</v>
      </c>
      <c r="K65" s="50">
        <f t="shared" si="30"/>
        <v>244371887</v>
      </c>
      <c r="L65" s="49">
        <f t="shared" si="30"/>
        <v>101161000</v>
      </c>
      <c r="M65" s="51">
        <f t="shared" si="30"/>
        <v>199293345</v>
      </c>
      <c r="N65" s="49">
        <f t="shared" si="30"/>
        <v>116961000</v>
      </c>
      <c r="O65" s="50">
        <f t="shared" si="30"/>
        <v>361794486</v>
      </c>
      <c r="P65" s="49">
        <f t="shared" si="30"/>
        <v>580140000</v>
      </c>
      <c r="Q65" s="50">
        <f t="shared" si="30"/>
        <v>947039898</v>
      </c>
      <c r="R65" s="34">
        <f t="shared" si="16"/>
        <v>15.618667272960923</v>
      </c>
      <c r="S65" s="35">
        <f t="shared" si="17"/>
        <v>81.538669040855325</v>
      </c>
      <c r="T65" s="34">
        <f t="shared" si="18"/>
        <v>70.734288584777744</v>
      </c>
      <c r="U65" s="35">
        <f t="shared" si="19"/>
        <v>115.46901342164044</v>
      </c>
      <c r="V65" s="49">
        <f>+V61+V62</f>
        <v>732481000</v>
      </c>
      <c r="W65" s="50">
        <f>+W61+W62</f>
        <v>53209000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41025000</v>
      </c>
      <c r="C8" s="36">
        <f t="shared" si="0"/>
        <v>-2544000</v>
      </c>
      <c r="D8" s="36">
        <f t="shared" si="0"/>
        <v>0</v>
      </c>
      <c r="E8" s="36">
        <f t="shared" si="0"/>
        <v>38481000</v>
      </c>
      <c r="F8" s="37">
        <f t="shared" si="0"/>
        <v>38481000</v>
      </c>
      <c r="G8" s="38">
        <f t="shared" si="0"/>
        <v>38481000</v>
      </c>
      <c r="H8" s="37">
        <f t="shared" si="0"/>
        <v>3377000</v>
      </c>
      <c r="I8" s="38">
        <f t="shared" si="0"/>
        <v>3214381</v>
      </c>
      <c r="J8" s="37">
        <f t="shared" si="0"/>
        <v>11771000</v>
      </c>
      <c r="K8" s="38">
        <f t="shared" si="0"/>
        <v>10752932</v>
      </c>
      <c r="L8" s="37">
        <f t="shared" si="0"/>
        <v>4354000</v>
      </c>
      <c r="M8" s="38">
        <f t="shared" si="0"/>
        <v>5798407</v>
      </c>
      <c r="N8" s="37">
        <f t="shared" si="0"/>
        <v>12245000</v>
      </c>
      <c r="O8" s="38">
        <f t="shared" si="0"/>
        <v>15437436</v>
      </c>
      <c r="P8" s="37">
        <f t="shared" si="0"/>
        <v>31747000</v>
      </c>
      <c r="Q8" s="38">
        <f t="shared" si="0"/>
        <v>35203156</v>
      </c>
      <c r="R8" s="16">
        <f>IF(($L8       =0),0,((($N8       -$L8       )/$L8       )*100))</f>
        <v>181.23564538355535</v>
      </c>
      <c r="S8" s="17">
        <f>IF(($M8       =0),0,((($O8       -$M8       )/$M8       )*100))</f>
        <v>166.23581269821176</v>
      </c>
      <c r="T8" s="16">
        <f>IF(($E8       =0),0,(($P8       /$E8       )*100))</f>
        <v>82.500454769886431</v>
      </c>
      <c r="U8" s="18">
        <f>IF(($E8       =0),0,(($Q8       /$E8       )*100))</f>
        <v>91.481915750630179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36733000</v>
      </c>
      <c r="C9" s="39">
        <f t="shared" si="2"/>
        <v>-2544000</v>
      </c>
      <c r="D9" s="39">
        <f t="shared" si="2"/>
        <v>0</v>
      </c>
      <c r="E9" s="39">
        <f t="shared" si="2"/>
        <v>34189000</v>
      </c>
      <c r="F9" s="40">
        <f t="shared" si="2"/>
        <v>34189000</v>
      </c>
      <c r="G9" s="41">
        <f t="shared" si="2"/>
        <v>34189000</v>
      </c>
      <c r="H9" s="40">
        <f t="shared" si="2"/>
        <v>2493000</v>
      </c>
      <c r="I9" s="41">
        <f t="shared" si="2"/>
        <v>2276500</v>
      </c>
      <c r="J9" s="40">
        <f t="shared" si="2"/>
        <v>10796000</v>
      </c>
      <c r="K9" s="41">
        <f t="shared" si="2"/>
        <v>9777218</v>
      </c>
      <c r="L9" s="40">
        <f t="shared" si="2"/>
        <v>3322000</v>
      </c>
      <c r="M9" s="41">
        <f t="shared" si="2"/>
        <v>4390284</v>
      </c>
      <c r="N9" s="40">
        <f t="shared" si="2"/>
        <v>12245000</v>
      </c>
      <c r="O9" s="41">
        <f t="shared" si="2"/>
        <v>14467156</v>
      </c>
      <c r="P9" s="40">
        <f t="shared" si="2"/>
        <v>28856000</v>
      </c>
      <c r="Q9" s="41">
        <f t="shared" si="2"/>
        <v>30911158</v>
      </c>
      <c r="R9" s="20">
        <f>IF(($L9       =0),0,((($N9       -$L9       )/$L9       )*100))</f>
        <v>268.60325105358214</v>
      </c>
      <c r="S9" s="21">
        <f>IF(($M9       =0),0,((($O9       -$M9       )/$M9       )*100))</f>
        <v>229.52665476766424</v>
      </c>
      <c r="T9" s="20">
        <f>IF(($E9       =0),0,(($P9       /$E9       )*100))</f>
        <v>84.401415660007601</v>
      </c>
      <c r="U9" s="22">
        <f>IF(($E9       =0),0,(($Q9       /$E9       )*100))</f>
        <v>90.412582994530396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24733000</v>
      </c>
      <c r="C10" s="42">
        <v>-64000</v>
      </c>
      <c r="D10" s="42"/>
      <c r="E10" s="42">
        <f t="shared" ref="E10:E41" si="4">$B10      +$C10      +$D10</f>
        <v>24669000</v>
      </c>
      <c r="F10" s="43">
        <v>24669000</v>
      </c>
      <c r="G10" s="44">
        <v>24669000</v>
      </c>
      <c r="H10" s="43">
        <v>1615000</v>
      </c>
      <c r="I10" s="44">
        <v>1615491</v>
      </c>
      <c r="J10" s="43">
        <v>7639000</v>
      </c>
      <c r="K10" s="44">
        <v>8390969</v>
      </c>
      <c r="L10" s="43">
        <v>2288000</v>
      </c>
      <c r="M10" s="44">
        <v>2204312</v>
      </c>
      <c r="N10" s="43">
        <v>8699000</v>
      </c>
      <c r="O10" s="44">
        <v>9180386</v>
      </c>
      <c r="P10" s="43">
        <f t="shared" ref="P10:P41" si="5">$H10      +$J10      +$L10      +$N10</f>
        <v>20241000</v>
      </c>
      <c r="Q10" s="44">
        <f t="shared" ref="Q10:Q41" si="6">$I10      +$K10      +$M10      +$O10</f>
        <v>21391158</v>
      </c>
      <c r="R10" s="24">
        <f t="shared" ref="R10:R41" si="7">IF(($L10      =0),0,((($N10      -$L10      )/$L10      )*100))</f>
        <v>280.20104895104896</v>
      </c>
      <c r="S10" s="25">
        <f t="shared" ref="S10:S41" si="8">IF(($M10      =0),0,((($O10      -$M10      )/$M10      )*100))</f>
        <v>316.47398371918314</v>
      </c>
      <c r="T10" s="24">
        <f t="shared" ref="T10:T41" si="9">IF(($E10      =0),0,(($P10      /$E10      )*100))</f>
        <v>82.050346588836192</v>
      </c>
      <c r="U10" s="26">
        <f t="shared" ref="U10:U41" si="10">IF(($E10      =0),0,(($Q10      /$E10      )*100))</f>
        <v>86.712708257327009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12000000</v>
      </c>
      <c r="C23" s="42">
        <v>-2480000</v>
      </c>
      <c r="D23" s="42"/>
      <c r="E23" s="42">
        <f t="shared" si="4"/>
        <v>9520000</v>
      </c>
      <c r="F23" s="43">
        <v>9520000</v>
      </c>
      <c r="G23" s="44">
        <v>9520000</v>
      </c>
      <c r="H23" s="43">
        <v>878000</v>
      </c>
      <c r="I23" s="44">
        <v>661009</v>
      </c>
      <c r="J23" s="43">
        <v>3157000</v>
      </c>
      <c r="K23" s="44">
        <v>1386249</v>
      </c>
      <c r="L23" s="43">
        <v>1034000</v>
      </c>
      <c r="M23" s="44">
        <v>2185972</v>
      </c>
      <c r="N23" s="43">
        <v>3546000</v>
      </c>
      <c r="O23" s="44">
        <v>5286770</v>
      </c>
      <c r="P23" s="43">
        <f t="shared" si="5"/>
        <v>8615000</v>
      </c>
      <c r="Q23" s="44">
        <f t="shared" si="6"/>
        <v>9520000</v>
      </c>
      <c r="R23" s="24">
        <f t="shared" si="7"/>
        <v>242.94003868471953</v>
      </c>
      <c r="S23" s="25">
        <f t="shared" si="8"/>
        <v>141.84984986083992</v>
      </c>
      <c r="T23" s="24">
        <f t="shared" si="9"/>
        <v>90.493697478991592</v>
      </c>
      <c r="U23" s="26">
        <f t="shared" si="10"/>
        <v>100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4292000</v>
      </c>
      <c r="C28" s="39">
        <f t="shared" si="11"/>
        <v>0</v>
      </c>
      <c r="D28" s="39">
        <f t="shared" si="11"/>
        <v>0</v>
      </c>
      <c r="E28" s="39">
        <f t="shared" si="11"/>
        <v>4292000</v>
      </c>
      <c r="F28" s="40">
        <f t="shared" si="11"/>
        <v>4292000</v>
      </c>
      <c r="G28" s="41">
        <f t="shared" si="11"/>
        <v>4292000</v>
      </c>
      <c r="H28" s="40">
        <f t="shared" si="11"/>
        <v>884000</v>
      </c>
      <c r="I28" s="41">
        <f t="shared" si="11"/>
        <v>937881</v>
      </c>
      <c r="J28" s="40">
        <f t="shared" si="11"/>
        <v>975000</v>
      </c>
      <c r="K28" s="41">
        <f t="shared" si="11"/>
        <v>975714</v>
      </c>
      <c r="L28" s="40">
        <f t="shared" si="11"/>
        <v>1032000</v>
      </c>
      <c r="M28" s="41">
        <f t="shared" si="11"/>
        <v>1408123</v>
      </c>
      <c r="N28" s="40">
        <f t="shared" si="11"/>
        <v>0</v>
      </c>
      <c r="O28" s="41">
        <f t="shared" si="11"/>
        <v>970280</v>
      </c>
      <c r="P28" s="40">
        <f t="shared" si="11"/>
        <v>2891000</v>
      </c>
      <c r="Q28" s="41">
        <f t="shared" si="11"/>
        <v>4291998</v>
      </c>
      <c r="R28" s="20">
        <f t="shared" si="7"/>
        <v>-100</v>
      </c>
      <c r="S28" s="21">
        <f t="shared" si="8"/>
        <v>-31.094087661376175</v>
      </c>
      <c r="T28" s="20">
        <f t="shared" si="9"/>
        <v>67.357875116495805</v>
      </c>
      <c r="U28" s="22">
        <f t="shared" si="10"/>
        <v>99.999953401677544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511000</v>
      </c>
      <c r="I31" s="44">
        <v>511583</v>
      </c>
      <c r="J31" s="43">
        <v>402000</v>
      </c>
      <c r="K31" s="44">
        <v>402419</v>
      </c>
      <c r="L31" s="43">
        <v>540000</v>
      </c>
      <c r="M31" s="44">
        <v>861784</v>
      </c>
      <c r="N31" s="43"/>
      <c r="O31" s="44">
        <v>1024211</v>
      </c>
      <c r="P31" s="43">
        <f t="shared" si="5"/>
        <v>1453000</v>
      </c>
      <c r="Q31" s="44">
        <f t="shared" si="6"/>
        <v>2799997</v>
      </c>
      <c r="R31" s="24">
        <f t="shared" si="7"/>
        <v>-100</v>
      </c>
      <c r="S31" s="25">
        <f t="shared" si="8"/>
        <v>18.847762316311282</v>
      </c>
      <c r="T31" s="24">
        <f t="shared" si="9"/>
        <v>51.892857142857139</v>
      </c>
      <c r="U31" s="26">
        <f t="shared" si="10"/>
        <v>99.999892857142854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1492000</v>
      </c>
      <c r="C33" s="42"/>
      <c r="D33" s="42"/>
      <c r="E33" s="42">
        <f t="shared" si="4"/>
        <v>1492000</v>
      </c>
      <c r="F33" s="43">
        <v>1492000</v>
      </c>
      <c r="G33" s="44">
        <v>1492000</v>
      </c>
      <c r="H33" s="43">
        <v>373000</v>
      </c>
      <c r="I33" s="44">
        <v>426298</v>
      </c>
      <c r="J33" s="43">
        <v>573000</v>
      </c>
      <c r="K33" s="44">
        <v>573295</v>
      </c>
      <c r="L33" s="43">
        <v>492000</v>
      </c>
      <c r="M33" s="44">
        <v>546339</v>
      </c>
      <c r="N33" s="43"/>
      <c r="O33" s="44">
        <v>-53931</v>
      </c>
      <c r="P33" s="43">
        <f t="shared" si="5"/>
        <v>1438000</v>
      </c>
      <c r="Q33" s="44">
        <f t="shared" si="6"/>
        <v>1492001</v>
      </c>
      <c r="R33" s="24">
        <f t="shared" si="7"/>
        <v>-100</v>
      </c>
      <c r="S33" s="25">
        <f t="shared" si="8"/>
        <v>-109.87134361632613</v>
      </c>
      <c r="T33" s="24">
        <f t="shared" si="9"/>
        <v>96.380697050938338</v>
      </c>
      <c r="U33" s="26">
        <f t="shared" si="10"/>
        <v>100.0000670241287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41025000</v>
      </c>
      <c r="C61" s="39">
        <f t="shared" si="26"/>
        <v>-2544000</v>
      </c>
      <c r="D61" s="39">
        <f t="shared" si="26"/>
        <v>0</v>
      </c>
      <c r="E61" s="39">
        <f t="shared" si="26"/>
        <v>38481000</v>
      </c>
      <c r="F61" s="40">
        <f t="shared" si="26"/>
        <v>38481000</v>
      </c>
      <c r="G61" s="41">
        <f t="shared" si="26"/>
        <v>38481000</v>
      </c>
      <c r="H61" s="40">
        <f t="shared" si="26"/>
        <v>3377000</v>
      </c>
      <c r="I61" s="41">
        <f t="shared" si="26"/>
        <v>3214381</v>
      </c>
      <c r="J61" s="40">
        <f t="shared" si="26"/>
        <v>11771000</v>
      </c>
      <c r="K61" s="41">
        <f t="shared" si="26"/>
        <v>10752932</v>
      </c>
      <c r="L61" s="40">
        <f t="shared" si="26"/>
        <v>4354000</v>
      </c>
      <c r="M61" s="41">
        <f t="shared" si="26"/>
        <v>5798407</v>
      </c>
      <c r="N61" s="40">
        <f t="shared" si="26"/>
        <v>12245000</v>
      </c>
      <c r="O61" s="41">
        <f t="shared" si="26"/>
        <v>15437436</v>
      </c>
      <c r="P61" s="40">
        <f t="shared" si="26"/>
        <v>31747000</v>
      </c>
      <c r="Q61" s="41">
        <f t="shared" si="26"/>
        <v>35203156</v>
      </c>
      <c r="R61" s="20">
        <f t="shared" si="16"/>
        <v>181.23564538355535</v>
      </c>
      <c r="S61" s="21">
        <f t="shared" si="17"/>
        <v>166.23581269821176</v>
      </c>
      <c r="T61" s="20">
        <f t="shared" si="18"/>
        <v>82.500454769886431</v>
      </c>
      <c r="U61" s="22">
        <f t="shared" si="19"/>
        <v>91.481915750630179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41025000</v>
      </c>
      <c r="C65" s="48">
        <f t="shared" si="30"/>
        <v>-2544000</v>
      </c>
      <c r="D65" s="48">
        <f t="shared" si="30"/>
        <v>0</v>
      </c>
      <c r="E65" s="48">
        <f t="shared" si="30"/>
        <v>38481000</v>
      </c>
      <c r="F65" s="49">
        <f t="shared" si="30"/>
        <v>38481000</v>
      </c>
      <c r="G65" s="50">
        <f t="shared" si="30"/>
        <v>38481000</v>
      </c>
      <c r="H65" s="49">
        <f t="shared" si="30"/>
        <v>3377000</v>
      </c>
      <c r="I65" s="50">
        <f t="shared" si="30"/>
        <v>3214381</v>
      </c>
      <c r="J65" s="49">
        <f t="shared" si="30"/>
        <v>11771000</v>
      </c>
      <c r="K65" s="50">
        <f t="shared" si="30"/>
        <v>10752932</v>
      </c>
      <c r="L65" s="49">
        <f t="shared" si="30"/>
        <v>4354000</v>
      </c>
      <c r="M65" s="51">
        <f t="shared" si="30"/>
        <v>5798407</v>
      </c>
      <c r="N65" s="49">
        <f t="shared" si="30"/>
        <v>12245000</v>
      </c>
      <c r="O65" s="50">
        <f t="shared" si="30"/>
        <v>15437436</v>
      </c>
      <c r="P65" s="49">
        <f t="shared" si="30"/>
        <v>31747000</v>
      </c>
      <c r="Q65" s="50">
        <f t="shared" si="30"/>
        <v>35203156</v>
      </c>
      <c r="R65" s="34">
        <f t="shared" si="16"/>
        <v>181.23564538355535</v>
      </c>
      <c r="S65" s="35">
        <f t="shared" si="17"/>
        <v>166.23581269821176</v>
      </c>
      <c r="T65" s="34">
        <f t="shared" si="18"/>
        <v>82.500454769886431</v>
      </c>
      <c r="U65" s="35">
        <f t="shared" si="19"/>
        <v>91.481915750630179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38148000</v>
      </c>
      <c r="C8" s="36">
        <f t="shared" si="0"/>
        <v>-2976000</v>
      </c>
      <c r="D8" s="36">
        <f t="shared" si="0"/>
        <v>0</v>
      </c>
      <c r="E8" s="36">
        <f t="shared" si="0"/>
        <v>35172000</v>
      </c>
      <c r="F8" s="37">
        <f t="shared" si="0"/>
        <v>35172000</v>
      </c>
      <c r="G8" s="38">
        <f t="shared" si="0"/>
        <v>35172000</v>
      </c>
      <c r="H8" s="37">
        <f t="shared" si="0"/>
        <v>5221000</v>
      </c>
      <c r="I8" s="38">
        <f t="shared" si="0"/>
        <v>2064700</v>
      </c>
      <c r="J8" s="37">
        <f t="shared" si="0"/>
        <v>7958000</v>
      </c>
      <c r="K8" s="38">
        <f t="shared" si="0"/>
        <v>2859002</v>
      </c>
      <c r="L8" s="37">
        <f t="shared" si="0"/>
        <v>7902000</v>
      </c>
      <c r="M8" s="38">
        <f t="shared" si="0"/>
        <v>13178966</v>
      </c>
      <c r="N8" s="37">
        <f t="shared" si="0"/>
        <v>11369000</v>
      </c>
      <c r="O8" s="38">
        <f t="shared" si="0"/>
        <v>14045273</v>
      </c>
      <c r="P8" s="37">
        <f t="shared" si="0"/>
        <v>32450000</v>
      </c>
      <c r="Q8" s="38">
        <f t="shared" si="0"/>
        <v>32147941</v>
      </c>
      <c r="R8" s="16">
        <f>IF(($L8       =0),0,((($N8       -$L8       )/$L8       )*100))</f>
        <v>43.874968362439887</v>
      </c>
      <c r="S8" s="17">
        <f>IF(($M8       =0),0,((($O8       -$M8       )/$M8       )*100))</f>
        <v>6.5734064417496798</v>
      </c>
      <c r="T8" s="16">
        <f>IF(($E8       =0),0,(($P8       /$E8       )*100))</f>
        <v>92.260889343796208</v>
      </c>
      <c r="U8" s="18">
        <f>IF(($E8       =0),0,(($Q8       /$E8       )*100))</f>
        <v>91.402084044126013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34874000</v>
      </c>
      <c r="C9" s="39">
        <f t="shared" si="2"/>
        <v>-2976000</v>
      </c>
      <c r="D9" s="39">
        <f t="shared" si="2"/>
        <v>0</v>
      </c>
      <c r="E9" s="39">
        <f t="shared" si="2"/>
        <v>31898000</v>
      </c>
      <c r="F9" s="40">
        <f t="shared" si="2"/>
        <v>31898000</v>
      </c>
      <c r="G9" s="41">
        <f t="shared" si="2"/>
        <v>31898000</v>
      </c>
      <c r="H9" s="40">
        <f t="shared" si="2"/>
        <v>4800000</v>
      </c>
      <c r="I9" s="41">
        <f t="shared" si="2"/>
        <v>1432085</v>
      </c>
      <c r="J9" s="40">
        <f t="shared" si="2"/>
        <v>7641000</v>
      </c>
      <c r="K9" s="41">
        <f t="shared" si="2"/>
        <v>2690903</v>
      </c>
      <c r="L9" s="40">
        <f t="shared" si="2"/>
        <v>7164000</v>
      </c>
      <c r="M9" s="41">
        <f t="shared" si="2"/>
        <v>11910657</v>
      </c>
      <c r="N9" s="40">
        <f t="shared" si="2"/>
        <v>11369000</v>
      </c>
      <c r="O9" s="41">
        <f t="shared" si="2"/>
        <v>13032791</v>
      </c>
      <c r="P9" s="40">
        <f t="shared" si="2"/>
        <v>30974000</v>
      </c>
      <c r="Q9" s="41">
        <f t="shared" si="2"/>
        <v>29066436</v>
      </c>
      <c r="R9" s="20">
        <f>IF(($L9       =0),0,((($N9       -$L9       )/$L9       )*100))</f>
        <v>58.696259073143494</v>
      </c>
      <c r="S9" s="21">
        <f>IF(($M9       =0),0,((($O9       -$M9       )/$M9       )*100))</f>
        <v>9.4212603049521118</v>
      </c>
      <c r="T9" s="20">
        <f>IF(($E9       =0),0,(($P9       /$E9       )*100))</f>
        <v>97.103266662486675</v>
      </c>
      <c r="U9" s="22">
        <f>IF(($E9       =0),0,(($Q9       /$E9       )*100))</f>
        <v>91.123067276945264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22874000</v>
      </c>
      <c r="C10" s="42">
        <v>-56000</v>
      </c>
      <c r="D10" s="42"/>
      <c r="E10" s="42">
        <f t="shared" ref="E10:E41" si="4">$B10      +$C10      +$D10</f>
        <v>22818000</v>
      </c>
      <c r="F10" s="43">
        <v>22818000</v>
      </c>
      <c r="G10" s="44">
        <v>22818000</v>
      </c>
      <c r="H10" s="43">
        <v>4800000</v>
      </c>
      <c r="I10" s="44">
        <v>1432085</v>
      </c>
      <c r="J10" s="43">
        <v>5640000</v>
      </c>
      <c r="K10" s="44">
        <v>2690903</v>
      </c>
      <c r="L10" s="43">
        <v>6797000</v>
      </c>
      <c r="M10" s="44">
        <v>9568213</v>
      </c>
      <c r="N10" s="43">
        <v>5576000</v>
      </c>
      <c r="O10" s="44">
        <v>8888153</v>
      </c>
      <c r="P10" s="43">
        <f t="shared" ref="P10:P41" si="5">$H10      +$J10      +$L10      +$N10</f>
        <v>22813000</v>
      </c>
      <c r="Q10" s="44">
        <f t="shared" ref="Q10:Q41" si="6">$I10      +$K10      +$M10      +$O10</f>
        <v>22579354</v>
      </c>
      <c r="R10" s="24">
        <f t="shared" ref="R10:R41" si="7">IF(($L10      =0),0,((($N10      -$L10      )/$L10      )*100))</f>
        <v>-17.963807562159776</v>
      </c>
      <c r="S10" s="25">
        <f t="shared" ref="S10:S41" si="8">IF(($M10      =0),0,((($O10      -$M10      )/$M10      )*100))</f>
        <v>-7.1074922767710129</v>
      </c>
      <c r="T10" s="24">
        <f t="shared" ref="T10:T41" si="9">IF(($E10      =0),0,(($P10      /$E10      )*100))</f>
        <v>99.978087474800589</v>
      </c>
      <c r="U10" s="26">
        <f t="shared" ref="U10:U41" si="10">IF(($E10      =0),0,(($Q10      /$E10      )*100))</f>
        <v>98.954132702252608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12000000</v>
      </c>
      <c r="C23" s="42">
        <v>-2920000</v>
      </c>
      <c r="D23" s="42"/>
      <c r="E23" s="42">
        <f t="shared" si="4"/>
        <v>9080000</v>
      </c>
      <c r="F23" s="43">
        <v>9080000</v>
      </c>
      <c r="G23" s="44">
        <v>9080000</v>
      </c>
      <c r="H23" s="43"/>
      <c r="I23" s="44"/>
      <c r="J23" s="43">
        <v>2001000</v>
      </c>
      <c r="K23" s="44"/>
      <c r="L23" s="43">
        <v>367000</v>
      </c>
      <c r="M23" s="44">
        <v>2342444</v>
      </c>
      <c r="N23" s="43">
        <v>5793000</v>
      </c>
      <c r="O23" s="44">
        <v>4144638</v>
      </c>
      <c r="P23" s="43">
        <f t="shared" si="5"/>
        <v>8161000</v>
      </c>
      <c r="Q23" s="44">
        <f t="shared" si="6"/>
        <v>6487082</v>
      </c>
      <c r="R23" s="24">
        <f t="shared" si="7"/>
        <v>1478.4741144414168</v>
      </c>
      <c r="S23" s="25">
        <f t="shared" si="8"/>
        <v>76.936481725923869</v>
      </c>
      <c r="T23" s="24">
        <f t="shared" si="9"/>
        <v>89.878854625550659</v>
      </c>
      <c r="U23" s="26">
        <f t="shared" si="10"/>
        <v>71.443634361233478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3274000</v>
      </c>
      <c r="C28" s="39">
        <f t="shared" si="11"/>
        <v>0</v>
      </c>
      <c r="D28" s="39">
        <f t="shared" si="11"/>
        <v>0</v>
      </c>
      <c r="E28" s="39">
        <f t="shared" si="11"/>
        <v>3274000</v>
      </c>
      <c r="F28" s="40">
        <f t="shared" si="11"/>
        <v>3274000</v>
      </c>
      <c r="G28" s="41">
        <f t="shared" si="11"/>
        <v>3274000</v>
      </c>
      <c r="H28" s="40">
        <f t="shared" si="11"/>
        <v>421000</v>
      </c>
      <c r="I28" s="41">
        <f t="shared" si="11"/>
        <v>632615</v>
      </c>
      <c r="J28" s="40">
        <f t="shared" si="11"/>
        <v>317000</v>
      </c>
      <c r="K28" s="41">
        <f t="shared" si="11"/>
        <v>168099</v>
      </c>
      <c r="L28" s="40">
        <f t="shared" si="11"/>
        <v>738000</v>
      </c>
      <c r="M28" s="41">
        <f t="shared" si="11"/>
        <v>1268309</v>
      </c>
      <c r="N28" s="40">
        <f t="shared" si="11"/>
        <v>0</v>
      </c>
      <c r="O28" s="41">
        <f t="shared" si="11"/>
        <v>1012482</v>
      </c>
      <c r="P28" s="40">
        <f t="shared" si="11"/>
        <v>1476000</v>
      </c>
      <c r="Q28" s="41">
        <f t="shared" si="11"/>
        <v>3081505</v>
      </c>
      <c r="R28" s="20">
        <f t="shared" si="7"/>
        <v>-100</v>
      </c>
      <c r="S28" s="21">
        <f t="shared" si="8"/>
        <v>-20.170715495987178</v>
      </c>
      <c r="T28" s="20">
        <f t="shared" si="9"/>
        <v>45.082467929138673</v>
      </c>
      <c r="U28" s="22">
        <f t="shared" si="10"/>
        <v>94.120494807574829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52000</v>
      </c>
      <c r="I31" s="44">
        <v>52542</v>
      </c>
      <c r="J31" s="43"/>
      <c r="K31" s="44">
        <v>168099</v>
      </c>
      <c r="L31" s="43">
        <v>161000</v>
      </c>
      <c r="M31" s="44">
        <v>374382</v>
      </c>
      <c r="N31" s="43"/>
      <c r="O31" s="44">
        <v>1012482</v>
      </c>
      <c r="P31" s="43">
        <f t="shared" si="5"/>
        <v>213000</v>
      </c>
      <c r="Q31" s="44">
        <f t="shared" si="6"/>
        <v>1607505</v>
      </c>
      <c r="R31" s="24">
        <f t="shared" si="7"/>
        <v>-100</v>
      </c>
      <c r="S31" s="25">
        <f t="shared" si="8"/>
        <v>170.44088658108564</v>
      </c>
      <c r="T31" s="24">
        <f t="shared" si="9"/>
        <v>11.833333333333334</v>
      </c>
      <c r="U31" s="26">
        <f t="shared" si="10"/>
        <v>89.305833333333325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1474000</v>
      </c>
      <c r="C33" s="42"/>
      <c r="D33" s="42"/>
      <c r="E33" s="42">
        <f t="shared" si="4"/>
        <v>1474000</v>
      </c>
      <c r="F33" s="43">
        <v>1474000</v>
      </c>
      <c r="G33" s="44">
        <v>1474000</v>
      </c>
      <c r="H33" s="43">
        <v>369000</v>
      </c>
      <c r="I33" s="44">
        <v>580073</v>
      </c>
      <c r="J33" s="43">
        <v>317000</v>
      </c>
      <c r="K33" s="44"/>
      <c r="L33" s="43">
        <v>577000</v>
      </c>
      <c r="M33" s="44">
        <v>893927</v>
      </c>
      <c r="N33" s="43"/>
      <c r="O33" s="44"/>
      <c r="P33" s="43">
        <f t="shared" si="5"/>
        <v>1263000</v>
      </c>
      <c r="Q33" s="44">
        <f t="shared" si="6"/>
        <v>1474000</v>
      </c>
      <c r="R33" s="24">
        <f t="shared" si="7"/>
        <v>-100</v>
      </c>
      <c r="S33" s="25">
        <f t="shared" si="8"/>
        <v>-100</v>
      </c>
      <c r="T33" s="24">
        <f t="shared" si="9"/>
        <v>85.685210312075981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5798000</v>
      </c>
      <c r="C43" s="45">
        <f t="shared" si="20"/>
        <v>-5368000</v>
      </c>
      <c r="D43" s="45">
        <f t="shared" si="20"/>
        <v>0</v>
      </c>
      <c r="E43" s="45">
        <f t="shared" si="20"/>
        <v>430000</v>
      </c>
      <c r="F43" s="46">
        <f t="shared" si="20"/>
        <v>5798000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5798000</v>
      </c>
      <c r="C44" s="39">
        <f t="shared" si="22"/>
        <v>-5368000</v>
      </c>
      <c r="D44" s="39">
        <f t="shared" si="22"/>
        <v>0</v>
      </c>
      <c r="E44" s="39">
        <f t="shared" si="22"/>
        <v>430000</v>
      </c>
      <c r="F44" s="40">
        <f t="shared" si="22"/>
        <v>5798000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5798000</v>
      </c>
      <c r="C46" s="42">
        <v>-5368000</v>
      </c>
      <c r="D46" s="42"/>
      <c r="E46" s="42">
        <f t="shared" si="13"/>
        <v>430000</v>
      </c>
      <c r="F46" s="43">
        <v>5798000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43946000</v>
      </c>
      <c r="C61" s="39">
        <f t="shared" si="26"/>
        <v>-8344000</v>
      </c>
      <c r="D61" s="39">
        <f t="shared" si="26"/>
        <v>0</v>
      </c>
      <c r="E61" s="39">
        <f t="shared" si="26"/>
        <v>35602000</v>
      </c>
      <c r="F61" s="40">
        <f t="shared" si="26"/>
        <v>40970000</v>
      </c>
      <c r="G61" s="41">
        <f t="shared" si="26"/>
        <v>35172000</v>
      </c>
      <c r="H61" s="40">
        <f t="shared" si="26"/>
        <v>5221000</v>
      </c>
      <c r="I61" s="41">
        <f t="shared" si="26"/>
        <v>2064700</v>
      </c>
      <c r="J61" s="40">
        <f t="shared" si="26"/>
        <v>7958000</v>
      </c>
      <c r="K61" s="41">
        <f t="shared" si="26"/>
        <v>2859002</v>
      </c>
      <c r="L61" s="40">
        <f t="shared" si="26"/>
        <v>7902000</v>
      </c>
      <c r="M61" s="41">
        <f t="shared" si="26"/>
        <v>13178966</v>
      </c>
      <c r="N61" s="40">
        <f t="shared" si="26"/>
        <v>11369000</v>
      </c>
      <c r="O61" s="41">
        <f t="shared" si="26"/>
        <v>14045273</v>
      </c>
      <c r="P61" s="40">
        <f t="shared" si="26"/>
        <v>32450000</v>
      </c>
      <c r="Q61" s="41">
        <f t="shared" si="26"/>
        <v>32147941</v>
      </c>
      <c r="R61" s="20">
        <f t="shared" si="16"/>
        <v>43.874968362439887</v>
      </c>
      <c r="S61" s="21">
        <f t="shared" si="17"/>
        <v>6.5734064417496798</v>
      </c>
      <c r="T61" s="20">
        <f t="shared" si="18"/>
        <v>91.146564799730356</v>
      </c>
      <c r="U61" s="22">
        <f t="shared" si="19"/>
        <v>90.298132127408564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43946000</v>
      </c>
      <c r="C65" s="48">
        <f t="shared" si="30"/>
        <v>-8344000</v>
      </c>
      <c r="D65" s="48">
        <f t="shared" si="30"/>
        <v>0</v>
      </c>
      <c r="E65" s="48">
        <f t="shared" si="30"/>
        <v>35602000</v>
      </c>
      <c r="F65" s="49">
        <f t="shared" si="30"/>
        <v>40970000</v>
      </c>
      <c r="G65" s="50">
        <f t="shared" si="30"/>
        <v>35172000</v>
      </c>
      <c r="H65" s="49">
        <f t="shared" si="30"/>
        <v>5221000</v>
      </c>
      <c r="I65" s="50">
        <f t="shared" si="30"/>
        <v>2064700</v>
      </c>
      <c r="J65" s="49">
        <f t="shared" si="30"/>
        <v>7958000</v>
      </c>
      <c r="K65" s="50">
        <f t="shared" si="30"/>
        <v>2859002</v>
      </c>
      <c r="L65" s="49">
        <f t="shared" si="30"/>
        <v>7902000</v>
      </c>
      <c r="M65" s="51">
        <f t="shared" si="30"/>
        <v>13178966</v>
      </c>
      <c r="N65" s="49">
        <f t="shared" si="30"/>
        <v>11369000</v>
      </c>
      <c r="O65" s="50">
        <f t="shared" si="30"/>
        <v>14045273</v>
      </c>
      <c r="P65" s="49">
        <f t="shared" si="30"/>
        <v>32450000</v>
      </c>
      <c r="Q65" s="50">
        <f t="shared" si="30"/>
        <v>32147941</v>
      </c>
      <c r="R65" s="34">
        <f t="shared" si="16"/>
        <v>43.874968362439887</v>
      </c>
      <c r="S65" s="35">
        <f t="shared" si="17"/>
        <v>6.5734064417496798</v>
      </c>
      <c r="T65" s="34">
        <f t="shared" si="18"/>
        <v>91.146564799730356</v>
      </c>
      <c r="U65" s="35">
        <f t="shared" si="19"/>
        <v>90.298132127408564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67898000</v>
      </c>
      <c r="C8" s="36">
        <f t="shared" si="0"/>
        <v>3165000</v>
      </c>
      <c r="D8" s="36">
        <f t="shared" si="0"/>
        <v>0</v>
      </c>
      <c r="E8" s="36">
        <f t="shared" si="0"/>
        <v>71063000</v>
      </c>
      <c r="F8" s="37">
        <f t="shared" si="0"/>
        <v>71063000</v>
      </c>
      <c r="G8" s="38">
        <f t="shared" si="0"/>
        <v>71063000</v>
      </c>
      <c r="H8" s="37">
        <f t="shared" si="0"/>
        <v>6760000</v>
      </c>
      <c r="I8" s="38">
        <f t="shared" si="0"/>
        <v>9864346</v>
      </c>
      <c r="J8" s="37">
        <f t="shared" si="0"/>
        <v>14632000</v>
      </c>
      <c r="K8" s="38">
        <f t="shared" si="0"/>
        <v>17227554</v>
      </c>
      <c r="L8" s="37">
        <f t="shared" si="0"/>
        <v>4153000</v>
      </c>
      <c r="M8" s="38">
        <f t="shared" si="0"/>
        <v>7495229</v>
      </c>
      <c r="N8" s="37">
        <f t="shared" si="0"/>
        <v>11456000</v>
      </c>
      <c r="O8" s="38">
        <f t="shared" si="0"/>
        <v>12962032</v>
      </c>
      <c r="P8" s="37">
        <f t="shared" si="0"/>
        <v>37001000</v>
      </c>
      <c r="Q8" s="38">
        <f t="shared" si="0"/>
        <v>47549161</v>
      </c>
      <c r="R8" s="16">
        <f>IF(($L8       =0),0,((($N8       -$L8       )/$L8       )*100))</f>
        <v>175.84878401155791</v>
      </c>
      <c r="S8" s="17">
        <f>IF(($M8       =0),0,((($O8       -$M8       )/$M8       )*100))</f>
        <v>72.937104390005956</v>
      </c>
      <c r="T8" s="16">
        <f>IF(($E8       =0),0,(($P8       /$E8       )*100))</f>
        <v>52.067883427381332</v>
      </c>
      <c r="U8" s="18">
        <f>IF(($E8       =0),0,(($Q8       /$E8       )*100))</f>
        <v>66.911277317309995</v>
      </c>
      <c r="V8" s="37">
        <f t="shared" ref="V8:W8" si="1">+V9+V28</f>
        <v>2600000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64819000</v>
      </c>
      <c r="C9" s="39">
        <f t="shared" si="2"/>
        <v>3051000</v>
      </c>
      <c r="D9" s="39">
        <f t="shared" si="2"/>
        <v>0</v>
      </c>
      <c r="E9" s="39">
        <f t="shared" si="2"/>
        <v>67870000</v>
      </c>
      <c r="F9" s="40">
        <f t="shared" si="2"/>
        <v>67870000</v>
      </c>
      <c r="G9" s="41">
        <f t="shared" si="2"/>
        <v>67870000</v>
      </c>
      <c r="H9" s="40">
        <f t="shared" si="2"/>
        <v>6343000</v>
      </c>
      <c r="I9" s="41">
        <f t="shared" si="2"/>
        <v>9123151</v>
      </c>
      <c r="J9" s="40">
        <f t="shared" si="2"/>
        <v>13440000</v>
      </c>
      <c r="K9" s="41">
        <f t="shared" si="2"/>
        <v>15692520</v>
      </c>
      <c r="L9" s="40">
        <f t="shared" si="2"/>
        <v>3881000</v>
      </c>
      <c r="M9" s="41">
        <f t="shared" si="2"/>
        <v>6905150</v>
      </c>
      <c r="N9" s="40">
        <f t="shared" si="2"/>
        <v>11342000</v>
      </c>
      <c r="O9" s="41">
        <f t="shared" si="2"/>
        <v>10798045</v>
      </c>
      <c r="P9" s="40">
        <f t="shared" si="2"/>
        <v>35006000</v>
      </c>
      <c r="Q9" s="41">
        <f t="shared" si="2"/>
        <v>42518866</v>
      </c>
      <c r="R9" s="20">
        <f>IF(($L9       =0),0,((($N9       -$L9       )/$L9       )*100))</f>
        <v>192.24426694150992</v>
      </c>
      <c r="S9" s="21">
        <f>IF(($M9       =0),0,((($O9       -$M9       )/$M9       )*100))</f>
        <v>56.376689861914656</v>
      </c>
      <c r="T9" s="20">
        <f>IF(($E9       =0),0,(($P9       /$E9       )*100))</f>
        <v>51.578016796817451</v>
      </c>
      <c r="U9" s="22">
        <f>IF(($E9       =0),0,(($Q9       /$E9       )*100))</f>
        <v>62.64751141888906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28582000</v>
      </c>
      <c r="C10" s="42">
        <v>-95000</v>
      </c>
      <c r="D10" s="42"/>
      <c r="E10" s="42">
        <f t="shared" ref="E10:E41" si="4">$B10      +$C10      +$D10</f>
        <v>28487000</v>
      </c>
      <c r="F10" s="43">
        <v>28487000</v>
      </c>
      <c r="G10" s="44">
        <v>28487000</v>
      </c>
      <c r="H10" s="43">
        <v>3313000</v>
      </c>
      <c r="I10" s="44">
        <v>3312062</v>
      </c>
      <c r="J10" s="43">
        <v>8431000</v>
      </c>
      <c r="K10" s="44">
        <v>8429843</v>
      </c>
      <c r="L10" s="43">
        <v>2343000</v>
      </c>
      <c r="M10" s="44">
        <v>2312220</v>
      </c>
      <c r="N10" s="43">
        <v>5559000</v>
      </c>
      <c r="O10" s="44">
        <v>4985159</v>
      </c>
      <c r="P10" s="43">
        <f t="shared" ref="P10:P41" si="5">$H10      +$J10      +$L10      +$N10</f>
        <v>19646000</v>
      </c>
      <c r="Q10" s="44">
        <f t="shared" ref="Q10:Q41" si="6">$I10      +$K10      +$M10      +$O10</f>
        <v>19039284</v>
      </c>
      <c r="R10" s="24">
        <f t="shared" ref="R10:R41" si="7">IF(($L10      =0),0,((($N10      -$L10      )/$L10      )*100))</f>
        <v>137.25992317541613</v>
      </c>
      <c r="S10" s="25">
        <f t="shared" ref="S10:S41" si="8">IF(($M10      =0),0,((($O10      -$M10      )/$M10      )*100))</f>
        <v>115.60054839072407</v>
      </c>
      <c r="T10" s="24">
        <f t="shared" ref="T10:T41" si="9">IF(($E10      =0),0,(($P10      /$E10      )*100))</f>
        <v>68.964790957278751</v>
      </c>
      <c r="U10" s="26">
        <f t="shared" ref="U10:U41" si="10">IF(($E10      =0),0,(($Q10      /$E10      )*100))</f>
        <v>66.834991399585775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15760000</v>
      </c>
      <c r="C13" s="42">
        <v>-5860000</v>
      </c>
      <c r="D13" s="42"/>
      <c r="E13" s="42">
        <f t="shared" si="4"/>
        <v>9900000</v>
      </c>
      <c r="F13" s="43">
        <v>9900000</v>
      </c>
      <c r="G13" s="44">
        <v>9900000</v>
      </c>
      <c r="H13" s="43">
        <v>288000</v>
      </c>
      <c r="I13" s="44"/>
      <c r="J13" s="43">
        <v>156000</v>
      </c>
      <c r="K13" s="44">
        <v>291616</v>
      </c>
      <c r="L13" s="43">
        <v>308000</v>
      </c>
      <c r="M13" s="44">
        <v>574106</v>
      </c>
      <c r="N13" s="43">
        <v>428000</v>
      </c>
      <c r="O13" s="44">
        <v>46000</v>
      </c>
      <c r="P13" s="43">
        <f t="shared" si="5"/>
        <v>1180000</v>
      </c>
      <c r="Q13" s="44">
        <f t="shared" si="6"/>
        <v>911722</v>
      </c>
      <c r="R13" s="24">
        <f t="shared" si="7"/>
        <v>38.961038961038966</v>
      </c>
      <c r="S13" s="25">
        <f t="shared" si="8"/>
        <v>-91.987542370224318</v>
      </c>
      <c r="T13" s="24">
        <f t="shared" si="9"/>
        <v>11.91919191919192</v>
      </c>
      <c r="U13" s="26">
        <f t="shared" si="10"/>
        <v>9.2093131313131309</v>
      </c>
      <c r="V13" s="43"/>
      <c r="W13" s="44"/>
    </row>
    <row r="14" spans="1:23" ht="13" x14ac:dyDescent="0.3">
      <c r="A14" s="23" t="s">
        <v>40</v>
      </c>
      <c r="B14" s="42">
        <v>10477000</v>
      </c>
      <c r="C14" s="42">
        <v>10000000</v>
      </c>
      <c r="D14" s="42"/>
      <c r="E14" s="42">
        <f t="shared" si="4"/>
        <v>20477000</v>
      </c>
      <c r="F14" s="43">
        <v>20477000</v>
      </c>
      <c r="G14" s="44">
        <v>20477000</v>
      </c>
      <c r="H14" s="43">
        <v>2500000</v>
      </c>
      <c r="I14" s="44">
        <v>5541875</v>
      </c>
      <c r="J14" s="43">
        <v>2121000</v>
      </c>
      <c r="K14" s="44">
        <v>4032087</v>
      </c>
      <c r="L14" s="43"/>
      <c r="M14" s="44">
        <v>468440</v>
      </c>
      <c r="N14" s="43">
        <v>4544000</v>
      </c>
      <c r="O14" s="44">
        <v>4566373</v>
      </c>
      <c r="P14" s="43">
        <f t="shared" si="5"/>
        <v>9165000</v>
      </c>
      <c r="Q14" s="44">
        <f t="shared" si="6"/>
        <v>14608775</v>
      </c>
      <c r="R14" s="24">
        <f t="shared" si="7"/>
        <v>0</v>
      </c>
      <c r="S14" s="25">
        <f t="shared" si="8"/>
        <v>874.80424387328151</v>
      </c>
      <c r="T14" s="24">
        <f t="shared" si="9"/>
        <v>44.75753284172486</v>
      </c>
      <c r="U14" s="26">
        <f t="shared" si="10"/>
        <v>71.342359720662202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</v>
      </c>
      <c r="C23" s="42">
        <v>-994000</v>
      </c>
      <c r="D23" s="42"/>
      <c r="E23" s="42">
        <f t="shared" si="4"/>
        <v>9006000</v>
      </c>
      <c r="F23" s="43">
        <v>9006000</v>
      </c>
      <c r="G23" s="44">
        <v>9006000</v>
      </c>
      <c r="H23" s="43">
        <v>242000</v>
      </c>
      <c r="I23" s="44">
        <v>269214</v>
      </c>
      <c r="J23" s="43">
        <v>2732000</v>
      </c>
      <c r="K23" s="44">
        <v>2938974</v>
      </c>
      <c r="L23" s="43">
        <v>1230000</v>
      </c>
      <c r="M23" s="44">
        <v>3550384</v>
      </c>
      <c r="N23" s="43">
        <v>811000</v>
      </c>
      <c r="O23" s="44">
        <v>1200513</v>
      </c>
      <c r="P23" s="43">
        <f t="shared" si="5"/>
        <v>5015000</v>
      </c>
      <c r="Q23" s="44">
        <f t="shared" si="6"/>
        <v>7959085</v>
      </c>
      <c r="R23" s="24">
        <f t="shared" si="7"/>
        <v>-34.065040650406502</v>
      </c>
      <c r="S23" s="25">
        <f t="shared" si="8"/>
        <v>-66.186389979224785</v>
      </c>
      <c r="T23" s="24">
        <f t="shared" si="9"/>
        <v>55.685098823006882</v>
      </c>
      <c r="U23" s="26">
        <f t="shared" si="10"/>
        <v>88.375360870530756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3079000</v>
      </c>
      <c r="C28" s="39">
        <f t="shared" si="11"/>
        <v>114000</v>
      </c>
      <c r="D28" s="39">
        <f t="shared" si="11"/>
        <v>0</v>
      </c>
      <c r="E28" s="39">
        <f t="shared" si="11"/>
        <v>3193000</v>
      </c>
      <c r="F28" s="40">
        <f t="shared" si="11"/>
        <v>3193000</v>
      </c>
      <c r="G28" s="41">
        <f t="shared" si="11"/>
        <v>3193000</v>
      </c>
      <c r="H28" s="40">
        <f t="shared" si="11"/>
        <v>417000</v>
      </c>
      <c r="I28" s="41">
        <f t="shared" si="11"/>
        <v>741195</v>
      </c>
      <c r="J28" s="40">
        <f t="shared" si="11"/>
        <v>1192000</v>
      </c>
      <c r="K28" s="41">
        <f t="shared" si="11"/>
        <v>1535034</v>
      </c>
      <c r="L28" s="40">
        <f t="shared" si="11"/>
        <v>272000</v>
      </c>
      <c r="M28" s="41">
        <f t="shared" si="11"/>
        <v>590079</v>
      </c>
      <c r="N28" s="40">
        <f t="shared" si="11"/>
        <v>114000</v>
      </c>
      <c r="O28" s="41">
        <f t="shared" si="11"/>
        <v>2163987</v>
      </c>
      <c r="P28" s="40">
        <f t="shared" si="11"/>
        <v>1995000</v>
      </c>
      <c r="Q28" s="41">
        <f t="shared" si="11"/>
        <v>5030295</v>
      </c>
      <c r="R28" s="20">
        <f t="shared" si="7"/>
        <v>-58.088235294117652</v>
      </c>
      <c r="S28" s="21">
        <f t="shared" si="8"/>
        <v>266.72835332218227</v>
      </c>
      <c r="T28" s="20">
        <f t="shared" si="9"/>
        <v>62.480425931725648</v>
      </c>
      <c r="U28" s="22">
        <f t="shared" si="10"/>
        <v>157.54134043219543</v>
      </c>
      <c r="V28" s="40">
        <f t="shared" ref="V28:W28" si="12">SUM(V29:V42)</f>
        <v>2600000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97000</v>
      </c>
      <c r="I31" s="44">
        <v>96674</v>
      </c>
      <c r="J31" s="43">
        <v>557000</v>
      </c>
      <c r="K31" s="44">
        <v>686039</v>
      </c>
      <c r="L31" s="43">
        <v>272000</v>
      </c>
      <c r="M31" s="44">
        <v>272771</v>
      </c>
      <c r="N31" s="43"/>
      <c r="O31" s="44">
        <v>313542</v>
      </c>
      <c r="P31" s="43">
        <f t="shared" si="5"/>
        <v>926000</v>
      </c>
      <c r="Q31" s="44">
        <f t="shared" si="6"/>
        <v>1369026</v>
      </c>
      <c r="R31" s="24">
        <f t="shared" si="7"/>
        <v>-100</v>
      </c>
      <c r="S31" s="25">
        <f t="shared" si="8"/>
        <v>14.94697016911622</v>
      </c>
      <c r="T31" s="24">
        <f t="shared" si="9"/>
        <v>51.44444444444445</v>
      </c>
      <c r="U31" s="26">
        <f t="shared" si="10"/>
        <v>76.057000000000002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1279000</v>
      </c>
      <c r="C33" s="42"/>
      <c r="D33" s="42"/>
      <c r="E33" s="42">
        <f t="shared" si="4"/>
        <v>1279000</v>
      </c>
      <c r="F33" s="43">
        <v>1279000</v>
      </c>
      <c r="G33" s="44">
        <v>1279000</v>
      </c>
      <c r="H33" s="43">
        <v>320000</v>
      </c>
      <c r="I33" s="44">
        <v>644521</v>
      </c>
      <c r="J33" s="43">
        <v>635000</v>
      </c>
      <c r="K33" s="44">
        <v>848995</v>
      </c>
      <c r="L33" s="43"/>
      <c r="M33" s="44">
        <v>200281</v>
      </c>
      <c r="N33" s="43"/>
      <c r="O33" s="44">
        <v>-414797</v>
      </c>
      <c r="P33" s="43">
        <f t="shared" si="5"/>
        <v>955000</v>
      </c>
      <c r="Q33" s="44">
        <f t="shared" si="6"/>
        <v>1279000</v>
      </c>
      <c r="R33" s="24">
        <f t="shared" si="7"/>
        <v>0</v>
      </c>
      <c r="S33" s="25">
        <f t="shared" si="8"/>
        <v>-307.1075139429102</v>
      </c>
      <c r="T33" s="24">
        <f t="shared" si="9"/>
        <v>74.667709147771703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114000</v>
      </c>
      <c r="D37" s="42"/>
      <c r="E37" s="42">
        <f t="shared" si="4"/>
        <v>114000</v>
      </c>
      <c r="F37" s="43">
        <v>114000</v>
      </c>
      <c r="G37" s="44">
        <v>114000</v>
      </c>
      <c r="H37" s="43"/>
      <c r="I37" s="44"/>
      <c r="J37" s="43"/>
      <c r="K37" s="44"/>
      <c r="L37" s="43"/>
      <c r="M37" s="44">
        <v>117027</v>
      </c>
      <c r="N37" s="43">
        <v>114000</v>
      </c>
      <c r="O37" s="44">
        <v>2265242</v>
      </c>
      <c r="P37" s="43">
        <f t="shared" si="5"/>
        <v>114000</v>
      </c>
      <c r="Q37" s="44">
        <f t="shared" si="6"/>
        <v>2382269</v>
      </c>
      <c r="R37" s="24">
        <f t="shared" si="7"/>
        <v>0</v>
      </c>
      <c r="S37" s="25">
        <f t="shared" si="8"/>
        <v>1835.6575832927444</v>
      </c>
      <c r="T37" s="24">
        <f t="shared" si="9"/>
        <v>100</v>
      </c>
      <c r="U37" s="26">
        <f t="shared" si="10"/>
        <v>2089.7096491228067</v>
      </c>
      <c r="V37" s="43">
        <v>2600000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100000</v>
      </c>
      <c r="C43" s="45">
        <f t="shared" si="20"/>
        <v>-100000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100000</v>
      </c>
      <c r="C44" s="39">
        <f t="shared" si="22"/>
        <v>-100000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67998000</v>
      </c>
      <c r="C61" s="39">
        <f t="shared" si="26"/>
        <v>3065000</v>
      </c>
      <c r="D61" s="39">
        <f t="shared" si="26"/>
        <v>0</v>
      </c>
      <c r="E61" s="39">
        <f t="shared" si="26"/>
        <v>71063000</v>
      </c>
      <c r="F61" s="40">
        <f t="shared" si="26"/>
        <v>71063000</v>
      </c>
      <c r="G61" s="41">
        <f t="shared" si="26"/>
        <v>71063000</v>
      </c>
      <c r="H61" s="40">
        <f t="shared" si="26"/>
        <v>6760000</v>
      </c>
      <c r="I61" s="41">
        <f t="shared" si="26"/>
        <v>9864346</v>
      </c>
      <c r="J61" s="40">
        <f t="shared" si="26"/>
        <v>14632000</v>
      </c>
      <c r="K61" s="41">
        <f t="shared" si="26"/>
        <v>17227554</v>
      </c>
      <c r="L61" s="40">
        <f t="shared" si="26"/>
        <v>4153000</v>
      </c>
      <c r="M61" s="41">
        <f t="shared" si="26"/>
        <v>7495229</v>
      </c>
      <c r="N61" s="40">
        <f t="shared" si="26"/>
        <v>11456000</v>
      </c>
      <c r="O61" s="41">
        <f t="shared" si="26"/>
        <v>12962032</v>
      </c>
      <c r="P61" s="40">
        <f t="shared" si="26"/>
        <v>37001000</v>
      </c>
      <c r="Q61" s="41">
        <f t="shared" si="26"/>
        <v>47549161</v>
      </c>
      <c r="R61" s="20">
        <f t="shared" si="16"/>
        <v>175.84878401155791</v>
      </c>
      <c r="S61" s="21">
        <f t="shared" si="17"/>
        <v>72.937104390005956</v>
      </c>
      <c r="T61" s="20">
        <f t="shared" si="18"/>
        <v>52.067883427381332</v>
      </c>
      <c r="U61" s="22">
        <f t="shared" si="19"/>
        <v>66.911277317309995</v>
      </c>
      <c r="V61" s="40">
        <f t="shared" ref="V61:W61" si="27">+V8+V43</f>
        <v>2600000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67998000</v>
      </c>
      <c r="C65" s="48">
        <f t="shared" si="30"/>
        <v>3065000</v>
      </c>
      <c r="D65" s="48">
        <f t="shared" si="30"/>
        <v>0</v>
      </c>
      <c r="E65" s="48">
        <f t="shared" si="30"/>
        <v>71063000</v>
      </c>
      <c r="F65" s="49">
        <f t="shared" si="30"/>
        <v>71063000</v>
      </c>
      <c r="G65" s="50">
        <f t="shared" si="30"/>
        <v>71063000</v>
      </c>
      <c r="H65" s="49">
        <f t="shared" si="30"/>
        <v>6760000</v>
      </c>
      <c r="I65" s="50">
        <f t="shared" si="30"/>
        <v>9864346</v>
      </c>
      <c r="J65" s="49">
        <f t="shared" si="30"/>
        <v>14632000</v>
      </c>
      <c r="K65" s="50">
        <f t="shared" si="30"/>
        <v>17227554</v>
      </c>
      <c r="L65" s="49">
        <f t="shared" si="30"/>
        <v>4153000</v>
      </c>
      <c r="M65" s="51">
        <f t="shared" si="30"/>
        <v>7495229</v>
      </c>
      <c r="N65" s="49">
        <f t="shared" si="30"/>
        <v>11456000</v>
      </c>
      <c r="O65" s="50">
        <f t="shared" si="30"/>
        <v>12962032</v>
      </c>
      <c r="P65" s="49">
        <f t="shared" si="30"/>
        <v>37001000</v>
      </c>
      <c r="Q65" s="50">
        <f t="shared" si="30"/>
        <v>47549161</v>
      </c>
      <c r="R65" s="34">
        <f t="shared" si="16"/>
        <v>175.84878401155791</v>
      </c>
      <c r="S65" s="35">
        <f t="shared" si="17"/>
        <v>72.937104390005956</v>
      </c>
      <c r="T65" s="34">
        <f t="shared" si="18"/>
        <v>52.067883427381332</v>
      </c>
      <c r="U65" s="35">
        <f t="shared" si="19"/>
        <v>66.911277317309995</v>
      </c>
      <c r="V65" s="49">
        <f>+V61+V62</f>
        <v>2600000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24137000</v>
      </c>
      <c r="C8" s="36">
        <f t="shared" si="0"/>
        <v>1832000</v>
      </c>
      <c r="D8" s="36">
        <f t="shared" si="0"/>
        <v>0</v>
      </c>
      <c r="E8" s="36">
        <f t="shared" si="0"/>
        <v>25969000</v>
      </c>
      <c r="F8" s="37">
        <f t="shared" si="0"/>
        <v>25969000</v>
      </c>
      <c r="G8" s="38">
        <f t="shared" si="0"/>
        <v>25969000</v>
      </c>
      <c r="H8" s="37">
        <f t="shared" si="0"/>
        <v>1716000</v>
      </c>
      <c r="I8" s="38">
        <f t="shared" si="0"/>
        <v>38392330</v>
      </c>
      <c r="J8" s="37">
        <f t="shared" si="0"/>
        <v>13164000</v>
      </c>
      <c r="K8" s="38">
        <f t="shared" si="0"/>
        <v>11095875</v>
      </c>
      <c r="L8" s="37">
        <f t="shared" si="0"/>
        <v>3162000</v>
      </c>
      <c r="M8" s="38">
        <f t="shared" si="0"/>
        <v>3260531</v>
      </c>
      <c r="N8" s="37">
        <f t="shared" si="0"/>
        <v>6811000</v>
      </c>
      <c r="O8" s="38">
        <f t="shared" si="0"/>
        <v>6016281</v>
      </c>
      <c r="P8" s="37">
        <f t="shared" si="0"/>
        <v>24853000</v>
      </c>
      <c r="Q8" s="38">
        <f t="shared" si="0"/>
        <v>58765017</v>
      </c>
      <c r="R8" s="16">
        <f>IF(($L8       =0),0,((($N8       -$L8       )/$L8       )*100))</f>
        <v>115.40164452877926</v>
      </c>
      <c r="S8" s="17">
        <f>IF(($M8       =0),0,((($O8       -$M8       )/$M8       )*100))</f>
        <v>84.51844193476461</v>
      </c>
      <c r="T8" s="16">
        <f>IF(($E8       =0),0,(($P8       /$E8       )*100))</f>
        <v>95.702568446994491</v>
      </c>
      <c r="U8" s="18">
        <f>IF(($E8       =0),0,(($Q8       /$E8       )*100))</f>
        <v>226.28910239131272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21128000</v>
      </c>
      <c r="C9" s="39">
        <f t="shared" si="2"/>
        <v>1832000</v>
      </c>
      <c r="D9" s="39">
        <f t="shared" si="2"/>
        <v>0</v>
      </c>
      <c r="E9" s="39">
        <f t="shared" si="2"/>
        <v>22960000</v>
      </c>
      <c r="F9" s="40">
        <f t="shared" si="2"/>
        <v>22960000</v>
      </c>
      <c r="G9" s="41">
        <f t="shared" si="2"/>
        <v>22960000</v>
      </c>
      <c r="H9" s="40">
        <f t="shared" si="2"/>
        <v>1143000</v>
      </c>
      <c r="I9" s="41">
        <f t="shared" si="2"/>
        <v>36385526</v>
      </c>
      <c r="J9" s="40">
        <f t="shared" si="2"/>
        <v>12198000</v>
      </c>
      <c r="K9" s="41">
        <f t="shared" si="2"/>
        <v>10145762</v>
      </c>
      <c r="L9" s="40">
        <f t="shared" si="2"/>
        <v>2755000</v>
      </c>
      <c r="M9" s="41">
        <f t="shared" si="2"/>
        <v>2889491</v>
      </c>
      <c r="N9" s="40">
        <f t="shared" si="2"/>
        <v>6686000</v>
      </c>
      <c r="O9" s="41">
        <f t="shared" si="2"/>
        <v>5015957</v>
      </c>
      <c r="P9" s="40">
        <f t="shared" si="2"/>
        <v>22782000</v>
      </c>
      <c r="Q9" s="41">
        <f t="shared" si="2"/>
        <v>54436736</v>
      </c>
      <c r="R9" s="20">
        <f>IF(($L9       =0),0,((($N9       -$L9       )/$L9       )*100))</f>
        <v>142.68602540834846</v>
      </c>
      <c r="S9" s="21">
        <f>IF(($M9       =0),0,((($O9       -$M9       )/$M9       )*100))</f>
        <v>73.593099961204246</v>
      </c>
      <c r="T9" s="20">
        <f>IF(($E9       =0),0,(($P9       /$E9       )*100))</f>
        <v>99.224738675958193</v>
      </c>
      <c r="U9" s="22">
        <f>IF(($E9       =0),0,(($Q9       /$E9       )*100))</f>
        <v>237.09379790940767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6919000</v>
      </c>
      <c r="C10" s="42">
        <v>-3000</v>
      </c>
      <c r="D10" s="42"/>
      <c r="E10" s="42">
        <f t="shared" ref="E10:E41" si="4">$B10      +$C10      +$D10</f>
        <v>6916000</v>
      </c>
      <c r="F10" s="43">
        <v>6916000</v>
      </c>
      <c r="G10" s="44">
        <v>6916000</v>
      </c>
      <c r="H10" s="43">
        <v>616000</v>
      </c>
      <c r="I10" s="44">
        <v>14648664</v>
      </c>
      <c r="J10" s="43">
        <v>3840000</v>
      </c>
      <c r="K10" s="44">
        <v>3233364</v>
      </c>
      <c r="L10" s="43">
        <v>1582000</v>
      </c>
      <c r="M10" s="44">
        <v>1332906</v>
      </c>
      <c r="N10" s="43">
        <v>877000</v>
      </c>
      <c r="O10" s="44">
        <v>1176487</v>
      </c>
      <c r="P10" s="43">
        <f t="shared" ref="P10:P41" si="5">$H10      +$J10      +$L10      +$N10</f>
        <v>6915000</v>
      </c>
      <c r="Q10" s="44">
        <f t="shared" ref="Q10:Q41" si="6">$I10      +$K10      +$M10      +$O10</f>
        <v>20391421</v>
      </c>
      <c r="R10" s="24">
        <f t="shared" ref="R10:R41" si="7">IF(($L10      =0),0,((($N10      -$L10      )/$L10      )*100))</f>
        <v>-44.563843236409603</v>
      </c>
      <c r="S10" s="25">
        <f t="shared" ref="S10:S41" si="8">IF(($M10      =0),0,((($O10      -$M10      )/$M10      )*100))</f>
        <v>-11.735186127153753</v>
      </c>
      <c r="T10" s="24">
        <f t="shared" ref="T10:T41" si="9">IF(($E10      =0),0,(($P10      /$E10      )*100))</f>
        <v>99.985540775014456</v>
      </c>
      <c r="U10" s="26">
        <f t="shared" ref="U10:U41" si="10">IF(($E10      =0),0,(($Q10      /$E10      )*100))</f>
        <v>294.84414401388085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14209000</v>
      </c>
      <c r="C23" s="42">
        <v>1835000</v>
      </c>
      <c r="D23" s="42"/>
      <c r="E23" s="42">
        <f t="shared" si="4"/>
        <v>16044000</v>
      </c>
      <c r="F23" s="43">
        <v>16044000</v>
      </c>
      <c r="G23" s="44">
        <v>16044000</v>
      </c>
      <c r="H23" s="43">
        <v>527000</v>
      </c>
      <c r="I23" s="44">
        <v>21736862</v>
      </c>
      <c r="J23" s="43">
        <v>8358000</v>
      </c>
      <c r="K23" s="44">
        <v>6912398</v>
      </c>
      <c r="L23" s="43">
        <v>1173000</v>
      </c>
      <c r="M23" s="44">
        <v>1556585</v>
      </c>
      <c r="N23" s="43">
        <v>5809000</v>
      </c>
      <c r="O23" s="44">
        <v>3839470</v>
      </c>
      <c r="P23" s="43">
        <f t="shared" si="5"/>
        <v>15867000</v>
      </c>
      <c r="Q23" s="44">
        <f t="shared" si="6"/>
        <v>34045315</v>
      </c>
      <c r="R23" s="24">
        <f t="shared" si="7"/>
        <v>395.22591645353793</v>
      </c>
      <c r="S23" s="25">
        <f t="shared" si="8"/>
        <v>146.65983547316722</v>
      </c>
      <c r="T23" s="24">
        <f t="shared" si="9"/>
        <v>98.89678384442783</v>
      </c>
      <c r="U23" s="26">
        <f t="shared" si="10"/>
        <v>212.19966965843929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3009000</v>
      </c>
      <c r="C28" s="39">
        <f t="shared" si="11"/>
        <v>0</v>
      </c>
      <c r="D28" s="39">
        <f t="shared" si="11"/>
        <v>0</v>
      </c>
      <c r="E28" s="39">
        <f t="shared" si="11"/>
        <v>3009000</v>
      </c>
      <c r="F28" s="40">
        <f t="shared" si="11"/>
        <v>3009000</v>
      </c>
      <c r="G28" s="41">
        <f t="shared" si="11"/>
        <v>3009000</v>
      </c>
      <c r="H28" s="40">
        <f t="shared" si="11"/>
        <v>573000</v>
      </c>
      <c r="I28" s="41">
        <f t="shared" si="11"/>
        <v>2006804</v>
      </c>
      <c r="J28" s="40">
        <f t="shared" si="11"/>
        <v>966000</v>
      </c>
      <c r="K28" s="41">
        <f t="shared" si="11"/>
        <v>950113</v>
      </c>
      <c r="L28" s="40">
        <f t="shared" si="11"/>
        <v>407000</v>
      </c>
      <c r="M28" s="41">
        <f t="shared" si="11"/>
        <v>371040</v>
      </c>
      <c r="N28" s="40">
        <f t="shared" si="11"/>
        <v>125000</v>
      </c>
      <c r="O28" s="41">
        <f t="shared" si="11"/>
        <v>1000324</v>
      </c>
      <c r="P28" s="40">
        <f t="shared" si="11"/>
        <v>2071000</v>
      </c>
      <c r="Q28" s="41">
        <f t="shared" si="11"/>
        <v>4328281</v>
      </c>
      <c r="R28" s="20">
        <f t="shared" si="7"/>
        <v>-69.287469287469278</v>
      </c>
      <c r="S28" s="21">
        <f t="shared" si="8"/>
        <v>169.60004312203537</v>
      </c>
      <c r="T28" s="20">
        <f t="shared" si="9"/>
        <v>68.826852775008305</v>
      </c>
      <c r="U28" s="22">
        <f t="shared" si="10"/>
        <v>143.84449983383183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267000</v>
      </c>
      <c r="I31" s="44">
        <v>1213334</v>
      </c>
      <c r="J31" s="43">
        <v>548000</v>
      </c>
      <c r="K31" s="44">
        <v>548268</v>
      </c>
      <c r="L31" s="43">
        <v>48000</v>
      </c>
      <c r="M31" s="44">
        <v>89301</v>
      </c>
      <c r="N31" s="43"/>
      <c r="O31" s="44">
        <v>779626</v>
      </c>
      <c r="P31" s="43">
        <f t="shared" si="5"/>
        <v>863000</v>
      </c>
      <c r="Q31" s="44">
        <f t="shared" si="6"/>
        <v>2630529</v>
      </c>
      <c r="R31" s="24">
        <f t="shared" si="7"/>
        <v>-100</v>
      </c>
      <c r="S31" s="25">
        <f t="shared" si="8"/>
        <v>773.03165698032501</v>
      </c>
      <c r="T31" s="24">
        <f t="shared" si="9"/>
        <v>47.944444444444443</v>
      </c>
      <c r="U31" s="26">
        <f t="shared" si="10"/>
        <v>146.1405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1209000</v>
      </c>
      <c r="C33" s="42"/>
      <c r="D33" s="42"/>
      <c r="E33" s="42">
        <f t="shared" si="4"/>
        <v>1209000</v>
      </c>
      <c r="F33" s="43">
        <v>1209000</v>
      </c>
      <c r="G33" s="44">
        <v>1209000</v>
      </c>
      <c r="H33" s="43">
        <v>306000</v>
      </c>
      <c r="I33" s="44">
        <v>793470</v>
      </c>
      <c r="J33" s="43">
        <v>418000</v>
      </c>
      <c r="K33" s="44">
        <v>401845</v>
      </c>
      <c r="L33" s="43">
        <v>359000</v>
      </c>
      <c r="M33" s="44">
        <v>281739</v>
      </c>
      <c r="N33" s="43">
        <v>125000</v>
      </c>
      <c r="O33" s="44">
        <v>220698</v>
      </c>
      <c r="P33" s="43">
        <f t="shared" si="5"/>
        <v>1208000</v>
      </c>
      <c r="Q33" s="44">
        <f t="shared" si="6"/>
        <v>1697752</v>
      </c>
      <c r="R33" s="24">
        <f t="shared" si="7"/>
        <v>-65.181058495821731</v>
      </c>
      <c r="S33" s="25">
        <f t="shared" si="8"/>
        <v>-21.665797067498644</v>
      </c>
      <c r="T33" s="24">
        <f t="shared" si="9"/>
        <v>99.917287014061202</v>
      </c>
      <c r="U33" s="26">
        <f t="shared" si="10"/>
        <v>140.42613730355666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24137000</v>
      </c>
      <c r="C61" s="39">
        <f t="shared" si="26"/>
        <v>1832000</v>
      </c>
      <c r="D61" s="39">
        <f t="shared" si="26"/>
        <v>0</v>
      </c>
      <c r="E61" s="39">
        <f t="shared" si="26"/>
        <v>25969000</v>
      </c>
      <c r="F61" s="40">
        <f t="shared" si="26"/>
        <v>25969000</v>
      </c>
      <c r="G61" s="41">
        <f t="shared" si="26"/>
        <v>25969000</v>
      </c>
      <c r="H61" s="40">
        <f t="shared" si="26"/>
        <v>1716000</v>
      </c>
      <c r="I61" s="41">
        <f t="shared" si="26"/>
        <v>38392330</v>
      </c>
      <c r="J61" s="40">
        <f t="shared" si="26"/>
        <v>13164000</v>
      </c>
      <c r="K61" s="41">
        <f t="shared" si="26"/>
        <v>11095875</v>
      </c>
      <c r="L61" s="40">
        <f t="shared" si="26"/>
        <v>3162000</v>
      </c>
      <c r="M61" s="41">
        <f t="shared" si="26"/>
        <v>3260531</v>
      </c>
      <c r="N61" s="40">
        <f t="shared" si="26"/>
        <v>6811000</v>
      </c>
      <c r="O61" s="41">
        <f t="shared" si="26"/>
        <v>6016281</v>
      </c>
      <c r="P61" s="40">
        <f t="shared" si="26"/>
        <v>24853000</v>
      </c>
      <c r="Q61" s="41">
        <f t="shared" si="26"/>
        <v>58765017</v>
      </c>
      <c r="R61" s="20">
        <f t="shared" si="16"/>
        <v>115.40164452877926</v>
      </c>
      <c r="S61" s="21">
        <f t="shared" si="17"/>
        <v>84.51844193476461</v>
      </c>
      <c r="T61" s="20">
        <f t="shared" si="18"/>
        <v>95.702568446994491</v>
      </c>
      <c r="U61" s="22">
        <f t="shared" si="19"/>
        <v>226.28910239131272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24137000</v>
      </c>
      <c r="C65" s="48">
        <f t="shared" si="30"/>
        <v>1832000</v>
      </c>
      <c r="D65" s="48">
        <f t="shared" si="30"/>
        <v>0</v>
      </c>
      <c r="E65" s="48">
        <f t="shared" si="30"/>
        <v>25969000</v>
      </c>
      <c r="F65" s="49">
        <f t="shared" si="30"/>
        <v>25969000</v>
      </c>
      <c r="G65" s="50">
        <f t="shared" si="30"/>
        <v>25969000</v>
      </c>
      <c r="H65" s="49">
        <f t="shared" si="30"/>
        <v>1716000</v>
      </c>
      <c r="I65" s="50">
        <f t="shared" si="30"/>
        <v>38392330</v>
      </c>
      <c r="J65" s="49">
        <f t="shared" si="30"/>
        <v>13164000</v>
      </c>
      <c r="K65" s="50">
        <f t="shared" si="30"/>
        <v>11095875</v>
      </c>
      <c r="L65" s="49">
        <f t="shared" si="30"/>
        <v>3162000</v>
      </c>
      <c r="M65" s="51">
        <f t="shared" si="30"/>
        <v>3260531</v>
      </c>
      <c r="N65" s="49">
        <f t="shared" si="30"/>
        <v>6811000</v>
      </c>
      <c r="O65" s="50">
        <f t="shared" si="30"/>
        <v>6016281</v>
      </c>
      <c r="P65" s="49">
        <f t="shared" si="30"/>
        <v>24853000</v>
      </c>
      <c r="Q65" s="50">
        <f t="shared" si="30"/>
        <v>58765017</v>
      </c>
      <c r="R65" s="34">
        <f t="shared" si="16"/>
        <v>115.40164452877926</v>
      </c>
      <c r="S65" s="35">
        <f t="shared" si="17"/>
        <v>84.51844193476461</v>
      </c>
      <c r="T65" s="34">
        <f t="shared" si="18"/>
        <v>95.702568446994491</v>
      </c>
      <c r="U65" s="35">
        <f t="shared" si="19"/>
        <v>226.28910239131272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26032000</v>
      </c>
      <c r="C8" s="36">
        <f t="shared" si="0"/>
        <v>-7000</v>
      </c>
      <c r="D8" s="36">
        <f t="shared" si="0"/>
        <v>0</v>
      </c>
      <c r="E8" s="36">
        <f t="shared" si="0"/>
        <v>26025000</v>
      </c>
      <c r="F8" s="37">
        <f t="shared" si="0"/>
        <v>26025000</v>
      </c>
      <c r="G8" s="38">
        <f t="shared" si="0"/>
        <v>26025000</v>
      </c>
      <c r="H8" s="37">
        <f t="shared" si="0"/>
        <v>4632000</v>
      </c>
      <c r="I8" s="38">
        <f t="shared" si="0"/>
        <v>4641616</v>
      </c>
      <c r="J8" s="37">
        <f t="shared" si="0"/>
        <v>4586000</v>
      </c>
      <c r="K8" s="38">
        <f t="shared" si="0"/>
        <v>5225256</v>
      </c>
      <c r="L8" s="37">
        <f t="shared" si="0"/>
        <v>1963000</v>
      </c>
      <c r="M8" s="38">
        <f t="shared" si="0"/>
        <v>1312300</v>
      </c>
      <c r="N8" s="37">
        <f t="shared" si="0"/>
        <v>5903000</v>
      </c>
      <c r="O8" s="38">
        <f t="shared" si="0"/>
        <v>6875385</v>
      </c>
      <c r="P8" s="37">
        <f t="shared" si="0"/>
        <v>17084000</v>
      </c>
      <c r="Q8" s="38">
        <f t="shared" si="0"/>
        <v>18054557</v>
      </c>
      <c r="R8" s="16">
        <f>IF(($L8       =0),0,((($N8       -$L8       )/$L8       )*100))</f>
        <v>200.71319409067755</v>
      </c>
      <c r="S8" s="17">
        <f>IF(($M8       =0),0,((($O8       -$M8       )/$M8       )*100))</f>
        <v>423.91869237217099</v>
      </c>
      <c r="T8" s="16">
        <f>IF(($E8       =0),0,(($P8       /$E8       )*100))</f>
        <v>65.644572526416908</v>
      </c>
      <c r="U8" s="18">
        <f>IF(($E8       =0),0,(($Q8       /$E8       )*100))</f>
        <v>69.373898174831893</v>
      </c>
      <c r="V8" s="37">
        <f t="shared" ref="V8:W8" si="1">+V9+V28</f>
        <v>753000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23032000</v>
      </c>
      <c r="C9" s="39">
        <f t="shared" si="2"/>
        <v>-7000</v>
      </c>
      <c r="D9" s="39">
        <f t="shared" si="2"/>
        <v>0</v>
      </c>
      <c r="E9" s="39">
        <f t="shared" si="2"/>
        <v>23025000</v>
      </c>
      <c r="F9" s="40">
        <f t="shared" si="2"/>
        <v>23025000</v>
      </c>
      <c r="G9" s="41">
        <f t="shared" si="2"/>
        <v>23025000</v>
      </c>
      <c r="H9" s="40">
        <f t="shared" si="2"/>
        <v>3698000</v>
      </c>
      <c r="I9" s="41">
        <f t="shared" si="2"/>
        <v>3706382</v>
      </c>
      <c r="J9" s="40">
        <f t="shared" si="2"/>
        <v>4021000</v>
      </c>
      <c r="K9" s="41">
        <f t="shared" si="2"/>
        <v>4659538</v>
      </c>
      <c r="L9" s="40">
        <f t="shared" si="2"/>
        <v>1236000</v>
      </c>
      <c r="M9" s="41">
        <f t="shared" si="2"/>
        <v>586165</v>
      </c>
      <c r="N9" s="40">
        <f t="shared" si="2"/>
        <v>5488000</v>
      </c>
      <c r="O9" s="41">
        <f t="shared" si="2"/>
        <v>6149514</v>
      </c>
      <c r="P9" s="40">
        <f t="shared" si="2"/>
        <v>14443000</v>
      </c>
      <c r="Q9" s="41">
        <f t="shared" si="2"/>
        <v>15101599</v>
      </c>
      <c r="R9" s="20">
        <f>IF(($L9       =0),0,((($N9       -$L9       )/$L9       )*100))</f>
        <v>344.01294498381878</v>
      </c>
      <c r="S9" s="21">
        <f>IF(($M9       =0),0,((($O9       -$M9       )/$M9       )*100))</f>
        <v>949.10972166540137</v>
      </c>
      <c r="T9" s="20">
        <f>IF(($E9       =0),0,(($P9       /$E9       )*100))</f>
        <v>62.727470141150917</v>
      </c>
      <c r="U9" s="22">
        <f>IF(($E9       =0),0,(($Q9       /$E9       )*100))</f>
        <v>65.587834961997828</v>
      </c>
      <c r="V9" s="40">
        <f t="shared" ref="V9:W9" si="3">SUM(V10:V27)</f>
        <v>753000</v>
      </c>
      <c r="W9" s="41">
        <f t="shared" si="3"/>
        <v>0</v>
      </c>
    </row>
    <row r="10" spans="1:23" ht="13" x14ac:dyDescent="0.3">
      <c r="A10" s="23" t="s">
        <v>36</v>
      </c>
      <c r="B10" s="42">
        <v>8032000</v>
      </c>
      <c r="C10" s="42">
        <v>-7000</v>
      </c>
      <c r="D10" s="42"/>
      <c r="E10" s="42">
        <f t="shared" ref="E10:E41" si="4">$B10      +$C10      +$D10</f>
        <v>8025000</v>
      </c>
      <c r="F10" s="43">
        <v>8025000</v>
      </c>
      <c r="G10" s="44">
        <v>8025000</v>
      </c>
      <c r="H10" s="43">
        <v>2515000</v>
      </c>
      <c r="I10" s="44">
        <v>2517320</v>
      </c>
      <c r="J10" s="43">
        <v>1898000</v>
      </c>
      <c r="K10" s="44">
        <v>2541310</v>
      </c>
      <c r="L10" s="43">
        <v>1044000</v>
      </c>
      <c r="M10" s="44">
        <v>394330</v>
      </c>
      <c r="N10" s="43">
        <v>2146000</v>
      </c>
      <c r="O10" s="44">
        <v>2053974</v>
      </c>
      <c r="P10" s="43">
        <f t="shared" ref="P10:P41" si="5">$H10      +$J10      +$L10      +$N10</f>
        <v>7603000</v>
      </c>
      <c r="Q10" s="44">
        <f t="shared" ref="Q10:Q41" si="6">$I10      +$K10      +$M10      +$O10</f>
        <v>7506934</v>
      </c>
      <c r="R10" s="24">
        <f t="shared" ref="R10:R41" si="7">IF(($L10      =0),0,((($N10      -$L10      )/$L10      )*100))</f>
        <v>105.55555555555556</v>
      </c>
      <c r="S10" s="25">
        <f t="shared" ref="S10:S41" si="8">IF(($M10      =0),0,((($O10      -$M10      )/$M10      )*100))</f>
        <v>420.8769304896914</v>
      </c>
      <c r="T10" s="24">
        <f t="shared" ref="T10:T41" si="9">IF(($E10      =0),0,(($P10      /$E10      )*100))</f>
        <v>94.741433021806856</v>
      </c>
      <c r="U10" s="26">
        <f t="shared" ref="U10:U41" si="10">IF(($E10      =0),0,(($Q10      /$E10      )*100))</f>
        <v>93.544348909657316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15000000</v>
      </c>
      <c r="C23" s="42"/>
      <c r="D23" s="42"/>
      <c r="E23" s="42">
        <f t="shared" si="4"/>
        <v>15000000</v>
      </c>
      <c r="F23" s="43">
        <v>15000000</v>
      </c>
      <c r="G23" s="44">
        <v>15000000</v>
      </c>
      <c r="H23" s="43">
        <v>1183000</v>
      </c>
      <c r="I23" s="44">
        <v>1189062</v>
      </c>
      <c r="J23" s="43">
        <v>2123000</v>
      </c>
      <c r="K23" s="44">
        <v>2118228</v>
      </c>
      <c r="L23" s="43">
        <v>192000</v>
      </c>
      <c r="M23" s="44">
        <v>191835</v>
      </c>
      <c r="N23" s="43">
        <v>3342000</v>
      </c>
      <c r="O23" s="44">
        <v>4095540</v>
      </c>
      <c r="P23" s="43">
        <f t="shared" si="5"/>
        <v>6840000</v>
      </c>
      <c r="Q23" s="44">
        <f t="shared" si="6"/>
        <v>7594665</v>
      </c>
      <c r="R23" s="24">
        <f t="shared" si="7"/>
        <v>1640.625</v>
      </c>
      <c r="S23" s="25">
        <f t="shared" si="8"/>
        <v>2034.9284541402767</v>
      </c>
      <c r="T23" s="24">
        <f t="shared" si="9"/>
        <v>45.6</v>
      </c>
      <c r="U23" s="26">
        <f t="shared" si="10"/>
        <v>50.631099999999996</v>
      </c>
      <c r="V23" s="43">
        <v>753000</v>
      </c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934000</v>
      </c>
      <c r="I28" s="41">
        <f t="shared" si="11"/>
        <v>935234</v>
      </c>
      <c r="J28" s="40">
        <f t="shared" si="11"/>
        <v>565000</v>
      </c>
      <c r="K28" s="41">
        <f t="shared" si="11"/>
        <v>565718</v>
      </c>
      <c r="L28" s="40">
        <f t="shared" si="11"/>
        <v>727000</v>
      </c>
      <c r="M28" s="41">
        <f t="shared" si="11"/>
        <v>726135</v>
      </c>
      <c r="N28" s="40">
        <f t="shared" si="11"/>
        <v>415000</v>
      </c>
      <c r="O28" s="41">
        <f t="shared" si="11"/>
        <v>725871</v>
      </c>
      <c r="P28" s="40">
        <f t="shared" si="11"/>
        <v>2641000</v>
      </c>
      <c r="Q28" s="41">
        <f t="shared" si="11"/>
        <v>2952958</v>
      </c>
      <c r="R28" s="20">
        <f t="shared" si="7"/>
        <v>-42.916093535075653</v>
      </c>
      <c r="S28" s="21">
        <f t="shared" si="8"/>
        <v>-3.6356875787560167E-2</v>
      </c>
      <c r="T28" s="20">
        <f t="shared" si="9"/>
        <v>88.033333333333331</v>
      </c>
      <c r="U28" s="22">
        <f t="shared" si="10"/>
        <v>98.431933333333333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832000</v>
      </c>
      <c r="I31" s="44">
        <v>832688</v>
      </c>
      <c r="J31" s="43">
        <v>261000</v>
      </c>
      <c r="K31" s="44">
        <v>261300</v>
      </c>
      <c r="L31" s="43">
        <v>371000</v>
      </c>
      <c r="M31" s="44">
        <v>370751</v>
      </c>
      <c r="N31" s="43"/>
      <c r="O31" s="44">
        <v>310569</v>
      </c>
      <c r="P31" s="43">
        <f t="shared" si="5"/>
        <v>1464000</v>
      </c>
      <c r="Q31" s="44">
        <f t="shared" si="6"/>
        <v>1775308</v>
      </c>
      <c r="R31" s="24">
        <f t="shared" si="7"/>
        <v>-100</v>
      </c>
      <c r="S31" s="25">
        <f t="shared" si="8"/>
        <v>-16.232457903013074</v>
      </c>
      <c r="T31" s="24">
        <f t="shared" si="9"/>
        <v>81.333333333333329</v>
      </c>
      <c r="U31" s="26">
        <f t="shared" si="10"/>
        <v>98.62822222222222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102000</v>
      </c>
      <c r="I33" s="44">
        <v>102546</v>
      </c>
      <c r="J33" s="43">
        <v>304000</v>
      </c>
      <c r="K33" s="44">
        <v>304418</v>
      </c>
      <c r="L33" s="43">
        <v>356000</v>
      </c>
      <c r="M33" s="44">
        <v>355384</v>
      </c>
      <c r="N33" s="43">
        <v>415000</v>
      </c>
      <c r="O33" s="44">
        <v>415302</v>
      </c>
      <c r="P33" s="43">
        <f t="shared" si="5"/>
        <v>1177000</v>
      </c>
      <c r="Q33" s="44">
        <f t="shared" si="6"/>
        <v>1177650</v>
      </c>
      <c r="R33" s="24">
        <f t="shared" si="7"/>
        <v>16.573033707865168</v>
      </c>
      <c r="S33" s="25">
        <f t="shared" si="8"/>
        <v>16.860072484974001</v>
      </c>
      <c r="T33" s="24">
        <f t="shared" si="9"/>
        <v>98.083333333333329</v>
      </c>
      <c r="U33" s="26">
        <f t="shared" si="10"/>
        <v>98.137500000000003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26032000</v>
      </c>
      <c r="C61" s="39">
        <f t="shared" si="26"/>
        <v>-7000</v>
      </c>
      <c r="D61" s="39">
        <f t="shared" si="26"/>
        <v>0</v>
      </c>
      <c r="E61" s="39">
        <f t="shared" si="26"/>
        <v>26025000</v>
      </c>
      <c r="F61" s="40">
        <f t="shared" si="26"/>
        <v>26025000</v>
      </c>
      <c r="G61" s="41">
        <f t="shared" si="26"/>
        <v>26025000</v>
      </c>
      <c r="H61" s="40">
        <f t="shared" si="26"/>
        <v>4632000</v>
      </c>
      <c r="I61" s="41">
        <f t="shared" si="26"/>
        <v>4641616</v>
      </c>
      <c r="J61" s="40">
        <f t="shared" si="26"/>
        <v>4586000</v>
      </c>
      <c r="K61" s="41">
        <f t="shared" si="26"/>
        <v>5225256</v>
      </c>
      <c r="L61" s="40">
        <f t="shared" si="26"/>
        <v>1963000</v>
      </c>
      <c r="M61" s="41">
        <f t="shared" si="26"/>
        <v>1312300</v>
      </c>
      <c r="N61" s="40">
        <f t="shared" si="26"/>
        <v>5903000</v>
      </c>
      <c r="O61" s="41">
        <f t="shared" si="26"/>
        <v>6875385</v>
      </c>
      <c r="P61" s="40">
        <f t="shared" si="26"/>
        <v>17084000</v>
      </c>
      <c r="Q61" s="41">
        <f t="shared" si="26"/>
        <v>18054557</v>
      </c>
      <c r="R61" s="20">
        <f t="shared" si="16"/>
        <v>200.71319409067755</v>
      </c>
      <c r="S61" s="21">
        <f t="shared" si="17"/>
        <v>423.91869237217099</v>
      </c>
      <c r="T61" s="20">
        <f t="shared" si="18"/>
        <v>65.644572526416908</v>
      </c>
      <c r="U61" s="22">
        <f t="shared" si="19"/>
        <v>69.373898174831893</v>
      </c>
      <c r="V61" s="40">
        <f t="shared" ref="V61:W61" si="27">+V8+V43</f>
        <v>753000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26032000</v>
      </c>
      <c r="C65" s="48">
        <f t="shared" si="30"/>
        <v>-7000</v>
      </c>
      <c r="D65" s="48">
        <f t="shared" si="30"/>
        <v>0</v>
      </c>
      <c r="E65" s="48">
        <f t="shared" si="30"/>
        <v>26025000</v>
      </c>
      <c r="F65" s="49">
        <f t="shared" si="30"/>
        <v>26025000</v>
      </c>
      <c r="G65" s="50">
        <f t="shared" si="30"/>
        <v>26025000</v>
      </c>
      <c r="H65" s="49">
        <f t="shared" si="30"/>
        <v>4632000</v>
      </c>
      <c r="I65" s="50">
        <f t="shared" si="30"/>
        <v>4641616</v>
      </c>
      <c r="J65" s="49">
        <f t="shared" si="30"/>
        <v>4586000</v>
      </c>
      <c r="K65" s="50">
        <f t="shared" si="30"/>
        <v>5225256</v>
      </c>
      <c r="L65" s="49">
        <f t="shared" si="30"/>
        <v>1963000</v>
      </c>
      <c r="M65" s="51">
        <f t="shared" si="30"/>
        <v>1312300</v>
      </c>
      <c r="N65" s="49">
        <f t="shared" si="30"/>
        <v>5903000</v>
      </c>
      <c r="O65" s="50">
        <f t="shared" si="30"/>
        <v>6875385</v>
      </c>
      <c r="P65" s="49">
        <f t="shared" si="30"/>
        <v>17084000</v>
      </c>
      <c r="Q65" s="50">
        <f t="shared" si="30"/>
        <v>18054557</v>
      </c>
      <c r="R65" s="34">
        <f t="shared" si="16"/>
        <v>200.71319409067755</v>
      </c>
      <c r="S65" s="35">
        <f t="shared" si="17"/>
        <v>423.91869237217099</v>
      </c>
      <c r="T65" s="34">
        <f t="shared" si="18"/>
        <v>65.644572526416908</v>
      </c>
      <c r="U65" s="35">
        <f t="shared" si="19"/>
        <v>69.373898174831893</v>
      </c>
      <c r="V65" s="49">
        <f>+V61+V62</f>
        <v>753000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345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26167000</v>
      </c>
      <c r="C8" s="36">
        <f t="shared" si="0"/>
        <v>1673000</v>
      </c>
      <c r="D8" s="36">
        <f t="shared" si="0"/>
        <v>0</v>
      </c>
      <c r="E8" s="36">
        <f t="shared" si="0"/>
        <v>27840000</v>
      </c>
      <c r="F8" s="37">
        <f t="shared" si="0"/>
        <v>27840000</v>
      </c>
      <c r="G8" s="38">
        <f t="shared" si="0"/>
        <v>27840000</v>
      </c>
      <c r="H8" s="37">
        <f t="shared" si="0"/>
        <v>13450000</v>
      </c>
      <c r="I8" s="38">
        <f t="shared" si="0"/>
        <v>13601216</v>
      </c>
      <c r="J8" s="37">
        <f t="shared" si="0"/>
        <v>4742000</v>
      </c>
      <c r="K8" s="38">
        <f t="shared" si="0"/>
        <v>6237420</v>
      </c>
      <c r="L8" s="37">
        <f t="shared" si="0"/>
        <v>610000</v>
      </c>
      <c r="M8" s="38">
        <f t="shared" si="0"/>
        <v>700509</v>
      </c>
      <c r="N8" s="37">
        <f t="shared" si="0"/>
        <v>6714000</v>
      </c>
      <c r="O8" s="38">
        <f t="shared" si="0"/>
        <v>7298106</v>
      </c>
      <c r="P8" s="37">
        <f t="shared" si="0"/>
        <v>25516000</v>
      </c>
      <c r="Q8" s="38">
        <f t="shared" si="0"/>
        <v>27837251</v>
      </c>
      <c r="R8" s="16">
        <f>IF(($L8       =0),0,((($N8       -$L8       )/$L8       )*100))</f>
        <v>1000.655737704918</v>
      </c>
      <c r="S8" s="17">
        <f>IF(($M8       =0),0,((($O8       -$M8       )/$M8       )*100))</f>
        <v>941.82901290347445</v>
      </c>
      <c r="T8" s="16">
        <f>IF(($E8       =0),0,(($P8       /$E8       )*100))</f>
        <v>91.652298850574709</v>
      </c>
      <c r="U8" s="18">
        <f>IF(($E8       =0),0,(($Q8       /$E8       )*100))</f>
        <v>99.990125718390814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22941000</v>
      </c>
      <c r="C9" s="39">
        <f t="shared" si="2"/>
        <v>1673000</v>
      </c>
      <c r="D9" s="39">
        <f t="shared" si="2"/>
        <v>0</v>
      </c>
      <c r="E9" s="39">
        <f t="shared" si="2"/>
        <v>24614000</v>
      </c>
      <c r="F9" s="40">
        <f t="shared" si="2"/>
        <v>24614000</v>
      </c>
      <c r="G9" s="41">
        <f t="shared" si="2"/>
        <v>24614000</v>
      </c>
      <c r="H9" s="40">
        <f t="shared" si="2"/>
        <v>12432000</v>
      </c>
      <c r="I9" s="41">
        <f t="shared" si="2"/>
        <v>12431758</v>
      </c>
      <c r="J9" s="40">
        <f t="shared" si="2"/>
        <v>3908000</v>
      </c>
      <c r="K9" s="41">
        <f t="shared" si="2"/>
        <v>5504646</v>
      </c>
      <c r="L9" s="40">
        <f t="shared" si="2"/>
        <v>265000</v>
      </c>
      <c r="M9" s="41">
        <f t="shared" si="2"/>
        <v>351699</v>
      </c>
      <c r="N9" s="40">
        <f t="shared" si="2"/>
        <v>6466000</v>
      </c>
      <c r="O9" s="41">
        <f t="shared" si="2"/>
        <v>6324392</v>
      </c>
      <c r="P9" s="40">
        <f t="shared" si="2"/>
        <v>23071000</v>
      </c>
      <c r="Q9" s="41">
        <f t="shared" si="2"/>
        <v>24612495</v>
      </c>
      <c r="R9" s="20">
        <f>IF(($L9       =0),0,((($N9       -$L9       )/$L9       )*100))</f>
        <v>2340</v>
      </c>
      <c r="S9" s="21">
        <f>IF(($M9       =0),0,((($O9       -$M9       )/$M9       )*100))</f>
        <v>1698.239972248997</v>
      </c>
      <c r="T9" s="20">
        <f>IF(($E9       =0),0,(($P9       /$E9       )*100))</f>
        <v>93.731209880555781</v>
      </c>
      <c r="U9" s="22">
        <f>IF(($E9       =0),0,(($Q9       /$E9       )*100))</f>
        <v>99.993885593564642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15631000</v>
      </c>
      <c r="C10" s="42">
        <v>2000000</v>
      </c>
      <c r="D10" s="42"/>
      <c r="E10" s="42">
        <f t="shared" ref="E10:E41" si="4">$B10      +$C10      +$D10</f>
        <v>17631000</v>
      </c>
      <c r="F10" s="43">
        <v>17631000</v>
      </c>
      <c r="G10" s="44">
        <v>17631000</v>
      </c>
      <c r="H10" s="43">
        <v>12432000</v>
      </c>
      <c r="I10" s="44">
        <v>12431758</v>
      </c>
      <c r="J10" s="43">
        <v>1311000</v>
      </c>
      <c r="K10" s="44">
        <v>2907816</v>
      </c>
      <c r="L10" s="43">
        <v>213000</v>
      </c>
      <c r="M10" s="44">
        <v>211780</v>
      </c>
      <c r="N10" s="43">
        <v>2132000</v>
      </c>
      <c r="O10" s="44">
        <v>2078140</v>
      </c>
      <c r="P10" s="43">
        <f t="shared" ref="P10:P41" si="5">$H10      +$J10      +$L10      +$N10</f>
        <v>16088000</v>
      </c>
      <c r="Q10" s="44">
        <f t="shared" ref="Q10:Q41" si="6">$I10      +$K10      +$M10      +$O10</f>
        <v>17629494</v>
      </c>
      <c r="R10" s="24">
        <f t="shared" ref="R10:R41" si="7">IF(($L10      =0),0,((($N10      -$L10      )/$L10      )*100))</f>
        <v>900.93896713615015</v>
      </c>
      <c r="S10" s="25">
        <f t="shared" ref="S10:S41" si="8">IF(($M10      =0),0,((($O10      -$M10      )/$M10      )*100))</f>
        <v>881.27301917083776</v>
      </c>
      <c r="T10" s="24">
        <f t="shared" ref="T10:T41" si="9">IF(($E10      =0),0,(($P10      /$E10      )*100))</f>
        <v>91.248369349441333</v>
      </c>
      <c r="U10" s="26">
        <f t="shared" ref="U10:U41" si="10">IF(($E10      =0),0,(($Q10      /$E10      )*100))</f>
        <v>99.991458226986566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7310000</v>
      </c>
      <c r="C13" s="42">
        <v>-327000</v>
      </c>
      <c r="D13" s="42"/>
      <c r="E13" s="42">
        <f t="shared" si="4"/>
        <v>6983000</v>
      </c>
      <c r="F13" s="43">
        <v>6983000</v>
      </c>
      <c r="G13" s="44">
        <v>6983000</v>
      </c>
      <c r="H13" s="43"/>
      <c r="I13" s="44"/>
      <c r="J13" s="43">
        <v>2597000</v>
      </c>
      <c r="K13" s="44">
        <v>2596830</v>
      </c>
      <c r="L13" s="43">
        <v>52000</v>
      </c>
      <c r="M13" s="44">
        <v>139919</v>
      </c>
      <c r="N13" s="43">
        <v>4334000</v>
      </c>
      <c r="O13" s="44">
        <v>4246252</v>
      </c>
      <c r="P13" s="43">
        <f t="shared" si="5"/>
        <v>6983000</v>
      </c>
      <c r="Q13" s="44">
        <f t="shared" si="6"/>
        <v>6983001</v>
      </c>
      <c r="R13" s="24">
        <f t="shared" si="7"/>
        <v>8234.6153846153848</v>
      </c>
      <c r="S13" s="25">
        <f t="shared" si="8"/>
        <v>2934.7929873712646</v>
      </c>
      <c r="T13" s="24">
        <f t="shared" si="9"/>
        <v>100</v>
      </c>
      <c r="U13" s="26">
        <f t="shared" si="10"/>
        <v>100.00001432049261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3226000</v>
      </c>
      <c r="C28" s="39">
        <f t="shared" si="11"/>
        <v>0</v>
      </c>
      <c r="D28" s="39">
        <f t="shared" si="11"/>
        <v>0</v>
      </c>
      <c r="E28" s="39">
        <f t="shared" si="11"/>
        <v>3226000</v>
      </c>
      <c r="F28" s="40">
        <f t="shared" si="11"/>
        <v>3226000</v>
      </c>
      <c r="G28" s="41">
        <f t="shared" si="11"/>
        <v>3226000</v>
      </c>
      <c r="H28" s="40">
        <f t="shared" si="11"/>
        <v>1018000</v>
      </c>
      <c r="I28" s="41">
        <f t="shared" si="11"/>
        <v>1169458</v>
      </c>
      <c r="J28" s="40">
        <f t="shared" si="11"/>
        <v>834000</v>
      </c>
      <c r="K28" s="41">
        <f t="shared" si="11"/>
        <v>732774</v>
      </c>
      <c r="L28" s="40">
        <f t="shared" si="11"/>
        <v>345000</v>
      </c>
      <c r="M28" s="41">
        <f t="shared" si="11"/>
        <v>348810</v>
      </c>
      <c r="N28" s="40">
        <f t="shared" si="11"/>
        <v>248000</v>
      </c>
      <c r="O28" s="41">
        <f t="shared" si="11"/>
        <v>973714</v>
      </c>
      <c r="P28" s="40">
        <f t="shared" si="11"/>
        <v>2445000</v>
      </c>
      <c r="Q28" s="41">
        <f t="shared" si="11"/>
        <v>3224756</v>
      </c>
      <c r="R28" s="20">
        <f t="shared" si="7"/>
        <v>-28.115942028985508</v>
      </c>
      <c r="S28" s="21">
        <f t="shared" si="8"/>
        <v>179.15312061007424</v>
      </c>
      <c r="T28" s="20">
        <f t="shared" si="9"/>
        <v>75.790452572845638</v>
      </c>
      <c r="U28" s="22">
        <f t="shared" si="10"/>
        <v>99.96143831370118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808000</v>
      </c>
      <c r="I31" s="44">
        <v>840288</v>
      </c>
      <c r="J31" s="43">
        <v>435000</v>
      </c>
      <c r="K31" s="44">
        <v>327505</v>
      </c>
      <c r="L31" s="43">
        <v>98000</v>
      </c>
      <c r="M31" s="44">
        <v>98496</v>
      </c>
      <c r="N31" s="43"/>
      <c r="O31" s="44">
        <v>733712</v>
      </c>
      <c r="P31" s="43">
        <f t="shared" si="5"/>
        <v>1341000</v>
      </c>
      <c r="Q31" s="44">
        <f t="shared" si="6"/>
        <v>2000001</v>
      </c>
      <c r="R31" s="24">
        <f t="shared" si="7"/>
        <v>-100</v>
      </c>
      <c r="S31" s="25">
        <f t="shared" si="8"/>
        <v>644.91552956465239</v>
      </c>
      <c r="T31" s="24">
        <f t="shared" si="9"/>
        <v>67.05</v>
      </c>
      <c r="U31" s="26">
        <f t="shared" si="10"/>
        <v>100.00005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1226000</v>
      </c>
      <c r="C33" s="42"/>
      <c r="D33" s="42"/>
      <c r="E33" s="42">
        <f t="shared" si="4"/>
        <v>1226000</v>
      </c>
      <c r="F33" s="43">
        <v>1226000</v>
      </c>
      <c r="G33" s="44">
        <v>1226000</v>
      </c>
      <c r="H33" s="43">
        <v>210000</v>
      </c>
      <c r="I33" s="44">
        <v>329170</v>
      </c>
      <c r="J33" s="43">
        <v>399000</v>
      </c>
      <c r="K33" s="44">
        <v>405269</v>
      </c>
      <c r="L33" s="43">
        <v>247000</v>
      </c>
      <c r="M33" s="44">
        <v>250314</v>
      </c>
      <c r="N33" s="43">
        <v>248000</v>
      </c>
      <c r="O33" s="44">
        <v>240002</v>
      </c>
      <c r="P33" s="43">
        <f t="shared" si="5"/>
        <v>1104000</v>
      </c>
      <c r="Q33" s="44">
        <f t="shared" si="6"/>
        <v>1224755</v>
      </c>
      <c r="R33" s="24">
        <f t="shared" si="7"/>
        <v>0.40485829959514169</v>
      </c>
      <c r="S33" s="25">
        <f t="shared" si="8"/>
        <v>-4.119625750057927</v>
      </c>
      <c r="T33" s="24">
        <f t="shared" si="9"/>
        <v>90.0489396411093</v>
      </c>
      <c r="U33" s="26">
        <f t="shared" si="10"/>
        <v>99.898450244698196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26167000</v>
      </c>
      <c r="C61" s="39">
        <f t="shared" si="26"/>
        <v>1673000</v>
      </c>
      <c r="D61" s="39">
        <f t="shared" si="26"/>
        <v>0</v>
      </c>
      <c r="E61" s="39">
        <f t="shared" si="26"/>
        <v>27840000</v>
      </c>
      <c r="F61" s="40">
        <f t="shared" si="26"/>
        <v>27840000</v>
      </c>
      <c r="G61" s="41">
        <f t="shared" si="26"/>
        <v>27840000</v>
      </c>
      <c r="H61" s="40">
        <f t="shared" si="26"/>
        <v>13450000</v>
      </c>
      <c r="I61" s="41">
        <f t="shared" si="26"/>
        <v>13601216</v>
      </c>
      <c r="J61" s="40">
        <f t="shared" si="26"/>
        <v>4742000</v>
      </c>
      <c r="K61" s="41">
        <f t="shared" si="26"/>
        <v>6237420</v>
      </c>
      <c r="L61" s="40">
        <f t="shared" si="26"/>
        <v>610000</v>
      </c>
      <c r="M61" s="41">
        <f t="shared" si="26"/>
        <v>700509</v>
      </c>
      <c r="N61" s="40">
        <f t="shared" si="26"/>
        <v>6714000</v>
      </c>
      <c r="O61" s="41">
        <f t="shared" si="26"/>
        <v>7298106</v>
      </c>
      <c r="P61" s="40">
        <f t="shared" si="26"/>
        <v>25516000</v>
      </c>
      <c r="Q61" s="41">
        <f t="shared" si="26"/>
        <v>27837251</v>
      </c>
      <c r="R61" s="20">
        <f t="shared" si="16"/>
        <v>1000.655737704918</v>
      </c>
      <c r="S61" s="21">
        <f t="shared" si="17"/>
        <v>941.82901290347445</v>
      </c>
      <c r="T61" s="20">
        <f t="shared" si="18"/>
        <v>91.652298850574709</v>
      </c>
      <c r="U61" s="22">
        <f t="shared" si="19"/>
        <v>99.990125718390814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26167000</v>
      </c>
      <c r="C65" s="48">
        <f t="shared" si="30"/>
        <v>1673000</v>
      </c>
      <c r="D65" s="48">
        <f t="shared" si="30"/>
        <v>0</v>
      </c>
      <c r="E65" s="48">
        <f t="shared" si="30"/>
        <v>27840000</v>
      </c>
      <c r="F65" s="49">
        <f t="shared" si="30"/>
        <v>27840000</v>
      </c>
      <c r="G65" s="50">
        <f t="shared" si="30"/>
        <v>27840000</v>
      </c>
      <c r="H65" s="49">
        <f t="shared" si="30"/>
        <v>13450000</v>
      </c>
      <c r="I65" s="50">
        <f t="shared" si="30"/>
        <v>13601216</v>
      </c>
      <c r="J65" s="49">
        <f t="shared" si="30"/>
        <v>4742000</v>
      </c>
      <c r="K65" s="50">
        <f t="shared" si="30"/>
        <v>6237420</v>
      </c>
      <c r="L65" s="49">
        <f t="shared" si="30"/>
        <v>610000</v>
      </c>
      <c r="M65" s="51">
        <f t="shared" si="30"/>
        <v>700509</v>
      </c>
      <c r="N65" s="49">
        <f t="shared" si="30"/>
        <v>6714000</v>
      </c>
      <c r="O65" s="50">
        <f t="shared" si="30"/>
        <v>7298106</v>
      </c>
      <c r="P65" s="49">
        <f t="shared" si="30"/>
        <v>25516000</v>
      </c>
      <c r="Q65" s="50">
        <f t="shared" si="30"/>
        <v>27837251</v>
      </c>
      <c r="R65" s="34">
        <f t="shared" si="16"/>
        <v>1000.655737704918</v>
      </c>
      <c r="S65" s="35">
        <f t="shared" si="17"/>
        <v>941.82901290347445</v>
      </c>
      <c r="T65" s="34">
        <f t="shared" si="18"/>
        <v>91.652298850574709</v>
      </c>
      <c r="U65" s="35">
        <f t="shared" si="19"/>
        <v>99.990125718390814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8393000</v>
      </c>
      <c r="C8" s="36">
        <f t="shared" si="0"/>
        <v>619000</v>
      </c>
      <c r="D8" s="36">
        <f t="shared" si="0"/>
        <v>0</v>
      </c>
      <c r="E8" s="36">
        <f t="shared" si="0"/>
        <v>9012000</v>
      </c>
      <c r="F8" s="37">
        <f t="shared" si="0"/>
        <v>9012000</v>
      </c>
      <c r="G8" s="38">
        <f t="shared" si="0"/>
        <v>9012000</v>
      </c>
      <c r="H8" s="37">
        <f t="shared" si="0"/>
        <v>1152000</v>
      </c>
      <c r="I8" s="38">
        <f t="shared" si="0"/>
        <v>0</v>
      </c>
      <c r="J8" s="37">
        <f t="shared" si="0"/>
        <v>1518000</v>
      </c>
      <c r="K8" s="38">
        <f t="shared" si="0"/>
        <v>3417951</v>
      </c>
      <c r="L8" s="37">
        <f t="shared" si="0"/>
        <v>1046000</v>
      </c>
      <c r="M8" s="38">
        <f t="shared" si="0"/>
        <v>0</v>
      </c>
      <c r="N8" s="37">
        <f t="shared" si="0"/>
        <v>3117000</v>
      </c>
      <c r="O8" s="38">
        <f t="shared" si="0"/>
        <v>4282110</v>
      </c>
      <c r="P8" s="37">
        <f t="shared" si="0"/>
        <v>6833000</v>
      </c>
      <c r="Q8" s="38">
        <f t="shared" si="0"/>
        <v>7700061</v>
      </c>
      <c r="R8" s="16">
        <f>IF(($L8       =0),0,((($N8       -$L8       )/$L8       )*100))</f>
        <v>197.9923518164436</v>
      </c>
      <c r="S8" s="17">
        <f>IF(($M8       =0),0,((($O8       -$M8       )/$M8       )*100))</f>
        <v>0</v>
      </c>
      <c r="T8" s="16">
        <f>IF(($E8       =0),0,(($P8       /$E8       )*100))</f>
        <v>75.821127385707939</v>
      </c>
      <c r="U8" s="18">
        <f>IF(($E8       =0),0,(($Q8       /$E8       )*100))</f>
        <v>85.442310252995995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2639000</v>
      </c>
      <c r="C9" s="39">
        <f t="shared" si="2"/>
        <v>619000</v>
      </c>
      <c r="D9" s="39">
        <f t="shared" si="2"/>
        <v>0</v>
      </c>
      <c r="E9" s="39">
        <f t="shared" si="2"/>
        <v>3258000</v>
      </c>
      <c r="F9" s="40">
        <f t="shared" si="2"/>
        <v>3258000</v>
      </c>
      <c r="G9" s="41">
        <f t="shared" si="2"/>
        <v>3258000</v>
      </c>
      <c r="H9" s="40">
        <f t="shared" si="2"/>
        <v>678000</v>
      </c>
      <c r="I9" s="41">
        <f t="shared" si="2"/>
        <v>0</v>
      </c>
      <c r="J9" s="40">
        <f t="shared" si="2"/>
        <v>646000</v>
      </c>
      <c r="K9" s="41">
        <f t="shared" si="2"/>
        <v>702060</v>
      </c>
      <c r="L9" s="40">
        <f t="shared" si="2"/>
        <v>320000</v>
      </c>
      <c r="M9" s="41">
        <f t="shared" si="2"/>
        <v>0</v>
      </c>
      <c r="N9" s="40">
        <f t="shared" si="2"/>
        <v>848000</v>
      </c>
      <c r="O9" s="41">
        <f t="shared" si="2"/>
        <v>1244001</v>
      </c>
      <c r="P9" s="40">
        <f t="shared" si="2"/>
        <v>2492000</v>
      </c>
      <c r="Q9" s="41">
        <f t="shared" si="2"/>
        <v>1946061</v>
      </c>
      <c r="R9" s="20">
        <f>IF(($L9       =0),0,((($N9       -$L9       )/$L9       )*100))</f>
        <v>165</v>
      </c>
      <c r="S9" s="21">
        <f>IF(($M9       =0),0,((($O9       -$M9       )/$M9       )*100))</f>
        <v>0</v>
      </c>
      <c r="T9" s="20">
        <f>IF(($E9       =0),0,(($P9       /$E9       )*100))</f>
        <v>76.488643339472077</v>
      </c>
      <c r="U9" s="22">
        <f>IF(($E9       =0),0,(($Q9       /$E9       )*100))</f>
        <v>59.731767955801104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2639000</v>
      </c>
      <c r="C16" s="42">
        <v>619000</v>
      </c>
      <c r="D16" s="42"/>
      <c r="E16" s="42">
        <f t="shared" si="4"/>
        <v>3258000</v>
      </c>
      <c r="F16" s="43">
        <v>3258000</v>
      </c>
      <c r="G16" s="44">
        <v>3258000</v>
      </c>
      <c r="H16" s="43">
        <v>678000</v>
      </c>
      <c r="I16" s="44"/>
      <c r="J16" s="43">
        <v>646000</v>
      </c>
      <c r="K16" s="44">
        <v>702060</v>
      </c>
      <c r="L16" s="43">
        <v>320000</v>
      </c>
      <c r="M16" s="44"/>
      <c r="N16" s="43">
        <v>848000</v>
      </c>
      <c r="O16" s="44">
        <v>1244001</v>
      </c>
      <c r="P16" s="43">
        <f t="shared" si="5"/>
        <v>2492000</v>
      </c>
      <c r="Q16" s="44">
        <f t="shared" si="6"/>
        <v>1946061</v>
      </c>
      <c r="R16" s="24">
        <f t="shared" si="7"/>
        <v>165</v>
      </c>
      <c r="S16" s="25">
        <f t="shared" si="8"/>
        <v>0</v>
      </c>
      <c r="T16" s="24">
        <f t="shared" si="9"/>
        <v>76.488643339472077</v>
      </c>
      <c r="U16" s="26">
        <f t="shared" si="10"/>
        <v>59.731767955801104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5754000</v>
      </c>
      <c r="C28" s="39">
        <f t="shared" si="11"/>
        <v>0</v>
      </c>
      <c r="D28" s="39">
        <f t="shared" si="11"/>
        <v>0</v>
      </c>
      <c r="E28" s="39">
        <f t="shared" si="11"/>
        <v>5754000</v>
      </c>
      <c r="F28" s="40">
        <f t="shared" si="11"/>
        <v>5754000</v>
      </c>
      <c r="G28" s="41">
        <f t="shared" si="11"/>
        <v>5754000</v>
      </c>
      <c r="H28" s="40">
        <f t="shared" si="11"/>
        <v>474000</v>
      </c>
      <c r="I28" s="41">
        <f t="shared" si="11"/>
        <v>0</v>
      </c>
      <c r="J28" s="40">
        <f t="shared" si="11"/>
        <v>872000</v>
      </c>
      <c r="K28" s="41">
        <f t="shared" si="11"/>
        <v>2715891</v>
      </c>
      <c r="L28" s="40">
        <f t="shared" si="11"/>
        <v>726000</v>
      </c>
      <c r="M28" s="41">
        <f t="shared" si="11"/>
        <v>0</v>
      </c>
      <c r="N28" s="40">
        <f t="shared" si="11"/>
        <v>2269000</v>
      </c>
      <c r="O28" s="41">
        <f t="shared" si="11"/>
        <v>3038109</v>
      </c>
      <c r="P28" s="40">
        <f t="shared" si="11"/>
        <v>4341000</v>
      </c>
      <c r="Q28" s="41">
        <f t="shared" si="11"/>
        <v>5754000</v>
      </c>
      <c r="R28" s="20">
        <f t="shared" si="7"/>
        <v>212.53443526170801</v>
      </c>
      <c r="S28" s="21">
        <f t="shared" si="8"/>
        <v>0</v>
      </c>
      <c r="T28" s="20">
        <f t="shared" si="9"/>
        <v>75.443169968717413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126000</v>
      </c>
      <c r="I31" s="44"/>
      <c r="J31" s="43">
        <v>376000</v>
      </c>
      <c r="K31" s="44">
        <v>500000</v>
      </c>
      <c r="L31" s="43">
        <v>126000</v>
      </c>
      <c r="M31" s="44"/>
      <c r="N31" s="43"/>
      <c r="O31" s="44">
        <v>500000</v>
      </c>
      <c r="P31" s="43">
        <f t="shared" si="5"/>
        <v>628000</v>
      </c>
      <c r="Q31" s="44">
        <f t="shared" si="6"/>
        <v>1000000</v>
      </c>
      <c r="R31" s="24">
        <f t="shared" si="7"/>
        <v>-100</v>
      </c>
      <c r="S31" s="25">
        <f t="shared" si="8"/>
        <v>0</v>
      </c>
      <c r="T31" s="24">
        <f t="shared" si="9"/>
        <v>62.8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1389000</v>
      </c>
      <c r="C33" s="42"/>
      <c r="D33" s="42"/>
      <c r="E33" s="42">
        <f t="shared" si="4"/>
        <v>1389000</v>
      </c>
      <c r="F33" s="43">
        <v>1389000</v>
      </c>
      <c r="G33" s="44">
        <v>1389000</v>
      </c>
      <c r="H33" s="43">
        <v>348000</v>
      </c>
      <c r="I33" s="44"/>
      <c r="J33" s="43"/>
      <c r="K33" s="44">
        <v>973000</v>
      </c>
      <c r="L33" s="43"/>
      <c r="M33" s="44"/>
      <c r="N33" s="43"/>
      <c r="O33" s="44">
        <v>416000</v>
      </c>
      <c r="P33" s="43">
        <f t="shared" si="5"/>
        <v>348000</v>
      </c>
      <c r="Q33" s="44">
        <f t="shared" si="6"/>
        <v>1389000</v>
      </c>
      <c r="R33" s="24">
        <f t="shared" si="7"/>
        <v>0</v>
      </c>
      <c r="S33" s="25">
        <f t="shared" si="8"/>
        <v>0</v>
      </c>
      <c r="T33" s="24">
        <f t="shared" si="9"/>
        <v>25.053995680345569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>
        <v>3365000</v>
      </c>
      <c r="C34" s="42"/>
      <c r="D34" s="42"/>
      <c r="E34" s="42">
        <f t="shared" si="4"/>
        <v>3365000</v>
      </c>
      <c r="F34" s="43">
        <v>3365000</v>
      </c>
      <c r="G34" s="44">
        <v>3365000</v>
      </c>
      <c r="H34" s="43"/>
      <c r="I34" s="44"/>
      <c r="J34" s="43">
        <v>496000</v>
      </c>
      <c r="K34" s="44">
        <v>1242891</v>
      </c>
      <c r="L34" s="43">
        <v>600000</v>
      </c>
      <c r="M34" s="44"/>
      <c r="N34" s="43">
        <v>2269000</v>
      </c>
      <c r="O34" s="44">
        <v>2122109</v>
      </c>
      <c r="P34" s="43">
        <f t="shared" si="5"/>
        <v>3365000</v>
      </c>
      <c r="Q34" s="44">
        <f t="shared" si="6"/>
        <v>3365000</v>
      </c>
      <c r="R34" s="24">
        <f t="shared" si="7"/>
        <v>278.16666666666669</v>
      </c>
      <c r="S34" s="25">
        <f t="shared" si="8"/>
        <v>0</v>
      </c>
      <c r="T34" s="24">
        <f t="shared" si="9"/>
        <v>100</v>
      </c>
      <c r="U34" s="26">
        <f t="shared" si="10"/>
        <v>100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2830000</v>
      </c>
      <c r="C43" s="45">
        <f t="shared" si="20"/>
        <v>0</v>
      </c>
      <c r="D43" s="45">
        <f t="shared" si="20"/>
        <v>0</v>
      </c>
      <c r="E43" s="45">
        <f t="shared" si="20"/>
        <v>2830000</v>
      </c>
      <c r="F43" s="46">
        <f t="shared" si="20"/>
        <v>2830000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2830000</v>
      </c>
      <c r="C56" s="39">
        <f t="shared" si="24"/>
        <v>0</v>
      </c>
      <c r="D56" s="39">
        <f t="shared" si="24"/>
        <v>0</v>
      </c>
      <c r="E56" s="39">
        <f t="shared" si="24"/>
        <v>2830000</v>
      </c>
      <c r="F56" s="40">
        <f t="shared" si="24"/>
        <v>2830000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2830000</v>
      </c>
      <c r="C59" s="42"/>
      <c r="D59" s="42"/>
      <c r="E59" s="42">
        <f t="shared" si="13"/>
        <v>2830000</v>
      </c>
      <c r="F59" s="43">
        <v>2830000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11223000</v>
      </c>
      <c r="C61" s="39">
        <f t="shared" si="26"/>
        <v>619000</v>
      </c>
      <c r="D61" s="39">
        <f t="shared" si="26"/>
        <v>0</v>
      </c>
      <c r="E61" s="39">
        <f t="shared" si="26"/>
        <v>11842000</v>
      </c>
      <c r="F61" s="40">
        <f t="shared" si="26"/>
        <v>11842000</v>
      </c>
      <c r="G61" s="41">
        <f t="shared" si="26"/>
        <v>9012000</v>
      </c>
      <c r="H61" s="40">
        <f t="shared" si="26"/>
        <v>1152000</v>
      </c>
      <c r="I61" s="41">
        <f t="shared" si="26"/>
        <v>0</v>
      </c>
      <c r="J61" s="40">
        <f t="shared" si="26"/>
        <v>1518000</v>
      </c>
      <c r="K61" s="41">
        <f t="shared" si="26"/>
        <v>3417951</v>
      </c>
      <c r="L61" s="40">
        <f t="shared" si="26"/>
        <v>1046000</v>
      </c>
      <c r="M61" s="41">
        <f t="shared" si="26"/>
        <v>0</v>
      </c>
      <c r="N61" s="40">
        <f t="shared" si="26"/>
        <v>3117000</v>
      </c>
      <c r="O61" s="41">
        <f t="shared" si="26"/>
        <v>4282110</v>
      </c>
      <c r="P61" s="40">
        <f t="shared" si="26"/>
        <v>6833000</v>
      </c>
      <c r="Q61" s="41">
        <f t="shared" si="26"/>
        <v>7700061</v>
      </c>
      <c r="R61" s="20">
        <f t="shared" si="16"/>
        <v>197.9923518164436</v>
      </c>
      <c r="S61" s="21">
        <f t="shared" si="17"/>
        <v>0</v>
      </c>
      <c r="T61" s="20">
        <f t="shared" si="18"/>
        <v>57.701401790238137</v>
      </c>
      <c r="U61" s="22">
        <f t="shared" si="19"/>
        <v>65.023315318358385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11223000</v>
      </c>
      <c r="C65" s="48">
        <f t="shared" si="30"/>
        <v>619000</v>
      </c>
      <c r="D65" s="48">
        <f t="shared" si="30"/>
        <v>0</v>
      </c>
      <c r="E65" s="48">
        <f t="shared" si="30"/>
        <v>11842000</v>
      </c>
      <c r="F65" s="49">
        <f t="shared" si="30"/>
        <v>11842000</v>
      </c>
      <c r="G65" s="50">
        <f t="shared" si="30"/>
        <v>9012000</v>
      </c>
      <c r="H65" s="49">
        <f t="shared" si="30"/>
        <v>1152000</v>
      </c>
      <c r="I65" s="50">
        <f t="shared" si="30"/>
        <v>0</v>
      </c>
      <c r="J65" s="49">
        <f t="shared" si="30"/>
        <v>1518000</v>
      </c>
      <c r="K65" s="50">
        <f t="shared" si="30"/>
        <v>3417951</v>
      </c>
      <c r="L65" s="49">
        <f t="shared" si="30"/>
        <v>1046000</v>
      </c>
      <c r="M65" s="51">
        <f t="shared" si="30"/>
        <v>0</v>
      </c>
      <c r="N65" s="49">
        <f t="shared" si="30"/>
        <v>3117000</v>
      </c>
      <c r="O65" s="50">
        <f t="shared" si="30"/>
        <v>4282110</v>
      </c>
      <c r="P65" s="49">
        <f t="shared" si="30"/>
        <v>6833000</v>
      </c>
      <c r="Q65" s="50">
        <f t="shared" si="30"/>
        <v>7700061</v>
      </c>
      <c r="R65" s="34">
        <f t="shared" si="16"/>
        <v>197.9923518164436</v>
      </c>
      <c r="S65" s="35">
        <f t="shared" si="17"/>
        <v>0</v>
      </c>
      <c r="T65" s="34">
        <f t="shared" si="18"/>
        <v>57.701401790238137</v>
      </c>
      <c r="U65" s="35">
        <f t="shared" si="19"/>
        <v>65.023315318358385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584940000</v>
      </c>
      <c r="C8" s="36">
        <f t="shared" si="0"/>
        <v>-53303000</v>
      </c>
      <c r="D8" s="36">
        <f t="shared" si="0"/>
        <v>0</v>
      </c>
      <c r="E8" s="36">
        <f t="shared" si="0"/>
        <v>531637000</v>
      </c>
      <c r="F8" s="37">
        <f t="shared" si="0"/>
        <v>531637000</v>
      </c>
      <c r="G8" s="38">
        <f t="shared" si="0"/>
        <v>531637000</v>
      </c>
      <c r="H8" s="37">
        <f t="shared" si="0"/>
        <v>86672000</v>
      </c>
      <c r="I8" s="38">
        <f t="shared" si="0"/>
        <v>49478457</v>
      </c>
      <c r="J8" s="37">
        <f t="shared" si="0"/>
        <v>152681000</v>
      </c>
      <c r="K8" s="38">
        <f t="shared" si="0"/>
        <v>92066160</v>
      </c>
      <c r="L8" s="37">
        <f t="shared" si="0"/>
        <v>55687000</v>
      </c>
      <c r="M8" s="38">
        <f t="shared" si="0"/>
        <v>146990667</v>
      </c>
      <c r="N8" s="37">
        <f t="shared" si="0"/>
        <v>66732000</v>
      </c>
      <c r="O8" s="38">
        <f t="shared" si="0"/>
        <v>111837314</v>
      </c>
      <c r="P8" s="37">
        <f t="shared" si="0"/>
        <v>361772000</v>
      </c>
      <c r="Q8" s="38">
        <f t="shared" si="0"/>
        <v>400372598</v>
      </c>
      <c r="R8" s="16">
        <f>IF(($L8       =0),0,((($N8       -$L8       )/$L8       )*100))</f>
        <v>19.834072584265627</v>
      </c>
      <c r="S8" s="17">
        <f>IF(($M8       =0),0,((($O8       -$M8       )/$M8       )*100))</f>
        <v>-23.915363959808413</v>
      </c>
      <c r="T8" s="16">
        <f>IF(($E8       =0),0,(($P8       /$E8       )*100))</f>
        <v>68.048687356222388</v>
      </c>
      <c r="U8" s="18">
        <f>IF(($E8       =0),0,(($Q8       /$E8       )*100))</f>
        <v>75.309393063311987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575141000</v>
      </c>
      <c r="C9" s="39">
        <f t="shared" si="2"/>
        <v>-53303000</v>
      </c>
      <c r="D9" s="39">
        <f t="shared" si="2"/>
        <v>0</v>
      </c>
      <c r="E9" s="39">
        <f t="shared" si="2"/>
        <v>521838000</v>
      </c>
      <c r="F9" s="40">
        <f t="shared" si="2"/>
        <v>521838000</v>
      </c>
      <c r="G9" s="41">
        <f t="shared" si="2"/>
        <v>521838000</v>
      </c>
      <c r="H9" s="40">
        <f t="shared" si="2"/>
        <v>84768000</v>
      </c>
      <c r="I9" s="41">
        <f t="shared" si="2"/>
        <v>47890793</v>
      </c>
      <c r="J9" s="40">
        <f t="shared" si="2"/>
        <v>150219000</v>
      </c>
      <c r="K9" s="41">
        <f t="shared" si="2"/>
        <v>89693721</v>
      </c>
      <c r="L9" s="40">
        <f t="shared" si="2"/>
        <v>53865000</v>
      </c>
      <c r="M9" s="41">
        <f t="shared" si="2"/>
        <v>137396602</v>
      </c>
      <c r="N9" s="40">
        <f t="shared" si="2"/>
        <v>65496000</v>
      </c>
      <c r="O9" s="41">
        <f t="shared" si="2"/>
        <v>104390646</v>
      </c>
      <c r="P9" s="40">
        <f t="shared" si="2"/>
        <v>354348000</v>
      </c>
      <c r="Q9" s="41">
        <f t="shared" si="2"/>
        <v>379371762</v>
      </c>
      <c r="R9" s="20">
        <f>IF(($L9       =0),0,((($N9       -$L9       )/$L9       )*100))</f>
        <v>21.592871066555279</v>
      </c>
      <c r="S9" s="21">
        <f>IF(($M9       =0),0,((($O9       -$M9       )/$M9       )*100))</f>
        <v>-24.022396128835847</v>
      </c>
      <c r="T9" s="20">
        <f>IF(($E9       =0),0,(($P9       /$E9       )*100))</f>
        <v>67.903832223793586</v>
      </c>
      <c r="U9" s="22">
        <f>IF(($E9       =0),0,(($Q9       /$E9       )*100))</f>
        <v>72.699144562105474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524667000</v>
      </c>
      <c r="C10" s="42">
        <v>-5305000</v>
      </c>
      <c r="D10" s="42"/>
      <c r="E10" s="42">
        <f t="shared" ref="E10:E41" si="4">$B10      +$C10      +$D10</f>
        <v>519362000</v>
      </c>
      <c r="F10" s="43">
        <v>519362000</v>
      </c>
      <c r="G10" s="44">
        <v>519362000</v>
      </c>
      <c r="H10" s="43">
        <v>84768000</v>
      </c>
      <c r="I10" s="44">
        <v>47890793</v>
      </c>
      <c r="J10" s="43">
        <v>149384000</v>
      </c>
      <c r="K10" s="44">
        <v>89693721</v>
      </c>
      <c r="L10" s="43">
        <v>52956000</v>
      </c>
      <c r="M10" s="44">
        <v>135845674</v>
      </c>
      <c r="N10" s="43">
        <v>64764000</v>
      </c>
      <c r="O10" s="44">
        <v>103511471</v>
      </c>
      <c r="P10" s="43">
        <f t="shared" ref="P10:P41" si="5">$H10      +$J10      +$L10      +$N10</f>
        <v>351872000</v>
      </c>
      <c r="Q10" s="44">
        <f t="shared" ref="Q10:Q41" si="6">$I10      +$K10      +$M10      +$O10</f>
        <v>376941659</v>
      </c>
      <c r="R10" s="24">
        <f t="shared" ref="R10:R41" si="7">IF(($L10      =0),0,((($N10      -$L10      )/$L10      )*100))</f>
        <v>22.297756628144118</v>
      </c>
      <c r="S10" s="25">
        <f t="shared" ref="S10:S41" si="8">IF(($M10      =0),0,((($O10      -$M10      )/$M10      )*100))</f>
        <v>-23.802158764363742</v>
      </c>
      <c r="T10" s="24">
        <f t="shared" ref="T10:T41" si="9">IF(($E10      =0),0,(($P10      /$E10      )*100))</f>
        <v>67.75081734897816</v>
      </c>
      <c r="U10" s="26">
        <f t="shared" ref="U10:U41" si="10">IF(($E10      =0),0,(($Q10      /$E10      )*100))</f>
        <v>72.577827988955676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2476000</v>
      </c>
      <c r="C16" s="42"/>
      <c r="D16" s="42"/>
      <c r="E16" s="42">
        <f t="shared" si="4"/>
        <v>2476000</v>
      </c>
      <c r="F16" s="43">
        <v>2476000</v>
      </c>
      <c r="G16" s="44">
        <v>2476000</v>
      </c>
      <c r="H16" s="43"/>
      <c r="I16" s="44"/>
      <c r="J16" s="43">
        <v>835000</v>
      </c>
      <c r="K16" s="44"/>
      <c r="L16" s="43">
        <v>909000</v>
      </c>
      <c r="M16" s="44">
        <v>1550928</v>
      </c>
      <c r="N16" s="43">
        <v>732000</v>
      </c>
      <c r="O16" s="44">
        <v>879175</v>
      </c>
      <c r="P16" s="43">
        <f t="shared" si="5"/>
        <v>2476000</v>
      </c>
      <c r="Q16" s="44">
        <f t="shared" si="6"/>
        <v>2430103</v>
      </c>
      <c r="R16" s="24">
        <f t="shared" si="7"/>
        <v>-19.471947194719473</v>
      </c>
      <c r="S16" s="25">
        <f t="shared" si="8"/>
        <v>-43.312971330712969</v>
      </c>
      <c r="T16" s="24">
        <f t="shared" si="9"/>
        <v>100</v>
      </c>
      <c r="U16" s="26">
        <f t="shared" si="10"/>
        <v>98.14632471728595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47998000</v>
      </c>
      <c r="C23" s="42">
        <v>-47998000</v>
      </c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9799000</v>
      </c>
      <c r="C28" s="39">
        <f t="shared" si="11"/>
        <v>0</v>
      </c>
      <c r="D28" s="39">
        <f t="shared" si="11"/>
        <v>0</v>
      </c>
      <c r="E28" s="39">
        <f t="shared" si="11"/>
        <v>9799000</v>
      </c>
      <c r="F28" s="40">
        <f t="shared" si="11"/>
        <v>9799000</v>
      </c>
      <c r="G28" s="41">
        <f t="shared" si="11"/>
        <v>9799000</v>
      </c>
      <c r="H28" s="40">
        <f t="shared" si="11"/>
        <v>1904000</v>
      </c>
      <c r="I28" s="41">
        <f t="shared" si="11"/>
        <v>1587664</v>
      </c>
      <c r="J28" s="40">
        <f t="shared" si="11"/>
        <v>2462000</v>
      </c>
      <c r="K28" s="41">
        <f t="shared" si="11"/>
        <v>2372439</v>
      </c>
      <c r="L28" s="40">
        <f t="shared" si="11"/>
        <v>1822000</v>
      </c>
      <c r="M28" s="41">
        <f t="shared" si="11"/>
        <v>9594065</v>
      </c>
      <c r="N28" s="40">
        <f t="shared" si="11"/>
        <v>1236000</v>
      </c>
      <c r="O28" s="41">
        <f t="shared" si="11"/>
        <v>7446668</v>
      </c>
      <c r="P28" s="40">
        <f t="shared" si="11"/>
        <v>7424000</v>
      </c>
      <c r="Q28" s="41">
        <f t="shared" si="11"/>
        <v>21000836</v>
      </c>
      <c r="R28" s="20">
        <f t="shared" si="7"/>
        <v>-32.16245883644347</v>
      </c>
      <c r="S28" s="21">
        <f t="shared" si="8"/>
        <v>-22.38255629912868</v>
      </c>
      <c r="T28" s="20">
        <f t="shared" si="9"/>
        <v>75.762832942136953</v>
      </c>
      <c r="U28" s="22">
        <f t="shared" si="10"/>
        <v>214.31611388917236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205000</v>
      </c>
      <c r="I31" s="44">
        <v>-3000000</v>
      </c>
      <c r="J31" s="43">
        <v>608000</v>
      </c>
      <c r="K31" s="44">
        <v>148500</v>
      </c>
      <c r="L31" s="43">
        <v>586000</v>
      </c>
      <c r="M31" s="44">
        <v>323125</v>
      </c>
      <c r="N31" s="43"/>
      <c r="O31" s="44">
        <v>537580</v>
      </c>
      <c r="P31" s="43">
        <f t="shared" si="5"/>
        <v>1399000</v>
      </c>
      <c r="Q31" s="44">
        <f t="shared" si="6"/>
        <v>-1990795</v>
      </c>
      <c r="R31" s="24">
        <f t="shared" si="7"/>
        <v>-100</v>
      </c>
      <c r="S31" s="25">
        <f t="shared" si="8"/>
        <v>66.369052224371373</v>
      </c>
      <c r="T31" s="24">
        <f t="shared" si="9"/>
        <v>46.633333333333333</v>
      </c>
      <c r="U31" s="26">
        <f t="shared" si="10"/>
        <v>-66.359833333333327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6799000</v>
      </c>
      <c r="C33" s="42"/>
      <c r="D33" s="42"/>
      <c r="E33" s="42">
        <f t="shared" si="4"/>
        <v>6799000</v>
      </c>
      <c r="F33" s="43">
        <v>6799000</v>
      </c>
      <c r="G33" s="44">
        <v>6799000</v>
      </c>
      <c r="H33" s="43">
        <v>1699000</v>
      </c>
      <c r="I33" s="44">
        <v>4587664</v>
      </c>
      <c r="J33" s="43">
        <v>1854000</v>
      </c>
      <c r="K33" s="44">
        <v>2223939</v>
      </c>
      <c r="L33" s="43">
        <v>1236000</v>
      </c>
      <c r="M33" s="44">
        <v>9270940</v>
      </c>
      <c r="N33" s="43">
        <v>1236000</v>
      </c>
      <c r="O33" s="44">
        <v>6909088</v>
      </c>
      <c r="P33" s="43">
        <f t="shared" si="5"/>
        <v>6025000</v>
      </c>
      <c r="Q33" s="44">
        <f t="shared" si="6"/>
        <v>22991631</v>
      </c>
      <c r="R33" s="24">
        <f t="shared" si="7"/>
        <v>0</v>
      </c>
      <c r="S33" s="25">
        <f t="shared" si="8"/>
        <v>-25.475863288943735</v>
      </c>
      <c r="T33" s="24">
        <f t="shared" si="9"/>
        <v>88.615972937196659</v>
      </c>
      <c r="U33" s="26">
        <f t="shared" si="10"/>
        <v>338.16195028680687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461215000</v>
      </c>
      <c r="C43" s="45">
        <f t="shared" si="20"/>
        <v>0</v>
      </c>
      <c r="D43" s="45">
        <f t="shared" si="20"/>
        <v>0</v>
      </c>
      <c r="E43" s="45">
        <f t="shared" si="20"/>
        <v>461215000</v>
      </c>
      <c r="F43" s="46">
        <f t="shared" si="20"/>
        <v>461215000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458717000</v>
      </c>
      <c r="C44" s="39">
        <f t="shared" si="22"/>
        <v>0</v>
      </c>
      <c r="D44" s="39">
        <f t="shared" si="22"/>
        <v>0</v>
      </c>
      <c r="E44" s="39">
        <f t="shared" si="22"/>
        <v>458717000</v>
      </c>
      <c r="F44" s="40">
        <f t="shared" si="22"/>
        <v>458717000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365407000</v>
      </c>
      <c r="C45" s="42"/>
      <c r="D45" s="42"/>
      <c r="E45" s="42">
        <f t="shared" si="13"/>
        <v>365407000</v>
      </c>
      <c r="F45" s="43">
        <v>365407000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93310000</v>
      </c>
      <c r="C53" s="42"/>
      <c r="D53" s="42"/>
      <c r="E53" s="42">
        <f t="shared" si="13"/>
        <v>93310000</v>
      </c>
      <c r="F53" s="43">
        <v>93310000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2498000</v>
      </c>
      <c r="C56" s="39">
        <f t="shared" si="24"/>
        <v>0</v>
      </c>
      <c r="D56" s="39">
        <f t="shared" si="24"/>
        <v>0</v>
      </c>
      <c r="E56" s="39">
        <f t="shared" si="24"/>
        <v>2498000</v>
      </c>
      <c r="F56" s="40">
        <f t="shared" si="24"/>
        <v>2498000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2498000</v>
      </c>
      <c r="C59" s="42"/>
      <c r="D59" s="42"/>
      <c r="E59" s="42">
        <f t="shared" si="13"/>
        <v>2498000</v>
      </c>
      <c r="F59" s="43">
        <v>2498000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1046155000</v>
      </c>
      <c r="C61" s="39">
        <f t="shared" si="26"/>
        <v>-53303000</v>
      </c>
      <c r="D61" s="39">
        <f t="shared" si="26"/>
        <v>0</v>
      </c>
      <c r="E61" s="39">
        <f t="shared" si="26"/>
        <v>992852000</v>
      </c>
      <c r="F61" s="40">
        <f t="shared" si="26"/>
        <v>992852000</v>
      </c>
      <c r="G61" s="41">
        <f t="shared" si="26"/>
        <v>531637000</v>
      </c>
      <c r="H61" s="40">
        <f t="shared" si="26"/>
        <v>86672000</v>
      </c>
      <c r="I61" s="41">
        <f t="shared" si="26"/>
        <v>49478457</v>
      </c>
      <c r="J61" s="40">
        <f t="shared" si="26"/>
        <v>152681000</v>
      </c>
      <c r="K61" s="41">
        <f t="shared" si="26"/>
        <v>92066160</v>
      </c>
      <c r="L61" s="40">
        <f t="shared" si="26"/>
        <v>55687000</v>
      </c>
      <c r="M61" s="41">
        <f t="shared" si="26"/>
        <v>146990667</v>
      </c>
      <c r="N61" s="40">
        <f t="shared" si="26"/>
        <v>66732000</v>
      </c>
      <c r="O61" s="41">
        <f t="shared" si="26"/>
        <v>111837314</v>
      </c>
      <c r="P61" s="40">
        <f t="shared" si="26"/>
        <v>361772000</v>
      </c>
      <c r="Q61" s="41">
        <f t="shared" si="26"/>
        <v>400372598</v>
      </c>
      <c r="R61" s="20">
        <f t="shared" si="16"/>
        <v>19.834072584265627</v>
      </c>
      <c r="S61" s="21">
        <f t="shared" si="17"/>
        <v>-23.915363959808413</v>
      </c>
      <c r="T61" s="20">
        <f t="shared" si="18"/>
        <v>36.437656367716436</v>
      </c>
      <c r="U61" s="22">
        <f t="shared" si="19"/>
        <v>40.325506520609316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1046155000</v>
      </c>
      <c r="C65" s="48">
        <f t="shared" si="30"/>
        <v>-53303000</v>
      </c>
      <c r="D65" s="48">
        <f t="shared" si="30"/>
        <v>0</v>
      </c>
      <c r="E65" s="48">
        <f t="shared" si="30"/>
        <v>992852000</v>
      </c>
      <c r="F65" s="49">
        <f t="shared" si="30"/>
        <v>992852000</v>
      </c>
      <c r="G65" s="50">
        <f t="shared" si="30"/>
        <v>531637000</v>
      </c>
      <c r="H65" s="49">
        <f t="shared" si="30"/>
        <v>86672000</v>
      </c>
      <c r="I65" s="50">
        <f t="shared" si="30"/>
        <v>49478457</v>
      </c>
      <c r="J65" s="49">
        <f t="shared" si="30"/>
        <v>152681000</v>
      </c>
      <c r="K65" s="50">
        <f t="shared" si="30"/>
        <v>92066160</v>
      </c>
      <c r="L65" s="49">
        <f t="shared" si="30"/>
        <v>55687000</v>
      </c>
      <c r="M65" s="51">
        <f t="shared" si="30"/>
        <v>146990667</v>
      </c>
      <c r="N65" s="49">
        <f t="shared" si="30"/>
        <v>66732000</v>
      </c>
      <c r="O65" s="50">
        <f t="shared" si="30"/>
        <v>111837314</v>
      </c>
      <c r="P65" s="49">
        <f t="shared" si="30"/>
        <v>361772000</v>
      </c>
      <c r="Q65" s="50">
        <f t="shared" si="30"/>
        <v>400372598</v>
      </c>
      <c r="R65" s="34">
        <f t="shared" si="16"/>
        <v>19.834072584265627</v>
      </c>
      <c r="S65" s="35">
        <f t="shared" si="17"/>
        <v>-23.915363959808413</v>
      </c>
      <c r="T65" s="34">
        <f t="shared" si="18"/>
        <v>36.437656367716436</v>
      </c>
      <c r="U65" s="35">
        <f t="shared" si="19"/>
        <v>40.325506520609316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682531000</v>
      </c>
      <c r="C8" s="36">
        <f t="shared" si="0"/>
        <v>-14365000</v>
      </c>
      <c r="D8" s="36">
        <f t="shared" si="0"/>
        <v>0</v>
      </c>
      <c r="E8" s="36">
        <f t="shared" si="0"/>
        <v>668166000</v>
      </c>
      <c r="F8" s="37">
        <f t="shared" si="0"/>
        <v>668166000</v>
      </c>
      <c r="G8" s="38">
        <f t="shared" si="0"/>
        <v>668166000</v>
      </c>
      <c r="H8" s="37">
        <f t="shared" si="0"/>
        <v>76607000</v>
      </c>
      <c r="I8" s="38">
        <f t="shared" si="0"/>
        <v>99112199</v>
      </c>
      <c r="J8" s="37">
        <f t="shared" si="0"/>
        <v>229324000</v>
      </c>
      <c r="K8" s="38">
        <f t="shared" si="0"/>
        <v>127604418</v>
      </c>
      <c r="L8" s="37">
        <f t="shared" si="0"/>
        <v>112473000</v>
      </c>
      <c r="M8" s="38">
        <f t="shared" si="0"/>
        <v>250558161</v>
      </c>
      <c r="N8" s="37">
        <f t="shared" si="0"/>
        <v>243395000</v>
      </c>
      <c r="O8" s="38">
        <f t="shared" si="0"/>
        <v>242040066</v>
      </c>
      <c r="P8" s="37">
        <f t="shared" si="0"/>
        <v>661799000</v>
      </c>
      <c r="Q8" s="38">
        <f t="shared" si="0"/>
        <v>719314844</v>
      </c>
      <c r="R8" s="16">
        <f>IF(($L8       =0),0,((($N8       -$L8       )/$L8       )*100))</f>
        <v>116.40304784259334</v>
      </c>
      <c r="S8" s="17">
        <f>IF(($M8       =0),0,((($O8       -$M8       )/$M8       )*100))</f>
        <v>-3.3996477967444849</v>
      </c>
      <c r="T8" s="16">
        <f>IF(($E8       =0),0,(($P8       /$E8       )*100))</f>
        <v>99.047093087645891</v>
      </c>
      <c r="U8" s="18">
        <f>IF(($E8       =0),0,(($Q8       /$E8       )*100))</f>
        <v>107.65511025703194</v>
      </c>
      <c r="V8" s="37">
        <f t="shared" ref="V8:W8" si="1">+V9+V28</f>
        <v>53488000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669617000</v>
      </c>
      <c r="C9" s="39">
        <f t="shared" si="2"/>
        <v>-14365000</v>
      </c>
      <c r="D9" s="39">
        <f t="shared" si="2"/>
        <v>0</v>
      </c>
      <c r="E9" s="39">
        <f t="shared" si="2"/>
        <v>655252000</v>
      </c>
      <c r="F9" s="40">
        <f t="shared" si="2"/>
        <v>655252000</v>
      </c>
      <c r="G9" s="41">
        <f t="shared" si="2"/>
        <v>655252000</v>
      </c>
      <c r="H9" s="40">
        <f t="shared" si="2"/>
        <v>73888000</v>
      </c>
      <c r="I9" s="41">
        <f t="shared" si="2"/>
        <v>96028721</v>
      </c>
      <c r="J9" s="40">
        <f t="shared" si="2"/>
        <v>225188000</v>
      </c>
      <c r="K9" s="41">
        <f t="shared" si="2"/>
        <v>124168204</v>
      </c>
      <c r="L9" s="40">
        <f t="shared" si="2"/>
        <v>109507000</v>
      </c>
      <c r="M9" s="41">
        <f t="shared" si="2"/>
        <v>248239776</v>
      </c>
      <c r="N9" s="40">
        <f t="shared" si="2"/>
        <v>241456000</v>
      </c>
      <c r="O9" s="41">
        <f t="shared" si="2"/>
        <v>238485123</v>
      </c>
      <c r="P9" s="40">
        <f t="shared" si="2"/>
        <v>650039000</v>
      </c>
      <c r="Q9" s="41">
        <f t="shared" si="2"/>
        <v>706921824</v>
      </c>
      <c r="R9" s="20">
        <f>IF(($L9       =0),0,((($N9       -$L9       )/$L9       )*100))</f>
        <v>120.49366707151141</v>
      </c>
      <c r="S9" s="21">
        <f>IF(($M9       =0),0,((($O9       -$M9       )/$M9       )*100))</f>
        <v>-3.9295286022172369</v>
      </c>
      <c r="T9" s="20">
        <f>IF(($E9       =0),0,(($P9       /$E9       )*100))</f>
        <v>99.204428219982546</v>
      </c>
      <c r="U9" s="22">
        <f>IF(($E9       =0),0,(($Q9       /$E9       )*100))</f>
        <v>107.88548894165908</v>
      </c>
      <c r="V9" s="40">
        <f t="shared" ref="V9:W9" si="3">SUM(V10:V27)</f>
        <v>53488000</v>
      </c>
      <c r="W9" s="41">
        <f t="shared" si="3"/>
        <v>0</v>
      </c>
    </row>
    <row r="10" spans="1:23" ht="13" x14ac:dyDescent="0.3">
      <c r="A10" s="23" t="s">
        <v>36</v>
      </c>
      <c r="B10" s="42">
        <v>588488000</v>
      </c>
      <c r="C10" s="42">
        <v>-34984000</v>
      </c>
      <c r="D10" s="42"/>
      <c r="E10" s="42">
        <f t="shared" ref="E10:E41" si="4">$B10      +$C10      +$D10</f>
        <v>553504000</v>
      </c>
      <c r="F10" s="43">
        <v>553504000</v>
      </c>
      <c r="G10" s="44">
        <v>553504000</v>
      </c>
      <c r="H10" s="43">
        <v>43520000</v>
      </c>
      <c r="I10" s="44">
        <v>64754774</v>
      </c>
      <c r="J10" s="43">
        <v>206350000</v>
      </c>
      <c r="K10" s="44">
        <v>113632629</v>
      </c>
      <c r="L10" s="43">
        <v>104300000</v>
      </c>
      <c r="M10" s="44">
        <v>217948636</v>
      </c>
      <c r="N10" s="43">
        <v>199334000</v>
      </c>
      <c r="O10" s="44">
        <v>208687766</v>
      </c>
      <c r="P10" s="43">
        <f t="shared" ref="P10:P41" si="5">$H10      +$J10      +$L10      +$N10</f>
        <v>553504000</v>
      </c>
      <c r="Q10" s="44">
        <f t="shared" ref="Q10:Q41" si="6">$I10      +$K10      +$M10      +$O10</f>
        <v>605023805</v>
      </c>
      <c r="R10" s="24">
        <f t="shared" ref="R10:R41" si="7">IF(($L10      =0),0,((($N10      -$L10      )/$L10      )*100))</f>
        <v>91.116011505273249</v>
      </c>
      <c r="S10" s="25">
        <f t="shared" ref="S10:S41" si="8">IF(($M10      =0),0,((($O10      -$M10      )/$M10      )*100))</f>
        <v>-4.2491066564876316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109.30793725067932</v>
      </c>
      <c r="V10" s="43">
        <v>53488000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2524000</v>
      </c>
      <c r="C16" s="42">
        <v>619000</v>
      </c>
      <c r="D16" s="42"/>
      <c r="E16" s="42">
        <f t="shared" si="4"/>
        <v>3143000</v>
      </c>
      <c r="F16" s="43">
        <v>3143000</v>
      </c>
      <c r="G16" s="44">
        <v>3143000</v>
      </c>
      <c r="H16" s="43">
        <v>719000</v>
      </c>
      <c r="I16" s="44">
        <v>651594</v>
      </c>
      <c r="J16" s="43">
        <v>828000</v>
      </c>
      <c r="K16" s="44">
        <v>386613</v>
      </c>
      <c r="L16" s="43">
        <v>536000</v>
      </c>
      <c r="M16" s="44">
        <v>426804</v>
      </c>
      <c r="N16" s="43">
        <v>694000</v>
      </c>
      <c r="O16" s="44">
        <v>517312</v>
      </c>
      <c r="P16" s="43">
        <f t="shared" si="5"/>
        <v>2777000</v>
      </c>
      <c r="Q16" s="44">
        <f t="shared" si="6"/>
        <v>1982323</v>
      </c>
      <c r="R16" s="24">
        <f t="shared" si="7"/>
        <v>29.477611940298509</v>
      </c>
      <c r="S16" s="25">
        <f t="shared" si="8"/>
        <v>21.205986822991349</v>
      </c>
      <c r="T16" s="24">
        <f t="shared" si="9"/>
        <v>88.355074769328667</v>
      </c>
      <c r="U16" s="26">
        <f t="shared" si="10"/>
        <v>63.071046770601335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78605000</v>
      </c>
      <c r="C23" s="42">
        <v>20000000</v>
      </c>
      <c r="D23" s="42"/>
      <c r="E23" s="42">
        <f t="shared" si="4"/>
        <v>98605000</v>
      </c>
      <c r="F23" s="43">
        <v>98605000</v>
      </c>
      <c r="G23" s="44">
        <v>98605000</v>
      </c>
      <c r="H23" s="43">
        <v>29649000</v>
      </c>
      <c r="I23" s="44">
        <v>30622353</v>
      </c>
      <c r="J23" s="43">
        <v>18010000</v>
      </c>
      <c r="K23" s="44">
        <v>10148962</v>
      </c>
      <c r="L23" s="43">
        <v>4671000</v>
      </c>
      <c r="M23" s="44">
        <v>29864336</v>
      </c>
      <c r="N23" s="43">
        <v>41428000</v>
      </c>
      <c r="O23" s="44">
        <v>29280045</v>
      </c>
      <c r="P23" s="43">
        <f t="shared" si="5"/>
        <v>93758000</v>
      </c>
      <c r="Q23" s="44">
        <f t="shared" si="6"/>
        <v>99915696</v>
      </c>
      <c r="R23" s="24">
        <f t="shared" si="7"/>
        <v>786.91928923142791</v>
      </c>
      <c r="S23" s="25">
        <f t="shared" si="8"/>
        <v>-1.9564841488523301</v>
      </c>
      <c r="T23" s="24">
        <f t="shared" si="9"/>
        <v>95.084427767354597</v>
      </c>
      <c r="U23" s="26">
        <f t="shared" si="10"/>
        <v>101.32923888240961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12914000</v>
      </c>
      <c r="C28" s="39">
        <f t="shared" si="11"/>
        <v>0</v>
      </c>
      <c r="D28" s="39">
        <f t="shared" si="11"/>
        <v>0</v>
      </c>
      <c r="E28" s="39">
        <f t="shared" si="11"/>
        <v>12914000</v>
      </c>
      <c r="F28" s="40">
        <f t="shared" si="11"/>
        <v>12914000</v>
      </c>
      <c r="G28" s="41">
        <f t="shared" si="11"/>
        <v>12914000</v>
      </c>
      <c r="H28" s="40">
        <f t="shared" si="11"/>
        <v>2719000</v>
      </c>
      <c r="I28" s="41">
        <f t="shared" si="11"/>
        <v>3083478</v>
      </c>
      <c r="J28" s="40">
        <f t="shared" si="11"/>
        <v>4136000</v>
      </c>
      <c r="K28" s="41">
        <f t="shared" si="11"/>
        <v>3436214</v>
      </c>
      <c r="L28" s="40">
        <f t="shared" si="11"/>
        <v>2966000</v>
      </c>
      <c r="M28" s="41">
        <f t="shared" si="11"/>
        <v>2318385</v>
      </c>
      <c r="N28" s="40">
        <f t="shared" si="11"/>
        <v>1939000</v>
      </c>
      <c r="O28" s="41">
        <f t="shared" si="11"/>
        <v>3554943</v>
      </c>
      <c r="P28" s="40">
        <f t="shared" si="11"/>
        <v>11760000</v>
      </c>
      <c r="Q28" s="41">
        <f t="shared" si="11"/>
        <v>12393020</v>
      </c>
      <c r="R28" s="20">
        <f t="shared" si="7"/>
        <v>-34.625758597437631</v>
      </c>
      <c r="S28" s="21">
        <f t="shared" si="8"/>
        <v>53.337042812130001</v>
      </c>
      <c r="T28" s="20">
        <f t="shared" si="9"/>
        <v>91.063961592070626</v>
      </c>
      <c r="U28" s="22">
        <f t="shared" si="10"/>
        <v>95.965773579061491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153000</v>
      </c>
      <c r="I31" s="44">
        <v>86779</v>
      </c>
      <c r="J31" s="43">
        <v>1681000</v>
      </c>
      <c r="K31" s="44">
        <v>1418598</v>
      </c>
      <c r="L31" s="43">
        <v>289000</v>
      </c>
      <c r="M31" s="44">
        <v>270447</v>
      </c>
      <c r="N31" s="43"/>
      <c r="O31" s="44">
        <v>643479</v>
      </c>
      <c r="P31" s="43">
        <f t="shared" si="5"/>
        <v>2123000</v>
      </c>
      <c r="Q31" s="44">
        <f t="shared" si="6"/>
        <v>2419303</v>
      </c>
      <c r="R31" s="24">
        <f t="shared" si="7"/>
        <v>-100</v>
      </c>
      <c r="S31" s="25">
        <f t="shared" si="8"/>
        <v>137.93164649635602</v>
      </c>
      <c r="T31" s="24">
        <f t="shared" si="9"/>
        <v>70.766666666666666</v>
      </c>
      <c r="U31" s="26">
        <f t="shared" si="10"/>
        <v>80.643433333333334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5114000</v>
      </c>
      <c r="C33" s="42"/>
      <c r="D33" s="42"/>
      <c r="E33" s="42">
        <f t="shared" si="4"/>
        <v>5114000</v>
      </c>
      <c r="F33" s="43">
        <v>5114000</v>
      </c>
      <c r="G33" s="44">
        <v>5114000</v>
      </c>
      <c r="H33" s="43">
        <v>1278000</v>
      </c>
      <c r="I33" s="44">
        <v>2363599</v>
      </c>
      <c r="J33" s="43">
        <v>1243000</v>
      </c>
      <c r="K33" s="44">
        <v>1554170</v>
      </c>
      <c r="L33" s="43">
        <v>1316000</v>
      </c>
      <c r="M33" s="44">
        <v>1366647</v>
      </c>
      <c r="N33" s="43">
        <v>1186000</v>
      </c>
      <c r="O33" s="44">
        <v>-170415</v>
      </c>
      <c r="P33" s="43">
        <f t="shared" si="5"/>
        <v>5023000</v>
      </c>
      <c r="Q33" s="44">
        <f t="shared" si="6"/>
        <v>5114001</v>
      </c>
      <c r="R33" s="24">
        <f t="shared" si="7"/>
        <v>-9.8784194528875382</v>
      </c>
      <c r="S33" s="25">
        <f t="shared" si="8"/>
        <v>-112.46956968405155</v>
      </c>
      <c r="T33" s="24">
        <f t="shared" si="9"/>
        <v>98.220570981619076</v>
      </c>
      <c r="U33" s="26">
        <f t="shared" si="10"/>
        <v>100.00001955416505</v>
      </c>
      <c r="V33" s="43"/>
      <c r="W33" s="44"/>
    </row>
    <row r="34" spans="1:23" ht="13" x14ac:dyDescent="0.3">
      <c r="A34" s="23" t="s">
        <v>60</v>
      </c>
      <c r="B34" s="42">
        <v>4800000</v>
      </c>
      <c r="C34" s="42"/>
      <c r="D34" s="42"/>
      <c r="E34" s="42">
        <f t="shared" si="4"/>
        <v>4800000</v>
      </c>
      <c r="F34" s="43">
        <v>4800000</v>
      </c>
      <c r="G34" s="44">
        <v>4800000</v>
      </c>
      <c r="H34" s="43">
        <v>1288000</v>
      </c>
      <c r="I34" s="44">
        <v>633100</v>
      </c>
      <c r="J34" s="43">
        <v>1212000</v>
      </c>
      <c r="K34" s="44">
        <v>463446</v>
      </c>
      <c r="L34" s="43">
        <v>1361000</v>
      </c>
      <c r="M34" s="44">
        <v>681291</v>
      </c>
      <c r="N34" s="43">
        <v>753000</v>
      </c>
      <c r="O34" s="44">
        <v>3081879</v>
      </c>
      <c r="P34" s="43">
        <f t="shared" si="5"/>
        <v>4614000</v>
      </c>
      <c r="Q34" s="44">
        <f t="shared" si="6"/>
        <v>4859716</v>
      </c>
      <c r="R34" s="24">
        <f t="shared" si="7"/>
        <v>-44.673034533431299</v>
      </c>
      <c r="S34" s="25">
        <f t="shared" si="8"/>
        <v>352.35868373426331</v>
      </c>
      <c r="T34" s="24">
        <f t="shared" si="9"/>
        <v>96.125</v>
      </c>
      <c r="U34" s="26">
        <f t="shared" si="10"/>
        <v>101.24408333333332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149752000</v>
      </c>
      <c r="C43" s="45">
        <f t="shared" si="20"/>
        <v>0</v>
      </c>
      <c r="D43" s="45">
        <f t="shared" si="20"/>
        <v>0</v>
      </c>
      <c r="E43" s="45">
        <f t="shared" si="20"/>
        <v>149752000</v>
      </c>
      <c r="F43" s="46">
        <f t="shared" si="20"/>
        <v>149752000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147254000</v>
      </c>
      <c r="C44" s="39">
        <f t="shared" si="22"/>
        <v>0</v>
      </c>
      <c r="D44" s="39">
        <f t="shared" si="22"/>
        <v>0</v>
      </c>
      <c r="E44" s="39">
        <f t="shared" si="22"/>
        <v>147254000</v>
      </c>
      <c r="F44" s="40">
        <f t="shared" si="22"/>
        <v>147254000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147254000</v>
      </c>
      <c r="C45" s="42"/>
      <c r="D45" s="42"/>
      <c r="E45" s="42">
        <f t="shared" si="13"/>
        <v>147254000</v>
      </c>
      <c r="F45" s="43">
        <v>147254000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2498000</v>
      </c>
      <c r="C56" s="39">
        <f t="shared" si="24"/>
        <v>0</v>
      </c>
      <c r="D56" s="39">
        <f t="shared" si="24"/>
        <v>0</v>
      </c>
      <c r="E56" s="39">
        <f t="shared" si="24"/>
        <v>2498000</v>
      </c>
      <c r="F56" s="40">
        <f t="shared" si="24"/>
        <v>2498000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2498000</v>
      </c>
      <c r="C59" s="42"/>
      <c r="D59" s="42"/>
      <c r="E59" s="42">
        <f t="shared" si="13"/>
        <v>2498000</v>
      </c>
      <c r="F59" s="43">
        <v>2498000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832283000</v>
      </c>
      <c r="C61" s="39">
        <f t="shared" si="26"/>
        <v>-14365000</v>
      </c>
      <c r="D61" s="39">
        <f t="shared" si="26"/>
        <v>0</v>
      </c>
      <c r="E61" s="39">
        <f t="shared" si="26"/>
        <v>817918000</v>
      </c>
      <c r="F61" s="40">
        <f t="shared" si="26"/>
        <v>817918000</v>
      </c>
      <c r="G61" s="41">
        <f t="shared" si="26"/>
        <v>668166000</v>
      </c>
      <c r="H61" s="40">
        <f t="shared" si="26"/>
        <v>76607000</v>
      </c>
      <c r="I61" s="41">
        <f t="shared" si="26"/>
        <v>99112199</v>
      </c>
      <c r="J61" s="40">
        <f t="shared" si="26"/>
        <v>229324000</v>
      </c>
      <c r="K61" s="41">
        <f t="shared" si="26"/>
        <v>127604418</v>
      </c>
      <c r="L61" s="40">
        <f t="shared" si="26"/>
        <v>112473000</v>
      </c>
      <c r="M61" s="41">
        <f t="shared" si="26"/>
        <v>250558161</v>
      </c>
      <c r="N61" s="40">
        <f t="shared" si="26"/>
        <v>243395000</v>
      </c>
      <c r="O61" s="41">
        <f t="shared" si="26"/>
        <v>242040066</v>
      </c>
      <c r="P61" s="40">
        <f t="shared" si="26"/>
        <v>661799000</v>
      </c>
      <c r="Q61" s="41">
        <f t="shared" si="26"/>
        <v>719314844</v>
      </c>
      <c r="R61" s="20">
        <f t="shared" si="16"/>
        <v>116.40304784259334</v>
      </c>
      <c r="S61" s="21">
        <f t="shared" si="17"/>
        <v>-3.3996477967444849</v>
      </c>
      <c r="T61" s="20">
        <f t="shared" si="18"/>
        <v>80.91263427385141</v>
      </c>
      <c r="U61" s="22">
        <f t="shared" si="19"/>
        <v>87.944615963947484</v>
      </c>
      <c r="V61" s="40">
        <f t="shared" ref="V61:W61" si="27">+V8+V43</f>
        <v>53488000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832283000</v>
      </c>
      <c r="C65" s="48">
        <f t="shared" si="30"/>
        <v>-14365000</v>
      </c>
      <c r="D65" s="48">
        <f t="shared" si="30"/>
        <v>0</v>
      </c>
      <c r="E65" s="48">
        <f t="shared" si="30"/>
        <v>817918000</v>
      </c>
      <c r="F65" s="49">
        <f t="shared" si="30"/>
        <v>817918000</v>
      </c>
      <c r="G65" s="50">
        <f t="shared" si="30"/>
        <v>668166000</v>
      </c>
      <c r="H65" s="49">
        <f t="shared" si="30"/>
        <v>76607000</v>
      </c>
      <c r="I65" s="50">
        <f t="shared" si="30"/>
        <v>99112199</v>
      </c>
      <c r="J65" s="49">
        <f t="shared" si="30"/>
        <v>229324000</v>
      </c>
      <c r="K65" s="50">
        <f t="shared" si="30"/>
        <v>127604418</v>
      </c>
      <c r="L65" s="49">
        <f t="shared" si="30"/>
        <v>112473000</v>
      </c>
      <c r="M65" s="51">
        <f t="shared" si="30"/>
        <v>250558161</v>
      </c>
      <c r="N65" s="49">
        <f t="shared" si="30"/>
        <v>243395000</v>
      </c>
      <c r="O65" s="50">
        <f t="shared" si="30"/>
        <v>242040066</v>
      </c>
      <c r="P65" s="49">
        <f t="shared" si="30"/>
        <v>661799000</v>
      </c>
      <c r="Q65" s="50">
        <f t="shared" si="30"/>
        <v>719314844</v>
      </c>
      <c r="R65" s="34">
        <f t="shared" si="16"/>
        <v>116.40304784259334</v>
      </c>
      <c r="S65" s="35">
        <f t="shared" si="17"/>
        <v>-3.3996477967444849</v>
      </c>
      <c r="T65" s="34">
        <f t="shared" si="18"/>
        <v>80.91263427385141</v>
      </c>
      <c r="U65" s="35">
        <f t="shared" si="19"/>
        <v>87.944615963947484</v>
      </c>
      <c r="V65" s="49">
        <f>+V61+V62</f>
        <v>53488000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377054000</v>
      </c>
      <c r="C8" s="36">
        <f t="shared" si="0"/>
        <v>47998000</v>
      </c>
      <c r="D8" s="36">
        <f t="shared" si="0"/>
        <v>0</v>
      </c>
      <c r="E8" s="36">
        <f t="shared" si="0"/>
        <v>425052000</v>
      </c>
      <c r="F8" s="37">
        <f t="shared" si="0"/>
        <v>425052000</v>
      </c>
      <c r="G8" s="38">
        <f t="shared" si="0"/>
        <v>425052000</v>
      </c>
      <c r="H8" s="37">
        <f t="shared" si="0"/>
        <v>65542000</v>
      </c>
      <c r="I8" s="38">
        <f t="shared" si="0"/>
        <v>79188720</v>
      </c>
      <c r="J8" s="37">
        <f t="shared" si="0"/>
        <v>138447000</v>
      </c>
      <c r="K8" s="38">
        <f t="shared" si="0"/>
        <v>141729324</v>
      </c>
      <c r="L8" s="37">
        <f t="shared" si="0"/>
        <v>110498000</v>
      </c>
      <c r="M8" s="38">
        <f t="shared" si="0"/>
        <v>120123279</v>
      </c>
      <c r="N8" s="37">
        <f t="shared" si="0"/>
        <v>82010000</v>
      </c>
      <c r="O8" s="38">
        <f t="shared" si="0"/>
        <v>59588309</v>
      </c>
      <c r="P8" s="37">
        <f t="shared" si="0"/>
        <v>396497000</v>
      </c>
      <c r="Q8" s="38">
        <f t="shared" si="0"/>
        <v>400629632</v>
      </c>
      <c r="R8" s="16">
        <f>IF(($L8       =0),0,((($N8       -$L8       )/$L8       )*100))</f>
        <v>-25.781462107911459</v>
      </c>
      <c r="S8" s="17">
        <f>IF(($M8       =0),0,((($O8       -$M8       )/$M8       )*100))</f>
        <v>-50.394037278985707</v>
      </c>
      <c r="T8" s="16">
        <f>IF(($E8       =0),0,(($P8       /$E8       )*100))</f>
        <v>93.281998437838197</v>
      </c>
      <c r="U8" s="18">
        <f>IF(($E8       =0),0,(($Q8       /$E8       )*100))</f>
        <v>94.254263478350879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373281000</v>
      </c>
      <c r="C9" s="39">
        <f t="shared" si="2"/>
        <v>47998000</v>
      </c>
      <c r="D9" s="39">
        <f t="shared" si="2"/>
        <v>0</v>
      </c>
      <c r="E9" s="39">
        <f t="shared" si="2"/>
        <v>421279000</v>
      </c>
      <c r="F9" s="40">
        <f t="shared" si="2"/>
        <v>421279000</v>
      </c>
      <c r="G9" s="41">
        <f t="shared" si="2"/>
        <v>421279000</v>
      </c>
      <c r="H9" s="40">
        <f t="shared" si="2"/>
        <v>64769000</v>
      </c>
      <c r="I9" s="41">
        <f t="shared" si="2"/>
        <v>78585957</v>
      </c>
      <c r="J9" s="40">
        <f t="shared" si="2"/>
        <v>137648000</v>
      </c>
      <c r="K9" s="41">
        <f t="shared" si="2"/>
        <v>140930087</v>
      </c>
      <c r="L9" s="40">
        <f t="shared" si="2"/>
        <v>109379000</v>
      </c>
      <c r="M9" s="41">
        <f t="shared" si="2"/>
        <v>119004680</v>
      </c>
      <c r="N9" s="40">
        <f t="shared" si="2"/>
        <v>81124000</v>
      </c>
      <c r="O9" s="41">
        <f t="shared" si="2"/>
        <v>58341142</v>
      </c>
      <c r="P9" s="40">
        <f t="shared" si="2"/>
        <v>392920000</v>
      </c>
      <c r="Q9" s="41">
        <f t="shared" si="2"/>
        <v>396861866</v>
      </c>
      <c r="R9" s="20">
        <f>IF(($L9       =0),0,((($N9       -$L9       )/$L9       )*100))</f>
        <v>-25.832198136753853</v>
      </c>
      <c r="S9" s="21">
        <f>IF(($M9       =0),0,((($O9       -$M9       )/$M9       )*100))</f>
        <v>-50.975758264296836</v>
      </c>
      <c r="T9" s="20">
        <f>IF(($E9       =0),0,(($P9       /$E9       )*100))</f>
        <v>93.268356599783047</v>
      </c>
      <c r="U9" s="22">
        <f>IF(($E9       =0),0,(($Q9       /$E9       )*100))</f>
        <v>94.204046724379808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263563000</v>
      </c>
      <c r="C10" s="42">
        <v>20000000</v>
      </c>
      <c r="D10" s="42"/>
      <c r="E10" s="42">
        <f t="shared" ref="E10:E41" si="4">$B10      +$C10      +$D10</f>
        <v>283563000</v>
      </c>
      <c r="F10" s="43">
        <v>283563000</v>
      </c>
      <c r="G10" s="44">
        <v>283563000</v>
      </c>
      <c r="H10" s="43">
        <v>49589000</v>
      </c>
      <c r="I10" s="44">
        <v>49698978</v>
      </c>
      <c r="J10" s="43">
        <v>133029000</v>
      </c>
      <c r="K10" s="44">
        <v>123062554</v>
      </c>
      <c r="L10" s="43">
        <v>74816000</v>
      </c>
      <c r="M10" s="44">
        <v>63363994</v>
      </c>
      <c r="N10" s="43">
        <v>26128000</v>
      </c>
      <c r="O10" s="44">
        <v>27320170</v>
      </c>
      <c r="P10" s="43">
        <f t="shared" ref="P10:P41" si="5">$H10      +$J10      +$L10      +$N10</f>
        <v>283562000</v>
      </c>
      <c r="Q10" s="44">
        <f t="shared" ref="Q10:Q41" si="6">$I10      +$K10      +$M10      +$O10</f>
        <v>263445696</v>
      </c>
      <c r="R10" s="24">
        <f t="shared" ref="R10:R41" si="7">IF(($L10      =0),0,((($N10      -$L10      )/$L10      )*100))</f>
        <v>-65.076988879384089</v>
      </c>
      <c r="S10" s="25">
        <f t="shared" ref="S10:S41" si="8">IF(($M10      =0),0,((($O10      -$M10      )/$M10      )*100))</f>
        <v>-56.883762724931763</v>
      </c>
      <c r="T10" s="24">
        <f t="shared" ref="T10:T41" si="9">IF(($E10      =0),0,(($P10      /$E10      )*100))</f>
        <v>99.99964734468179</v>
      </c>
      <c r="U10" s="26">
        <f t="shared" ref="U10:U41" si="10">IF(($E10      =0),0,(($Q10      /$E10      )*100))</f>
        <v>92.905525756181163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2718000</v>
      </c>
      <c r="C16" s="42"/>
      <c r="D16" s="42"/>
      <c r="E16" s="42">
        <f t="shared" si="4"/>
        <v>2718000</v>
      </c>
      <c r="F16" s="43">
        <v>2718000</v>
      </c>
      <c r="G16" s="44">
        <v>2718000</v>
      </c>
      <c r="H16" s="43">
        <v>521000</v>
      </c>
      <c r="I16" s="44">
        <v>521836</v>
      </c>
      <c r="J16" s="43">
        <v>522000</v>
      </c>
      <c r="K16" s="44">
        <v>522309</v>
      </c>
      <c r="L16" s="43">
        <v>524000</v>
      </c>
      <c r="M16" s="44">
        <v>524475</v>
      </c>
      <c r="N16" s="43">
        <v>898000</v>
      </c>
      <c r="O16" s="44">
        <v>900051</v>
      </c>
      <c r="P16" s="43">
        <f t="shared" si="5"/>
        <v>2465000</v>
      </c>
      <c r="Q16" s="44">
        <f t="shared" si="6"/>
        <v>2468671</v>
      </c>
      <c r="R16" s="24">
        <f t="shared" si="7"/>
        <v>71.374045801526719</v>
      </c>
      <c r="S16" s="25">
        <f t="shared" si="8"/>
        <v>71.609895609895617</v>
      </c>
      <c r="T16" s="24">
        <f t="shared" si="9"/>
        <v>90.691685062545986</v>
      </c>
      <c r="U16" s="26">
        <f t="shared" si="10"/>
        <v>90.826747608535683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107000000</v>
      </c>
      <c r="C23" s="42">
        <v>27998000</v>
      </c>
      <c r="D23" s="42"/>
      <c r="E23" s="42">
        <f t="shared" si="4"/>
        <v>134998000</v>
      </c>
      <c r="F23" s="43">
        <v>134998000</v>
      </c>
      <c r="G23" s="44">
        <v>134998000</v>
      </c>
      <c r="H23" s="43">
        <v>14659000</v>
      </c>
      <c r="I23" s="44">
        <v>28365143</v>
      </c>
      <c r="J23" s="43">
        <v>4097000</v>
      </c>
      <c r="K23" s="44">
        <v>17345224</v>
      </c>
      <c r="L23" s="43">
        <v>34039000</v>
      </c>
      <c r="M23" s="44">
        <v>55116211</v>
      </c>
      <c r="N23" s="43">
        <v>54098000</v>
      </c>
      <c r="O23" s="44">
        <v>30120921</v>
      </c>
      <c r="P23" s="43">
        <f t="shared" si="5"/>
        <v>106893000</v>
      </c>
      <c r="Q23" s="44">
        <f t="shared" si="6"/>
        <v>130947499</v>
      </c>
      <c r="R23" s="24">
        <f t="shared" si="7"/>
        <v>58.929463262728042</v>
      </c>
      <c r="S23" s="25">
        <f t="shared" si="8"/>
        <v>-45.350160227813916</v>
      </c>
      <c r="T23" s="24">
        <f t="shared" si="9"/>
        <v>79.181173054415623</v>
      </c>
      <c r="U23" s="26">
        <f t="shared" si="10"/>
        <v>96.999584438287982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3773000</v>
      </c>
      <c r="C28" s="39">
        <f t="shared" si="11"/>
        <v>0</v>
      </c>
      <c r="D28" s="39">
        <f t="shared" si="11"/>
        <v>0</v>
      </c>
      <c r="E28" s="39">
        <f t="shared" si="11"/>
        <v>3773000</v>
      </c>
      <c r="F28" s="40">
        <f t="shared" si="11"/>
        <v>3773000</v>
      </c>
      <c r="G28" s="41">
        <f t="shared" si="11"/>
        <v>3773000</v>
      </c>
      <c r="H28" s="40">
        <f t="shared" si="11"/>
        <v>773000</v>
      </c>
      <c r="I28" s="41">
        <f t="shared" si="11"/>
        <v>602763</v>
      </c>
      <c r="J28" s="40">
        <f t="shared" si="11"/>
        <v>799000</v>
      </c>
      <c r="K28" s="41">
        <f t="shared" si="11"/>
        <v>799237</v>
      </c>
      <c r="L28" s="40">
        <f t="shared" si="11"/>
        <v>1119000</v>
      </c>
      <c r="M28" s="41">
        <f t="shared" si="11"/>
        <v>1118599</v>
      </c>
      <c r="N28" s="40">
        <f t="shared" si="11"/>
        <v>886000</v>
      </c>
      <c r="O28" s="41">
        <f t="shared" si="11"/>
        <v>1247167</v>
      </c>
      <c r="P28" s="40">
        <f t="shared" si="11"/>
        <v>3577000</v>
      </c>
      <c r="Q28" s="41">
        <f t="shared" si="11"/>
        <v>3767766</v>
      </c>
      <c r="R28" s="20">
        <f t="shared" si="7"/>
        <v>-20.822162645218945</v>
      </c>
      <c r="S28" s="21">
        <f t="shared" si="8"/>
        <v>11.493663055304001</v>
      </c>
      <c r="T28" s="20">
        <f t="shared" si="9"/>
        <v>94.805194805194802</v>
      </c>
      <c r="U28" s="22">
        <f t="shared" si="10"/>
        <v>99.861277498012186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571000</v>
      </c>
      <c r="I31" s="44">
        <v>570374</v>
      </c>
      <c r="J31" s="43">
        <v>130000</v>
      </c>
      <c r="K31" s="44">
        <v>129717</v>
      </c>
      <c r="L31" s="43">
        <v>103000</v>
      </c>
      <c r="M31" s="44">
        <v>103140</v>
      </c>
      <c r="N31" s="43"/>
      <c r="O31" s="44">
        <v>191550</v>
      </c>
      <c r="P31" s="43">
        <f t="shared" si="5"/>
        <v>804000</v>
      </c>
      <c r="Q31" s="44">
        <f t="shared" si="6"/>
        <v>994781</v>
      </c>
      <c r="R31" s="24">
        <f t="shared" si="7"/>
        <v>-100</v>
      </c>
      <c r="S31" s="25">
        <f t="shared" si="8"/>
        <v>85.718440954043047</v>
      </c>
      <c r="T31" s="24">
        <f t="shared" si="9"/>
        <v>80.400000000000006</v>
      </c>
      <c r="U31" s="26">
        <f t="shared" si="10"/>
        <v>99.478099999999998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2773000</v>
      </c>
      <c r="C33" s="42"/>
      <c r="D33" s="42"/>
      <c r="E33" s="42">
        <f t="shared" si="4"/>
        <v>2773000</v>
      </c>
      <c r="F33" s="43">
        <v>2773000</v>
      </c>
      <c r="G33" s="44">
        <v>2773000</v>
      </c>
      <c r="H33" s="43">
        <v>202000</v>
      </c>
      <c r="I33" s="44">
        <v>32389</v>
      </c>
      <c r="J33" s="43">
        <v>669000</v>
      </c>
      <c r="K33" s="44">
        <v>669520</v>
      </c>
      <c r="L33" s="43">
        <v>1016000</v>
      </c>
      <c r="M33" s="44">
        <v>1015459</v>
      </c>
      <c r="N33" s="43">
        <v>886000</v>
      </c>
      <c r="O33" s="44">
        <v>1055617</v>
      </c>
      <c r="P33" s="43">
        <f t="shared" si="5"/>
        <v>2773000</v>
      </c>
      <c r="Q33" s="44">
        <f t="shared" si="6"/>
        <v>2772985</v>
      </c>
      <c r="R33" s="24">
        <f t="shared" si="7"/>
        <v>-12.795275590551181</v>
      </c>
      <c r="S33" s="25">
        <f t="shared" si="8"/>
        <v>3.9546648362957049</v>
      </c>
      <c r="T33" s="24">
        <f t="shared" si="9"/>
        <v>100</v>
      </c>
      <c r="U33" s="26">
        <f t="shared" si="10"/>
        <v>99.999459069599723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1544000</v>
      </c>
      <c r="C43" s="45">
        <f t="shared" si="20"/>
        <v>0</v>
      </c>
      <c r="D43" s="45">
        <f t="shared" si="20"/>
        <v>0</v>
      </c>
      <c r="E43" s="45">
        <f t="shared" si="20"/>
        <v>1544000</v>
      </c>
      <c r="F43" s="46">
        <f t="shared" si="20"/>
        <v>1544000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1544000</v>
      </c>
      <c r="C56" s="39">
        <f t="shared" si="24"/>
        <v>0</v>
      </c>
      <c r="D56" s="39">
        <f t="shared" si="24"/>
        <v>0</v>
      </c>
      <c r="E56" s="39">
        <f t="shared" si="24"/>
        <v>1544000</v>
      </c>
      <c r="F56" s="40">
        <f t="shared" si="24"/>
        <v>1544000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1544000</v>
      </c>
      <c r="C59" s="42"/>
      <c r="D59" s="42"/>
      <c r="E59" s="42">
        <f t="shared" si="13"/>
        <v>1544000</v>
      </c>
      <c r="F59" s="43">
        <v>1544000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378598000</v>
      </c>
      <c r="C61" s="39">
        <f t="shared" si="26"/>
        <v>47998000</v>
      </c>
      <c r="D61" s="39">
        <f t="shared" si="26"/>
        <v>0</v>
      </c>
      <c r="E61" s="39">
        <f t="shared" si="26"/>
        <v>426596000</v>
      </c>
      <c r="F61" s="40">
        <f t="shared" si="26"/>
        <v>426596000</v>
      </c>
      <c r="G61" s="41">
        <f t="shared" si="26"/>
        <v>425052000</v>
      </c>
      <c r="H61" s="40">
        <f t="shared" si="26"/>
        <v>65542000</v>
      </c>
      <c r="I61" s="41">
        <f t="shared" si="26"/>
        <v>79188720</v>
      </c>
      <c r="J61" s="40">
        <f t="shared" si="26"/>
        <v>138447000</v>
      </c>
      <c r="K61" s="41">
        <f t="shared" si="26"/>
        <v>141729324</v>
      </c>
      <c r="L61" s="40">
        <f t="shared" si="26"/>
        <v>110498000</v>
      </c>
      <c r="M61" s="41">
        <f t="shared" si="26"/>
        <v>120123279</v>
      </c>
      <c r="N61" s="40">
        <f t="shared" si="26"/>
        <v>82010000</v>
      </c>
      <c r="O61" s="41">
        <f t="shared" si="26"/>
        <v>59588309</v>
      </c>
      <c r="P61" s="40">
        <f t="shared" si="26"/>
        <v>396497000</v>
      </c>
      <c r="Q61" s="41">
        <f t="shared" si="26"/>
        <v>400629632</v>
      </c>
      <c r="R61" s="20">
        <f t="shared" si="16"/>
        <v>-25.781462107911459</v>
      </c>
      <c r="S61" s="21">
        <f t="shared" si="17"/>
        <v>-50.394037278985707</v>
      </c>
      <c r="T61" s="20">
        <f t="shared" si="18"/>
        <v>92.94437828765389</v>
      </c>
      <c r="U61" s="22">
        <f t="shared" si="19"/>
        <v>93.913124361222316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378598000</v>
      </c>
      <c r="C65" s="48">
        <f t="shared" si="30"/>
        <v>47998000</v>
      </c>
      <c r="D65" s="48">
        <f t="shared" si="30"/>
        <v>0</v>
      </c>
      <c r="E65" s="48">
        <f t="shared" si="30"/>
        <v>426596000</v>
      </c>
      <c r="F65" s="49">
        <f t="shared" si="30"/>
        <v>426596000</v>
      </c>
      <c r="G65" s="50">
        <f t="shared" si="30"/>
        <v>425052000</v>
      </c>
      <c r="H65" s="49">
        <f t="shared" si="30"/>
        <v>65542000</v>
      </c>
      <c r="I65" s="50">
        <f t="shared" si="30"/>
        <v>79188720</v>
      </c>
      <c r="J65" s="49">
        <f t="shared" si="30"/>
        <v>138447000</v>
      </c>
      <c r="K65" s="50">
        <f t="shared" si="30"/>
        <v>141729324</v>
      </c>
      <c r="L65" s="49">
        <f t="shared" si="30"/>
        <v>110498000</v>
      </c>
      <c r="M65" s="51">
        <f t="shared" si="30"/>
        <v>120123279</v>
      </c>
      <c r="N65" s="49">
        <f t="shared" si="30"/>
        <v>82010000</v>
      </c>
      <c r="O65" s="50">
        <f t="shared" si="30"/>
        <v>59588309</v>
      </c>
      <c r="P65" s="49">
        <f t="shared" si="30"/>
        <v>396497000</v>
      </c>
      <c r="Q65" s="50">
        <f t="shared" si="30"/>
        <v>400629632</v>
      </c>
      <c r="R65" s="34">
        <f t="shared" si="16"/>
        <v>-25.781462107911459</v>
      </c>
      <c r="S65" s="35">
        <f t="shared" si="17"/>
        <v>-50.394037278985707</v>
      </c>
      <c r="T65" s="34">
        <f t="shared" si="18"/>
        <v>92.94437828765389</v>
      </c>
      <c r="U65" s="35">
        <f t="shared" si="19"/>
        <v>93.913124361222316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5122000</v>
      </c>
      <c r="C8" s="36">
        <f t="shared" si="0"/>
        <v>0</v>
      </c>
      <c r="D8" s="36">
        <f t="shared" si="0"/>
        <v>0</v>
      </c>
      <c r="E8" s="36">
        <f t="shared" si="0"/>
        <v>5122000</v>
      </c>
      <c r="F8" s="37">
        <f t="shared" si="0"/>
        <v>5122000</v>
      </c>
      <c r="G8" s="38">
        <f t="shared" si="0"/>
        <v>5122000</v>
      </c>
      <c r="H8" s="37">
        <f t="shared" si="0"/>
        <v>742000</v>
      </c>
      <c r="I8" s="38">
        <f t="shared" si="0"/>
        <v>1621465</v>
      </c>
      <c r="J8" s="37">
        <f t="shared" si="0"/>
        <v>1482000</v>
      </c>
      <c r="K8" s="38">
        <f t="shared" si="0"/>
        <v>528234</v>
      </c>
      <c r="L8" s="37">
        <f t="shared" si="0"/>
        <v>436000</v>
      </c>
      <c r="M8" s="38">
        <f t="shared" si="0"/>
        <v>755101</v>
      </c>
      <c r="N8" s="37">
        <f t="shared" si="0"/>
        <v>878000</v>
      </c>
      <c r="O8" s="38">
        <f t="shared" si="0"/>
        <v>362852</v>
      </c>
      <c r="P8" s="37">
        <f t="shared" si="0"/>
        <v>3538000</v>
      </c>
      <c r="Q8" s="38">
        <f t="shared" si="0"/>
        <v>3267652</v>
      </c>
      <c r="R8" s="16">
        <f>IF(($L8       =0),0,((($N8       -$L8       )/$L8       )*100))</f>
        <v>101.37614678899082</v>
      </c>
      <c r="S8" s="17">
        <f>IF(($M8       =0),0,((($O8       -$M8       )/$M8       )*100))</f>
        <v>-51.946560791205407</v>
      </c>
      <c r="T8" s="16">
        <f>IF(($E8       =0),0,(($P8       /$E8       )*100))</f>
        <v>69.074580242092935</v>
      </c>
      <c r="U8" s="18">
        <f>IF(($E8       =0),0,(($Q8       /$E8       )*100))</f>
        <v>63.796407653260445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2840000</v>
      </c>
      <c r="C9" s="39">
        <f t="shared" si="2"/>
        <v>0</v>
      </c>
      <c r="D9" s="39">
        <f t="shared" si="2"/>
        <v>0</v>
      </c>
      <c r="E9" s="39">
        <f t="shared" si="2"/>
        <v>2840000</v>
      </c>
      <c r="F9" s="40">
        <f t="shared" si="2"/>
        <v>2840000</v>
      </c>
      <c r="G9" s="41">
        <f t="shared" si="2"/>
        <v>2840000</v>
      </c>
      <c r="H9" s="40">
        <f t="shared" si="2"/>
        <v>227000</v>
      </c>
      <c r="I9" s="41">
        <f t="shared" si="2"/>
        <v>472324</v>
      </c>
      <c r="J9" s="40">
        <f t="shared" si="2"/>
        <v>1096000</v>
      </c>
      <c r="K9" s="41">
        <f t="shared" si="2"/>
        <v>712500</v>
      </c>
      <c r="L9" s="40">
        <f t="shared" si="2"/>
        <v>188000</v>
      </c>
      <c r="M9" s="41">
        <f t="shared" si="2"/>
        <v>508301</v>
      </c>
      <c r="N9" s="40">
        <f t="shared" si="2"/>
        <v>718000</v>
      </c>
      <c r="O9" s="41">
        <f t="shared" si="2"/>
        <v>187295</v>
      </c>
      <c r="P9" s="40">
        <f t="shared" si="2"/>
        <v>2229000</v>
      </c>
      <c r="Q9" s="41">
        <f t="shared" si="2"/>
        <v>1880420</v>
      </c>
      <c r="R9" s="20">
        <f>IF(($L9       =0),0,((($N9       -$L9       )/$L9       )*100))</f>
        <v>281.91489361702128</v>
      </c>
      <c r="S9" s="21">
        <f>IF(($M9       =0),0,((($O9       -$M9       )/$M9       )*100))</f>
        <v>-63.152738239743776</v>
      </c>
      <c r="T9" s="20">
        <f>IF(($E9       =0),0,(($P9       /$E9       )*100))</f>
        <v>78.485915492957744</v>
      </c>
      <c r="U9" s="22">
        <f>IF(($E9       =0),0,(($Q9       /$E9       )*100))</f>
        <v>66.211971830985917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2840000</v>
      </c>
      <c r="C16" s="42"/>
      <c r="D16" s="42"/>
      <c r="E16" s="42">
        <f t="shared" si="4"/>
        <v>2840000</v>
      </c>
      <c r="F16" s="43">
        <v>2840000</v>
      </c>
      <c r="G16" s="44">
        <v>2840000</v>
      </c>
      <c r="H16" s="43">
        <v>227000</v>
      </c>
      <c r="I16" s="44">
        <v>472324</v>
      </c>
      <c r="J16" s="43">
        <v>1096000</v>
      </c>
      <c r="K16" s="44">
        <v>712500</v>
      </c>
      <c r="L16" s="43">
        <v>188000</v>
      </c>
      <c r="M16" s="44">
        <v>508301</v>
      </c>
      <c r="N16" s="43">
        <v>718000</v>
      </c>
      <c r="O16" s="44">
        <v>187295</v>
      </c>
      <c r="P16" s="43">
        <f t="shared" si="5"/>
        <v>2229000</v>
      </c>
      <c r="Q16" s="44">
        <f t="shared" si="6"/>
        <v>1880420</v>
      </c>
      <c r="R16" s="24">
        <f t="shared" si="7"/>
        <v>281.91489361702128</v>
      </c>
      <c r="S16" s="25">
        <f t="shared" si="8"/>
        <v>-63.152738239743776</v>
      </c>
      <c r="T16" s="24">
        <f t="shared" si="9"/>
        <v>78.485915492957744</v>
      </c>
      <c r="U16" s="26">
        <f t="shared" si="10"/>
        <v>66.211971830985917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2282000</v>
      </c>
      <c r="C28" s="39">
        <f t="shared" si="11"/>
        <v>0</v>
      </c>
      <c r="D28" s="39">
        <f t="shared" si="11"/>
        <v>0</v>
      </c>
      <c r="E28" s="39">
        <f t="shared" si="11"/>
        <v>2282000</v>
      </c>
      <c r="F28" s="40">
        <f t="shared" si="11"/>
        <v>2282000</v>
      </c>
      <c r="G28" s="41">
        <f t="shared" si="11"/>
        <v>2282000</v>
      </c>
      <c r="H28" s="40">
        <f t="shared" si="11"/>
        <v>515000</v>
      </c>
      <c r="I28" s="41">
        <f t="shared" si="11"/>
        <v>1149141</v>
      </c>
      <c r="J28" s="40">
        <f t="shared" si="11"/>
        <v>386000</v>
      </c>
      <c r="K28" s="41">
        <f t="shared" si="11"/>
        <v>-184266</v>
      </c>
      <c r="L28" s="40">
        <f t="shared" si="11"/>
        <v>248000</v>
      </c>
      <c r="M28" s="41">
        <f t="shared" si="11"/>
        <v>246800</v>
      </c>
      <c r="N28" s="40">
        <f t="shared" si="11"/>
        <v>160000</v>
      </c>
      <c r="O28" s="41">
        <f t="shared" si="11"/>
        <v>175557</v>
      </c>
      <c r="P28" s="40">
        <f t="shared" si="11"/>
        <v>1309000</v>
      </c>
      <c r="Q28" s="41">
        <f t="shared" si="11"/>
        <v>1387232</v>
      </c>
      <c r="R28" s="20">
        <f t="shared" si="7"/>
        <v>-35.483870967741936</v>
      </c>
      <c r="S28" s="21">
        <f t="shared" si="8"/>
        <v>-28.866693679092382</v>
      </c>
      <c r="T28" s="20">
        <f t="shared" si="9"/>
        <v>57.361963190184049</v>
      </c>
      <c r="U28" s="22">
        <f t="shared" si="10"/>
        <v>60.790184049079755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217000</v>
      </c>
      <c r="I31" s="44">
        <v>217204</v>
      </c>
      <c r="J31" s="43">
        <v>98000</v>
      </c>
      <c r="K31" s="44">
        <v>97158</v>
      </c>
      <c r="L31" s="43">
        <v>56000</v>
      </c>
      <c r="M31" s="44">
        <v>55212</v>
      </c>
      <c r="N31" s="43"/>
      <c r="O31" s="44">
        <v>70960</v>
      </c>
      <c r="P31" s="43">
        <f t="shared" si="5"/>
        <v>371000</v>
      </c>
      <c r="Q31" s="44">
        <f t="shared" si="6"/>
        <v>440534</v>
      </c>
      <c r="R31" s="24">
        <f t="shared" si="7"/>
        <v>-100</v>
      </c>
      <c r="S31" s="25">
        <f t="shared" si="8"/>
        <v>28.522784901832939</v>
      </c>
      <c r="T31" s="24">
        <f t="shared" si="9"/>
        <v>37.1</v>
      </c>
      <c r="U31" s="26">
        <f t="shared" si="10"/>
        <v>44.053399999999996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1282000</v>
      </c>
      <c r="C33" s="42"/>
      <c r="D33" s="42"/>
      <c r="E33" s="42">
        <f t="shared" si="4"/>
        <v>1282000</v>
      </c>
      <c r="F33" s="43">
        <v>1282000</v>
      </c>
      <c r="G33" s="44">
        <v>1282000</v>
      </c>
      <c r="H33" s="43">
        <v>298000</v>
      </c>
      <c r="I33" s="44">
        <v>931937</v>
      </c>
      <c r="J33" s="43">
        <v>288000</v>
      </c>
      <c r="K33" s="44">
        <v>-281424</v>
      </c>
      <c r="L33" s="43">
        <v>192000</v>
      </c>
      <c r="M33" s="44">
        <v>191588</v>
      </c>
      <c r="N33" s="43">
        <v>160000</v>
      </c>
      <c r="O33" s="44">
        <v>104597</v>
      </c>
      <c r="P33" s="43">
        <f t="shared" si="5"/>
        <v>938000</v>
      </c>
      <c r="Q33" s="44">
        <f t="shared" si="6"/>
        <v>946698</v>
      </c>
      <c r="R33" s="24">
        <f t="shared" si="7"/>
        <v>-16.666666666666664</v>
      </c>
      <c r="S33" s="25">
        <f t="shared" si="8"/>
        <v>-45.405244587343674</v>
      </c>
      <c r="T33" s="24">
        <f t="shared" si="9"/>
        <v>73.166926677067082</v>
      </c>
      <c r="U33" s="26">
        <f t="shared" si="10"/>
        <v>73.845397815912634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2215000</v>
      </c>
      <c r="C43" s="45">
        <f t="shared" si="20"/>
        <v>0</v>
      </c>
      <c r="D43" s="45">
        <f t="shared" si="20"/>
        <v>0</v>
      </c>
      <c r="E43" s="45">
        <f t="shared" si="20"/>
        <v>2215000</v>
      </c>
      <c r="F43" s="46">
        <f t="shared" si="20"/>
        <v>2215000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7337000</v>
      </c>
      <c r="C61" s="39">
        <f t="shared" si="26"/>
        <v>0</v>
      </c>
      <c r="D61" s="39">
        <f t="shared" si="26"/>
        <v>0</v>
      </c>
      <c r="E61" s="39">
        <f t="shared" si="26"/>
        <v>7337000</v>
      </c>
      <c r="F61" s="40">
        <f t="shared" si="26"/>
        <v>7337000</v>
      </c>
      <c r="G61" s="41">
        <f t="shared" si="26"/>
        <v>5122000</v>
      </c>
      <c r="H61" s="40">
        <f t="shared" si="26"/>
        <v>742000</v>
      </c>
      <c r="I61" s="41">
        <f t="shared" si="26"/>
        <v>1621465</v>
      </c>
      <c r="J61" s="40">
        <f t="shared" si="26"/>
        <v>1482000</v>
      </c>
      <c r="K61" s="41">
        <f t="shared" si="26"/>
        <v>528234</v>
      </c>
      <c r="L61" s="40">
        <f t="shared" si="26"/>
        <v>436000</v>
      </c>
      <c r="M61" s="41">
        <f t="shared" si="26"/>
        <v>755101</v>
      </c>
      <c r="N61" s="40">
        <f t="shared" si="26"/>
        <v>878000</v>
      </c>
      <c r="O61" s="41">
        <f t="shared" si="26"/>
        <v>362852</v>
      </c>
      <c r="P61" s="40">
        <f t="shared" si="26"/>
        <v>3538000</v>
      </c>
      <c r="Q61" s="41">
        <f t="shared" si="26"/>
        <v>3267652</v>
      </c>
      <c r="R61" s="20">
        <f t="shared" si="16"/>
        <v>101.37614678899082</v>
      </c>
      <c r="S61" s="21">
        <f t="shared" si="17"/>
        <v>-51.946560791205407</v>
      </c>
      <c r="T61" s="20">
        <f t="shared" si="18"/>
        <v>48.221343873517789</v>
      </c>
      <c r="U61" s="22">
        <f t="shared" si="19"/>
        <v>44.536622597792011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7337000</v>
      </c>
      <c r="C65" s="48">
        <f t="shared" si="30"/>
        <v>0</v>
      </c>
      <c r="D65" s="48">
        <f t="shared" si="30"/>
        <v>0</v>
      </c>
      <c r="E65" s="48">
        <f t="shared" si="30"/>
        <v>7337000</v>
      </c>
      <c r="F65" s="49">
        <f t="shared" si="30"/>
        <v>7337000</v>
      </c>
      <c r="G65" s="50">
        <f t="shared" si="30"/>
        <v>5122000</v>
      </c>
      <c r="H65" s="49">
        <f t="shared" si="30"/>
        <v>742000</v>
      </c>
      <c r="I65" s="50">
        <f t="shared" si="30"/>
        <v>1621465</v>
      </c>
      <c r="J65" s="49">
        <f t="shared" si="30"/>
        <v>1482000</v>
      </c>
      <c r="K65" s="50">
        <f t="shared" si="30"/>
        <v>528234</v>
      </c>
      <c r="L65" s="49">
        <f t="shared" si="30"/>
        <v>436000</v>
      </c>
      <c r="M65" s="51">
        <f t="shared" si="30"/>
        <v>755101</v>
      </c>
      <c r="N65" s="49">
        <f t="shared" si="30"/>
        <v>878000</v>
      </c>
      <c r="O65" s="50">
        <f t="shared" si="30"/>
        <v>362852</v>
      </c>
      <c r="P65" s="49">
        <f t="shared" si="30"/>
        <v>3538000</v>
      </c>
      <c r="Q65" s="50">
        <f t="shared" si="30"/>
        <v>3267652</v>
      </c>
      <c r="R65" s="34">
        <f t="shared" si="16"/>
        <v>101.37614678899082</v>
      </c>
      <c r="S65" s="35">
        <f t="shared" si="17"/>
        <v>-51.946560791205407</v>
      </c>
      <c r="T65" s="34">
        <f t="shared" si="18"/>
        <v>48.221343873517789</v>
      </c>
      <c r="U65" s="35">
        <f t="shared" si="19"/>
        <v>44.536622597792011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4593000</v>
      </c>
      <c r="C8" s="36">
        <f t="shared" si="0"/>
        <v>619000</v>
      </c>
      <c r="D8" s="36">
        <f t="shared" si="0"/>
        <v>0</v>
      </c>
      <c r="E8" s="36">
        <f t="shared" si="0"/>
        <v>5212000</v>
      </c>
      <c r="F8" s="37">
        <f t="shared" si="0"/>
        <v>5212000</v>
      </c>
      <c r="G8" s="38">
        <f t="shared" si="0"/>
        <v>5212000</v>
      </c>
      <c r="H8" s="37">
        <f t="shared" si="0"/>
        <v>83000</v>
      </c>
      <c r="I8" s="38">
        <f t="shared" si="0"/>
        <v>0</v>
      </c>
      <c r="J8" s="37">
        <f t="shared" si="0"/>
        <v>2633000</v>
      </c>
      <c r="K8" s="38">
        <f t="shared" si="0"/>
        <v>0</v>
      </c>
      <c r="L8" s="37">
        <f t="shared" si="0"/>
        <v>1192000</v>
      </c>
      <c r="M8" s="38">
        <f t="shared" si="0"/>
        <v>0</v>
      </c>
      <c r="N8" s="37">
        <f t="shared" si="0"/>
        <v>494000</v>
      </c>
      <c r="O8" s="38">
        <f t="shared" si="0"/>
        <v>0</v>
      </c>
      <c r="P8" s="37">
        <f t="shared" si="0"/>
        <v>4402000</v>
      </c>
      <c r="Q8" s="38">
        <f t="shared" si="0"/>
        <v>0</v>
      </c>
      <c r="R8" s="16">
        <f>IF(($L8       =0),0,((($N8       -$L8       )/$L8       )*100))</f>
        <v>-58.557046979865767</v>
      </c>
      <c r="S8" s="17">
        <f>IF(($M8       =0),0,((($O8       -$M8       )/$M8       )*100))</f>
        <v>0</v>
      </c>
      <c r="T8" s="16">
        <f>IF(($E8       =0),0,(($P8       /$E8       )*100))</f>
        <v>84.458940905602446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2393000</v>
      </c>
      <c r="C9" s="39">
        <f t="shared" si="2"/>
        <v>619000</v>
      </c>
      <c r="D9" s="39">
        <f t="shared" si="2"/>
        <v>0</v>
      </c>
      <c r="E9" s="39">
        <f t="shared" si="2"/>
        <v>3012000</v>
      </c>
      <c r="F9" s="40">
        <f t="shared" si="2"/>
        <v>3012000</v>
      </c>
      <c r="G9" s="41">
        <f t="shared" si="2"/>
        <v>3012000</v>
      </c>
      <c r="H9" s="40">
        <f t="shared" si="2"/>
        <v>0</v>
      </c>
      <c r="I9" s="41">
        <f t="shared" si="2"/>
        <v>0</v>
      </c>
      <c r="J9" s="40">
        <f t="shared" si="2"/>
        <v>1675000</v>
      </c>
      <c r="K9" s="41">
        <f t="shared" si="2"/>
        <v>0</v>
      </c>
      <c r="L9" s="40">
        <f t="shared" si="2"/>
        <v>843000</v>
      </c>
      <c r="M9" s="41">
        <f t="shared" si="2"/>
        <v>0</v>
      </c>
      <c r="N9" s="40">
        <f t="shared" si="2"/>
        <v>494000</v>
      </c>
      <c r="O9" s="41">
        <f t="shared" si="2"/>
        <v>0</v>
      </c>
      <c r="P9" s="40">
        <f t="shared" si="2"/>
        <v>3012000</v>
      </c>
      <c r="Q9" s="41">
        <f t="shared" si="2"/>
        <v>0</v>
      </c>
      <c r="R9" s="20">
        <f>IF(($L9       =0),0,((($N9       -$L9       )/$L9       )*100))</f>
        <v>-41.399762752075922</v>
      </c>
      <c r="S9" s="21">
        <f>IF(($M9       =0),0,((($O9       -$M9       )/$M9       )*100))</f>
        <v>0</v>
      </c>
      <c r="T9" s="20">
        <f>IF(($E9       =0),0,(($P9       /$E9       )*100))</f>
        <v>100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2393000</v>
      </c>
      <c r="C16" s="42">
        <v>619000</v>
      </c>
      <c r="D16" s="42"/>
      <c r="E16" s="42">
        <f t="shared" si="4"/>
        <v>3012000</v>
      </c>
      <c r="F16" s="43">
        <v>3012000</v>
      </c>
      <c r="G16" s="44">
        <v>3012000</v>
      </c>
      <c r="H16" s="43"/>
      <c r="I16" s="44"/>
      <c r="J16" s="43">
        <v>1675000</v>
      </c>
      <c r="K16" s="44"/>
      <c r="L16" s="43">
        <v>843000</v>
      </c>
      <c r="M16" s="44"/>
      <c r="N16" s="43">
        <v>494000</v>
      </c>
      <c r="O16" s="44"/>
      <c r="P16" s="43">
        <f t="shared" si="5"/>
        <v>3012000</v>
      </c>
      <c r="Q16" s="44">
        <f t="shared" si="6"/>
        <v>0</v>
      </c>
      <c r="R16" s="24">
        <f t="shared" si="7"/>
        <v>-41.399762752075922</v>
      </c>
      <c r="S16" s="25">
        <f t="shared" si="8"/>
        <v>0</v>
      </c>
      <c r="T16" s="24">
        <f t="shared" si="9"/>
        <v>100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2200000</v>
      </c>
      <c r="C28" s="39">
        <f t="shared" si="11"/>
        <v>0</v>
      </c>
      <c r="D28" s="39">
        <f t="shared" si="11"/>
        <v>0</v>
      </c>
      <c r="E28" s="39">
        <f t="shared" si="11"/>
        <v>2200000</v>
      </c>
      <c r="F28" s="40">
        <f t="shared" si="11"/>
        <v>2200000</v>
      </c>
      <c r="G28" s="41">
        <f t="shared" si="11"/>
        <v>2200000</v>
      </c>
      <c r="H28" s="40">
        <f t="shared" si="11"/>
        <v>83000</v>
      </c>
      <c r="I28" s="41">
        <f t="shared" si="11"/>
        <v>0</v>
      </c>
      <c r="J28" s="40">
        <f t="shared" si="11"/>
        <v>958000</v>
      </c>
      <c r="K28" s="41">
        <f t="shared" si="11"/>
        <v>0</v>
      </c>
      <c r="L28" s="40">
        <f t="shared" si="11"/>
        <v>349000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1390000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63.181818181818187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83000</v>
      </c>
      <c r="I31" s="44"/>
      <c r="J31" s="43">
        <v>457000</v>
      </c>
      <c r="K31" s="44"/>
      <c r="L31" s="43">
        <v>82000</v>
      </c>
      <c r="M31" s="44"/>
      <c r="N31" s="43"/>
      <c r="O31" s="44"/>
      <c r="P31" s="43">
        <f t="shared" si="5"/>
        <v>622000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62.2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/>
      <c r="I33" s="44"/>
      <c r="J33" s="43">
        <v>501000</v>
      </c>
      <c r="K33" s="44"/>
      <c r="L33" s="43">
        <v>267000</v>
      </c>
      <c r="M33" s="44"/>
      <c r="N33" s="43"/>
      <c r="O33" s="44"/>
      <c r="P33" s="43">
        <f t="shared" si="5"/>
        <v>768000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64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12428000</v>
      </c>
      <c r="C43" s="45">
        <f t="shared" si="20"/>
        <v>0</v>
      </c>
      <c r="D43" s="45">
        <f t="shared" si="20"/>
        <v>0</v>
      </c>
      <c r="E43" s="45">
        <f t="shared" si="20"/>
        <v>12428000</v>
      </c>
      <c r="F43" s="46">
        <f t="shared" si="20"/>
        <v>12428000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12428000</v>
      </c>
      <c r="C56" s="39">
        <f t="shared" si="24"/>
        <v>0</v>
      </c>
      <c r="D56" s="39">
        <f t="shared" si="24"/>
        <v>0</v>
      </c>
      <c r="E56" s="39">
        <f t="shared" si="24"/>
        <v>12428000</v>
      </c>
      <c r="F56" s="40">
        <f t="shared" si="24"/>
        <v>12428000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12428000</v>
      </c>
      <c r="C59" s="42"/>
      <c r="D59" s="42"/>
      <c r="E59" s="42">
        <f t="shared" si="13"/>
        <v>12428000</v>
      </c>
      <c r="F59" s="43">
        <v>12428000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17021000</v>
      </c>
      <c r="C61" s="39">
        <f t="shared" si="26"/>
        <v>619000</v>
      </c>
      <c r="D61" s="39">
        <f t="shared" si="26"/>
        <v>0</v>
      </c>
      <c r="E61" s="39">
        <f t="shared" si="26"/>
        <v>17640000</v>
      </c>
      <c r="F61" s="40">
        <f t="shared" si="26"/>
        <v>17640000</v>
      </c>
      <c r="G61" s="41">
        <f t="shared" si="26"/>
        <v>5212000</v>
      </c>
      <c r="H61" s="40">
        <f t="shared" si="26"/>
        <v>83000</v>
      </c>
      <c r="I61" s="41">
        <f t="shared" si="26"/>
        <v>0</v>
      </c>
      <c r="J61" s="40">
        <f t="shared" si="26"/>
        <v>2633000</v>
      </c>
      <c r="K61" s="41">
        <f t="shared" si="26"/>
        <v>0</v>
      </c>
      <c r="L61" s="40">
        <f t="shared" si="26"/>
        <v>1192000</v>
      </c>
      <c r="M61" s="41">
        <f t="shared" si="26"/>
        <v>0</v>
      </c>
      <c r="N61" s="40">
        <f t="shared" si="26"/>
        <v>494000</v>
      </c>
      <c r="O61" s="41">
        <f t="shared" si="26"/>
        <v>0</v>
      </c>
      <c r="P61" s="40">
        <f t="shared" si="26"/>
        <v>4402000</v>
      </c>
      <c r="Q61" s="41">
        <f t="shared" si="26"/>
        <v>0</v>
      </c>
      <c r="R61" s="20">
        <f t="shared" si="16"/>
        <v>-58.557046979865767</v>
      </c>
      <c r="S61" s="21">
        <f t="shared" si="17"/>
        <v>0</v>
      </c>
      <c r="T61" s="20">
        <f t="shared" si="18"/>
        <v>24.954648526077097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17021000</v>
      </c>
      <c r="C65" s="48">
        <f t="shared" si="30"/>
        <v>619000</v>
      </c>
      <c r="D65" s="48">
        <f t="shared" si="30"/>
        <v>0</v>
      </c>
      <c r="E65" s="48">
        <f t="shared" si="30"/>
        <v>17640000</v>
      </c>
      <c r="F65" s="49">
        <f t="shared" si="30"/>
        <v>17640000</v>
      </c>
      <c r="G65" s="50">
        <f t="shared" si="30"/>
        <v>5212000</v>
      </c>
      <c r="H65" s="49">
        <f t="shared" si="30"/>
        <v>83000</v>
      </c>
      <c r="I65" s="50">
        <f t="shared" si="30"/>
        <v>0</v>
      </c>
      <c r="J65" s="49">
        <f t="shared" si="30"/>
        <v>2633000</v>
      </c>
      <c r="K65" s="50">
        <f t="shared" si="30"/>
        <v>0</v>
      </c>
      <c r="L65" s="49">
        <f t="shared" si="30"/>
        <v>1192000</v>
      </c>
      <c r="M65" s="51">
        <f t="shared" si="30"/>
        <v>0</v>
      </c>
      <c r="N65" s="49">
        <f t="shared" si="30"/>
        <v>494000</v>
      </c>
      <c r="O65" s="50">
        <f t="shared" si="30"/>
        <v>0</v>
      </c>
      <c r="P65" s="49">
        <f t="shared" si="30"/>
        <v>4402000</v>
      </c>
      <c r="Q65" s="50">
        <f t="shared" si="30"/>
        <v>0</v>
      </c>
      <c r="R65" s="34">
        <f t="shared" si="16"/>
        <v>-58.557046979865767</v>
      </c>
      <c r="S65" s="35">
        <f t="shared" si="17"/>
        <v>0</v>
      </c>
      <c r="T65" s="34">
        <f t="shared" si="18"/>
        <v>24.954648526077097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5814000</v>
      </c>
      <c r="C8" s="36">
        <f t="shared" si="0"/>
        <v>-1020000</v>
      </c>
      <c r="D8" s="36">
        <f t="shared" si="0"/>
        <v>0</v>
      </c>
      <c r="E8" s="36">
        <f t="shared" si="0"/>
        <v>4794000</v>
      </c>
      <c r="F8" s="37">
        <f t="shared" si="0"/>
        <v>4794000</v>
      </c>
      <c r="G8" s="38">
        <f t="shared" si="0"/>
        <v>4794000</v>
      </c>
      <c r="H8" s="37">
        <f t="shared" si="0"/>
        <v>583000</v>
      </c>
      <c r="I8" s="38">
        <f t="shared" si="0"/>
        <v>0</v>
      </c>
      <c r="J8" s="37">
        <f t="shared" si="0"/>
        <v>1925000</v>
      </c>
      <c r="K8" s="38">
        <f t="shared" si="0"/>
        <v>1156180</v>
      </c>
      <c r="L8" s="37">
        <f t="shared" si="0"/>
        <v>431000</v>
      </c>
      <c r="M8" s="38">
        <f t="shared" si="0"/>
        <v>0</v>
      </c>
      <c r="N8" s="37">
        <f t="shared" si="0"/>
        <v>677000</v>
      </c>
      <c r="O8" s="38">
        <f t="shared" si="0"/>
        <v>-1156180</v>
      </c>
      <c r="P8" s="37">
        <f t="shared" si="0"/>
        <v>3616000</v>
      </c>
      <c r="Q8" s="38">
        <f t="shared" si="0"/>
        <v>0</v>
      </c>
      <c r="R8" s="16">
        <f>IF(($L8       =0),0,((($N8       -$L8       )/$L8       )*100))</f>
        <v>57.076566125290014</v>
      </c>
      <c r="S8" s="17">
        <f>IF(($M8       =0),0,((($O8       -$M8       )/$M8       )*100))</f>
        <v>0</v>
      </c>
      <c r="T8" s="16">
        <f>IF(($E8       =0),0,(($P8       /$E8       )*100))</f>
        <v>75.427617855652898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2653000</v>
      </c>
      <c r="C9" s="39">
        <f t="shared" si="2"/>
        <v>0</v>
      </c>
      <c r="D9" s="39">
        <f t="shared" si="2"/>
        <v>0</v>
      </c>
      <c r="E9" s="39">
        <f t="shared" si="2"/>
        <v>2653000</v>
      </c>
      <c r="F9" s="40">
        <f t="shared" si="2"/>
        <v>2653000</v>
      </c>
      <c r="G9" s="41">
        <f t="shared" si="2"/>
        <v>2653000</v>
      </c>
      <c r="H9" s="40">
        <f t="shared" si="2"/>
        <v>0</v>
      </c>
      <c r="I9" s="41">
        <f t="shared" si="2"/>
        <v>0</v>
      </c>
      <c r="J9" s="40">
        <f t="shared" si="2"/>
        <v>1000000</v>
      </c>
      <c r="K9" s="41">
        <f t="shared" si="2"/>
        <v>1156180</v>
      </c>
      <c r="L9" s="40">
        <f t="shared" si="2"/>
        <v>431000</v>
      </c>
      <c r="M9" s="41">
        <f t="shared" si="2"/>
        <v>0</v>
      </c>
      <c r="N9" s="40">
        <f t="shared" si="2"/>
        <v>677000</v>
      </c>
      <c r="O9" s="41">
        <f t="shared" si="2"/>
        <v>-1156180</v>
      </c>
      <c r="P9" s="40">
        <f t="shared" si="2"/>
        <v>2108000</v>
      </c>
      <c r="Q9" s="41">
        <f t="shared" si="2"/>
        <v>0</v>
      </c>
      <c r="R9" s="20">
        <f>IF(($L9       =0),0,((($N9       -$L9       )/$L9       )*100))</f>
        <v>57.076566125290014</v>
      </c>
      <c r="S9" s="21">
        <f>IF(($M9       =0),0,((($O9       -$M9       )/$M9       )*100))</f>
        <v>0</v>
      </c>
      <c r="T9" s="20">
        <f>IF(($E9       =0),0,(($P9       /$E9       )*100))</f>
        <v>79.457218243497934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2653000</v>
      </c>
      <c r="C16" s="42"/>
      <c r="D16" s="42"/>
      <c r="E16" s="42">
        <f t="shared" si="4"/>
        <v>2653000</v>
      </c>
      <c r="F16" s="43">
        <v>2653000</v>
      </c>
      <c r="G16" s="44">
        <v>2653000</v>
      </c>
      <c r="H16" s="43"/>
      <c r="I16" s="44"/>
      <c r="J16" s="43">
        <v>1000000</v>
      </c>
      <c r="K16" s="44">
        <v>1156180</v>
      </c>
      <c r="L16" s="43">
        <v>431000</v>
      </c>
      <c r="M16" s="44"/>
      <c r="N16" s="43">
        <v>677000</v>
      </c>
      <c r="O16" s="44">
        <v>-1156180</v>
      </c>
      <c r="P16" s="43">
        <f t="shared" si="5"/>
        <v>2108000</v>
      </c>
      <c r="Q16" s="44">
        <f t="shared" si="6"/>
        <v>0</v>
      </c>
      <c r="R16" s="24">
        <f t="shared" si="7"/>
        <v>57.076566125290014</v>
      </c>
      <c r="S16" s="25">
        <f t="shared" si="8"/>
        <v>0</v>
      </c>
      <c r="T16" s="24">
        <f t="shared" si="9"/>
        <v>79.457218243497934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3161000</v>
      </c>
      <c r="C28" s="39">
        <f t="shared" si="11"/>
        <v>-1020000</v>
      </c>
      <c r="D28" s="39">
        <f t="shared" si="11"/>
        <v>0</v>
      </c>
      <c r="E28" s="39">
        <f t="shared" si="11"/>
        <v>2141000</v>
      </c>
      <c r="F28" s="40">
        <f t="shared" si="11"/>
        <v>2141000</v>
      </c>
      <c r="G28" s="41">
        <f t="shared" si="11"/>
        <v>2141000</v>
      </c>
      <c r="H28" s="40">
        <f t="shared" si="11"/>
        <v>583000</v>
      </c>
      <c r="I28" s="41">
        <f t="shared" si="11"/>
        <v>0</v>
      </c>
      <c r="J28" s="40">
        <f t="shared" si="11"/>
        <v>925000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1508000</v>
      </c>
      <c r="Q28" s="41">
        <f t="shared" si="11"/>
        <v>0</v>
      </c>
      <c r="R28" s="20">
        <f t="shared" si="7"/>
        <v>0</v>
      </c>
      <c r="S28" s="21">
        <f t="shared" si="8"/>
        <v>0</v>
      </c>
      <c r="T28" s="20">
        <f t="shared" si="9"/>
        <v>70.434376459598312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583000</v>
      </c>
      <c r="I31" s="44"/>
      <c r="J31" s="43">
        <v>584000</v>
      </c>
      <c r="K31" s="44"/>
      <c r="L31" s="43"/>
      <c r="M31" s="44"/>
      <c r="N31" s="43"/>
      <c r="O31" s="44"/>
      <c r="P31" s="43">
        <f t="shared" si="5"/>
        <v>1167000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64.833333333333329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1361000</v>
      </c>
      <c r="C33" s="42">
        <v>-1020000</v>
      </c>
      <c r="D33" s="42"/>
      <c r="E33" s="42">
        <f t="shared" si="4"/>
        <v>341000</v>
      </c>
      <c r="F33" s="43">
        <v>341000</v>
      </c>
      <c r="G33" s="44">
        <v>341000</v>
      </c>
      <c r="H33" s="43"/>
      <c r="I33" s="44"/>
      <c r="J33" s="43">
        <v>341000</v>
      </c>
      <c r="K33" s="44"/>
      <c r="L33" s="43"/>
      <c r="M33" s="44"/>
      <c r="N33" s="43"/>
      <c r="O33" s="44"/>
      <c r="P33" s="43">
        <f t="shared" si="5"/>
        <v>341000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2201000</v>
      </c>
      <c r="C43" s="45">
        <f t="shared" si="20"/>
        <v>0</v>
      </c>
      <c r="D43" s="45">
        <f t="shared" si="20"/>
        <v>0</v>
      </c>
      <c r="E43" s="45">
        <f t="shared" si="20"/>
        <v>2201000</v>
      </c>
      <c r="F43" s="46">
        <f t="shared" si="20"/>
        <v>2201000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2201000</v>
      </c>
      <c r="C56" s="39">
        <f t="shared" si="24"/>
        <v>0</v>
      </c>
      <c r="D56" s="39">
        <f t="shared" si="24"/>
        <v>0</v>
      </c>
      <c r="E56" s="39">
        <f t="shared" si="24"/>
        <v>2201000</v>
      </c>
      <c r="F56" s="40">
        <f t="shared" si="24"/>
        <v>2201000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2201000</v>
      </c>
      <c r="C59" s="42"/>
      <c r="D59" s="42"/>
      <c r="E59" s="42">
        <f t="shared" si="13"/>
        <v>2201000</v>
      </c>
      <c r="F59" s="43">
        <v>2201000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8015000</v>
      </c>
      <c r="C61" s="39">
        <f t="shared" si="26"/>
        <v>-1020000</v>
      </c>
      <c r="D61" s="39">
        <f t="shared" si="26"/>
        <v>0</v>
      </c>
      <c r="E61" s="39">
        <f t="shared" si="26"/>
        <v>6995000</v>
      </c>
      <c r="F61" s="40">
        <f t="shared" si="26"/>
        <v>6995000</v>
      </c>
      <c r="G61" s="41">
        <f t="shared" si="26"/>
        <v>4794000</v>
      </c>
      <c r="H61" s="40">
        <f t="shared" si="26"/>
        <v>583000</v>
      </c>
      <c r="I61" s="41">
        <f t="shared" si="26"/>
        <v>0</v>
      </c>
      <c r="J61" s="40">
        <f t="shared" si="26"/>
        <v>1925000</v>
      </c>
      <c r="K61" s="41">
        <f t="shared" si="26"/>
        <v>1156180</v>
      </c>
      <c r="L61" s="40">
        <f t="shared" si="26"/>
        <v>431000</v>
      </c>
      <c r="M61" s="41">
        <f t="shared" si="26"/>
        <v>0</v>
      </c>
      <c r="N61" s="40">
        <f t="shared" si="26"/>
        <v>677000</v>
      </c>
      <c r="O61" s="41">
        <f t="shared" si="26"/>
        <v>-1156180</v>
      </c>
      <c r="P61" s="40">
        <f t="shared" si="26"/>
        <v>3616000</v>
      </c>
      <c r="Q61" s="41">
        <f t="shared" si="26"/>
        <v>0</v>
      </c>
      <c r="R61" s="20">
        <f t="shared" si="16"/>
        <v>57.076566125290014</v>
      </c>
      <c r="S61" s="21">
        <f t="shared" si="17"/>
        <v>0</v>
      </c>
      <c r="T61" s="20">
        <f t="shared" si="18"/>
        <v>51.69406719085061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8015000</v>
      </c>
      <c r="C65" s="48">
        <f t="shared" si="30"/>
        <v>-1020000</v>
      </c>
      <c r="D65" s="48">
        <f t="shared" si="30"/>
        <v>0</v>
      </c>
      <c r="E65" s="48">
        <f t="shared" si="30"/>
        <v>6995000</v>
      </c>
      <c r="F65" s="49">
        <f t="shared" si="30"/>
        <v>6995000</v>
      </c>
      <c r="G65" s="50">
        <f t="shared" si="30"/>
        <v>4794000</v>
      </c>
      <c r="H65" s="49">
        <f t="shared" si="30"/>
        <v>583000</v>
      </c>
      <c r="I65" s="50">
        <f t="shared" si="30"/>
        <v>0</v>
      </c>
      <c r="J65" s="49">
        <f t="shared" si="30"/>
        <v>1925000</v>
      </c>
      <c r="K65" s="50">
        <f t="shared" si="30"/>
        <v>1156180</v>
      </c>
      <c r="L65" s="49">
        <f t="shared" si="30"/>
        <v>431000</v>
      </c>
      <c r="M65" s="51">
        <f t="shared" si="30"/>
        <v>0</v>
      </c>
      <c r="N65" s="49">
        <f t="shared" si="30"/>
        <v>677000</v>
      </c>
      <c r="O65" s="50">
        <f t="shared" si="30"/>
        <v>-1156180</v>
      </c>
      <c r="P65" s="49">
        <f t="shared" si="30"/>
        <v>3616000</v>
      </c>
      <c r="Q65" s="50">
        <f t="shared" si="30"/>
        <v>0</v>
      </c>
      <c r="R65" s="34">
        <f t="shared" si="16"/>
        <v>57.076566125290014</v>
      </c>
      <c r="S65" s="35">
        <f t="shared" si="17"/>
        <v>0</v>
      </c>
      <c r="T65" s="34">
        <f t="shared" si="18"/>
        <v>51.69406719085061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354069000</v>
      </c>
      <c r="C8" s="36">
        <f t="shared" si="0"/>
        <v>-2894000</v>
      </c>
      <c r="D8" s="36">
        <f t="shared" si="0"/>
        <v>0</v>
      </c>
      <c r="E8" s="36">
        <f t="shared" si="0"/>
        <v>351175000</v>
      </c>
      <c r="F8" s="37">
        <f t="shared" si="0"/>
        <v>351175000</v>
      </c>
      <c r="G8" s="38">
        <f t="shared" si="0"/>
        <v>351175000</v>
      </c>
      <c r="H8" s="37">
        <f t="shared" si="0"/>
        <v>59255000</v>
      </c>
      <c r="I8" s="38">
        <f t="shared" si="0"/>
        <v>66753076</v>
      </c>
      <c r="J8" s="37">
        <f t="shared" si="0"/>
        <v>136980000</v>
      </c>
      <c r="K8" s="38">
        <f t="shared" si="0"/>
        <v>-353009501</v>
      </c>
      <c r="L8" s="37">
        <f t="shared" si="0"/>
        <v>39384000</v>
      </c>
      <c r="M8" s="38">
        <f t="shared" si="0"/>
        <v>0</v>
      </c>
      <c r="N8" s="37">
        <f t="shared" si="0"/>
        <v>109474000</v>
      </c>
      <c r="O8" s="38">
        <f t="shared" si="0"/>
        <v>0</v>
      </c>
      <c r="P8" s="37">
        <f t="shared" si="0"/>
        <v>345093000</v>
      </c>
      <c r="Q8" s="38">
        <f t="shared" si="0"/>
        <v>-286256425</v>
      </c>
      <c r="R8" s="16">
        <f>IF(($L8       =0),0,((($N8       -$L8       )/$L8       )*100))</f>
        <v>177.96567133861467</v>
      </c>
      <c r="S8" s="17">
        <f>IF(($M8       =0),0,((($O8       -$M8       )/$M8       )*100))</f>
        <v>0</v>
      </c>
      <c r="T8" s="16">
        <f>IF(($E8       =0),0,(($P8       /$E8       )*100))</f>
        <v>98.268099950167297</v>
      </c>
      <c r="U8" s="18">
        <f>IF(($E8       =0),0,(($Q8       /$E8       )*100))</f>
        <v>-81.513896205595501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348778000</v>
      </c>
      <c r="C9" s="39">
        <f t="shared" si="2"/>
        <v>-2894000</v>
      </c>
      <c r="D9" s="39">
        <f t="shared" si="2"/>
        <v>0</v>
      </c>
      <c r="E9" s="39">
        <f t="shared" si="2"/>
        <v>345884000</v>
      </c>
      <c r="F9" s="40">
        <f t="shared" si="2"/>
        <v>345884000</v>
      </c>
      <c r="G9" s="41">
        <f t="shared" si="2"/>
        <v>345884000</v>
      </c>
      <c r="H9" s="40">
        <f t="shared" si="2"/>
        <v>58848000</v>
      </c>
      <c r="I9" s="41">
        <f t="shared" si="2"/>
        <v>63934284</v>
      </c>
      <c r="J9" s="40">
        <f t="shared" si="2"/>
        <v>136186000</v>
      </c>
      <c r="K9" s="41">
        <f t="shared" si="2"/>
        <v>-353009501</v>
      </c>
      <c r="L9" s="40">
        <f t="shared" si="2"/>
        <v>38795000</v>
      </c>
      <c r="M9" s="41">
        <f t="shared" si="2"/>
        <v>0</v>
      </c>
      <c r="N9" s="40">
        <f t="shared" si="2"/>
        <v>109474000</v>
      </c>
      <c r="O9" s="41">
        <f t="shared" si="2"/>
        <v>0</v>
      </c>
      <c r="P9" s="40">
        <f t="shared" si="2"/>
        <v>343303000</v>
      </c>
      <c r="Q9" s="41">
        <f t="shared" si="2"/>
        <v>-289075217</v>
      </c>
      <c r="R9" s="20">
        <f>IF(($L9       =0),0,((($N9       -$L9       )/$L9       )*100))</f>
        <v>182.18584869184173</v>
      </c>
      <c r="S9" s="21">
        <f>IF(($M9       =0),0,((($O9       -$M9       )/$M9       )*100))</f>
        <v>0</v>
      </c>
      <c r="T9" s="20">
        <f>IF(($E9       =0),0,(($P9       /$E9       )*100))</f>
        <v>99.253796070358845</v>
      </c>
      <c r="U9" s="22">
        <f>IF(($E9       =0),0,(($Q9       /$E9       )*100))</f>
        <v>-83.575770200414013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345927000</v>
      </c>
      <c r="C10" s="42">
        <v>-3513000</v>
      </c>
      <c r="D10" s="42"/>
      <c r="E10" s="42">
        <f t="shared" ref="E10:E41" si="4">$B10      +$C10      +$D10</f>
        <v>342414000</v>
      </c>
      <c r="F10" s="43">
        <v>342414000</v>
      </c>
      <c r="G10" s="44">
        <v>342414000</v>
      </c>
      <c r="H10" s="43">
        <v>58229000</v>
      </c>
      <c r="I10" s="44">
        <v>61206286</v>
      </c>
      <c r="J10" s="43">
        <v>135013000</v>
      </c>
      <c r="K10" s="44">
        <v>-353009501</v>
      </c>
      <c r="L10" s="43">
        <v>38073000</v>
      </c>
      <c r="M10" s="44"/>
      <c r="N10" s="43">
        <v>108518000</v>
      </c>
      <c r="O10" s="44"/>
      <c r="P10" s="43">
        <f t="shared" ref="P10:P41" si="5">$H10      +$J10      +$L10      +$N10</f>
        <v>339833000</v>
      </c>
      <c r="Q10" s="44">
        <f t="shared" ref="Q10:Q41" si="6">$I10      +$K10      +$M10      +$O10</f>
        <v>-291803215</v>
      </c>
      <c r="R10" s="24">
        <f t="shared" ref="R10:R41" si="7">IF(($L10      =0),0,((($N10      -$L10      )/$L10      )*100))</f>
        <v>185.02613400572585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99.246234090895811</v>
      </c>
      <c r="U10" s="26">
        <f t="shared" ref="U10:U41" si="10">IF(($E10      =0),0,(($Q10      /$E10      )*100))</f>
        <v>-85.219417138317937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2851000</v>
      </c>
      <c r="C16" s="42">
        <v>619000</v>
      </c>
      <c r="D16" s="42"/>
      <c r="E16" s="42">
        <f t="shared" si="4"/>
        <v>3470000</v>
      </c>
      <c r="F16" s="43">
        <v>3470000</v>
      </c>
      <c r="G16" s="44">
        <v>3470000</v>
      </c>
      <c r="H16" s="43">
        <v>619000</v>
      </c>
      <c r="I16" s="44">
        <v>2727998</v>
      </c>
      <c r="J16" s="43">
        <v>1173000</v>
      </c>
      <c r="K16" s="44"/>
      <c r="L16" s="43">
        <v>722000</v>
      </c>
      <c r="M16" s="44"/>
      <c r="N16" s="43">
        <v>956000</v>
      </c>
      <c r="O16" s="44"/>
      <c r="P16" s="43">
        <f t="shared" si="5"/>
        <v>3470000</v>
      </c>
      <c r="Q16" s="44">
        <f t="shared" si="6"/>
        <v>2727998</v>
      </c>
      <c r="R16" s="24">
        <f t="shared" si="7"/>
        <v>32.409972299168977</v>
      </c>
      <c r="S16" s="25">
        <f t="shared" si="8"/>
        <v>0</v>
      </c>
      <c r="T16" s="24">
        <f t="shared" si="9"/>
        <v>100</v>
      </c>
      <c r="U16" s="26">
        <f t="shared" si="10"/>
        <v>78.616657060518733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5291000</v>
      </c>
      <c r="C28" s="39">
        <f t="shared" si="11"/>
        <v>0</v>
      </c>
      <c r="D28" s="39">
        <f t="shared" si="11"/>
        <v>0</v>
      </c>
      <c r="E28" s="39">
        <f t="shared" si="11"/>
        <v>5291000</v>
      </c>
      <c r="F28" s="40">
        <f t="shared" si="11"/>
        <v>5291000</v>
      </c>
      <c r="G28" s="41">
        <f t="shared" si="11"/>
        <v>5291000</v>
      </c>
      <c r="H28" s="40">
        <f t="shared" si="11"/>
        <v>407000</v>
      </c>
      <c r="I28" s="41">
        <f t="shared" si="11"/>
        <v>2818792</v>
      </c>
      <c r="J28" s="40">
        <f t="shared" si="11"/>
        <v>794000</v>
      </c>
      <c r="K28" s="41">
        <f t="shared" si="11"/>
        <v>0</v>
      </c>
      <c r="L28" s="40">
        <f t="shared" si="11"/>
        <v>589000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1790000</v>
      </c>
      <c r="Q28" s="41">
        <f t="shared" si="11"/>
        <v>2818792</v>
      </c>
      <c r="R28" s="20">
        <f t="shared" si="7"/>
        <v>-100</v>
      </c>
      <c r="S28" s="21">
        <f t="shared" si="8"/>
        <v>0</v>
      </c>
      <c r="T28" s="20">
        <f t="shared" si="9"/>
        <v>33.831033831033828</v>
      </c>
      <c r="U28" s="22">
        <f t="shared" si="10"/>
        <v>53.275222075222075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407000</v>
      </c>
      <c r="I31" s="44">
        <v>1633034</v>
      </c>
      <c r="J31" s="43">
        <v>26000</v>
      </c>
      <c r="K31" s="44"/>
      <c r="L31" s="43">
        <v>52000</v>
      </c>
      <c r="M31" s="44"/>
      <c r="N31" s="43"/>
      <c r="O31" s="44"/>
      <c r="P31" s="43">
        <f t="shared" si="5"/>
        <v>485000</v>
      </c>
      <c r="Q31" s="44">
        <f t="shared" si="6"/>
        <v>1633034</v>
      </c>
      <c r="R31" s="24">
        <f t="shared" si="7"/>
        <v>-100</v>
      </c>
      <c r="S31" s="25">
        <f t="shared" si="8"/>
        <v>0</v>
      </c>
      <c r="T31" s="24">
        <f t="shared" si="9"/>
        <v>16.166666666666664</v>
      </c>
      <c r="U31" s="26">
        <f t="shared" si="10"/>
        <v>54.434466666666673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2291000</v>
      </c>
      <c r="C33" s="42"/>
      <c r="D33" s="42"/>
      <c r="E33" s="42">
        <f t="shared" si="4"/>
        <v>2291000</v>
      </c>
      <c r="F33" s="43">
        <v>2291000</v>
      </c>
      <c r="G33" s="44">
        <v>2291000</v>
      </c>
      <c r="H33" s="43"/>
      <c r="I33" s="44">
        <v>1185758</v>
      </c>
      <c r="J33" s="43">
        <v>768000</v>
      </c>
      <c r="K33" s="44"/>
      <c r="L33" s="43">
        <v>537000</v>
      </c>
      <c r="M33" s="44"/>
      <c r="N33" s="43"/>
      <c r="O33" s="44"/>
      <c r="P33" s="43">
        <f t="shared" si="5"/>
        <v>1305000</v>
      </c>
      <c r="Q33" s="44">
        <f t="shared" si="6"/>
        <v>1185758</v>
      </c>
      <c r="R33" s="24">
        <f t="shared" si="7"/>
        <v>-100</v>
      </c>
      <c r="S33" s="25">
        <f t="shared" si="8"/>
        <v>0</v>
      </c>
      <c r="T33" s="24">
        <f t="shared" si="9"/>
        <v>56.962025316455701</v>
      </c>
      <c r="U33" s="26">
        <f t="shared" si="10"/>
        <v>51.757223919685721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176333000</v>
      </c>
      <c r="C43" s="45">
        <f t="shared" si="20"/>
        <v>0</v>
      </c>
      <c r="D43" s="45">
        <f t="shared" si="20"/>
        <v>0</v>
      </c>
      <c r="E43" s="45">
        <f t="shared" si="20"/>
        <v>176333000</v>
      </c>
      <c r="F43" s="46">
        <f t="shared" si="20"/>
        <v>176333000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173188000</v>
      </c>
      <c r="C44" s="39">
        <f t="shared" si="22"/>
        <v>0</v>
      </c>
      <c r="D44" s="39">
        <f t="shared" si="22"/>
        <v>0</v>
      </c>
      <c r="E44" s="39">
        <f t="shared" si="22"/>
        <v>173188000</v>
      </c>
      <c r="F44" s="40">
        <f t="shared" si="22"/>
        <v>173188000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55000000</v>
      </c>
      <c r="C45" s="42"/>
      <c r="D45" s="42"/>
      <c r="E45" s="42">
        <f t="shared" si="13"/>
        <v>55000000</v>
      </c>
      <c r="F45" s="43">
        <v>55000000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118188000</v>
      </c>
      <c r="C53" s="42"/>
      <c r="D53" s="42"/>
      <c r="E53" s="42">
        <f t="shared" si="13"/>
        <v>118188000</v>
      </c>
      <c r="F53" s="43">
        <v>118188000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3145000</v>
      </c>
      <c r="C56" s="39">
        <f t="shared" si="24"/>
        <v>0</v>
      </c>
      <c r="D56" s="39">
        <f t="shared" si="24"/>
        <v>0</v>
      </c>
      <c r="E56" s="39">
        <f t="shared" si="24"/>
        <v>3145000</v>
      </c>
      <c r="F56" s="40">
        <f t="shared" si="24"/>
        <v>3145000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3145000</v>
      </c>
      <c r="C59" s="42"/>
      <c r="D59" s="42"/>
      <c r="E59" s="42">
        <f t="shared" si="13"/>
        <v>3145000</v>
      </c>
      <c r="F59" s="43">
        <v>3145000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530402000</v>
      </c>
      <c r="C61" s="39">
        <f t="shared" si="26"/>
        <v>-2894000</v>
      </c>
      <c r="D61" s="39">
        <f t="shared" si="26"/>
        <v>0</v>
      </c>
      <c r="E61" s="39">
        <f t="shared" si="26"/>
        <v>527508000</v>
      </c>
      <c r="F61" s="40">
        <f t="shared" si="26"/>
        <v>527508000</v>
      </c>
      <c r="G61" s="41">
        <f t="shared" si="26"/>
        <v>351175000</v>
      </c>
      <c r="H61" s="40">
        <f t="shared" si="26"/>
        <v>59255000</v>
      </c>
      <c r="I61" s="41">
        <f t="shared" si="26"/>
        <v>66753076</v>
      </c>
      <c r="J61" s="40">
        <f t="shared" si="26"/>
        <v>136980000</v>
      </c>
      <c r="K61" s="41">
        <f t="shared" si="26"/>
        <v>-353009501</v>
      </c>
      <c r="L61" s="40">
        <f t="shared" si="26"/>
        <v>39384000</v>
      </c>
      <c r="M61" s="41">
        <f t="shared" si="26"/>
        <v>0</v>
      </c>
      <c r="N61" s="40">
        <f t="shared" si="26"/>
        <v>109474000</v>
      </c>
      <c r="O61" s="41">
        <f t="shared" si="26"/>
        <v>0</v>
      </c>
      <c r="P61" s="40">
        <f t="shared" si="26"/>
        <v>345093000</v>
      </c>
      <c r="Q61" s="41">
        <f t="shared" si="26"/>
        <v>-286256425</v>
      </c>
      <c r="R61" s="20">
        <f t="shared" si="16"/>
        <v>177.96567133861467</v>
      </c>
      <c r="S61" s="21">
        <f t="shared" si="17"/>
        <v>0</v>
      </c>
      <c r="T61" s="20">
        <f t="shared" si="18"/>
        <v>65.419481789849627</v>
      </c>
      <c r="U61" s="22">
        <f t="shared" si="19"/>
        <v>-54.265797864676934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530402000</v>
      </c>
      <c r="C65" s="48">
        <f t="shared" si="30"/>
        <v>-2894000</v>
      </c>
      <c r="D65" s="48">
        <f t="shared" si="30"/>
        <v>0</v>
      </c>
      <c r="E65" s="48">
        <f t="shared" si="30"/>
        <v>527508000</v>
      </c>
      <c r="F65" s="49">
        <f t="shared" si="30"/>
        <v>527508000</v>
      </c>
      <c r="G65" s="50">
        <f t="shared" si="30"/>
        <v>351175000</v>
      </c>
      <c r="H65" s="49">
        <f t="shared" si="30"/>
        <v>59255000</v>
      </c>
      <c r="I65" s="50">
        <f t="shared" si="30"/>
        <v>66753076</v>
      </c>
      <c r="J65" s="49">
        <f t="shared" si="30"/>
        <v>136980000</v>
      </c>
      <c r="K65" s="50">
        <f t="shared" si="30"/>
        <v>-353009501</v>
      </c>
      <c r="L65" s="49">
        <f t="shared" si="30"/>
        <v>39384000</v>
      </c>
      <c r="M65" s="51">
        <f t="shared" si="30"/>
        <v>0</v>
      </c>
      <c r="N65" s="49">
        <f t="shared" si="30"/>
        <v>109474000</v>
      </c>
      <c r="O65" s="50">
        <f t="shared" si="30"/>
        <v>0</v>
      </c>
      <c r="P65" s="49">
        <f t="shared" si="30"/>
        <v>345093000</v>
      </c>
      <c r="Q65" s="50">
        <f t="shared" si="30"/>
        <v>-286256425</v>
      </c>
      <c r="R65" s="34">
        <f t="shared" si="16"/>
        <v>177.96567133861467</v>
      </c>
      <c r="S65" s="35">
        <f t="shared" si="17"/>
        <v>0</v>
      </c>
      <c r="T65" s="34">
        <f t="shared" si="18"/>
        <v>65.419481789849627</v>
      </c>
      <c r="U65" s="35">
        <f t="shared" si="19"/>
        <v>-54.265797864676934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641835000</v>
      </c>
      <c r="C8" s="36">
        <f t="shared" si="0"/>
        <v>39177000</v>
      </c>
      <c r="D8" s="36">
        <f t="shared" si="0"/>
        <v>0</v>
      </c>
      <c r="E8" s="36">
        <f t="shared" si="0"/>
        <v>681012000</v>
      </c>
      <c r="F8" s="37">
        <f t="shared" si="0"/>
        <v>681012000</v>
      </c>
      <c r="G8" s="38">
        <f t="shared" si="0"/>
        <v>486012000</v>
      </c>
      <c r="H8" s="37">
        <f t="shared" si="0"/>
        <v>171961000</v>
      </c>
      <c r="I8" s="38">
        <f t="shared" si="0"/>
        <v>0</v>
      </c>
      <c r="J8" s="37">
        <f t="shared" si="0"/>
        <v>164469000</v>
      </c>
      <c r="K8" s="38">
        <f t="shared" si="0"/>
        <v>0</v>
      </c>
      <c r="L8" s="37">
        <f t="shared" si="0"/>
        <v>42453000</v>
      </c>
      <c r="M8" s="38">
        <f t="shared" si="0"/>
        <v>0</v>
      </c>
      <c r="N8" s="37">
        <f t="shared" si="0"/>
        <v>103120000</v>
      </c>
      <c r="O8" s="38">
        <f t="shared" si="0"/>
        <v>0</v>
      </c>
      <c r="P8" s="37">
        <f t="shared" si="0"/>
        <v>482003000</v>
      </c>
      <c r="Q8" s="38">
        <f t="shared" si="0"/>
        <v>0</v>
      </c>
      <c r="R8" s="16">
        <f>IF(($L8       =0),0,((($N8       -$L8       )/$L8       )*100))</f>
        <v>142.9039172732198</v>
      </c>
      <c r="S8" s="17">
        <f>IF(($M8       =0),0,((($O8       -$M8       )/$M8       )*100))</f>
        <v>0</v>
      </c>
      <c r="T8" s="16">
        <f>IF(($E8       =0),0,(($P8       /$E8       )*100))</f>
        <v>70.777460602750025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636948000</v>
      </c>
      <c r="C9" s="39">
        <f t="shared" si="2"/>
        <v>39177000</v>
      </c>
      <c r="D9" s="39">
        <f t="shared" si="2"/>
        <v>0</v>
      </c>
      <c r="E9" s="39">
        <f t="shared" si="2"/>
        <v>676125000</v>
      </c>
      <c r="F9" s="40">
        <f t="shared" si="2"/>
        <v>676125000</v>
      </c>
      <c r="G9" s="41">
        <f t="shared" si="2"/>
        <v>481125000</v>
      </c>
      <c r="H9" s="40">
        <f t="shared" si="2"/>
        <v>171461000</v>
      </c>
      <c r="I9" s="41">
        <f t="shared" si="2"/>
        <v>0</v>
      </c>
      <c r="J9" s="40">
        <f t="shared" si="2"/>
        <v>163352000</v>
      </c>
      <c r="K9" s="41">
        <f t="shared" si="2"/>
        <v>0</v>
      </c>
      <c r="L9" s="40">
        <f t="shared" si="2"/>
        <v>40740000</v>
      </c>
      <c r="M9" s="41">
        <f t="shared" si="2"/>
        <v>0</v>
      </c>
      <c r="N9" s="40">
        <f t="shared" si="2"/>
        <v>103002000</v>
      </c>
      <c r="O9" s="41">
        <f t="shared" si="2"/>
        <v>0</v>
      </c>
      <c r="P9" s="40">
        <f t="shared" si="2"/>
        <v>478555000</v>
      </c>
      <c r="Q9" s="41">
        <f t="shared" si="2"/>
        <v>0</v>
      </c>
      <c r="R9" s="20">
        <f>IF(($L9       =0),0,((($N9       -$L9       )/$L9       )*100))</f>
        <v>152.82768777614137</v>
      </c>
      <c r="S9" s="21">
        <f>IF(($M9       =0),0,((($O9       -$M9       )/$M9       )*100))</f>
        <v>0</v>
      </c>
      <c r="T9" s="20">
        <f>IF(($E9       =0),0,(($P9       /$E9       )*100))</f>
        <v>70.779071917175074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157872000</v>
      </c>
      <c r="C10" s="42">
        <v>20000000</v>
      </c>
      <c r="D10" s="42"/>
      <c r="E10" s="42">
        <f t="shared" ref="E10:E41" si="4">$B10      +$C10      +$D10</f>
        <v>177872000</v>
      </c>
      <c r="F10" s="43">
        <v>177872000</v>
      </c>
      <c r="G10" s="44">
        <v>177872000</v>
      </c>
      <c r="H10" s="43">
        <v>68544000</v>
      </c>
      <c r="I10" s="44"/>
      <c r="J10" s="43">
        <v>40325000</v>
      </c>
      <c r="K10" s="44"/>
      <c r="L10" s="43">
        <v>20497000</v>
      </c>
      <c r="M10" s="44"/>
      <c r="N10" s="43">
        <v>46289000</v>
      </c>
      <c r="O10" s="44"/>
      <c r="P10" s="43">
        <f t="shared" ref="P10:P41" si="5">$H10      +$J10      +$L10      +$N10</f>
        <v>175655000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125.83304873883982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98.753598093010709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2743000</v>
      </c>
      <c r="C16" s="42">
        <v>-823000</v>
      </c>
      <c r="D16" s="42"/>
      <c r="E16" s="42">
        <f t="shared" si="4"/>
        <v>1920000</v>
      </c>
      <c r="F16" s="43">
        <v>1920000</v>
      </c>
      <c r="G16" s="44">
        <v>1920000</v>
      </c>
      <c r="H16" s="43"/>
      <c r="I16" s="44"/>
      <c r="J16" s="43"/>
      <c r="K16" s="44"/>
      <c r="L16" s="43">
        <v>1568000</v>
      </c>
      <c r="M16" s="44"/>
      <c r="N16" s="43"/>
      <c r="O16" s="44"/>
      <c r="P16" s="43">
        <f t="shared" si="5"/>
        <v>1568000</v>
      </c>
      <c r="Q16" s="44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81.666666666666671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401333000</v>
      </c>
      <c r="C22" s="42"/>
      <c r="D22" s="42"/>
      <c r="E22" s="42">
        <f t="shared" si="4"/>
        <v>401333000</v>
      </c>
      <c r="F22" s="43">
        <v>401333000</v>
      </c>
      <c r="G22" s="44">
        <v>206333000</v>
      </c>
      <c r="H22" s="43">
        <v>92273000</v>
      </c>
      <c r="I22" s="44"/>
      <c r="J22" s="43">
        <v>114060000</v>
      </c>
      <c r="K22" s="44"/>
      <c r="L22" s="43"/>
      <c r="M22" s="44"/>
      <c r="N22" s="43"/>
      <c r="O22" s="44"/>
      <c r="P22" s="43">
        <f t="shared" si="5"/>
        <v>206333000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51.411919777342007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75000000</v>
      </c>
      <c r="C23" s="42">
        <v>20000000</v>
      </c>
      <c r="D23" s="42"/>
      <c r="E23" s="42">
        <f t="shared" si="4"/>
        <v>95000000</v>
      </c>
      <c r="F23" s="43">
        <v>95000000</v>
      </c>
      <c r="G23" s="44">
        <v>95000000</v>
      </c>
      <c r="H23" s="43">
        <v>10644000</v>
      </c>
      <c r="I23" s="44"/>
      <c r="J23" s="43">
        <v>8967000</v>
      </c>
      <c r="K23" s="44"/>
      <c r="L23" s="43">
        <v>18675000</v>
      </c>
      <c r="M23" s="44"/>
      <c r="N23" s="43">
        <v>56713000</v>
      </c>
      <c r="O23" s="44"/>
      <c r="P23" s="43">
        <f t="shared" si="5"/>
        <v>94999000</v>
      </c>
      <c r="Q23" s="44">
        <f t="shared" si="6"/>
        <v>0</v>
      </c>
      <c r="R23" s="24">
        <f t="shared" si="7"/>
        <v>203.68406961178044</v>
      </c>
      <c r="S23" s="25">
        <f t="shared" si="8"/>
        <v>0</v>
      </c>
      <c r="T23" s="24">
        <f t="shared" si="9"/>
        <v>99.998947368421057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4887000</v>
      </c>
      <c r="C28" s="39">
        <f t="shared" si="11"/>
        <v>0</v>
      </c>
      <c r="D28" s="39">
        <f t="shared" si="11"/>
        <v>0</v>
      </c>
      <c r="E28" s="39">
        <f t="shared" si="11"/>
        <v>4887000</v>
      </c>
      <c r="F28" s="40">
        <f t="shared" si="11"/>
        <v>4887000</v>
      </c>
      <c r="G28" s="41">
        <f t="shared" si="11"/>
        <v>4887000</v>
      </c>
      <c r="H28" s="40">
        <f t="shared" si="11"/>
        <v>500000</v>
      </c>
      <c r="I28" s="41">
        <f t="shared" si="11"/>
        <v>0</v>
      </c>
      <c r="J28" s="40">
        <f t="shared" si="11"/>
        <v>1117000</v>
      </c>
      <c r="K28" s="41">
        <f t="shared" si="11"/>
        <v>0</v>
      </c>
      <c r="L28" s="40">
        <f t="shared" si="11"/>
        <v>1713000</v>
      </c>
      <c r="M28" s="41">
        <f t="shared" si="11"/>
        <v>0</v>
      </c>
      <c r="N28" s="40">
        <f t="shared" si="11"/>
        <v>118000</v>
      </c>
      <c r="O28" s="41">
        <f t="shared" si="11"/>
        <v>0</v>
      </c>
      <c r="P28" s="40">
        <f t="shared" si="11"/>
        <v>3448000</v>
      </c>
      <c r="Q28" s="41">
        <f t="shared" si="11"/>
        <v>0</v>
      </c>
      <c r="R28" s="20">
        <f t="shared" si="7"/>
        <v>-93.111500291885591</v>
      </c>
      <c r="S28" s="21">
        <f t="shared" si="8"/>
        <v>0</v>
      </c>
      <c r="T28" s="20">
        <f t="shared" si="9"/>
        <v>70.554532432985468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3600000</v>
      </c>
      <c r="C31" s="42"/>
      <c r="D31" s="42"/>
      <c r="E31" s="42">
        <f t="shared" si="4"/>
        <v>3600000</v>
      </c>
      <c r="F31" s="43">
        <v>3600000</v>
      </c>
      <c r="G31" s="44">
        <v>3600000</v>
      </c>
      <c r="H31" s="43">
        <v>254000</v>
      </c>
      <c r="I31" s="44"/>
      <c r="J31" s="43">
        <v>777000</v>
      </c>
      <c r="K31" s="44"/>
      <c r="L31" s="43">
        <v>1447000</v>
      </c>
      <c r="M31" s="44"/>
      <c r="N31" s="43"/>
      <c r="O31" s="44"/>
      <c r="P31" s="43">
        <f t="shared" si="5"/>
        <v>2478000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68.833333333333329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1287000</v>
      </c>
      <c r="C33" s="42"/>
      <c r="D33" s="42"/>
      <c r="E33" s="42">
        <f t="shared" si="4"/>
        <v>1287000</v>
      </c>
      <c r="F33" s="43">
        <v>1287000</v>
      </c>
      <c r="G33" s="44">
        <v>1287000</v>
      </c>
      <c r="H33" s="43">
        <v>246000</v>
      </c>
      <c r="I33" s="44"/>
      <c r="J33" s="43">
        <v>340000</v>
      </c>
      <c r="K33" s="44"/>
      <c r="L33" s="43">
        <v>266000</v>
      </c>
      <c r="M33" s="44"/>
      <c r="N33" s="43">
        <v>118000</v>
      </c>
      <c r="O33" s="44"/>
      <c r="P33" s="43">
        <f t="shared" si="5"/>
        <v>970000</v>
      </c>
      <c r="Q33" s="44">
        <f t="shared" si="6"/>
        <v>0</v>
      </c>
      <c r="R33" s="24">
        <f t="shared" si="7"/>
        <v>-55.639097744360896</v>
      </c>
      <c r="S33" s="25">
        <f t="shared" si="8"/>
        <v>0</v>
      </c>
      <c r="T33" s="24">
        <f t="shared" si="9"/>
        <v>75.369075369075361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4570000</v>
      </c>
      <c r="C43" s="45">
        <f t="shared" si="20"/>
        <v>0</v>
      </c>
      <c r="D43" s="45">
        <f t="shared" si="20"/>
        <v>0</v>
      </c>
      <c r="E43" s="45">
        <f t="shared" si="20"/>
        <v>4570000</v>
      </c>
      <c r="F43" s="46">
        <f t="shared" si="20"/>
        <v>4570000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4570000</v>
      </c>
      <c r="C56" s="39">
        <f t="shared" si="24"/>
        <v>0</v>
      </c>
      <c r="D56" s="39">
        <f t="shared" si="24"/>
        <v>0</v>
      </c>
      <c r="E56" s="39">
        <f t="shared" si="24"/>
        <v>4570000</v>
      </c>
      <c r="F56" s="40">
        <f t="shared" si="24"/>
        <v>4570000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4570000</v>
      </c>
      <c r="C59" s="42"/>
      <c r="D59" s="42"/>
      <c r="E59" s="42">
        <f t="shared" si="13"/>
        <v>4570000</v>
      </c>
      <c r="F59" s="43">
        <v>4570000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646405000</v>
      </c>
      <c r="C61" s="39">
        <f t="shared" si="26"/>
        <v>39177000</v>
      </c>
      <c r="D61" s="39">
        <f t="shared" si="26"/>
        <v>0</v>
      </c>
      <c r="E61" s="39">
        <f t="shared" si="26"/>
        <v>685582000</v>
      </c>
      <c r="F61" s="40">
        <f t="shared" si="26"/>
        <v>685582000</v>
      </c>
      <c r="G61" s="41">
        <f t="shared" si="26"/>
        <v>486012000</v>
      </c>
      <c r="H61" s="40">
        <f t="shared" si="26"/>
        <v>171961000</v>
      </c>
      <c r="I61" s="41">
        <f t="shared" si="26"/>
        <v>0</v>
      </c>
      <c r="J61" s="40">
        <f t="shared" si="26"/>
        <v>164469000</v>
      </c>
      <c r="K61" s="41">
        <f t="shared" si="26"/>
        <v>0</v>
      </c>
      <c r="L61" s="40">
        <f t="shared" si="26"/>
        <v>42453000</v>
      </c>
      <c r="M61" s="41">
        <f t="shared" si="26"/>
        <v>0</v>
      </c>
      <c r="N61" s="40">
        <f t="shared" si="26"/>
        <v>103120000</v>
      </c>
      <c r="O61" s="41">
        <f t="shared" si="26"/>
        <v>0</v>
      </c>
      <c r="P61" s="40">
        <f t="shared" si="26"/>
        <v>482003000</v>
      </c>
      <c r="Q61" s="41">
        <f t="shared" si="26"/>
        <v>0</v>
      </c>
      <c r="R61" s="20">
        <f t="shared" si="16"/>
        <v>142.9039172732198</v>
      </c>
      <c r="S61" s="21">
        <f t="shared" si="17"/>
        <v>0</v>
      </c>
      <c r="T61" s="20">
        <f t="shared" si="18"/>
        <v>70.305667301650274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646405000</v>
      </c>
      <c r="C65" s="48">
        <f t="shared" si="30"/>
        <v>39177000</v>
      </c>
      <c r="D65" s="48">
        <f t="shared" si="30"/>
        <v>0</v>
      </c>
      <c r="E65" s="48">
        <f t="shared" si="30"/>
        <v>685582000</v>
      </c>
      <c r="F65" s="49">
        <f t="shared" si="30"/>
        <v>685582000</v>
      </c>
      <c r="G65" s="50">
        <f t="shared" si="30"/>
        <v>486012000</v>
      </c>
      <c r="H65" s="49">
        <f t="shared" si="30"/>
        <v>171961000</v>
      </c>
      <c r="I65" s="50">
        <f t="shared" si="30"/>
        <v>0</v>
      </c>
      <c r="J65" s="49">
        <f t="shared" si="30"/>
        <v>164469000</v>
      </c>
      <c r="K65" s="50">
        <f t="shared" si="30"/>
        <v>0</v>
      </c>
      <c r="L65" s="49">
        <f t="shared" si="30"/>
        <v>42453000</v>
      </c>
      <c r="M65" s="51">
        <f t="shared" si="30"/>
        <v>0</v>
      </c>
      <c r="N65" s="49">
        <f t="shared" si="30"/>
        <v>103120000</v>
      </c>
      <c r="O65" s="50">
        <f t="shared" si="30"/>
        <v>0</v>
      </c>
      <c r="P65" s="49">
        <f t="shared" si="30"/>
        <v>482003000</v>
      </c>
      <c r="Q65" s="50">
        <f t="shared" si="30"/>
        <v>0</v>
      </c>
      <c r="R65" s="34">
        <f t="shared" si="16"/>
        <v>142.9039172732198</v>
      </c>
      <c r="S65" s="35">
        <f t="shared" si="17"/>
        <v>0</v>
      </c>
      <c r="T65" s="34">
        <f t="shared" si="18"/>
        <v>70.305667301650274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5266000</v>
      </c>
      <c r="C8" s="36">
        <f t="shared" si="0"/>
        <v>0</v>
      </c>
      <c r="D8" s="36">
        <f t="shared" si="0"/>
        <v>0</v>
      </c>
      <c r="E8" s="36">
        <f t="shared" si="0"/>
        <v>5266000</v>
      </c>
      <c r="F8" s="37">
        <f t="shared" si="0"/>
        <v>5266000</v>
      </c>
      <c r="G8" s="38">
        <f t="shared" si="0"/>
        <v>5266000</v>
      </c>
      <c r="H8" s="37">
        <f t="shared" si="0"/>
        <v>862000</v>
      </c>
      <c r="I8" s="38">
        <f t="shared" si="0"/>
        <v>0</v>
      </c>
      <c r="J8" s="37">
        <f t="shared" si="0"/>
        <v>959000</v>
      </c>
      <c r="K8" s="38">
        <f t="shared" si="0"/>
        <v>1632993</v>
      </c>
      <c r="L8" s="37">
        <f t="shared" si="0"/>
        <v>982000</v>
      </c>
      <c r="M8" s="38">
        <f t="shared" si="0"/>
        <v>1367103</v>
      </c>
      <c r="N8" s="37">
        <f t="shared" si="0"/>
        <v>1345000</v>
      </c>
      <c r="O8" s="38">
        <f t="shared" si="0"/>
        <v>2010857</v>
      </c>
      <c r="P8" s="37">
        <f t="shared" si="0"/>
        <v>4148000</v>
      </c>
      <c r="Q8" s="38">
        <f t="shared" si="0"/>
        <v>5010953</v>
      </c>
      <c r="R8" s="16">
        <f>IF(($L8       =0),0,((($N8       -$L8       )/$L8       )*100))</f>
        <v>36.965376782077392</v>
      </c>
      <c r="S8" s="17">
        <f>IF(($M8       =0),0,((($O8       -$M8       )/$M8       )*100))</f>
        <v>47.088917221306659</v>
      </c>
      <c r="T8" s="16">
        <f>IF(($E8       =0),0,(($P8       /$E8       )*100))</f>
        <v>78.769464489175846</v>
      </c>
      <c r="U8" s="18">
        <f>IF(($E8       =0),0,(($Q8       /$E8       )*100))</f>
        <v>95.156722369920246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2721000</v>
      </c>
      <c r="C9" s="39">
        <f t="shared" si="2"/>
        <v>0</v>
      </c>
      <c r="D9" s="39">
        <f t="shared" si="2"/>
        <v>0</v>
      </c>
      <c r="E9" s="39">
        <f t="shared" si="2"/>
        <v>2721000</v>
      </c>
      <c r="F9" s="40">
        <f t="shared" si="2"/>
        <v>2721000</v>
      </c>
      <c r="G9" s="41">
        <f t="shared" si="2"/>
        <v>2721000</v>
      </c>
      <c r="H9" s="40">
        <f t="shared" si="2"/>
        <v>383000</v>
      </c>
      <c r="I9" s="41">
        <f t="shared" si="2"/>
        <v>0</v>
      </c>
      <c r="J9" s="40">
        <f t="shared" si="2"/>
        <v>570000</v>
      </c>
      <c r="K9" s="41">
        <f t="shared" si="2"/>
        <v>907087</v>
      </c>
      <c r="L9" s="40">
        <f t="shared" si="2"/>
        <v>434000</v>
      </c>
      <c r="M9" s="41">
        <f t="shared" si="2"/>
        <v>597721</v>
      </c>
      <c r="N9" s="40">
        <f t="shared" si="2"/>
        <v>924000</v>
      </c>
      <c r="O9" s="41">
        <f t="shared" si="2"/>
        <v>1061295</v>
      </c>
      <c r="P9" s="40">
        <f t="shared" si="2"/>
        <v>2311000</v>
      </c>
      <c r="Q9" s="41">
        <f t="shared" si="2"/>
        <v>2566103</v>
      </c>
      <c r="R9" s="20">
        <f>IF(($L9       =0),0,((($N9       -$L9       )/$L9       )*100))</f>
        <v>112.90322580645163</v>
      </c>
      <c r="S9" s="21">
        <f>IF(($M9       =0),0,((($O9       -$M9       )/$M9       )*100))</f>
        <v>77.556920369202359</v>
      </c>
      <c r="T9" s="20">
        <f>IF(($E9       =0),0,(($P9       /$E9       )*100))</f>
        <v>84.932010290334432</v>
      </c>
      <c r="U9" s="22">
        <f>IF(($E9       =0),0,(($Q9       /$E9       )*100))</f>
        <v>94.307350238882762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2721000</v>
      </c>
      <c r="C16" s="42"/>
      <c r="D16" s="42"/>
      <c r="E16" s="42">
        <f t="shared" si="4"/>
        <v>2721000</v>
      </c>
      <c r="F16" s="43">
        <v>2721000</v>
      </c>
      <c r="G16" s="44">
        <v>2721000</v>
      </c>
      <c r="H16" s="43">
        <v>383000</v>
      </c>
      <c r="I16" s="44"/>
      <c r="J16" s="43">
        <v>570000</v>
      </c>
      <c r="K16" s="44">
        <v>907087</v>
      </c>
      <c r="L16" s="43">
        <v>434000</v>
      </c>
      <c r="M16" s="44">
        <v>597721</v>
      </c>
      <c r="N16" s="43">
        <v>924000</v>
      </c>
      <c r="O16" s="44">
        <v>1061295</v>
      </c>
      <c r="P16" s="43">
        <f t="shared" si="5"/>
        <v>2311000</v>
      </c>
      <c r="Q16" s="44">
        <f t="shared" si="6"/>
        <v>2566103</v>
      </c>
      <c r="R16" s="24">
        <f t="shared" si="7"/>
        <v>112.90322580645163</v>
      </c>
      <c r="S16" s="25">
        <f t="shared" si="8"/>
        <v>77.556920369202359</v>
      </c>
      <c r="T16" s="24">
        <f t="shared" si="9"/>
        <v>84.932010290334432</v>
      </c>
      <c r="U16" s="26">
        <f t="shared" si="10"/>
        <v>94.307350238882762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2545000</v>
      </c>
      <c r="C28" s="39">
        <f t="shared" si="11"/>
        <v>0</v>
      </c>
      <c r="D28" s="39">
        <f t="shared" si="11"/>
        <v>0</v>
      </c>
      <c r="E28" s="39">
        <f t="shared" si="11"/>
        <v>2545000</v>
      </c>
      <c r="F28" s="40">
        <f t="shared" si="11"/>
        <v>2545000</v>
      </c>
      <c r="G28" s="41">
        <f t="shared" si="11"/>
        <v>2545000</v>
      </c>
      <c r="H28" s="40">
        <f t="shared" si="11"/>
        <v>479000</v>
      </c>
      <c r="I28" s="41">
        <f t="shared" si="11"/>
        <v>0</v>
      </c>
      <c r="J28" s="40">
        <f t="shared" si="11"/>
        <v>389000</v>
      </c>
      <c r="K28" s="41">
        <f t="shared" si="11"/>
        <v>725906</v>
      </c>
      <c r="L28" s="40">
        <f t="shared" si="11"/>
        <v>548000</v>
      </c>
      <c r="M28" s="41">
        <f t="shared" si="11"/>
        <v>769382</v>
      </c>
      <c r="N28" s="40">
        <f t="shared" si="11"/>
        <v>421000</v>
      </c>
      <c r="O28" s="41">
        <f t="shared" si="11"/>
        <v>949562</v>
      </c>
      <c r="P28" s="40">
        <f t="shared" si="11"/>
        <v>1837000</v>
      </c>
      <c r="Q28" s="41">
        <f t="shared" si="11"/>
        <v>2444850</v>
      </c>
      <c r="R28" s="20">
        <f t="shared" si="7"/>
        <v>-23.175182481751825</v>
      </c>
      <c r="S28" s="21">
        <f t="shared" si="8"/>
        <v>23.418795864732996</v>
      </c>
      <c r="T28" s="20">
        <f t="shared" si="9"/>
        <v>72.180746561886053</v>
      </c>
      <c r="U28" s="22">
        <f t="shared" si="10"/>
        <v>96.064833005893917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92000</v>
      </c>
      <c r="I31" s="44"/>
      <c r="J31" s="43">
        <v>150000</v>
      </c>
      <c r="K31" s="44">
        <v>239346</v>
      </c>
      <c r="L31" s="43">
        <v>50000</v>
      </c>
      <c r="M31" s="44">
        <v>193985</v>
      </c>
      <c r="N31" s="43"/>
      <c r="O31" s="44">
        <v>466522</v>
      </c>
      <c r="P31" s="43">
        <f t="shared" si="5"/>
        <v>292000</v>
      </c>
      <c r="Q31" s="44">
        <f t="shared" si="6"/>
        <v>899853</v>
      </c>
      <c r="R31" s="24">
        <f t="shared" si="7"/>
        <v>-100</v>
      </c>
      <c r="S31" s="25">
        <f t="shared" si="8"/>
        <v>140.49385261747042</v>
      </c>
      <c r="T31" s="24">
        <f t="shared" si="9"/>
        <v>29.2</v>
      </c>
      <c r="U31" s="26">
        <f t="shared" si="10"/>
        <v>89.985299999999995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1545000</v>
      </c>
      <c r="C33" s="42"/>
      <c r="D33" s="42"/>
      <c r="E33" s="42">
        <f t="shared" si="4"/>
        <v>1545000</v>
      </c>
      <c r="F33" s="43">
        <v>1545000</v>
      </c>
      <c r="G33" s="44">
        <v>1545000</v>
      </c>
      <c r="H33" s="43">
        <v>387000</v>
      </c>
      <c r="I33" s="44"/>
      <c r="J33" s="43">
        <v>239000</v>
      </c>
      <c r="K33" s="44">
        <v>486560</v>
      </c>
      <c r="L33" s="43">
        <v>498000</v>
      </c>
      <c r="M33" s="44">
        <v>575397</v>
      </c>
      <c r="N33" s="43">
        <v>421000</v>
      </c>
      <c r="O33" s="44">
        <v>483040</v>
      </c>
      <c r="P33" s="43">
        <f t="shared" si="5"/>
        <v>1545000</v>
      </c>
      <c r="Q33" s="44">
        <f t="shared" si="6"/>
        <v>1544997</v>
      </c>
      <c r="R33" s="24">
        <f t="shared" si="7"/>
        <v>-15.461847389558233</v>
      </c>
      <c r="S33" s="25">
        <f t="shared" si="8"/>
        <v>-16.051004784522686</v>
      </c>
      <c r="T33" s="24">
        <f t="shared" si="9"/>
        <v>100</v>
      </c>
      <c r="U33" s="26">
        <f t="shared" si="10"/>
        <v>99.999805825242717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6857000</v>
      </c>
      <c r="C61" s="39">
        <f t="shared" si="26"/>
        <v>0</v>
      </c>
      <c r="D61" s="39">
        <f t="shared" si="26"/>
        <v>0</v>
      </c>
      <c r="E61" s="39">
        <f t="shared" si="26"/>
        <v>6857000</v>
      </c>
      <c r="F61" s="40">
        <f t="shared" si="26"/>
        <v>6857000</v>
      </c>
      <c r="G61" s="41">
        <f t="shared" si="26"/>
        <v>5266000</v>
      </c>
      <c r="H61" s="40">
        <f t="shared" si="26"/>
        <v>862000</v>
      </c>
      <c r="I61" s="41">
        <f t="shared" si="26"/>
        <v>0</v>
      </c>
      <c r="J61" s="40">
        <f t="shared" si="26"/>
        <v>959000</v>
      </c>
      <c r="K61" s="41">
        <f t="shared" si="26"/>
        <v>1632993</v>
      </c>
      <c r="L61" s="40">
        <f t="shared" si="26"/>
        <v>982000</v>
      </c>
      <c r="M61" s="41">
        <f t="shared" si="26"/>
        <v>1367103</v>
      </c>
      <c r="N61" s="40">
        <f t="shared" si="26"/>
        <v>1345000</v>
      </c>
      <c r="O61" s="41">
        <f t="shared" si="26"/>
        <v>2010857</v>
      </c>
      <c r="P61" s="40">
        <f t="shared" si="26"/>
        <v>4148000</v>
      </c>
      <c r="Q61" s="41">
        <f t="shared" si="26"/>
        <v>5010953</v>
      </c>
      <c r="R61" s="20">
        <f t="shared" si="16"/>
        <v>36.965376782077392</v>
      </c>
      <c r="S61" s="21">
        <f t="shared" si="17"/>
        <v>47.088917221306659</v>
      </c>
      <c r="T61" s="20">
        <f t="shared" si="18"/>
        <v>60.492926935977835</v>
      </c>
      <c r="U61" s="22">
        <f t="shared" si="19"/>
        <v>73.077920373341115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6857000</v>
      </c>
      <c r="C65" s="48">
        <f t="shared" si="30"/>
        <v>0</v>
      </c>
      <c r="D65" s="48">
        <f t="shared" si="30"/>
        <v>0</v>
      </c>
      <c r="E65" s="48">
        <f t="shared" si="30"/>
        <v>6857000</v>
      </c>
      <c r="F65" s="49">
        <f t="shared" si="30"/>
        <v>6857000</v>
      </c>
      <c r="G65" s="50">
        <f t="shared" si="30"/>
        <v>5266000</v>
      </c>
      <c r="H65" s="49">
        <f t="shared" si="30"/>
        <v>862000</v>
      </c>
      <c r="I65" s="50">
        <f t="shared" si="30"/>
        <v>0</v>
      </c>
      <c r="J65" s="49">
        <f t="shared" si="30"/>
        <v>959000</v>
      </c>
      <c r="K65" s="50">
        <f t="shared" si="30"/>
        <v>1632993</v>
      </c>
      <c r="L65" s="49">
        <f t="shared" si="30"/>
        <v>982000</v>
      </c>
      <c r="M65" s="51">
        <f t="shared" si="30"/>
        <v>1367103</v>
      </c>
      <c r="N65" s="49">
        <f t="shared" si="30"/>
        <v>1345000</v>
      </c>
      <c r="O65" s="50">
        <f t="shared" si="30"/>
        <v>2010857</v>
      </c>
      <c r="P65" s="49">
        <f t="shared" si="30"/>
        <v>4148000</v>
      </c>
      <c r="Q65" s="50">
        <f t="shared" si="30"/>
        <v>5010953</v>
      </c>
      <c r="R65" s="34">
        <f t="shared" si="16"/>
        <v>36.965376782077392</v>
      </c>
      <c r="S65" s="35">
        <f t="shared" si="17"/>
        <v>47.088917221306659</v>
      </c>
      <c r="T65" s="34">
        <f t="shared" si="18"/>
        <v>60.492926935977835</v>
      </c>
      <c r="U65" s="35">
        <f t="shared" si="19"/>
        <v>73.077920373341115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9213000</v>
      </c>
      <c r="C8" s="36">
        <f t="shared" si="0"/>
        <v>-330000</v>
      </c>
      <c r="D8" s="36">
        <f t="shared" si="0"/>
        <v>0</v>
      </c>
      <c r="E8" s="36">
        <f t="shared" si="0"/>
        <v>8883000</v>
      </c>
      <c r="F8" s="37">
        <f t="shared" si="0"/>
        <v>8883000</v>
      </c>
      <c r="G8" s="38">
        <f t="shared" si="0"/>
        <v>8883000</v>
      </c>
      <c r="H8" s="37">
        <f t="shared" si="0"/>
        <v>1054000</v>
      </c>
      <c r="I8" s="38">
        <f t="shared" si="0"/>
        <v>0</v>
      </c>
      <c r="J8" s="37">
        <f t="shared" si="0"/>
        <v>1511000</v>
      </c>
      <c r="K8" s="38">
        <f t="shared" si="0"/>
        <v>0</v>
      </c>
      <c r="L8" s="37">
        <f t="shared" si="0"/>
        <v>861000</v>
      </c>
      <c r="M8" s="38">
        <f t="shared" si="0"/>
        <v>1837890</v>
      </c>
      <c r="N8" s="37">
        <f t="shared" si="0"/>
        <v>3828000</v>
      </c>
      <c r="O8" s="38">
        <f t="shared" si="0"/>
        <v>923109</v>
      </c>
      <c r="P8" s="37">
        <f t="shared" si="0"/>
        <v>7254000</v>
      </c>
      <c r="Q8" s="38">
        <f t="shared" si="0"/>
        <v>2760999</v>
      </c>
      <c r="R8" s="16">
        <f>IF(($L8       =0),0,((($N8       -$L8       )/$L8       )*100))</f>
        <v>344.59930313588848</v>
      </c>
      <c r="S8" s="17">
        <f>IF(($M8       =0),0,((($O8       -$M8       )/$M8       )*100))</f>
        <v>-49.773435842188597</v>
      </c>
      <c r="T8" s="16">
        <f>IF(($E8       =0),0,(($P8       /$E8       )*100))</f>
        <v>81.661600810536981</v>
      </c>
      <c r="U8" s="18">
        <f>IF(($E8       =0),0,(($Q8       /$E8       )*100))</f>
        <v>31.081830462681527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2761000</v>
      </c>
      <c r="C9" s="39">
        <f t="shared" si="2"/>
        <v>0</v>
      </c>
      <c r="D9" s="39">
        <f t="shared" si="2"/>
        <v>0</v>
      </c>
      <c r="E9" s="39">
        <f t="shared" si="2"/>
        <v>2761000</v>
      </c>
      <c r="F9" s="40">
        <f t="shared" si="2"/>
        <v>2761000</v>
      </c>
      <c r="G9" s="41">
        <f t="shared" si="2"/>
        <v>2761000</v>
      </c>
      <c r="H9" s="40">
        <f t="shared" si="2"/>
        <v>719000</v>
      </c>
      <c r="I9" s="41">
        <f t="shared" si="2"/>
        <v>0</v>
      </c>
      <c r="J9" s="40">
        <f t="shared" si="2"/>
        <v>829000</v>
      </c>
      <c r="K9" s="41">
        <f t="shared" si="2"/>
        <v>0</v>
      </c>
      <c r="L9" s="40">
        <f t="shared" si="2"/>
        <v>281000</v>
      </c>
      <c r="M9" s="41">
        <f t="shared" si="2"/>
        <v>1837890</v>
      </c>
      <c r="N9" s="40">
        <f t="shared" si="2"/>
        <v>531000</v>
      </c>
      <c r="O9" s="41">
        <f t="shared" si="2"/>
        <v>923109</v>
      </c>
      <c r="P9" s="40">
        <f t="shared" si="2"/>
        <v>2360000</v>
      </c>
      <c r="Q9" s="41">
        <f t="shared" si="2"/>
        <v>2760999</v>
      </c>
      <c r="R9" s="20">
        <f>IF(($L9       =0),0,((($N9       -$L9       )/$L9       )*100))</f>
        <v>88.967971530249116</v>
      </c>
      <c r="S9" s="21">
        <f>IF(($M9       =0),0,((($O9       -$M9       )/$M9       )*100))</f>
        <v>-49.773435842188597</v>
      </c>
      <c r="T9" s="20">
        <f>IF(($E9       =0),0,(($P9       /$E9       )*100))</f>
        <v>85.476276711336467</v>
      </c>
      <c r="U9" s="22">
        <f>IF(($E9       =0),0,(($Q9       /$E9       )*100))</f>
        <v>99.999963781238677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2761000</v>
      </c>
      <c r="C16" s="42"/>
      <c r="D16" s="42"/>
      <c r="E16" s="42">
        <f t="shared" si="4"/>
        <v>2761000</v>
      </c>
      <c r="F16" s="43">
        <v>2761000</v>
      </c>
      <c r="G16" s="44">
        <v>2761000</v>
      </c>
      <c r="H16" s="43">
        <v>719000</v>
      </c>
      <c r="I16" s="44"/>
      <c r="J16" s="43">
        <v>829000</v>
      </c>
      <c r="K16" s="44"/>
      <c r="L16" s="43">
        <v>281000</v>
      </c>
      <c r="M16" s="44">
        <v>1837890</v>
      </c>
      <c r="N16" s="43">
        <v>531000</v>
      </c>
      <c r="O16" s="44">
        <v>923109</v>
      </c>
      <c r="P16" s="43">
        <f t="shared" si="5"/>
        <v>2360000</v>
      </c>
      <c r="Q16" s="44">
        <f t="shared" si="6"/>
        <v>2760999</v>
      </c>
      <c r="R16" s="24">
        <f t="shared" si="7"/>
        <v>88.967971530249116</v>
      </c>
      <c r="S16" s="25">
        <f t="shared" si="8"/>
        <v>-49.773435842188597</v>
      </c>
      <c r="T16" s="24">
        <f t="shared" si="9"/>
        <v>85.476276711336467</v>
      </c>
      <c r="U16" s="26">
        <f t="shared" si="10"/>
        <v>99.999963781238677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6452000</v>
      </c>
      <c r="C28" s="39">
        <f t="shared" si="11"/>
        <v>-330000</v>
      </c>
      <c r="D28" s="39">
        <f t="shared" si="11"/>
        <v>0</v>
      </c>
      <c r="E28" s="39">
        <f t="shared" si="11"/>
        <v>6122000</v>
      </c>
      <c r="F28" s="40">
        <f t="shared" si="11"/>
        <v>6122000</v>
      </c>
      <c r="G28" s="41">
        <f t="shared" si="11"/>
        <v>6122000</v>
      </c>
      <c r="H28" s="40">
        <f t="shared" si="11"/>
        <v>335000</v>
      </c>
      <c r="I28" s="41">
        <f t="shared" si="11"/>
        <v>0</v>
      </c>
      <c r="J28" s="40">
        <f t="shared" si="11"/>
        <v>682000</v>
      </c>
      <c r="K28" s="41">
        <f t="shared" si="11"/>
        <v>0</v>
      </c>
      <c r="L28" s="40">
        <f t="shared" si="11"/>
        <v>580000</v>
      </c>
      <c r="M28" s="41">
        <f t="shared" si="11"/>
        <v>0</v>
      </c>
      <c r="N28" s="40">
        <f t="shared" si="11"/>
        <v>3297000</v>
      </c>
      <c r="O28" s="41">
        <f t="shared" si="11"/>
        <v>0</v>
      </c>
      <c r="P28" s="40">
        <f t="shared" si="11"/>
        <v>4894000</v>
      </c>
      <c r="Q28" s="41">
        <f t="shared" si="11"/>
        <v>0</v>
      </c>
      <c r="R28" s="20">
        <f t="shared" si="7"/>
        <v>468.44827586206901</v>
      </c>
      <c r="S28" s="21">
        <f t="shared" si="8"/>
        <v>0</v>
      </c>
      <c r="T28" s="20">
        <f t="shared" si="9"/>
        <v>79.941195687683759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90000</v>
      </c>
      <c r="I31" s="44"/>
      <c r="J31" s="43">
        <v>90000</v>
      </c>
      <c r="K31" s="44"/>
      <c r="L31" s="43">
        <v>580000</v>
      </c>
      <c r="M31" s="44"/>
      <c r="N31" s="43"/>
      <c r="O31" s="44"/>
      <c r="P31" s="43">
        <f t="shared" si="5"/>
        <v>760000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76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1452000</v>
      </c>
      <c r="C33" s="42">
        <v>-330000</v>
      </c>
      <c r="D33" s="42"/>
      <c r="E33" s="42">
        <f t="shared" si="4"/>
        <v>1122000</v>
      </c>
      <c r="F33" s="43">
        <v>1122000</v>
      </c>
      <c r="G33" s="44">
        <v>1122000</v>
      </c>
      <c r="H33" s="43">
        <v>245000</v>
      </c>
      <c r="I33" s="44"/>
      <c r="J33" s="43">
        <v>312000</v>
      </c>
      <c r="K33" s="44"/>
      <c r="L33" s="43"/>
      <c r="M33" s="44"/>
      <c r="N33" s="43">
        <v>141000</v>
      </c>
      <c r="O33" s="44"/>
      <c r="P33" s="43">
        <f t="shared" si="5"/>
        <v>698000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62.21033868092691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280000</v>
      </c>
      <c r="K36" s="44"/>
      <c r="L36" s="43"/>
      <c r="M36" s="44"/>
      <c r="N36" s="43">
        <v>3156000</v>
      </c>
      <c r="O36" s="44"/>
      <c r="P36" s="43">
        <f t="shared" si="5"/>
        <v>3436000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85.9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5201000</v>
      </c>
      <c r="C43" s="45">
        <f t="shared" si="20"/>
        <v>0</v>
      </c>
      <c r="D43" s="45">
        <f t="shared" si="20"/>
        <v>0</v>
      </c>
      <c r="E43" s="45">
        <f t="shared" si="20"/>
        <v>5201000</v>
      </c>
      <c r="F43" s="46">
        <f t="shared" si="20"/>
        <v>5201000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5201000</v>
      </c>
      <c r="C56" s="39">
        <f t="shared" si="24"/>
        <v>0</v>
      </c>
      <c r="D56" s="39">
        <f t="shared" si="24"/>
        <v>0</v>
      </c>
      <c r="E56" s="39">
        <f t="shared" si="24"/>
        <v>5201000</v>
      </c>
      <c r="F56" s="40">
        <f t="shared" si="24"/>
        <v>5201000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5201000</v>
      </c>
      <c r="C59" s="42"/>
      <c r="D59" s="42"/>
      <c r="E59" s="42">
        <f t="shared" si="13"/>
        <v>5201000</v>
      </c>
      <c r="F59" s="43">
        <v>5201000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14414000</v>
      </c>
      <c r="C61" s="39">
        <f t="shared" si="26"/>
        <v>-330000</v>
      </c>
      <c r="D61" s="39">
        <f t="shared" si="26"/>
        <v>0</v>
      </c>
      <c r="E61" s="39">
        <f t="shared" si="26"/>
        <v>14084000</v>
      </c>
      <c r="F61" s="40">
        <f t="shared" si="26"/>
        <v>14084000</v>
      </c>
      <c r="G61" s="41">
        <f t="shared" si="26"/>
        <v>8883000</v>
      </c>
      <c r="H61" s="40">
        <f t="shared" si="26"/>
        <v>1054000</v>
      </c>
      <c r="I61" s="41">
        <f t="shared" si="26"/>
        <v>0</v>
      </c>
      <c r="J61" s="40">
        <f t="shared" si="26"/>
        <v>1511000</v>
      </c>
      <c r="K61" s="41">
        <f t="shared" si="26"/>
        <v>0</v>
      </c>
      <c r="L61" s="40">
        <f t="shared" si="26"/>
        <v>861000</v>
      </c>
      <c r="M61" s="41">
        <f t="shared" si="26"/>
        <v>1837890</v>
      </c>
      <c r="N61" s="40">
        <f t="shared" si="26"/>
        <v>3828000</v>
      </c>
      <c r="O61" s="41">
        <f t="shared" si="26"/>
        <v>923109</v>
      </c>
      <c r="P61" s="40">
        <f t="shared" si="26"/>
        <v>7254000</v>
      </c>
      <c r="Q61" s="41">
        <f t="shared" si="26"/>
        <v>2760999</v>
      </c>
      <c r="R61" s="20">
        <f t="shared" si="16"/>
        <v>344.59930313588848</v>
      </c>
      <c r="S61" s="21">
        <f t="shared" si="17"/>
        <v>-49.773435842188597</v>
      </c>
      <c r="T61" s="20">
        <f t="shared" si="18"/>
        <v>51.505254189150804</v>
      </c>
      <c r="U61" s="22">
        <f t="shared" si="19"/>
        <v>19.603798636750923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14414000</v>
      </c>
      <c r="C65" s="48">
        <f t="shared" si="30"/>
        <v>-330000</v>
      </c>
      <c r="D65" s="48">
        <f t="shared" si="30"/>
        <v>0</v>
      </c>
      <c r="E65" s="48">
        <f t="shared" si="30"/>
        <v>14084000</v>
      </c>
      <c r="F65" s="49">
        <f t="shared" si="30"/>
        <v>14084000</v>
      </c>
      <c r="G65" s="50">
        <f t="shared" si="30"/>
        <v>8883000</v>
      </c>
      <c r="H65" s="49">
        <f t="shared" si="30"/>
        <v>1054000</v>
      </c>
      <c r="I65" s="50">
        <f t="shared" si="30"/>
        <v>0</v>
      </c>
      <c r="J65" s="49">
        <f t="shared" si="30"/>
        <v>1511000</v>
      </c>
      <c r="K65" s="50">
        <f t="shared" si="30"/>
        <v>0</v>
      </c>
      <c r="L65" s="49">
        <f t="shared" si="30"/>
        <v>861000</v>
      </c>
      <c r="M65" s="51">
        <f t="shared" si="30"/>
        <v>1837890</v>
      </c>
      <c r="N65" s="49">
        <f t="shared" si="30"/>
        <v>3828000</v>
      </c>
      <c r="O65" s="50">
        <f t="shared" si="30"/>
        <v>923109</v>
      </c>
      <c r="P65" s="49">
        <f t="shared" si="30"/>
        <v>7254000</v>
      </c>
      <c r="Q65" s="50">
        <f t="shared" si="30"/>
        <v>2760999</v>
      </c>
      <c r="R65" s="34">
        <f t="shared" si="16"/>
        <v>344.59930313588848</v>
      </c>
      <c r="S65" s="35">
        <f t="shared" si="17"/>
        <v>-49.773435842188597</v>
      </c>
      <c r="T65" s="34">
        <f t="shared" si="18"/>
        <v>51.505254189150804</v>
      </c>
      <c r="U65" s="35">
        <f t="shared" si="19"/>
        <v>19.603798636750923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10355000</v>
      </c>
      <c r="C8" s="36">
        <f t="shared" si="0"/>
        <v>619000</v>
      </c>
      <c r="D8" s="36">
        <f t="shared" si="0"/>
        <v>0</v>
      </c>
      <c r="E8" s="36">
        <f t="shared" si="0"/>
        <v>10974000</v>
      </c>
      <c r="F8" s="37">
        <f t="shared" si="0"/>
        <v>10974000</v>
      </c>
      <c r="G8" s="38">
        <f t="shared" si="0"/>
        <v>10974000</v>
      </c>
      <c r="H8" s="37">
        <f t="shared" si="0"/>
        <v>846000</v>
      </c>
      <c r="I8" s="38">
        <f t="shared" si="0"/>
        <v>1028137</v>
      </c>
      <c r="J8" s="37">
        <f t="shared" si="0"/>
        <v>1797000</v>
      </c>
      <c r="K8" s="38">
        <f t="shared" si="0"/>
        <v>2794024</v>
      </c>
      <c r="L8" s="37">
        <f t="shared" si="0"/>
        <v>2259000</v>
      </c>
      <c r="M8" s="38">
        <f t="shared" si="0"/>
        <v>2280717</v>
      </c>
      <c r="N8" s="37">
        <f t="shared" si="0"/>
        <v>1535000</v>
      </c>
      <c r="O8" s="38">
        <f t="shared" si="0"/>
        <v>4475484</v>
      </c>
      <c r="P8" s="37">
        <f t="shared" si="0"/>
        <v>6437000</v>
      </c>
      <c r="Q8" s="38">
        <f t="shared" si="0"/>
        <v>10578362</v>
      </c>
      <c r="R8" s="16">
        <f>IF(($L8       =0),0,((($N8       -$L8       )/$L8       )*100))</f>
        <v>-32.04957945993803</v>
      </c>
      <c r="S8" s="17">
        <f>IF(($M8       =0),0,((($O8       -$M8       )/$M8       )*100))</f>
        <v>96.231448268241962</v>
      </c>
      <c r="T8" s="16">
        <f>IF(($E8       =0),0,(($P8       /$E8       )*100))</f>
        <v>58.65682522325497</v>
      </c>
      <c r="U8" s="18">
        <f>IF(($E8       =0),0,(($Q8       /$E8       )*100))</f>
        <v>96.394769455075632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2733000</v>
      </c>
      <c r="C9" s="39">
        <f t="shared" si="2"/>
        <v>619000</v>
      </c>
      <c r="D9" s="39">
        <f t="shared" si="2"/>
        <v>0</v>
      </c>
      <c r="E9" s="39">
        <f t="shared" si="2"/>
        <v>3352000</v>
      </c>
      <c r="F9" s="40">
        <f t="shared" si="2"/>
        <v>3352000</v>
      </c>
      <c r="G9" s="41">
        <f t="shared" si="2"/>
        <v>3352000</v>
      </c>
      <c r="H9" s="40">
        <f t="shared" si="2"/>
        <v>311000</v>
      </c>
      <c r="I9" s="41">
        <f t="shared" si="2"/>
        <v>310557</v>
      </c>
      <c r="J9" s="40">
        <f t="shared" si="2"/>
        <v>1096000</v>
      </c>
      <c r="K9" s="41">
        <f t="shared" si="2"/>
        <v>701196</v>
      </c>
      <c r="L9" s="40">
        <f t="shared" si="2"/>
        <v>312000</v>
      </c>
      <c r="M9" s="41">
        <f t="shared" si="2"/>
        <v>312327</v>
      </c>
      <c r="N9" s="40">
        <f t="shared" si="2"/>
        <v>1535000</v>
      </c>
      <c r="O9" s="41">
        <f t="shared" si="2"/>
        <v>2027921</v>
      </c>
      <c r="P9" s="40">
        <f t="shared" si="2"/>
        <v>3254000</v>
      </c>
      <c r="Q9" s="41">
        <f t="shared" si="2"/>
        <v>3352001</v>
      </c>
      <c r="R9" s="20">
        <f>IF(($L9       =0),0,((($N9       -$L9       )/$L9       )*100))</f>
        <v>391.98717948717945</v>
      </c>
      <c r="S9" s="21">
        <f>IF(($M9       =0),0,((($O9       -$M9       )/$M9       )*100))</f>
        <v>549.29416925209796</v>
      </c>
      <c r="T9" s="20">
        <f>IF(($E9       =0),0,(($P9       /$E9       )*100))</f>
        <v>97.076372315035798</v>
      </c>
      <c r="U9" s="22">
        <f>IF(($E9       =0),0,(($Q9       /$E9       )*100))</f>
        <v>100.00002983293557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2733000</v>
      </c>
      <c r="C16" s="42">
        <v>619000</v>
      </c>
      <c r="D16" s="42"/>
      <c r="E16" s="42">
        <f t="shared" si="4"/>
        <v>3352000</v>
      </c>
      <c r="F16" s="43">
        <v>3352000</v>
      </c>
      <c r="G16" s="44">
        <v>3352000</v>
      </c>
      <c r="H16" s="43">
        <v>311000</v>
      </c>
      <c r="I16" s="44">
        <v>310557</v>
      </c>
      <c r="J16" s="43">
        <v>1096000</v>
      </c>
      <c r="K16" s="44">
        <v>701196</v>
      </c>
      <c r="L16" s="43">
        <v>312000</v>
      </c>
      <c r="M16" s="44">
        <v>312327</v>
      </c>
      <c r="N16" s="43">
        <v>1535000</v>
      </c>
      <c r="O16" s="44">
        <v>2027921</v>
      </c>
      <c r="P16" s="43">
        <f t="shared" si="5"/>
        <v>3254000</v>
      </c>
      <c r="Q16" s="44">
        <f t="shared" si="6"/>
        <v>3352001</v>
      </c>
      <c r="R16" s="24">
        <f t="shared" si="7"/>
        <v>391.98717948717945</v>
      </c>
      <c r="S16" s="25">
        <f t="shared" si="8"/>
        <v>549.29416925209796</v>
      </c>
      <c r="T16" s="24">
        <f t="shared" si="9"/>
        <v>97.076372315035798</v>
      </c>
      <c r="U16" s="26">
        <f t="shared" si="10"/>
        <v>100.00002983293557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7622000</v>
      </c>
      <c r="C28" s="39">
        <f t="shared" si="11"/>
        <v>0</v>
      </c>
      <c r="D28" s="39">
        <f t="shared" si="11"/>
        <v>0</v>
      </c>
      <c r="E28" s="39">
        <f t="shared" si="11"/>
        <v>7622000</v>
      </c>
      <c r="F28" s="40">
        <f t="shared" si="11"/>
        <v>7622000</v>
      </c>
      <c r="G28" s="41">
        <f t="shared" si="11"/>
        <v>7622000</v>
      </c>
      <c r="H28" s="40">
        <f t="shared" si="11"/>
        <v>535000</v>
      </c>
      <c r="I28" s="41">
        <f t="shared" si="11"/>
        <v>717580</v>
      </c>
      <c r="J28" s="40">
        <f t="shared" si="11"/>
        <v>701000</v>
      </c>
      <c r="K28" s="41">
        <f t="shared" si="11"/>
        <v>2092828</v>
      </c>
      <c r="L28" s="40">
        <f t="shared" si="11"/>
        <v>1947000</v>
      </c>
      <c r="M28" s="41">
        <f t="shared" si="11"/>
        <v>1968390</v>
      </c>
      <c r="N28" s="40">
        <f t="shared" si="11"/>
        <v>0</v>
      </c>
      <c r="O28" s="41">
        <f t="shared" si="11"/>
        <v>2447563</v>
      </c>
      <c r="P28" s="40">
        <f t="shared" si="11"/>
        <v>3183000</v>
      </c>
      <c r="Q28" s="41">
        <f t="shared" si="11"/>
        <v>7226361</v>
      </c>
      <c r="R28" s="20">
        <f t="shared" si="7"/>
        <v>-100</v>
      </c>
      <c r="S28" s="21">
        <f t="shared" si="8"/>
        <v>24.343397395841272</v>
      </c>
      <c r="T28" s="20">
        <f t="shared" si="9"/>
        <v>41.760692731566515</v>
      </c>
      <c r="U28" s="22">
        <f t="shared" si="10"/>
        <v>94.809249540802938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1400000</v>
      </c>
      <c r="C31" s="42"/>
      <c r="D31" s="42"/>
      <c r="E31" s="42">
        <f t="shared" si="4"/>
        <v>1400000</v>
      </c>
      <c r="F31" s="43">
        <v>1400000</v>
      </c>
      <c r="G31" s="44">
        <v>1400000</v>
      </c>
      <c r="H31" s="43">
        <v>229000</v>
      </c>
      <c r="I31" s="44">
        <v>352727</v>
      </c>
      <c r="J31" s="43">
        <v>138000</v>
      </c>
      <c r="K31" s="44">
        <v>208672</v>
      </c>
      <c r="L31" s="43">
        <v>133000</v>
      </c>
      <c r="M31" s="44">
        <v>133841</v>
      </c>
      <c r="N31" s="43"/>
      <c r="O31" s="44">
        <v>309714</v>
      </c>
      <c r="P31" s="43">
        <f t="shared" si="5"/>
        <v>500000</v>
      </c>
      <c r="Q31" s="44">
        <f t="shared" si="6"/>
        <v>1004954</v>
      </c>
      <c r="R31" s="24">
        <f t="shared" si="7"/>
        <v>-100</v>
      </c>
      <c r="S31" s="25">
        <f t="shared" si="8"/>
        <v>131.40442764175401</v>
      </c>
      <c r="T31" s="24">
        <f t="shared" si="9"/>
        <v>35.714285714285715</v>
      </c>
      <c r="U31" s="26">
        <f t="shared" si="10"/>
        <v>71.782428571428568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1222000</v>
      </c>
      <c r="C33" s="42"/>
      <c r="D33" s="42"/>
      <c r="E33" s="42">
        <f t="shared" si="4"/>
        <v>1222000</v>
      </c>
      <c r="F33" s="43">
        <v>1222000</v>
      </c>
      <c r="G33" s="44">
        <v>1222000</v>
      </c>
      <c r="H33" s="43">
        <v>306000</v>
      </c>
      <c r="I33" s="44">
        <v>364853</v>
      </c>
      <c r="J33" s="43">
        <v>563000</v>
      </c>
      <c r="K33" s="44">
        <v>562721</v>
      </c>
      <c r="L33" s="43">
        <v>294000</v>
      </c>
      <c r="M33" s="44">
        <v>294041</v>
      </c>
      <c r="N33" s="43"/>
      <c r="O33" s="44"/>
      <c r="P33" s="43">
        <f t="shared" si="5"/>
        <v>1163000</v>
      </c>
      <c r="Q33" s="44">
        <f t="shared" si="6"/>
        <v>1221615</v>
      </c>
      <c r="R33" s="24">
        <f t="shared" si="7"/>
        <v>-100</v>
      </c>
      <c r="S33" s="25">
        <f t="shared" si="8"/>
        <v>-100</v>
      </c>
      <c r="T33" s="24">
        <f t="shared" si="9"/>
        <v>95.171849427168581</v>
      </c>
      <c r="U33" s="26">
        <f t="shared" si="10"/>
        <v>99.968494271685756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/>
      <c r="K36" s="44">
        <v>1321435</v>
      </c>
      <c r="L36" s="43">
        <v>1520000</v>
      </c>
      <c r="M36" s="44">
        <v>1540508</v>
      </c>
      <c r="N36" s="43"/>
      <c r="O36" s="44">
        <v>2137849</v>
      </c>
      <c r="P36" s="43">
        <f t="shared" si="5"/>
        <v>1520000</v>
      </c>
      <c r="Q36" s="44">
        <f t="shared" si="6"/>
        <v>4999792</v>
      </c>
      <c r="R36" s="24">
        <f t="shared" si="7"/>
        <v>-100</v>
      </c>
      <c r="S36" s="25">
        <f t="shared" si="8"/>
        <v>38.775585715880737</v>
      </c>
      <c r="T36" s="24">
        <f t="shared" si="9"/>
        <v>30.4</v>
      </c>
      <c r="U36" s="26">
        <f t="shared" si="10"/>
        <v>99.995840000000001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11946000</v>
      </c>
      <c r="C61" s="39">
        <f t="shared" si="26"/>
        <v>619000</v>
      </c>
      <c r="D61" s="39">
        <f t="shared" si="26"/>
        <v>0</v>
      </c>
      <c r="E61" s="39">
        <f t="shared" si="26"/>
        <v>12565000</v>
      </c>
      <c r="F61" s="40">
        <f t="shared" si="26"/>
        <v>12565000</v>
      </c>
      <c r="G61" s="41">
        <f t="shared" si="26"/>
        <v>10974000</v>
      </c>
      <c r="H61" s="40">
        <f t="shared" si="26"/>
        <v>846000</v>
      </c>
      <c r="I61" s="41">
        <f t="shared" si="26"/>
        <v>1028137</v>
      </c>
      <c r="J61" s="40">
        <f t="shared" si="26"/>
        <v>1797000</v>
      </c>
      <c r="K61" s="41">
        <f t="shared" si="26"/>
        <v>2794024</v>
      </c>
      <c r="L61" s="40">
        <f t="shared" si="26"/>
        <v>2259000</v>
      </c>
      <c r="M61" s="41">
        <f t="shared" si="26"/>
        <v>2280717</v>
      </c>
      <c r="N61" s="40">
        <f t="shared" si="26"/>
        <v>1535000</v>
      </c>
      <c r="O61" s="41">
        <f t="shared" si="26"/>
        <v>4475484</v>
      </c>
      <c r="P61" s="40">
        <f t="shared" si="26"/>
        <v>6437000</v>
      </c>
      <c r="Q61" s="41">
        <f t="shared" si="26"/>
        <v>10578362</v>
      </c>
      <c r="R61" s="20">
        <f t="shared" si="16"/>
        <v>-32.04957945993803</v>
      </c>
      <c r="S61" s="21">
        <f t="shared" si="17"/>
        <v>96.231448268241962</v>
      </c>
      <c r="T61" s="20">
        <f t="shared" si="18"/>
        <v>51.229606048547552</v>
      </c>
      <c r="U61" s="22">
        <f t="shared" si="19"/>
        <v>84.18911261440509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11946000</v>
      </c>
      <c r="C65" s="48">
        <f t="shared" si="30"/>
        <v>619000</v>
      </c>
      <c r="D65" s="48">
        <f t="shared" si="30"/>
        <v>0</v>
      </c>
      <c r="E65" s="48">
        <f t="shared" si="30"/>
        <v>12565000</v>
      </c>
      <c r="F65" s="49">
        <f t="shared" si="30"/>
        <v>12565000</v>
      </c>
      <c r="G65" s="50">
        <f t="shared" si="30"/>
        <v>10974000</v>
      </c>
      <c r="H65" s="49">
        <f t="shared" si="30"/>
        <v>846000</v>
      </c>
      <c r="I65" s="50">
        <f t="shared" si="30"/>
        <v>1028137</v>
      </c>
      <c r="J65" s="49">
        <f t="shared" si="30"/>
        <v>1797000</v>
      </c>
      <c r="K65" s="50">
        <f t="shared" si="30"/>
        <v>2794024</v>
      </c>
      <c r="L65" s="49">
        <f t="shared" si="30"/>
        <v>2259000</v>
      </c>
      <c r="M65" s="51">
        <f t="shared" si="30"/>
        <v>2280717</v>
      </c>
      <c r="N65" s="49">
        <f t="shared" si="30"/>
        <v>1535000</v>
      </c>
      <c r="O65" s="50">
        <f t="shared" si="30"/>
        <v>4475484</v>
      </c>
      <c r="P65" s="49">
        <f t="shared" si="30"/>
        <v>6437000</v>
      </c>
      <c r="Q65" s="50">
        <f t="shared" si="30"/>
        <v>10578362</v>
      </c>
      <c r="R65" s="34">
        <f t="shared" si="16"/>
        <v>-32.04957945993803</v>
      </c>
      <c r="S65" s="35">
        <f t="shared" si="17"/>
        <v>96.231448268241962</v>
      </c>
      <c r="T65" s="34">
        <f t="shared" si="18"/>
        <v>51.229606048547552</v>
      </c>
      <c r="U65" s="35">
        <f t="shared" si="19"/>
        <v>84.18911261440509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338780000</v>
      </c>
      <c r="C8" s="36">
        <f t="shared" si="0"/>
        <v>-2280000</v>
      </c>
      <c r="D8" s="36">
        <f t="shared" si="0"/>
        <v>0</v>
      </c>
      <c r="E8" s="36">
        <f t="shared" si="0"/>
        <v>336500000</v>
      </c>
      <c r="F8" s="37">
        <f t="shared" si="0"/>
        <v>336500000</v>
      </c>
      <c r="G8" s="38">
        <f t="shared" si="0"/>
        <v>336500000</v>
      </c>
      <c r="H8" s="37">
        <f t="shared" si="0"/>
        <v>87733000</v>
      </c>
      <c r="I8" s="38">
        <f t="shared" si="0"/>
        <v>0</v>
      </c>
      <c r="J8" s="37">
        <f t="shared" si="0"/>
        <v>94003000</v>
      </c>
      <c r="K8" s="38">
        <f t="shared" si="0"/>
        <v>114216541</v>
      </c>
      <c r="L8" s="37">
        <f t="shared" si="0"/>
        <v>50818000</v>
      </c>
      <c r="M8" s="38">
        <f t="shared" si="0"/>
        <v>46298248</v>
      </c>
      <c r="N8" s="37">
        <f t="shared" si="0"/>
        <v>90914000</v>
      </c>
      <c r="O8" s="38">
        <f t="shared" si="0"/>
        <v>64971249</v>
      </c>
      <c r="P8" s="37">
        <f t="shared" si="0"/>
        <v>323468000</v>
      </c>
      <c r="Q8" s="38">
        <f t="shared" si="0"/>
        <v>225486038</v>
      </c>
      <c r="R8" s="16">
        <f>IF(($L8       =0),0,((($N8       -$L8       )/$L8       )*100))</f>
        <v>78.901176748396239</v>
      </c>
      <c r="S8" s="17">
        <f>IF(($M8       =0),0,((($O8       -$M8       )/$M8       )*100))</f>
        <v>40.331981892705748</v>
      </c>
      <c r="T8" s="16">
        <f>IF(($E8       =0),0,(($P8       /$E8       )*100))</f>
        <v>96.127191679049034</v>
      </c>
      <c r="U8" s="18">
        <f>IF(($E8       =0),0,(($Q8       /$E8       )*100))</f>
        <v>67.009223774145624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333120000</v>
      </c>
      <c r="C9" s="39">
        <f t="shared" si="2"/>
        <v>-2280000</v>
      </c>
      <c r="D9" s="39">
        <f t="shared" si="2"/>
        <v>0</v>
      </c>
      <c r="E9" s="39">
        <f t="shared" si="2"/>
        <v>330840000</v>
      </c>
      <c r="F9" s="40">
        <f t="shared" si="2"/>
        <v>330840000</v>
      </c>
      <c r="G9" s="41">
        <f t="shared" si="2"/>
        <v>330840000</v>
      </c>
      <c r="H9" s="40">
        <f t="shared" si="2"/>
        <v>86407000</v>
      </c>
      <c r="I9" s="41">
        <f t="shared" si="2"/>
        <v>0</v>
      </c>
      <c r="J9" s="40">
        <f t="shared" si="2"/>
        <v>91572000</v>
      </c>
      <c r="K9" s="41">
        <f t="shared" si="2"/>
        <v>112004789</v>
      </c>
      <c r="L9" s="40">
        <f t="shared" si="2"/>
        <v>50231000</v>
      </c>
      <c r="M9" s="41">
        <f t="shared" si="2"/>
        <v>45018184</v>
      </c>
      <c r="N9" s="40">
        <f t="shared" si="2"/>
        <v>90914000</v>
      </c>
      <c r="O9" s="41">
        <f t="shared" si="2"/>
        <v>63247257</v>
      </c>
      <c r="P9" s="40">
        <f t="shared" si="2"/>
        <v>319124000</v>
      </c>
      <c r="Q9" s="41">
        <f t="shared" si="2"/>
        <v>220270230</v>
      </c>
      <c r="R9" s="20">
        <f>IF(($L9       =0),0,((($N9       -$L9       )/$L9       )*100))</f>
        <v>80.991817801755886</v>
      </c>
      <c r="S9" s="21">
        <f>IF(($M9       =0),0,((($O9       -$M9       )/$M9       )*100))</f>
        <v>40.492688465620915</v>
      </c>
      <c r="T9" s="20">
        <f>IF(($E9       =0),0,(($P9       /$E9       )*100))</f>
        <v>96.458711159472855</v>
      </c>
      <c r="U9" s="22">
        <f>IF(($E9       =0),0,(($Q9       /$E9       )*100))</f>
        <v>66.579080522306853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230622000</v>
      </c>
      <c r="C10" s="42">
        <v>-2280000</v>
      </c>
      <c r="D10" s="42"/>
      <c r="E10" s="42">
        <f t="shared" ref="E10:E41" si="4">$B10      +$C10      +$D10</f>
        <v>228342000</v>
      </c>
      <c r="F10" s="43">
        <v>228342000</v>
      </c>
      <c r="G10" s="44">
        <v>228342000</v>
      </c>
      <c r="H10" s="43">
        <v>72850000</v>
      </c>
      <c r="I10" s="44"/>
      <c r="J10" s="43">
        <v>55778000</v>
      </c>
      <c r="K10" s="44">
        <v>85715000</v>
      </c>
      <c r="L10" s="43">
        <v>33141000</v>
      </c>
      <c r="M10" s="44">
        <v>36610723</v>
      </c>
      <c r="N10" s="43">
        <v>66573000</v>
      </c>
      <c r="O10" s="44">
        <v>36884799</v>
      </c>
      <c r="P10" s="43">
        <f t="shared" ref="P10:P41" si="5">$H10      +$J10      +$L10      +$N10</f>
        <v>228342000</v>
      </c>
      <c r="Q10" s="44">
        <f t="shared" ref="Q10:Q41" si="6">$I10      +$K10      +$M10      +$O10</f>
        <v>159210522</v>
      </c>
      <c r="R10" s="24">
        <f t="shared" ref="R10:R41" si="7">IF(($L10      =0),0,((($N10      -$L10      )/$L10      )*100))</f>
        <v>100.87806644337829</v>
      </c>
      <c r="S10" s="25">
        <f t="shared" ref="S10:S41" si="8">IF(($M10      =0),0,((($O10      -$M10      )/$M10      )*100))</f>
        <v>0.74862220011333835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69.724589431642016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2498000</v>
      </c>
      <c r="C16" s="42"/>
      <c r="D16" s="42"/>
      <c r="E16" s="42">
        <f t="shared" si="4"/>
        <v>2498000</v>
      </c>
      <c r="F16" s="43">
        <v>2498000</v>
      </c>
      <c r="G16" s="44">
        <v>2498000</v>
      </c>
      <c r="H16" s="43">
        <v>819000</v>
      </c>
      <c r="I16" s="44"/>
      <c r="J16" s="43"/>
      <c r="K16" s="44">
        <v>819441</v>
      </c>
      <c r="L16" s="43">
        <v>829000</v>
      </c>
      <c r="M16" s="44"/>
      <c r="N16" s="43">
        <v>849000</v>
      </c>
      <c r="O16" s="44"/>
      <c r="P16" s="43">
        <f t="shared" si="5"/>
        <v>2497000</v>
      </c>
      <c r="Q16" s="44">
        <f t="shared" si="6"/>
        <v>819441</v>
      </c>
      <c r="R16" s="24">
        <f t="shared" si="7"/>
        <v>2.4125452352231602</v>
      </c>
      <c r="S16" s="25">
        <f t="shared" si="8"/>
        <v>0</v>
      </c>
      <c r="T16" s="24">
        <f t="shared" si="9"/>
        <v>99.959967974379509</v>
      </c>
      <c r="U16" s="26">
        <f t="shared" si="10"/>
        <v>32.803883106485188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12738000</v>
      </c>
      <c r="I23" s="44"/>
      <c r="J23" s="43">
        <v>35794000</v>
      </c>
      <c r="K23" s="44">
        <v>25470348</v>
      </c>
      <c r="L23" s="43">
        <v>16261000</v>
      </c>
      <c r="M23" s="44">
        <v>8407461</v>
      </c>
      <c r="N23" s="43">
        <v>23492000</v>
      </c>
      <c r="O23" s="44">
        <v>26362458</v>
      </c>
      <c r="P23" s="43">
        <f t="shared" si="5"/>
        <v>88285000</v>
      </c>
      <c r="Q23" s="44">
        <f t="shared" si="6"/>
        <v>60240267</v>
      </c>
      <c r="R23" s="24">
        <f t="shared" si="7"/>
        <v>44.468359879466206</v>
      </c>
      <c r="S23" s="25">
        <f t="shared" si="8"/>
        <v>213.5602769968246</v>
      </c>
      <c r="T23" s="24">
        <f t="shared" si="9"/>
        <v>88.284999999999997</v>
      </c>
      <c r="U23" s="26">
        <f t="shared" si="10"/>
        <v>60.240267000000003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5660000</v>
      </c>
      <c r="C28" s="39">
        <f t="shared" si="11"/>
        <v>0</v>
      </c>
      <c r="D28" s="39">
        <f t="shared" si="11"/>
        <v>0</v>
      </c>
      <c r="E28" s="39">
        <f t="shared" si="11"/>
        <v>5660000</v>
      </c>
      <c r="F28" s="40">
        <f t="shared" si="11"/>
        <v>5660000</v>
      </c>
      <c r="G28" s="41">
        <f t="shared" si="11"/>
        <v>5660000</v>
      </c>
      <c r="H28" s="40">
        <f t="shared" si="11"/>
        <v>1326000</v>
      </c>
      <c r="I28" s="41">
        <f t="shared" si="11"/>
        <v>0</v>
      </c>
      <c r="J28" s="40">
        <f t="shared" si="11"/>
        <v>2431000</v>
      </c>
      <c r="K28" s="41">
        <f t="shared" si="11"/>
        <v>2211752</v>
      </c>
      <c r="L28" s="40">
        <f t="shared" si="11"/>
        <v>587000</v>
      </c>
      <c r="M28" s="41">
        <f t="shared" si="11"/>
        <v>1280064</v>
      </c>
      <c r="N28" s="40">
        <f t="shared" si="11"/>
        <v>0</v>
      </c>
      <c r="O28" s="41">
        <f t="shared" si="11"/>
        <v>1723992</v>
      </c>
      <c r="P28" s="40">
        <f t="shared" si="11"/>
        <v>4344000</v>
      </c>
      <c r="Q28" s="41">
        <f t="shared" si="11"/>
        <v>5215808</v>
      </c>
      <c r="R28" s="20">
        <f t="shared" si="7"/>
        <v>-100</v>
      </c>
      <c r="S28" s="21">
        <f t="shared" si="8"/>
        <v>34.680140992950356</v>
      </c>
      <c r="T28" s="20">
        <f t="shared" si="9"/>
        <v>76.749116607773843</v>
      </c>
      <c r="U28" s="22">
        <f t="shared" si="10"/>
        <v>92.152084805653715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212000</v>
      </c>
      <c r="I31" s="44"/>
      <c r="J31" s="43">
        <v>207000</v>
      </c>
      <c r="K31" s="44">
        <v>323320</v>
      </c>
      <c r="L31" s="43">
        <v>271000</v>
      </c>
      <c r="M31" s="44">
        <v>47496</v>
      </c>
      <c r="N31" s="43"/>
      <c r="O31" s="44">
        <v>384992</v>
      </c>
      <c r="P31" s="43">
        <f t="shared" si="5"/>
        <v>690000</v>
      </c>
      <c r="Q31" s="44">
        <f t="shared" si="6"/>
        <v>755808</v>
      </c>
      <c r="R31" s="24">
        <f t="shared" si="7"/>
        <v>-100</v>
      </c>
      <c r="S31" s="25">
        <f t="shared" si="8"/>
        <v>710.57773286171471</v>
      </c>
      <c r="T31" s="24">
        <f t="shared" si="9"/>
        <v>57.499999999999993</v>
      </c>
      <c r="U31" s="26">
        <f t="shared" si="10"/>
        <v>62.983999999999995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4460000</v>
      </c>
      <c r="C33" s="42"/>
      <c r="D33" s="42"/>
      <c r="E33" s="42">
        <f t="shared" si="4"/>
        <v>4460000</v>
      </c>
      <c r="F33" s="43">
        <v>4460000</v>
      </c>
      <c r="G33" s="44">
        <v>4460000</v>
      </c>
      <c r="H33" s="43">
        <v>1114000</v>
      </c>
      <c r="I33" s="44"/>
      <c r="J33" s="43">
        <v>2224000</v>
      </c>
      <c r="K33" s="44">
        <v>1888432</v>
      </c>
      <c r="L33" s="43">
        <v>316000</v>
      </c>
      <c r="M33" s="44">
        <v>1232568</v>
      </c>
      <c r="N33" s="43"/>
      <c r="O33" s="44">
        <v>1339000</v>
      </c>
      <c r="P33" s="43">
        <f t="shared" si="5"/>
        <v>3654000</v>
      </c>
      <c r="Q33" s="44">
        <f t="shared" si="6"/>
        <v>4460000</v>
      </c>
      <c r="R33" s="24">
        <f t="shared" si="7"/>
        <v>-100</v>
      </c>
      <c r="S33" s="25">
        <f t="shared" si="8"/>
        <v>8.6349799767639599</v>
      </c>
      <c r="T33" s="24">
        <f t="shared" si="9"/>
        <v>81.928251121076229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2215000</v>
      </c>
      <c r="C43" s="45">
        <f t="shared" si="20"/>
        <v>0</v>
      </c>
      <c r="D43" s="45">
        <f t="shared" si="20"/>
        <v>0</v>
      </c>
      <c r="E43" s="45">
        <f t="shared" si="20"/>
        <v>2215000</v>
      </c>
      <c r="F43" s="46">
        <f t="shared" si="20"/>
        <v>2215000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340995000</v>
      </c>
      <c r="C61" s="39">
        <f t="shared" si="26"/>
        <v>-2280000</v>
      </c>
      <c r="D61" s="39">
        <f t="shared" si="26"/>
        <v>0</v>
      </c>
      <c r="E61" s="39">
        <f t="shared" si="26"/>
        <v>338715000</v>
      </c>
      <c r="F61" s="40">
        <f t="shared" si="26"/>
        <v>338715000</v>
      </c>
      <c r="G61" s="41">
        <f t="shared" si="26"/>
        <v>336500000</v>
      </c>
      <c r="H61" s="40">
        <f t="shared" si="26"/>
        <v>87733000</v>
      </c>
      <c r="I61" s="41">
        <f t="shared" si="26"/>
        <v>0</v>
      </c>
      <c r="J61" s="40">
        <f t="shared" si="26"/>
        <v>94003000</v>
      </c>
      <c r="K61" s="41">
        <f t="shared" si="26"/>
        <v>114216541</v>
      </c>
      <c r="L61" s="40">
        <f t="shared" si="26"/>
        <v>50818000</v>
      </c>
      <c r="M61" s="41">
        <f t="shared" si="26"/>
        <v>46298248</v>
      </c>
      <c r="N61" s="40">
        <f t="shared" si="26"/>
        <v>90914000</v>
      </c>
      <c r="O61" s="41">
        <f t="shared" si="26"/>
        <v>64971249</v>
      </c>
      <c r="P61" s="40">
        <f t="shared" si="26"/>
        <v>323468000</v>
      </c>
      <c r="Q61" s="41">
        <f t="shared" si="26"/>
        <v>225486038</v>
      </c>
      <c r="R61" s="20">
        <f t="shared" si="16"/>
        <v>78.901176748396239</v>
      </c>
      <c r="S61" s="21">
        <f t="shared" si="17"/>
        <v>40.331981892705748</v>
      </c>
      <c r="T61" s="20">
        <f t="shared" si="18"/>
        <v>95.498575498575505</v>
      </c>
      <c r="U61" s="22">
        <f t="shared" si="19"/>
        <v>66.571022245840894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340995000</v>
      </c>
      <c r="C65" s="48">
        <f t="shared" si="30"/>
        <v>-2280000</v>
      </c>
      <c r="D65" s="48">
        <f t="shared" si="30"/>
        <v>0</v>
      </c>
      <c r="E65" s="48">
        <f t="shared" si="30"/>
        <v>338715000</v>
      </c>
      <c r="F65" s="49">
        <f t="shared" si="30"/>
        <v>338715000</v>
      </c>
      <c r="G65" s="50">
        <f t="shared" si="30"/>
        <v>336500000</v>
      </c>
      <c r="H65" s="49">
        <f t="shared" si="30"/>
        <v>87733000</v>
      </c>
      <c r="I65" s="50">
        <f t="shared" si="30"/>
        <v>0</v>
      </c>
      <c r="J65" s="49">
        <f t="shared" si="30"/>
        <v>94003000</v>
      </c>
      <c r="K65" s="50">
        <f t="shared" si="30"/>
        <v>114216541</v>
      </c>
      <c r="L65" s="49">
        <f t="shared" si="30"/>
        <v>50818000</v>
      </c>
      <c r="M65" s="51">
        <f t="shared" si="30"/>
        <v>46298248</v>
      </c>
      <c r="N65" s="49">
        <f t="shared" si="30"/>
        <v>90914000</v>
      </c>
      <c r="O65" s="50">
        <f t="shared" si="30"/>
        <v>64971249</v>
      </c>
      <c r="P65" s="49">
        <f t="shared" si="30"/>
        <v>323468000</v>
      </c>
      <c r="Q65" s="50">
        <f t="shared" si="30"/>
        <v>225486038</v>
      </c>
      <c r="R65" s="34">
        <f t="shared" si="16"/>
        <v>78.901176748396239</v>
      </c>
      <c r="S65" s="35">
        <f t="shared" si="17"/>
        <v>40.331981892705748</v>
      </c>
      <c r="T65" s="34">
        <f t="shared" si="18"/>
        <v>95.498575498575505</v>
      </c>
      <c r="U65" s="35">
        <f t="shared" si="19"/>
        <v>66.571022245840894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555329000</v>
      </c>
      <c r="C8" s="36">
        <f t="shared" si="0"/>
        <v>-32797000</v>
      </c>
      <c r="D8" s="36">
        <f t="shared" si="0"/>
        <v>0</v>
      </c>
      <c r="E8" s="36">
        <f t="shared" si="0"/>
        <v>522532000</v>
      </c>
      <c r="F8" s="37">
        <f t="shared" si="0"/>
        <v>522532000</v>
      </c>
      <c r="G8" s="38">
        <f t="shared" si="0"/>
        <v>522532000</v>
      </c>
      <c r="H8" s="37">
        <f t="shared" si="0"/>
        <v>121696000</v>
      </c>
      <c r="I8" s="38">
        <f t="shared" si="0"/>
        <v>0</v>
      </c>
      <c r="J8" s="37">
        <f t="shared" si="0"/>
        <v>120207000</v>
      </c>
      <c r="K8" s="38">
        <f t="shared" si="0"/>
        <v>1876749</v>
      </c>
      <c r="L8" s="37">
        <f t="shared" si="0"/>
        <v>77104000</v>
      </c>
      <c r="M8" s="38">
        <f t="shared" si="0"/>
        <v>315217850</v>
      </c>
      <c r="N8" s="37">
        <f t="shared" si="0"/>
        <v>176745000</v>
      </c>
      <c r="O8" s="38">
        <f t="shared" si="0"/>
        <v>124081057</v>
      </c>
      <c r="P8" s="37">
        <f t="shared" si="0"/>
        <v>495752000</v>
      </c>
      <c r="Q8" s="38">
        <f t="shared" si="0"/>
        <v>441175656</v>
      </c>
      <c r="R8" s="16">
        <f>IF(($L8       =0),0,((($N8       -$L8       )/$L8       )*100))</f>
        <v>129.22935256277236</v>
      </c>
      <c r="S8" s="17">
        <f>IF(($M8       =0),0,((($O8       -$M8       )/$M8       )*100))</f>
        <v>-60.636411611842412</v>
      </c>
      <c r="T8" s="16">
        <f>IF(($E8       =0),0,(($P8       /$E8       )*100))</f>
        <v>94.874955026677782</v>
      </c>
      <c r="U8" s="18">
        <f>IF(($E8       =0),0,(($Q8       /$E8       )*100))</f>
        <v>84.430361394134707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543326000</v>
      </c>
      <c r="C9" s="39">
        <f t="shared" si="2"/>
        <v>-32797000</v>
      </c>
      <c r="D9" s="39">
        <f t="shared" si="2"/>
        <v>0</v>
      </c>
      <c r="E9" s="39">
        <f t="shared" si="2"/>
        <v>510529000</v>
      </c>
      <c r="F9" s="40">
        <f t="shared" si="2"/>
        <v>510529000</v>
      </c>
      <c r="G9" s="41">
        <f t="shared" si="2"/>
        <v>510529000</v>
      </c>
      <c r="H9" s="40">
        <f t="shared" si="2"/>
        <v>119890000</v>
      </c>
      <c r="I9" s="41">
        <f t="shared" si="2"/>
        <v>0</v>
      </c>
      <c r="J9" s="40">
        <f t="shared" si="2"/>
        <v>117639000</v>
      </c>
      <c r="K9" s="41">
        <f t="shared" si="2"/>
        <v>0</v>
      </c>
      <c r="L9" s="40">
        <f t="shared" si="2"/>
        <v>74359000</v>
      </c>
      <c r="M9" s="41">
        <f t="shared" si="2"/>
        <v>310548322</v>
      </c>
      <c r="N9" s="40">
        <f t="shared" si="2"/>
        <v>175907000</v>
      </c>
      <c r="O9" s="41">
        <f t="shared" si="2"/>
        <v>122306992</v>
      </c>
      <c r="P9" s="40">
        <f t="shared" si="2"/>
        <v>487795000</v>
      </c>
      <c r="Q9" s="41">
        <f t="shared" si="2"/>
        <v>432855314</v>
      </c>
      <c r="R9" s="20">
        <f>IF(($L9       =0),0,((($N9       -$L9       )/$L9       )*100))</f>
        <v>136.56450463292944</v>
      </c>
      <c r="S9" s="21">
        <f>IF(($M9       =0),0,((($O9       -$M9       )/$M9       )*100))</f>
        <v>-60.615793634846952</v>
      </c>
      <c r="T9" s="20">
        <f>IF(($E9       =0),0,(($P9       /$E9       )*100))</f>
        <v>95.546971866436579</v>
      </c>
      <c r="U9" s="22">
        <f>IF(($E9       =0),0,(($Q9       /$E9       )*100))</f>
        <v>84.785646652785644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431756000</v>
      </c>
      <c r="C10" s="42">
        <v>-4266000</v>
      </c>
      <c r="D10" s="42"/>
      <c r="E10" s="42">
        <f t="shared" ref="E10:E41" si="4">$B10      +$C10      +$D10</f>
        <v>427490000</v>
      </c>
      <c r="F10" s="43">
        <v>427490000</v>
      </c>
      <c r="G10" s="44">
        <v>427490000</v>
      </c>
      <c r="H10" s="43">
        <v>108169000</v>
      </c>
      <c r="I10" s="44"/>
      <c r="J10" s="43">
        <v>92821000</v>
      </c>
      <c r="K10" s="44"/>
      <c r="L10" s="43">
        <v>70381000</v>
      </c>
      <c r="M10" s="44">
        <v>261404930</v>
      </c>
      <c r="N10" s="43">
        <v>153419000</v>
      </c>
      <c r="O10" s="44">
        <v>103230187</v>
      </c>
      <c r="P10" s="43">
        <f t="shared" ref="P10:P41" si="5">$H10      +$J10      +$L10      +$N10</f>
        <v>424790000</v>
      </c>
      <c r="Q10" s="44">
        <f t="shared" ref="Q10:Q41" si="6">$I10      +$K10      +$M10      +$O10</f>
        <v>364635117</v>
      </c>
      <c r="R10" s="24">
        <f t="shared" ref="R10:R41" si="7">IF(($L10      =0),0,((($N10      -$L10      )/$L10      )*100))</f>
        <v>117.98354669584121</v>
      </c>
      <c r="S10" s="25">
        <f t="shared" ref="S10:S41" si="8">IF(($M10      =0),0,((($O10      -$M10      )/$M10      )*100))</f>
        <v>-60.509472028702746</v>
      </c>
      <c r="T10" s="24">
        <f t="shared" ref="T10:T41" si="9">IF(($E10      =0),0,(($P10      /$E10      )*100))</f>
        <v>99.36840627850944</v>
      </c>
      <c r="U10" s="26">
        <f t="shared" ref="U10:U41" si="10">IF(($E10      =0),0,(($Q10      /$E10      )*100))</f>
        <v>85.296759456361542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2570000</v>
      </c>
      <c r="C16" s="42">
        <v>-771000</v>
      </c>
      <c r="D16" s="42"/>
      <c r="E16" s="42">
        <f t="shared" si="4"/>
        <v>1799000</v>
      </c>
      <c r="F16" s="43">
        <v>1799000</v>
      </c>
      <c r="G16" s="44">
        <v>1799000</v>
      </c>
      <c r="H16" s="43"/>
      <c r="I16" s="44"/>
      <c r="J16" s="43"/>
      <c r="K16" s="44"/>
      <c r="L16" s="43"/>
      <c r="M16" s="44"/>
      <c r="N16" s="43">
        <v>1799000</v>
      </c>
      <c r="O16" s="44"/>
      <c r="P16" s="43">
        <f t="shared" si="5"/>
        <v>1799000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100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109000000</v>
      </c>
      <c r="C23" s="42">
        <v>-27760000</v>
      </c>
      <c r="D23" s="42"/>
      <c r="E23" s="42">
        <f t="shared" si="4"/>
        <v>81240000</v>
      </c>
      <c r="F23" s="43">
        <v>81240000</v>
      </c>
      <c r="G23" s="44">
        <v>81240000</v>
      </c>
      <c r="H23" s="43">
        <v>11721000</v>
      </c>
      <c r="I23" s="44"/>
      <c r="J23" s="43">
        <v>24818000</v>
      </c>
      <c r="K23" s="44"/>
      <c r="L23" s="43">
        <v>3978000</v>
      </c>
      <c r="M23" s="44">
        <v>49143392</v>
      </c>
      <c r="N23" s="43">
        <v>20689000</v>
      </c>
      <c r="O23" s="44">
        <v>19076805</v>
      </c>
      <c r="P23" s="43">
        <f t="shared" si="5"/>
        <v>61206000</v>
      </c>
      <c r="Q23" s="44">
        <f t="shared" si="6"/>
        <v>68220197</v>
      </c>
      <c r="R23" s="24">
        <f t="shared" si="7"/>
        <v>420.08547008547009</v>
      </c>
      <c r="S23" s="25">
        <f t="shared" si="8"/>
        <v>-61.181342549574111</v>
      </c>
      <c r="T23" s="24">
        <f t="shared" si="9"/>
        <v>75.339734121122603</v>
      </c>
      <c r="U23" s="26">
        <f t="shared" si="10"/>
        <v>83.973654603643524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12003000</v>
      </c>
      <c r="C28" s="39">
        <f t="shared" si="11"/>
        <v>0</v>
      </c>
      <c r="D28" s="39">
        <f t="shared" si="11"/>
        <v>0</v>
      </c>
      <c r="E28" s="39">
        <f t="shared" si="11"/>
        <v>12003000</v>
      </c>
      <c r="F28" s="40">
        <f t="shared" si="11"/>
        <v>12003000</v>
      </c>
      <c r="G28" s="41">
        <f t="shared" si="11"/>
        <v>12003000</v>
      </c>
      <c r="H28" s="40">
        <f t="shared" si="11"/>
        <v>1806000</v>
      </c>
      <c r="I28" s="41">
        <f t="shared" si="11"/>
        <v>0</v>
      </c>
      <c r="J28" s="40">
        <f t="shared" si="11"/>
        <v>2568000</v>
      </c>
      <c r="K28" s="41">
        <f t="shared" si="11"/>
        <v>1876749</v>
      </c>
      <c r="L28" s="40">
        <f t="shared" si="11"/>
        <v>2745000</v>
      </c>
      <c r="M28" s="41">
        <f t="shared" si="11"/>
        <v>4669528</v>
      </c>
      <c r="N28" s="40">
        <f t="shared" si="11"/>
        <v>838000</v>
      </c>
      <c r="O28" s="41">
        <f t="shared" si="11"/>
        <v>1774065</v>
      </c>
      <c r="P28" s="40">
        <f t="shared" si="11"/>
        <v>7957000</v>
      </c>
      <c r="Q28" s="41">
        <f t="shared" si="11"/>
        <v>8320342</v>
      </c>
      <c r="R28" s="20">
        <f t="shared" si="7"/>
        <v>-69.471766848816031</v>
      </c>
      <c r="S28" s="21">
        <f t="shared" si="8"/>
        <v>-62.00761618733199</v>
      </c>
      <c r="T28" s="20">
        <f t="shared" si="9"/>
        <v>66.291760393235023</v>
      </c>
      <c r="U28" s="22">
        <f t="shared" si="10"/>
        <v>69.318853619928362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357000</v>
      </c>
      <c r="I31" s="44"/>
      <c r="J31" s="43"/>
      <c r="K31" s="44">
        <v>203230</v>
      </c>
      <c r="L31" s="43">
        <v>478000</v>
      </c>
      <c r="M31" s="44">
        <v>906551</v>
      </c>
      <c r="N31" s="43"/>
      <c r="O31" s="44">
        <v>666819</v>
      </c>
      <c r="P31" s="43">
        <f t="shared" si="5"/>
        <v>835000</v>
      </c>
      <c r="Q31" s="44">
        <f t="shared" si="6"/>
        <v>1776600</v>
      </c>
      <c r="R31" s="24">
        <f t="shared" si="7"/>
        <v>-100</v>
      </c>
      <c r="S31" s="25">
        <f t="shared" si="8"/>
        <v>-26.444403017590844</v>
      </c>
      <c r="T31" s="24">
        <f t="shared" si="9"/>
        <v>43.94736842105263</v>
      </c>
      <c r="U31" s="26">
        <f t="shared" si="10"/>
        <v>93.505263157894731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3603000</v>
      </c>
      <c r="C33" s="42"/>
      <c r="D33" s="42"/>
      <c r="E33" s="42">
        <f t="shared" si="4"/>
        <v>3603000</v>
      </c>
      <c r="F33" s="43">
        <v>3603000</v>
      </c>
      <c r="G33" s="44">
        <v>3603000</v>
      </c>
      <c r="H33" s="43">
        <v>494000</v>
      </c>
      <c r="I33" s="44"/>
      <c r="J33" s="43">
        <v>1451000</v>
      </c>
      <c r="K33" s="44">
        <v>1673519</v>
      </c>
      <c r="L33" s="43">
        <v>1602000</v>
      </c>
      <c r="M33" s="44">
        <v>1700115</v>
      </c>
      <c r="N33" s="43">
        <v>56000</v>
      </c>
      <c r="O33" s="44">
        <v>229367</v>
      </c>
      <c r="P33" s="43">
        <f t="shared" si="5"/>
        <v>3603000</v>
      </c>
      <c r="Q33" s="44">
        <f t="shared" si="6"/>
        <v>3603001</v>
      </c>
      <c r="R33" s="24">
        <f t="shared" si="7"/>
        <v>-96.504369538077412</v>
      </c>
      <c r="S33" s="25">
        <f t="shared" si="8"/>
        <v>-86.508736173729432</v>
      </c>
      <c r="T33" s="24">
        <f t="shared" si="9"/>
        <v>100</v>
      </c>
      <c r="U33" s="26">
        <f t="shared" si="10"/>
        <v>100.00002775464891</v>
      </c>
      <c r="V33" s="43"/>
      <c r="W33" s="44"/>
    </row>
    <row r="34" spans="1:23" ht="13" x14ac:dyDescent="0.3">
      <c r="A34" s="23" t="s">
        <v>60</v>
      </c>
      <c r="B34" s="42">
        <v>6500000</v>
      </c>
      <c r="C34" s="42"/>
      <c r="D34" s="42"/>
      <c r="E34" s="42">
        <f t="shared" si="4"/>
        <v>6500000</v>
      </c>
      <c r="F34" s="43">
        <v>6500000</v>
      </c>
      <c r="G34" s="44">
        <v>6500000</v>
      </c>
      <c r="H34" s="43">
        <v>955000</v>
      </c>
      <c r="I34" s="44"/>
      <c r="J34" s="43">
        <v>1117000</v>
      </c>
      <c r="K34" s="44"/>
      <c r="L34" s="43">
        <v>665000</v>
      </c>
      <c r="M34" s="44">
        <v>2062862</v>
      </c>
      <c r="N34" s="43">
        <v>782000</v>
      </c>
      <c r="O34" s="44">
        <v>877879</v>
      </c>
      <c r="P34" s="43">
        <f t="shared" si="5"/>
        <v>3519000</v>
      </c>
      <c r="Q34" s="44">
        <f t="shared" si="6"/>
        <v>2940741</v>
      </c>
      <c r="R34" s="24">
        <f t="shared" si="7"/>
        <v>17.593984962406015</v>
      </c>
      <c r="S34" s="25">
        <f t="shared" si="8"/>
        <v>-57.443638983121502</v>
      </c>
      <c r="T34" s="24">
        <f t="shared" si="9"/>
        <v>54.138461538461534</v>
      </c>
      <c r="U34" s="26">
        <f t="shared" si="10"/>
        <v>45.242169230769228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160616000</v>
      </c>
      <c r="C43" s="45">
        <f t="shared" si="20"/>
        <v>0</v>
      </c>
      <c r="D43" s="45">
        <f t="shared" si="20"/>
        <v>0</v>
      </c>
      <c r="E43" s="45">
        <f t="shared" si="20"/>
        <v>160616000</v>
      </c>
      <c r="F43" s="46">
        <f t="shared" si="20"/>
        <v>160616000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159441000</v>
      </c>
      <c r="C44" s="39">
        <f t="shared" si="22"/>
        <v>0</v>
      </c>
      <c r="D44" s="39">
        <f t="shared" si="22"/>
        <v>0</v>
      </c>
      <c r="E44" s="39">
        <f t="shared" si="22"/>
        <v>159441000</v>
      </c>
      <c r="F44" s="40">
        <f t="shared" si="22"/>
        <v>159441000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159441000</v>
      </c>
      <c r="C45" s="42"/>
      <c r="D45" s="42"/>
      <c r="E45" s="42">
        <f t="shared" si="13"/>
        <v>159441000</v>
      </c>
      <c r="F45" s="43">
        <v>159441000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715945000</v>
      </c>
      <c r="C61" s="39">
        <f t="shared" si="26"/>
        <v>-32797000</v>
      </c>
      <c r="D61" s="39">
        <f t="shared" si="26"/>
        <v>0</v>
      </c>
      <c r="E61" s="39">
        <f t="shared" si="26"/>
        <v>683148000</v>
      </c>
      <c r="F61" s="40">
        <f t="shared" si="26"/>
        <v>683148000</v>
      </c>
      <c r="G61" s="41">
        <f t="shared" si="26"/>
        <v>522532000</v>
      </c>
      <c r="H61" s="40">
        <f t="shared" si="26"/>
        <v>121696000</v>
      </c>
      <c r="I61" s="41">
        <f t="shared" si="26"/>
        <v>0</v>
      </c>
      <c r="J61" s="40">
        <f t="shared" si="26"/>
        <v>120207000</v>
      </c>
      <c r="K61" s="41">
        <f t="shared" si="26"/>
        <v>1876749</v>
      </c>
      <c r="L61" s="40">
        <f t="shared" si="26"/>
        <v>77104000</v>
      </c>
      <c r="M61" s="41">
        <f t="shared" si="26"/>
        <v>315217850</v>
      </c>
      <c r="N61" s="40">
        <f t="shared" si="26"/>
        <v>176745000</v>
      </c>
      <c r="O61" s="41">
        <f t="shared" si="26"/>
        <v>124081057</v>
      </c>
      <c r="P61" s="40">
        <f t="shared" si="26"/>
        <v>495752000</v>
      </c>
      <c r="Q61" s="41">
        <f t="shared" si="26"/>
        <v>441175656</v>
      </c>
      <c r="R61" s="20">
        <f t="shared" si="16"/>
        <v>129.22935256277236</v>
      </c>
      <c r="S61" s="21">
        <f t="shared" si="17"/>
        <v>-60.636411611842412</v>
      </c>
      <c r="T61" s="20">
        <f t="shared" si="18"/>
        <v>72.568755233126652</v>
      </c>
      <c r="U61" s="22">
        <f t="shared" si="19"/>
        <v>64.579806425547616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715945000</v>
      </c>
      <c r="C65" s="48">
        <f t="shared" si="30"/>
        <v>-32797000</v>
      </c>
      <c r="D65" s="48">
        <f t="shared" si="30"/>
        <v>0</v>
      </c>
      <c r="E65" s="48">
        <f t="shared" si="30"/>
        <v>683148000</v>
      </c>
      <c r="F65" s="49">
        <f t="shared" si="30"/>
        <v>683148000</v>
      </c>
      <c r="G65" s="50">
        <f t="shared" si="30"/>
        <v>522532000</v>
      </c>
      <c r="H65" s="49">
        <f t="shared" si="30"/>
        <v>121696000</v>
      </c>
      <c r="I65" s="50">
        <f t="shared" si="30"/>
        <v>0</v>
      </c>
      <c r="J65" s="49">
        <f t="shared" si="30"/>
        <v>120207000</v>
      </c>
      <c r="K65" s="50">
        <f t="shared" si="30"/>
        <v>1876749</v>
      </c>
      <c r="L65" s="49">
        <f t="shared" si="30"/>
        <v>77104000</v>
      </c>
      <c r="M65" s="51">
        <f t="shared" si="30"/>
        <v>315217850</v>
      </c>
      <c r="N65" s="49">
        <f t="shared" si="30"/>
        <v>176745000</v>
      </c>
      <c r="O65" s="50">
        <f t="shared" si="30"/>
        <v>124081057</v>
      </c>
      <c r="P65" s="49">
        <f t="shared" si="30"/>
        <v>495752000</v>
      </c>
      <c r="Q65" s="50">
        <f t="shared" si="30"/>
        <v>441175656</v>
      </c>
      <c r="R65" s="34">
        <f t="shared" si="16"/>
        <v>129.22935256277236</v>
      </c>
      <c r="S65" s="35">
        <f t="shared" si="17"/>
        <v>-60.636411611842412</v>
      </c>
      <c r="T65" s="34">
        <f t="shared" si="18"/>
        <v>72.568755233126652</v>
      </c>
      <c r="U65" s="35">
        <f t="shared" si="19"/>
        <v>64.579806425547616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9461000</v>
      </c>
      <c r="C8" s="36">
        <f t="shared" si="0"/>
        <v>619000</v>
      </c>
      <c r="D8" s="36">
        <f t="shared" si="0"/>
        <v>0</v>
      </c>
      <c r="E8" s="36">
        <f t="shared" si="0"/>
        <v>10080000</v>
      </c>
      <c r="F8" s="37">
        <f t="shared" si="0"/>
        <v>10080000</v>
      </c>
      <c r="G8" s="38">
        <f t="shared" si="0"/>
        <v>10080000</v>
      </c>
      <c r="H8" s="37">
        <f t="shared" si="0"/>
        <v>1741000</v>
      </c>
      <c r="I8" s="38">
        <f t="shared" si="0"/>
        <v>-26819412</v>
      </c>
      <c r="J8" s="37">
        <f t="shared" si="0"/>
        <v>2643000</v>
      </c>
      <c r="K8" s="38">
        <f t="shared" si="0"/>
        <v>2488228</v>
      </c>
      <c r="L8" s="37">
        <f t="shared" si="0"/>
        <v>2110000</v>
      </c>
      <c r="M8" s="38">
        <f t="shared" si="0"/>
        <v>2085002</v>
      </c>
      <c r="N8" s="37">
        <f t="shared" si="0"/>
        <v>3060000</v>
      </c>
      <c r="O8" s="38">
        <f t="shared" si="0"/>
        <v>3521013</v>
      </c>
      <c r="P8" s="37">
        <f t="shared" si="0"/>
        <v>9554000</v>
      </c>
      <c r="Q8" s="38">
        <f t="shared" si="0"/>
        <v>-18725169</v>
      </c>
      <c r="R8" s="16">
        <f>IF(($L8       =0),0,((($N8       -$L8       )/$L8       )*100))</f>
        <v>45.023696682464454</v>
      </c>
      <c r="S8" s="17">
        <f>IF(($M8       =0),0,((($O8       -$M8       )/$M8       )*100))</f>
        <v>68.873363191018527</v>
      </c>
      <c r="T8" s="16">
        <f>IF(($E8       =0),0,(($P8       /$E8       )*100))</f>
        <v>94.781746031746025</v>
      </c>
      <c r="U8" s="18">
        <f>IF(($E8       =0),0,(($Q8       /$E8       )*100))</f>
        <v>-185.76556547619049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2226000</v>
      </c>
      <c r="C9" s="39">
        <f t="shared" si="2"/>
        <v>619000</v>
      </c>
      <c r="D9" s="39">
        <f t="shared" si="2"/>
        <v>0</v>
      </c>
      <c r="E9" s="39">
        <f t="shared" si="2"/>
        <v>2845000</v>
      </c>
      <c r="F9" s="40">
        <f t="shared" si="2"/>
        <v>2845000</v>
      </c>
      <c r="G9" s="41">
        <f t="shared" si="2"/>
        <v>2845000</v>
      </c>
      <c r="H9" s="40">
        <f t="shared" si="2"/>
        <v>569000</v>
      </c>
      <c r="I9" s="41">
        <f t="shared" si="2"/>
        <v>-6139739</v>
      </c>
      <c r="J9" s="40">
        <f t="shared" si="2"/>
        <v>907000</v>
      </c>
      <c r="K9" s="41">
        <f t="shared" si="2"/>
        <v>906894</v>
      </c>
      <c r="L9" s="40">
        <f t="shared" si="2"/>
        <v>240000</v>
      </c>
      <c r="M9" s="41">
        <f t="shared" si="2"/>
        <v>240736</v>
      </c>
      <c r="N9" s="40">
        <f t="shared" si="2"/>
        <v>915000</v>
      </c>
      <c r="O9" s="41">
        <f t="shared" si="2"/>
        <v>1129109</v>
      </c>
      <c r="P9" s="40">
        <f t="shared" si="2"/>
        <v>2631000</v>
      </c>
      <c r="Q9" s="41">
        <f t="shared" si="2"/>
        <v>-3863000</v>
      </c>
      <c r="R9" s="20">
        <f>IF(($L9       =0),0,((($N9       -$L9       )/$L9       )*100))</f>
        <v>281.25</v>
      </c>
      <c r="S9" s="21">
        <f>IF(($M9       =0),0,((($O9       -$M9       )/$M9       )*100))</f>
        <v>369.02374385218661</v>
      </c>
      <c r="T9" s="20">
        <f>IF(($E9       =0),0,(($P9       /$E9       )*100))</f>
        <v>92.478031634446396</v>
      </c>
      <c r="U9" s="22">
        <f>IF(($E9       =0),0,(($Q9       /$E9       )*100))</f>
        <v>-135.78207381370825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2226000</v>
      </c>
      <c r="C16" s="42">
        <v>619000</v>
      </c>
      <c r="D16" s="42"/>
      <c r="E16" s="42">
        <f t="shared" si="4"/>
        <v>2845000</v>
      </c>
      <c r="F16" s="43">
        <v>2845000</v>
      </c>
      <c r="G16" s="44">
        <v>2845000</v>
      </c>
      <c r="H16" s="43">
        <v>569000</v>
      </c>
      <c r="I16" s="44">
        <v>-6139739</v>
      </c>
      <c r="J16" s="43">
        <v>907000</v>
      </c>
      <c r="K16" s="44">
        <v>906894</v>
      </c>
      <c r="L16" s="43">
        <v>240000</v>
      </c>
      <c r="M16" s="44">
        <v>240736</v>
      </c>
      <c r="N16" s="43">
        <v>915000</v>
      </c>
      <c r="O16" s="44">
        <v>1129109</v>
      </c>
      <c r="P16" s="43">
        <f t="shared" si="5"/>
        <v>2631000</v>
      </c>
      <c r="Q16" s="44">
        <f t="shared" si="6"/>
        <v>-3863000</v>
      </c>
      <c r="R16" s="24">
        <f t="shared" si="7"/>
        <v>281.25</v>
      </c>
      <c r="S16" s="25">
        <f t="shared" si="8"/>
        <v>369.02374385218661</v>
      </c>
      <c r="T16" s="24">
        <f t="shared" si="9"/>
        <v>92.478031634446396</v>
      </c>
      <c r="U16" s="26">
        <f t="shared" si="10"/>
        <v>-135.78207381370825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7235000</v>
      </c>
      <c r="C28" s="39">
        <f t="shared" si="11"/>
        <v>0</v>
      </c>
      <c r="D28" s="39">
        <f t="shared" si="11"/>
        <v>0</v>
      </c>
      <c r="E28" s="39">
        <f t="shared" si="11"/>
        <v>7235000</v>
      </c>
      <c r="F28" s="40">
        <f t="shared" si="11"/>
        <v>7235000</v>
      </c>
      <c r="G28" s="41">
        <f t="shared" si="11"/>
        <v>7235000</v>
      </c>
      <c r="H28" s="40">
        <f t="shared" si="11"/>
        <v>1172000</v>
      </c>
      <c r="I28" s="41">
        <f t="shared" si="11"/>
        <v>-20679673</v>
      </c>
      <c r="J28" s="40">
        <f t="shared" si="11"/>
        <v>1736000</v>
      </c>
      <c r="K28" s="41">
        <f t="shared" si="11"/>
        <v>1581334</v>
      </c>
      <c r="L28" s="40">
        <f t="shared" si="11"/>
        <v>1870000</v>
      </c>
      <c r="M28" s="41">
        <f t="shared" si="11"/>
        <v>1844266</v>
      </c>
      <c r="N28" s="40">
        <f t="shared" si="11"/>
        <v>2145000</v>
      </c>
      <c r="O28" s="41">
        <f t="shared" si="11"/>
        <v>2391904</v>
      </c>
      <c r="P28" s="40">
        <f t="shared" si="11"/>
        <v>6923000</v>
      </c>
      <c r="Q28" s="41">
        <f t="shared" si="11"/>
        <v>-14862169</v>
      </c>
      <c r="R28" s="20">
        <f t="shared" si="7"/>
        <v>14.705882352941178</v>
      </c>
      <c r="S28" s="21">
        <f t="shared" si="8"/>
        <v>29.69408968120651</v>
      </c>
      <c r="T28" s="20">
        <f t="shared" si="9"/>
        <v>95.687629578438148</v>
      </c>
      <c r="U28" s="22">
        <f t="shared" si="10"/>
        <v>-205.42044229440219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170000</v>
      </c>
      <c r="I31" s="44">
        <v>-2872500</v>
      </c>
      <c r="J31" s="43">
        <v>188000</v>
      </c>
      <c r="K31" s="44">
        <v>189119</v>
      </c>
      <c r="L31" s="43">
        <v>439000</v>
      </c>
      <c r="M31" s="44">
        <v>439528</v>
      </c>
      <c r="N31" s="43"/>
      <c r="O31" s="44">
        <v>244684</v>
      </c>
      <c r="P31" s="43">
        <f t="shared" si="5"/>
        <v>797000</v>
      </c>
      <c r="Q31" s="44">
        <f t="shared" si="6"/>
        <v>-1999169</v>
      </c>
      <c r="R31" s="24">
        <f t="shared" si="7"/>
        <v>-100</v>
      </c>
      <c r="S31" s="25">
        <f t="shared" si="8"/>
        <v>-44.330281574780216</v>
      </c>
      <c r="T31" s="24">
        <f t="shared" si="9"/>
        <v>79.7</v>
      </c>
      <c r="U31" s="26">
        <f t="shared" si="10"/>
        <v>-199.9169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1235000</v>
      </c>
      <c r="C33" s="42"/>
      <c r="D33" s="42"/>
      <c r="E33" s="42">
        <f t="shared" si="4"/>
        <v>1235000</v>
      </c>
      <c r="F33" s="43">
        <v>1235000</v>
      </c>
      <c r="G33" s="44">
        <v>1235000</v>
      </c>
      <c r="H33" s="43">
        <v>239000</v>
      </c>
      <c r="I33" s="44">
        <v>-2858310</v>
      </c>
      <c r="J33" s="43">
        <v>351000</v>
      </c>
      <c r="K33" s="44">
        <v>347680</v>
      </c>
      <c r="L33" s="43">
        <v>233000</v>
      </c>
      <c r="M33" s="44">
        <v>236178</v>
      </c>
      <c r="N33" s="43">
        <v>411000</v>
      </c>
      <c r="O33" s="44">
        <v>411453</v>
      </c>
      <c r="P33" s="43">
        <f t="shared" si="5"/>
        <v>1234000</v>
      </c>
      <c r="Q33" s="44">
        <f t="shared" si="6"/>
        <v>-1862999</v>
      </c>
      <c r="R33" s="24">
        <f t="shared" si="7"/>
        <v>76.394849785407729</v>
      </c>
      <c r="S33" s="25">
        <f t="shared" si="8"/>
        <v>74.213093514213853</v>
      </c>
      <c r="T33" s="24">
        <f t="shared" si="9"/>
        <v>99.91902834008097</v>
      </c>
      <c r="U33" s="26">
        <f t="shared" si="10"/>
        <v>-150.85012145748988</v>
      </c>
      <c r="V33" s="43"/>
      <c r="W33" s="44"/>
    </row>
    <row r="34" spans="1:23" ht="13" x14ac:dyDescent="0.3">
      <c r="A34" s="23" t="s">
        <v>60</v>
      </c>
      <c r="B34" s="42">
        <v>5000000</v>
      </c>
      <c r="C34" s="42"/>
      <c r="D34" s="42"/>
      <c r="E34" s="42">
        <f t="shared" si="4"/>
        <v>5000000</v>
      </c>
      <c r="F34" s="43">
        <v>5000000</v>
      </c>
      <c r="G34" s="44">
        <v>5000000</v>
      </c>
      <c r="H34" s="43">
        <v>763000</v>
      </c>
      <c r="I34" s="44">
        <v>-14948863</v>
      </c>
      <c r="J34" s="43">
        <v>1197000</v>
      </c>
      <c r="K34" s="44">
        <v>1044535</v>
      </c>
      <c r="L34" s="43">
        <v>1198000</v>
      </c>
      <c r="M34" s="44">
        <v>1168560</v>
      </c>
      <c r="N34" s="43">
        <v>1734000</v>
      </c>
      <c r="O34" s="44">
        <v>1735767</v>
      </c>
      <c r="P34" s="43">
        <f t="shared" si="5"/>
        <v>4892000</v>
      </c>
      <c r="Q34" s="44">
        <f t="shared" si="6"/>
        <v>-11000001</v>
      </c>
      <c r="R34" s="24">
        <f t="shared" si="7"/>
        <v>44.741235392320533</v>
      </c>
      <c r="S34" s="25">
        <f t="shared" si="8"/>
        <v>48.538971041281577</v>
      </c>
      <c r="T34" s="24">
        <f t="shared" si="9"/>
        <v>97.84</v>
      </c>
      <c r="U34" s="26">
        <f t="shared" si="10"/>
        <v>-220.00001999999998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11052000</v>
      </c>
      <c r="C61" s="39">
        <f t="shared" si="26"/>
        <v>619000</v>
      </c>
      <c r="D61" s="39">
        <f t="shared" si="26"/>
        <v>0</v>
      </c>
      <c r="E61" s="39">
        <f t="shared" si="26"/>
        <v>11671000</v>
      </c>
      <c r="F61" s="40">
        <f t="shared" si="26"/>
        <v>11671000</v>
      </c>
      <c r="G61" s="41">
        <f t="shared" si="26"/>
        <v>10080000</v>
      </c>
      <c r="H61" s="40">
        <f t="shared" si="26"/>
        <v>1741000</v>
      </c>
      <c r="I61" s="41">
        <f t="shared" si="26"/>
        <v>-26819412</v>
      </c>
      <c r="J61" s="40">
        <f t="shared" si="26"/>
        <v>2643000</v>
      </c>
      <c r="K61" s="41">
        <f t="shared" si="26"/>
        <v>2488228</v>
      </c>
      <c r="L61" s="40">
        <f t="shared" si="26"/>
        <v>2110000</v>
      </c>
      <c r="M61" s="41">
        <f t="shared" si="26"/>
        <v>2085002</v>
      </c>
      <c r="N61" s="40">
        <f t="shared" si="26"/>
        <v>3060000</v>
      </c>
      <c r="O61" s="41">
        <f t="shared" si="26"/>
        <v>3521013</v>
      </c>
      <c r="P61" s="40">
        <f t="shared" si="26"/>
        <v>9554000</v>
      </c>
      <c r="Q61" s="41">
        <f t="shared" si="26"/>
        <v>-18725169</v>
      </c>
      <c r="R61" s="20">
        <f t="shared" si="16"/>
        <v>45.023696682464454</v>
      </c>
      <c r="S61" s="21">
        <f t="shared" si="17"/>
        <v>68.873363191018527</v>
      </c>
      <c r="T61" s="20">
        <f t="shared" si="18"/>
        <v>81.861023048581956</v>
      </c>
      <c r="U61" s="22">
        <f t="shared" si="19"/>
        <v>-160.44185588210092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11052000</v>
      </c>
      <c r="C65" s="48">
        <f t="shared" si="30"/>
        <v>619000</v>
      </c>
      <c r="D65" s="48">
        <f t="shared" si="30"/>
        <v>0</v>
      </c>
      <c r="E65" s="48">
        <f t="shared" si="30"/>
        <v>11671000</v>
      </c>
      <c r="F65" s="49">
        <f t="shared" si="30"/>
        <v>11671000</v>
      </c>
      <c r="G65" s="50">
        <f t="shared" si="30"/>
        <v>10080000</v>
      </c>
      <c r="H65" s="49">
        <f t="shared" si="30"/>
        <v>1741000</v>
      </c>
      <c r="I65" s="50">
        <f t="shared" si="30"/>
        <v>-26819412</v>
      </c>
      <c r="J65" s="49">
        <f t="shared" si="30"/>
        <v>2643000</v>
      </c>
      <c r="K65" s="50">
        <f t="shared" si="30"/>
        <v>2488228</v>
      </c>
      <c r="L65" s="49">
        <f t="shared" si="30"/>
        <v>2110000</v>
      </c>
      <c r="M65" s="51">
        <f t="shared" si="30"/>
        <v>2085002</v>
      </c>
      <c r="N65" s="49">
        <f t="shared" si="30"/>
        <v>3060000</v>
      </c>
      <c r="O65" s="50">
        <f t="shared" si="30"/>
        <v>3521013</v>
      </c>
      <c r="P65" s="49">
        <f t="shared" si="30"/>
        <v>9554000</v>
      </c>
      <c r="Q65" s="50">
        <f t="shared" si="30"/>
        <v>-18725169</v>
      </c>
      <c r="R65" s="34">
        <f t="shared" si="16"/>
        <v>45.023696682464454</v>
      </c>
      <c r="S65" s="35">
        <f t="shared" si="17"/>
        <v>68.873363191018527</v>
      </c>
      <c r="T65" s="34">
        <f t="shared" si="18"/>
        <v>81.861023048581956</v>
      </c>
      <c r="U65" s="35">
        <f t="shared" si="19"/>
        <v>-160.44185588210092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4714000</v>
      </c>
      <c r="C8" s="36">
        <f t="shared" si="0"/>
        <v>0</v>
      </c>
      <c r="D8" s="36">
        <f t="shared" si="0"/>
        <v>0</v>
      </c>
      <c r="E8" s="36">
        <f t="shared" si="0"/>
        <v>4714000</v>
      </c>
      <c r="F8" s="37">
        <f t="shared" si="0"/>
        <v>4714000</v>
      </c>
      <c r="G8" s="38">
        <f t="shared" si="0"/>
        <v>4714000</v>
      </c>
      <c r="H8" s="37">
        <f t="shared" si="0"/>
        <v>991000</v>
      </c>
      <c r="I8" s="38">
        <f t="shared" si="0"/>
        <v>1370675</v>
      </c>
      <c r="J8" s="37">
        <f t="shared" si="0"/>
        <v>807000</v>
      </c>
      <c r="K8" s="38">
        <f t="shared" si="0"/>
        <v>1735174</v>
      </c>
      <c r="L8" s="37">
        <f t="shared" si="0"/>
        <v>1707000</v>
      </c>
      <c r="M8" s="38">
        <f t="shared" si="0"/>
        <v>888874</v>
      </c>
      <c r="N8" s="37">
        <f t="shared" si="0"/>
        <v>81000</v>
      </c>
      <c r="O8" s="38">
        <f t="shared" si="0"/>
        <v>718731</v>
      </c>
      <c r="P8" s="37">
        <f t="shared" si="0"/>
        <v>3586000</v>
      </c>
      <c r="Q8" s="38">
        <f t="shared" si="0"/>
        <v>4713454</v>
      </c>
      <c r="R8" s="16">
        <f>IF(($L8       =0),0,((($N8       -$L8       )/$L8       )*100))</f>
        <v>-95.254833040421801</v>
      </c>
      <c r="S8" s="17">
        <f>IF(($M8       =0),0,((($O8       -$M8       )/$M8       )*100))</f>
        <v>-19.141408118585986</v>
      </c>
      <c r="T8" s="16">
        <f>IF(($E8       =0),0,(($P8       /$E8       )*100))</f>
        <v>76.071277047093773</v>
      </c>
      <c r="U8" s="18">
        <f>IF(($E8       =0),0,(($Q8       /$E8       )*100))</f>
        <v>99.988417479847257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2514000</v>
      </c>
      <c r="C9" s="39">
        <f t="shared" si="2"/>
        <v>0</v>
      </c>
      <c r="D9" s="39">
        <f t="shared" si="2"/>
        <v>0</v>
      </c>
      <c r="E9" s="39">
        <f t="shared" si="2"/>
        <v>2514000</v>
      </c>
      <c r="F9" s="40">
        <f t="shared" si="2"/>
        <v>2514000</v>
      </c>
      <c r="G9" s="41">
        <f t="shared" si="2"/>
        <v>2514000</v>
      </c>
      <c r="H9" s="40">
        <f t="shared" si="2"/>
        <v>342000</v>
      </c>
      <c r="I9" s="41">
        <f t="shared" si="2"/>
        <v>452601</v>
      </c>
      <c r="J9" s="40">
        <f t="shared" si="2"/>
        <v>0</v>
      </c>
      <c r="K9" s="41">
        <f t="shared" si="2"/>
        <v>927551</v>
      </c>
      <c r="L9" s="40">
        <f t="shared" si="2"/>
        <v>1440000</v>
      </c>
      <c r="M9" s="41">
        <f t="shared" si="2"/>
        <v>621982</v>
      </c>
      <c r="N9" s="40">
        <f t="shared" si="2"/>
        <v>39000</v>
      </c>
      <c r="O9" s="41">
        <f t="shared" si="2"/>
        <v>511320</v>
      </c>
      <c r="P9" s="40">
        <f t="shared" si="2"/>
        <v>1821000</v>
      </c>
      <c r="Q9" s="41">
        <f t="shared" si="2"/>
        <v>2513454</v>
      </c>
      <c r="R9" s="20">
        <f>IF(($L9       =0),0,((($N9       -$L9       )/$L9       )*100))</f>
        <v>-97.291666666666671</v>
      </c>
      <c r="S9" s="21">
        <f>IF(($M9       =0),0,((($O9       -$M9       )/$M9       )*100))</f>
        <v>-17.791833204176328</v>
      </c>
      <c r="T9" s="20">
        <f>IF(($E9       =0),0,(($P9       /$E9       )*100))</f>
        <v>72.434367541766107</v>
      </c>
      <c r="U9" s="22">
        <f>IF(($E9       =0),0,(($Q9       /$E9       )*100))</f>
        <v>99.978281622911695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2514000</v>
      </c>
      <c r="C16" s="42"/>
      <c r="D16" s="42"/>
      <c r="E16" s="42">
        <f t="shared" si="4"/>
        <v>2514000</v>
      </c>
      <c r="F16" s="43">
        <v>2514000</v>
      </c>
      <c r="G16" s="44">
        <v>2514000</v>
      </c>
      <c r="H16" s="43">
        <v>342000</v>
      </c>
      <c r="I16" s="44">
        <v>452601</v>
      </c>
      <c r="J16" s="43"/>
      <c r="K16" s="44">
        <v>927551</v>
      </c>
      <c r="L16" s="43">
        <v>1440000</v>
      </c>
      <c r="M16" s="44">
        <v>621982</v>
      </c>
      <c r="N16" s="43">
        <v>39000</v>
      </c>
      <c r="O16" s="44">
        <v>511320</v>
      </c>
      <c r="P16" s="43">
        <f t="shared" si="5"/>
        <v>1821000</v>
      </c>
      <c r="Q16" s="44">
        <f t="shared" si="6"/>
        <v>2513454</v>
      </c>
      <c r="R16" s="24">
        <f t="shared" si="7"/>
        <v>-97.291666666666671</v>
      </c>
      <c r="S16" s="25">
        <f t="shared" si="8"/>
        <v>-17.791833204176328</v>
      </c>
      <c r="T16" s="24">
        <f t="shared" si="9"/>
        <v>72.434367541766107</v>
      </c>
      <c r="U16" s="26">
        <f t="shared" si="10"/>
        <v>99.978281622911695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2200000</v>
      </c>
      <c r="C28" s="39">
        <f t="shared" si="11"/>
        <v>0</v>
      </c>
      <c r="D28" s="39">
        <f t="shared" si="11"/>
        <v>0</v>
      </c>
      <c r="E28" s="39">
        <f t="shared" si="11"/>
        <v>2200000</v>
      </c>
      <c r="F28" s="40">
        <f t="shared" si="11"/>
        <v>2200000</v>
      </c>
      <c r="G28" s="41">
        <f t="shared" si="11"/>
        <v>2200000</v>
      </c>
      <c r="H28" s="40">
        <f t="shared" si="11"/>
        <v>649000</v>
      </c>
      <c r="I28" s="41">
        <f t="shared" si="11"/>
        <v>918074</v>
      </c>
      <c r="J28" s="40">
        <f t="shared" si="11"/>
        <v>807000</v>
      </c>
      <c r="K28" s="41">
        <f t="shared" si="11"/>
        <v>807623</v>
      </c>
      <c r="L28" s="40">
        <f t="shared" si="11"/>
        <v>267000</v>
      </c>
      <c r="M28" s="41">
        <f t="shared" si="11"/>
        <v>266892</v>
      </c>
      <c r="N28" s="40">
        <f t="shared" si="11"/>
        <v>42000</v>
      </c>
      <c r="O28" s="41">
        <f t="shared" si="11"/>
        <v>207411</v>
      </c>
      <c r="P28" s="40">
        <f t="shared" si="11"/>
        <v>1765000</v>
      </c>
      <c r="Q28" s="41">
        <f t="shared" si="11"/>
        <v>2200000</v>
      </c>
      <c r="R28" s="20">
        <f t="shared" si="7"/>
        <v>-84.269662921348313</v>
      </c>
      <c r="S28" s="21">
        <f t="shared" si="8"/>
        <v>-22.286542871273774</v>
      </c>
      <c r="T28" s="20">
        <f t="shared" si="9"/>
        <v>80.22727272727272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349000</v>
      </c>
      <c r="I31" s="44">
        <v>349255</v>
      </c>
      <c r="J31" s="43">
        <v>248000</v>
      </c>
      <c r="K31" s="44">
        <v>248223</v>
      </c>
      <c r="L31" s="43">
        <v>237000</v>
      </c>
      <c r="M31" s="44">
        <v>237092</v>
      </c>
      <c r="N31" s="43"/>
      <c r="O31" s="44">
        <v>165430</v>
      </c>
      <c r="P31" s="43">
        <f t="shared" si="5"/>
        <v>834000</v>
      </c>
      <c r="Q31" s="44">
        <f t="shared" si="6"/>
        <v>1000000</v>
      </c>
      <c r="R31" s="24">
        <f t="shared" si="7"/>
        <v>-100</v>
      </c>
      <c r="S31" s="25">
        <f t="shared" si="8"/>
        <v>-30.225397735899989</v>
      </c>
      <c r="T31" s="24">
        <f t="shared" si="9"/>
        <v>83.399999999999991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568819</v>
      </c>
      <c r="J33" s="43">
        <v>559000</v>
      </c>
      <c r="K33" s="44">
        <v>559400</v>
      </c>
      <c r="L33" s="43">
        <v>30000</v>
      </c>
      <c r="M33" s="44">
        <v>29800</v>
      </c>
      <c r="N33" s="43">
        <v>42000</v>
      </c>
      <c r="O33" s="44">
        <v>41981</v>
      </c>
      <c r="P33" s="43">
        <f t="shared" si="5"/>
        <v>931000</v>
      </c>
      <c r="Q33" s="44">
        <f t="shared" si="6"/>
        <v>1200000</v>
      </c>
      <c r="R33" s="24">
        <f t="shared" si="7"/>
        <v>40</v>
      </c>
      <c r="S33" s="25">
        <f t="shared" si="8"/>
        <v>40.875838926174495</v>
      </c>
      <c r="T33" s="24">
        <f t="shared" si="9"/>
        <v>77.583333333333343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4860000</v>
      </c>
      <c r="C43" s="45">
        <f t="shared" si="20"/>
        <v>0</v>
      </c>
      <c r="D43" s="45">
        <f t="shared" si="20"/>
        <v>0</v>
      </c>
      <c r="E43" s="45">
        <f t="shared" si="20"/>
        <v>4860000</v>
      </c>
      <c r="F43" s="46">
        <f t="shared" si="20"/>
        <v>4860000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4860000</v>
      </c>
      <c r="C56" s="39">
        <f t="shared" si="24"/>
        <v>0</v>
      </c>
      <c r="D56" s="39">
        <f t="shared" si="24"/>
        <v>0</v>
      </c>
      <c r="E56" s="39">
        <f t="shared" si="24"/>
        <v>4860000</v>
      </c>
      <c r="F56" s="40">
        <f t="shared" si="24"/>
        <v>4860000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4860000</v>
      </c>
      <c r="C59" s="42"/>
      <c r="D59" s="42"/>
      <c r="E59" s="42">
        <f t="shared" si="13"/>
        <v>4860000</v>
      </c>
      <c r="F59" s="43">
        <v>4860000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9574000</v>
      </c>
      <c r="C61" s="39">
        <f t="shared" si="26"/>
        <v>0</v>
      </c>
      <c r="D61" s="39">
        <f t="shared" si="26"/>
        <v>0</v>
      </c>
      <c r="E61" s="39">
        <f t="shared" si="26"/>
        <v>9574000</v>
      </c>
      <c r="F61" s="40">
        <f t="shared" si="26"/>
        <v>9574000</v>
      </c>
      <c r="G61" s="41">
        <f t="shared" si="26"/>
        <v>4714000</v>
      </c>
      <c r="H61" s="40">
        <f t="shared" si="26"/>
        <v>991000</v>
      </c>
      <c r="I61" s="41">
        <f t="shared" si="26"/>
        <v>1370675</v>
      </c>
      <c r="J61" s="40">
        <f t="shared" si="26"/>
        <v>807000</v>
      </c>
      <c r="K61" s="41">
        <f t="shared" si="26"/>
        <v>1735174</v>
      </c>
      <c r="L61" s="40">
        <f t="shared" si="26"/>
        <v>1707000</v>
      </c>
      <c r="M61" s="41">
        <f t="shared" si="26"/>
        <v>888874</v>
      </c>
      <c r="N61" s="40">
        <f t="shared" si="26"/>
        <v>81000</v>
      </c>
      <c r="O61" s="41">
        <f t="shared" si="26"/>
        <v>718731</v>
      </c>
      <c r="P61" s="40">
        <f t="shared" si="26"/>
        <v>3586000</v>
      </c>
      <c r="Q61" s="41">
        <f t="shared" si="26"/>
        <v>4713454</v>
      </c>
      <c r="R61" s="20">
        <f t="shared" si="16"/>
        <v>-95.254833040421801</v>
      </c>
      <c r="S61" s="21">
        <f t="shared" si="17"/>
        <v>-19.141408118585986</v>
      </c>
      <c r="T61" s="20">
        <f t="shared" si="18"/>
        <v>37.455608940881554</v>
      </c>
      <c r="U61" s="22">
        <f t="shared" si="19"/>
        <v>49.231815333194071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9574000</v>
      </c>
      <c r="C65" s="48">
        <f t="shared" si="30"/>
        <v>0</v>
      </c>
      <c r="D65" s="48">
        <f t="shared" si="30"/>
        <v>0</v>
      </c>
      <c r="E65" s="48">
        <f t="shared" si="30"/>
        <v>9574000</v>
      </c>
      <c r="F65" s="49">
        <f t="shared" si="30"/>
        <v>9574000</v>
      </c>
      <c r="G65" s="50">
        <f t="shared" si="30"/>
        <v>4714000</v>
      </c>
      <c r="H65" s="49">
        <f t="shared" si="30"/>
        <v>991000</v>
      </c>
      <c r="I65" s="50">
        <f t="shared" si="30"/>
        <v>1370675</v>
      </c>
      <c r="J65" s="49">
        <f t="shared" si="30"/>
        <v>807000</v>
      </c>
      <c r="K65" s="50">
        <f t="shared" si="30"/>
        <v>1735174</v>
      </c>
      <c r="L65" s="49">
        <f t="shared" si="30"/>
        <v>1707000</v>
      </c>
      <c r="M65" s="51">
        <f t="shared" si="30"/>
        <v>888874</v>
      </c>
      <c r="N65" s="49">
        <f t="shared" si="30"/>
        <v>81000</v>
      </c>
      <c r="O65" s="50">
        <f t="shared" si="30"/>
        <v>718731</v>
      </c>
      <c r="P65" s="49">
        <f t="shared" si="30"/>
        <v>3586000</v>
      </c>
      <c r="Q65" s="50">
        <f t="shared" si="30"/>
        <v>4713454</v>
      </c>
      <c r="R65" s="34">
        <f t="shared" si="16"/>
        <v>-95.254833040421801</v>
      </c>
      <c r="S65" s="35">
        <f t="shared" si="17"/>
        <v>-19.141408118585986</v>
      </c>
      <c r="T65" s="34">
        <f t="shared" si="18"/>
        <v>37.455608940881554</v>
      </c>
      <c r="U65" s="35">
        <f t="shared" si="19"/>
        <v>49.231815333194071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602658000</v>
      </c>
      <c r="C8" s="36">
        <f t="shared" si="0"/>
        <v>-166354000</v>
      </c>
      <c r="D8" s="36">
        <f t="shared" si="0"/>
        <v>0</v>
      </c>
      <c r="E8" s="36">
        <f t="shared" si="0"/>
        <v>436304000</v>
      </c>
      <c r="F8" s="37">
        <f t="shared" si="0"/>
        <v>436304000</v>
      </c>
      <c r="G8" s="38">
        <f t="shared" si="0"/>
        <v>436304000</v>
      </c>
      <c r="H8" s="37">
        <f t="shared" si="0"/>
        <v>63680000</v>
      </c>
      <c r="I8" s="38">
        <f t="shared" si="0"/>
        <v>62107652</v>
      </c>
      <c r="J8" s="37">
        <f t="shared" si="0"/>
        <v>83548000</v>
      </c>
      <c r="K8" s="38">
        <f t="shared" si="0"/>
        <v>123495621</v>
      </c>
      <c r="L8" s="37">
        <f t="shared" si="0"/>
        <v>88856000</v>
      </c>
      <c r="M8" s="38">
        <f t="shared" si="0"/>
        <v>96274919</v>
      </c>
      <c r="N8" s="37">
        <f t="shared" si="0"/>
        <v>142286000</v>
      </c>
      <c r="O8" s="38">
        <f t="shared" si="0"/>
        <v>125982121</v>
      </c>
      <c r="P8" s="37">
        <f t="shared" si="0"/>
        <v>378370000</v>
      </c>
      <c r="Q8" s="38">
        <f t="shared" si="0"/>
        <v>407860313</v>
      </c>
      <c r="R8" s="16">
        <f>IF(($L8       =0),0,((($N8       -$L8       )/$L8       )*100))</f>
        <v>60.130998469433692</v>
      </c>
      <c r="S8" s="17">
        <f>IF(($M8       =0),0,((($O8       -$M8       )/$M8       )*100))</f>
        <v>30.856636711374435</v>
      </c>
      <c r="T8" s="16">
        <f>IF(($E8       =0),0,(($P8       /$E8       )*100))</f>
        <v>86.721643624628697</v>
      </c>
      <c r="U8" s="18">
        <f>IF(($E8       =0),0,(($Q8       /$E8       )*100))</f>
        <v>93.480764100260373</v>
      </c>
      <c r="V8" s="37">
        <f t="shared" ref="V8:W8" si="1">+V9+V28</f>
        <v>40404000</v>
      </c>
      <c r="W8" s="38">
        <f t="shared" si="1"/>
        <v>9718000</v>
      </c>
    </row>
    <row r="9" spans="1:23" ht="13" x14ac:dyDescent="0.3">
      <c r="A9" s="19" t="s">
        <v>35</v>
      </c>
      <c r="B9" s="39">
        <f t="shared" ref="B9:Q9" si="2">SUM(B10:B27)</f>
        <v>589582000</v>
      </c>
      <c r="C9" s="39">
        <f t="shared" si="2"/>
        <v>-166354000</v>
      </c>
      <c r="D9" s="39">
        <f t="shared" si="2"/>
        <v>0</v>
      </c>
      <c r="E9" s="39">
        <f t="shared" si="2"/>
        <v>423228000</v>
      </c>
      <c r="F9" s="40">
        <f t="shared" si="2"/>
        <v>423228000</v>
      </c>
      <c r="G9" s="41">
        <f t="shared" si="2"/>
        <v>423228000</v>
      </c>
      <c r="H9" s="40">
        <f t="shared" si="2"/>
        <v>62703000</v>
      </c>
      <c r="I9" s="41">
        <f t="shared" si="2"/>
        <v>61130379</v>
      </c>
      <c r="J9" s="40">
        <f t="shared" si="2"/>
        <v>78669000</v>
      </c>
      <c r="K9" s="41">
        <f t="shared" si="2"/>
        <v>118617098</v>
      </c>
      <c r="L9" s="40">
        <f t="shared" si="2"/>
        <v>84386000</v>
      </c>
      <c r="M9" s="41">
        <f t="shared" si="2"/>
        <v>91805839</v>
      </c>
      <c r="N9" s="40">
        <f t="shared" si="2"/>
        <v>139701000</v>
      </c>
      <c r="O9" s="41">
        <f t="shared" si="2"/>
        <v>123119823</v>
      </c>
      <c r="P9" s="40">
        <f t="shared" si="2"/>
        <v>365459000</v>
      </c>
      <c r="Q9" s="41">
        <f t="shared" si="2"/>
        <v>394673139</v>
      </c>
      <c r="R9" s="20">
        <f>IF(($L9       =0),0,((($N9       -$L9       )/$L9       )*100))</f>
        <v>65.549972744294081</v>
      </c>
      <c r="S9" s="21">
        <f>IF(($M9       =0),0,((($O9       -$M9       )/$M9       )*100))</f>
        <v>34.108924161130972</v>
      </c>
      <c r="T9" s="20">
        <f>IF(($E9       =0),0,(($P9       /$E9       )*100))</f>
        <v>86.350383244964888</v>
      </c>
      <c r="U9" s="22">
        <f>IF(($E9       =0),0,(($Q9       /$E9       )*100))</f>
        <v>93.253078482520053</v>
      </c>
      <c r="V9" s="40">
        <f t="shared" ref="V9:W9" si="3">SUM(V10:V27)</f>
        <v>40404000</v>
      </c>
      <c r="W9" s="41">
        <f t="shared" si="3"/>
        <v>9718000</v>
      </c>
    </row>
    <row r="10" spans="1:23" ht="13" x14ac:dyDescent="0.3">
      <c r="A10" s="23" t="s">
        <v>36</v>
      </c>
      <c r="B10" s="42">
        <v>543048000</v>
      </c>
      <c r="C10" s="42">
        <v>-122391000</v>
      </c>
      <c r="D10" s="42"/>
      <c r="E10" s="42">
        <f t="shared" ref="E10:E41" si="4">$B10      +$C10      +$D10</f>
        <v>420657000</v>
      </c>
      <c r="F10" s="43">
        <v>420657000</v>
      </c>
      <c r="G10" s="44">
        <v>420657000</v>
      </c>
      <c r="H10" s="43">
        <v>62703000</v>
      </c>
      <c r="I10" s="44">
        <v>61130379</v>
      </c>
      <c r="J10" s="43">
        <v>77459000</v>
      </c>
      <c r="K10" s="44">
        <v>117861665</v>
      </c>
      <c r="L10" s="43">
        <v>83958000</v>
      </c>
      <c r="M10" s="44">
        <v>90837295</v>
      </c>
      <c r="N10" s="43">
        <v>138768000</v>
      </c>
      <c r="O10" s="44">
        <v>121930351</v>
      </c>
      <c r="P10" s="43">
        <f t="shared" ref="P10:P41" si="5">$H10      +$J10      +$L10      +$N10</f>
        <v>362888000</v>
      </c>
      <c r="Q10" s="44">
        <f t="shared" ref="Q10:Q41" si="6">$I10      +$K10      +$M10      +$O10</f>
        <v>391759690</v>
      </c>
      <c r="R10" s="24">
        <f t="shared" ref="R10:R41" si="7">IF(($L10      =0),0,((($N10      -$L10      )/$L10      )*100))</f>
        <v>65.282641320660332</v>
      </c>
      <c r="S10" s="25">
        <f t="shared" ref="S10:S41" si="8">IF(($M10      =0),0,((($O10      -$M10      )/$M10      )*100))</f>
        <v>34.229394435402334</v>
      </c>
      <c r="T10" s="24">
        <f t="shared" ref="T10:T41" si="9">IF(($E10      =0),0,(($P10      /$E10      )*100))</f>
        <v>86.266958590966041</v>
      </c>
      <c r="U10" s="26">
        <f t="shared" ref="U10:U41" si="10">IF(($E10      =0),0,(($Q10      /$E10      )*100))</f>
        <v>93.130434059102782</v>
      </c>
      <c r="V10" s="43">
        <v>40404000</v>
      </c>
      <c r="W10" s="44">
        <v>9718000</v>
      </c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2571000</v>
      </c>
      <c r="C16" s="42"/>
      <c r="D16" s="42"/>
      <c r="E16" s="42">
        <f t="shared" si="4"/>
        <v>2571000</v>
      </c>
      <c r="F16" s="43">
        <v>2571000</v>
      </c>
      <c r="G16" s="44">
        <v>2571000</v>
      </c>
      <c r="H16" s="43"/>
      <c r="I16" s="44"/>
      <c r="J16" s="43">
        <v>1210000</v>
      </c>
      <c r="K16" s="44">
        <v>755433</v>
      </c>
      <c r="L16" s="43">
        <v>428000</v>
      </c>
      <c r="M16" s="44">
        <v>968544</v>
      </c>
      <c r="N16" s="43">
        <v>933000</v>
      </c>
      <c r="O16" s="44">
        <v>1189472</v>
      </c>
      <c r="P16" s="43">
        <f t="shared" si="5"/>
        <v>2571000</v>
      </c>
      <c r="Q16" s="44">
        <f t="shared" si="6"/>
        <v>2913449</v>
      </c>
      <c r="R16" s="24">
        <f t="shared" si="7"/>
        <v>117.99065420560748</v>
      </c>
      <c r="S16" s="25">
        <f t="shared" si="8"/>
        <v>22.810321472230484</v>
      </c>
      <c r="T16" s="24">
        <f t="shared" si="9"/>
        <v>100</v>
      </c>
      <c r="U16" s="26">
        <f t="shared" si="10"/>
        <v>113.31968105795411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43963000</v>
      </c>
      <c r="C23" s="42">
        <v>-43963000</v>
      </c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13076000</v>
      </c>
      <c r="C28" s="39">
        <f t="shared" si="11"/>
        <v>0</v>
      </c>
      <c r="D28" s="39">
        <f t="shared" si="11"/>
        <v>0</v>
      </c>
      <c r="E28" s="39">
        <f t="shared" si="11"/>
        <v>13076000</v>
      </c>
      <c r="F28" s="40">
        <f t="shared" si="11"/>
        <v>13076000</v>
      </c>
      <c r="G28" s="41">
        <f t="shared" si="11"/>
        <v>13076000</v>
      </c>
      <c r="H28" s="40">
        <f t="shared" si="11"/>
        <v>977000</v>
      </c>
      <c r="I28" s="41">
        <f t="shared" si="11"/>
        <v>977273</v>
      </c>
      <c r="J28" s="40">
        <f t="shared" si="11"/>
        <v>4879000</v>
      </c>
      <c r="K28" s="41">
        <f t="shared" si="11"/>
        <v>4878523</v>
      </c>
      <c r="L28" s="40">
        <f t="shared" si="11"/>
        <v>4470000</v>
      </c>
      <c r="M28" s="41">
        <f t="shared" si="11"/>
        <v>4469080</v>
      </c>
      <c r="N28" s="40">
        <f t="shared" si="11"/>
        <v>2585000</v>
      </c>
      <c r="O28" s="41">
        <f t="shared" si="11"/>
        <v>2862298</v>
      </c>
      <c r="P28" s="40">
        <f t="shared" si="11"/>
        <v>12911000</v>
      </c>
      <c r="Q28" s="41">
        <f t="shared" si="11"/>
        <v>13187174</v>
      </c>
      <c r="R28" s="20">
        <f t="shared" si="7"/>
        <v>-42.170022371364652</v>
      </c>
      <c r="S28" s="21">
        <f t="shared" si="8"/>
        <v>-35.953305825807547</v>
      </c>
      <c r="T28" s="20">
        <f t="shared" si="9"/>
        <v>98.738146222086272</v>
      </c>
      <c r="U28" s="22">
        <f t="shared" si="10"/>
        <v>100.85021413276232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279000</v>
      </c>
      <c r="I31" s="44">
        <v>279256</v>
      </c>
      <c r="J31" s="43">
        <v>1138000</v>
      </c>
      <c r="K31" s="44">
        <v>1137505</v>
      </c>
      <c r="L31" s="43">
        <v>818000</v>
      </c>
      <c r="M31" s="44">
        <v>817506</v>
      </c>
      <c r="N31" s="43"/>
      <c r="O31" s="44">
        <v>276905</v>
      </c>
      <c r="P31" s="43">
        <f t="shared" si="5"/>
        <v>2235000</v>
      </c>
      <c r="Q31" s="44">
        <f t="shared" si="6"/>
        <v>2511172</v>
      </c>
      <c r="R31" s="24">
        <f t="shared" si="7"/>
        <v>-100</v>
      </c>
      <c r="S31" s="25">
        <f t="shared" si="8"/>
        <v>-66.128077347444545</v>
      </c>
      <c r="T31" s="24">
        <f t="shared" si="9"/>
        <v>93.125</v>
      </c>
      <c r="U31" s="26">
        <f t="shared" si="10"/>
        <v>104.63216666666666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10676000</v>
      </c>
      <c r="C33" s="42"/>
      <c r="D33" s="42"/>
      <c r="E33" s="42">
        <f t="shared" si="4"/>
        <v>10676000</v>
      </c>
      <c r="F33" s="43">
        <v>10676000</v>
      </c>
      <c r="G33" s="44">
        <v>10676000</v>
      </c>
      <c r="H33" s="43">
        <v>698000</v>
      </c>
      <c r="I33" s="44">
        <v>698017</v>
      </c>
      <c r="J33" s="43">
        <v>3741000</v>
      </c>
      <c r="K33" s="44">
        <v>3741018</v>
      </c>
      <c r="L33" s="43">
        <v>3652000</v>
      </c>
      <c r="M33" s="44">
        <v>3651574</v>
      </c>
      <c r="N33" s="43">
        <v>2585000</v>
      </c>
      <c r="O33" s="44">
        <v>2585393</v>
      </c>
      <c r="P33" s="43">
        <f t="shared" si="5"/>
        <v>10676000</v>
      </c>
      <c r="Q33" s="44">
        <f t="shared" si="6"/>
        <v>10676002</v>
      </c>
      <c r="R33" s="24">
        <f t="shared" si="7"/>
        <v>-29.216867469879521</v>
      </c>
      <c r="S33" s="25">
        <f t="shared" si="8"/>
        <v>-29.197847284486087</v>
      </c>
      <c r="T33" s="24">
        <f t="shared" si="9"/>
        <v>100</v>
      </c>
      <c r="U33" s="26">
        <f t="shared" si="10"/>
        <v>100.00001873360809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189706000</v>
      </c>
      <c r="C43" s="45">
        <f t="shared" si="20"/>
        <v>0</v>
      </c>
      <c r="D43" s="45">
        <f t="shared" si="20"/>
        <v>0</v>
      </c>
      <c r="E43" s="45">
        <f t="shared" si="20"/>
        <v>189706000</v>
      </c>
      <c r="F43" s="46">
        <f t="shared" si="20"/>
        <v>189706000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188531000</v>
      </c>
      <c r="C44" s="39">
        <f t="shared" si="22"/>
        <v>0</v>
      </c>
      <c r="D44" s="39">
        <f t="shared" si="22"/>
        <v>0</v>
      </c>
      <c r="E44" s="39">
        <f t="shared" si="22"/>
        <v>188531000</v>
      </c>
      <c r="F44" s="40">
        <f t="shared" si="22"/>
        <v>188531000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125000000</v>
      </c>
      <c r="C45" s="42"/>
      <c r="D45" s="42"/>
      <c r="E45" s="42">
        <f t="shared" si="13"/>
        <v>125000000</v>
      </c>
      <c r="F45" s="43">
        <v>125000000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63531000</v>
      </c>
      <c r="C53" s="42"/>
      <c r="D53" s="42"/>
      <c r="E53" s="42">
        <f t="shared" si="13"/>
        <v>63531000</v>
      </c>
      <c r="F53" s="43">
        <v>63531000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792364000</v>
      </c>
      <c r="C61" s="39">
        <f t="shared" si="26"/>
        <v>-166354000</v>
      </c>
      <c r="D61" s="39">
        <f t="shared" si="26"/>
        <v>0</v>
      </c>
      <c r="E61" s="39">
        <f t="shared" si="26"/>
        <v>626010000</v>
      </c>
      <c r="F61" s="40">
        <f t="shared" si="26"/>
        <v>626010000</v>
      </c>
      <c r="G61" s="41">
        <f t="shared" si="26"/>
        <v>436304000</v>
      </c>
      <c r="H61" s="40">
        <f t="shared" si="26"/>
        <v>63680000</v>
      </c>
      <c r="I61" s="41">
        <f t="shared" si="26"/>
        <v>62107652</v>
      </c>
      <c r="J61" s="40">
        <f t="shared" si="26"/>
        <v>83548000</v>
      </c>
      <c r="K61" s="41">
        <f t="shared" si="26"/>
        <v>123495621</v>
      </c>
      <c r="L61" s="40">
        <f t="shared" si="26"/>
        <v>88856000</v>
      </c>
      <c r="M61" s="41">
        <f t="shared" si="26"/>
        <v>96274919</v>
      </c>
      <c r="N61" s="40">
        <f t="shared" si="26"/>
        <v>142286000</v>
      </c>
      <c r="O61" s="41">
        <f t="shared" si="26"/>
        <v>125982121</v>
      </c>
      <c r="P61" s="40">
        <f t="shared" si="26"/>
        <v>378370000</v>
      </c>
      <c r="Q61" s="41">
        <f t="shared" si="26"/>
        <v>407860313</v>
      </c>
      <c r="R61" s="20">
        <f t="shared" si="16"/>
        <v>60.130998469433692</v>
      </c>
      <c r="S61" s="21">
        <f t="shared" si="17"/>
        <v>30.856636711374435</v>
      </c>
      <c r="T61" s="20">
        <f t="shared" si="18"/>
        <v>60.441526493187013</v>
      </c>
      <c r="U61" s="22">
        <f t="shared" si="19"/>
        <v>65.152363860002239</v>
      </c>
      <c r="V61" s="40">
        <f t="shared" ref="V61:W61" si="27">+V8+V43</f>
        <v>40404000</v>
      </c>
      <c r="W61" s="41">
        <f t="shared" si="27"/>
        <v>9718000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792364000</v>
      </c>
      <c r="C65" s="48">
        <f t="shared" si="30"/>
        <v>-166354000</v>
      </c>
      <c r="D65" s="48">
        <f t="shared" si="30"/>
        <v>0</v>
      </c>
      <c r="E65" s="48">
        <f t="shared" si="30"/>
        <v>626010000</v>
      </c>
      <c r="F65" s="49">
        <f t="shared" si="30"/>
        <v>626010000</v>
      </c>
      <c r="G65" s="50">
        <f t="shared" si="30"/>
        <v>436304000</v>
      </c>
      <c r="H65" s="49">
        <f t="shared" si="30"/>
        <v>63680000</v>
      </c>
      <c r="I65" s="50">
        <f t="shared" si="30"/>
        <v>62107652</v>
      </c>
      <c r="J65" s="49">
        <f t="shared" si="30"/>
        <v>83548000</v>
      </c>
      <c r="K65" s="50">
        <f t="shared" si="30"/>
        <v>123495621</v>
      </c>
      <c r="L65" s="49">
        <f t="shared" si="30"/>
        <v>88856000</v>
      </c>
      <c r="M65" s="51">
        <f t="shared" si="30"/>
        <v>96274919</v>
      </c>
      <c r="N65" s="49">
        <f t="shared" si="30"/>
        <v>142286000</v>
      </c>
      <c r="O65" s="50">
        <f t="shared" si="30"/>
        <v>125982121</v>
      </c>
      <c r="P65" s="49">
        <f t="shared" si="30"/>
        <v>378370000</v>
      </c>
      <c r="Q65" s="50">
        <f t="shared" si="30"/>
        <v>407860313</v>
      </c>
      <c r="R65" s="34">
        <f t="shared" si="16"/>
        <v>60.130998469433692</v>
      </c>
      <c r="S65" s="35">
        <f t="shared" si="17"/>
        <v>30.856636711374435</v>
      </c>
      <c r="T65" s="34">
        <f t="shared" si="18"/>
        <v>60.441526493187013</v>
      </c>
      <c r="U65" s="35">
        <f t="shared" si="19"/>
        <v>65.152363860002239</v>
      </c>
      <c r="V65" s="49">
        <f>+V61+V62</f>
        <v>40404000</v>
      </c>
      <c r="W65" s="50">
        <f>+W61+W62</f>
        <v>9718000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69728000</v>
      </c>
      <c r="C8" s="36">
        <f t="shared" si="0"/>
        <v>-25884000</v>
      </c>
      <c r="D8" s="36">
        <f t="shared" si="0"/>
        <v>0</v>
      </c>
      <c r="E8" s="36">
        <f t="shared" si="0"/>
        <v>43844000</v>
      </c>
      <c r="F8" s="37">
        <f t="shared" si="0"/>
        <v>43844000</v>
      </c>
      <c r="G8" s="38">
        <f t="shared" si="0"/>
        <v>43844000</v>
      </c>
      <c r="H8" s="37">
        <f t="shared" si="0"/>
        <v>19750000</v>
      </c>
      <c r="I8" s="38">
        <f t="shared" si="0"/>
        <v>19837343</v>
      </c>
      <c r="J8" s="37">
        <f t="shared" si="0"/>
        <v>1523000</v>
      </c>
      <c r="K8" s="38">
        <f t="shared" si="0"/>
        <v>-3726595</v>
      </c>
      <c r="L8" s="37">
        <f t="shared" si="0"/>
        <v>6036000</v>
      </c>
      <c r="M8" s="38">
        <f t="shared" si="0"/>
        <v>709562</v>
      </c>
      <c r="N8" s="37">
        <f t="shared" si="0"/>
        <v>15785000</v>
      </c>
      <c r="O8" s="38">
        <f t="shared" si="0"/>
        <v>16320858</v>
      </c>
      <c r="P8" s="37">
        <f t="shared" si="0"/>
        <v>43094000</v>
      </c>
      <c r="Q8" s="38">
        <f t="shared" si="0"/>
        <v>33141168</v>
      </c>
      <c r="R8" s="16">
        <f>IF(($L8       =0),0,((($N8       -$L8       )/$L8       )*100))</f>
        <v>161.51424784625581</v>
      </c>
      <c r="S8" s="17">
        <f>IF(($M8       =0),0,((($O8       -$M8       )/$M8       )*100))</f>
        <v>2200.1313486347913</v>
      </c>
      <c r="T8" s="16">
        <f>IF(($E8       =0),0,(($P8       /$E8       )*100))</f>
        <v>98.289389654228629</v>
      </c>
      <c r="U8" s="18">
        <f>IF(($E8       =0),0,(($Q8       /$E8       )*100))</f>
        <v>75.58883313566281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67278000</v>
      </c>
      <c r="C9" s="39">
        <f t="shared" si="2"/>
        <v>-25884000</v>
      </c>
      <c r="D9" s="39">
        <f t="shared" si="2"/>
        <v>0</v>
      </c>
      <c r="E9" s="39">
        <f t="shared" si="2"/>
        <v>41394000</v>
      </c>
      <c r="F9" s="40">
        <f t="shared" si="2"/>
        <v>41394000</v>
      </c>
      <c r="G9" s="41">
        <f t="shared" si="2"/>
        <v>41394000</v>
      </c>
      <c r="H9" s="40">
        <f t="shared" si="2"/>
        <v>19250000</v>
      </c>
      <c r="I9" s="41">
        <f t="shared" si="2"/>
        <v>19157636</v>
      </c>
      <c r="J9" s="40">
        <f t="shared" si="2"/>
        <v>966000</v>
      </c>
      <c r="K9" s="41">
        <f t="shared" si="2"/>
        <v>-3537202</v>
      </c>
      <c r="L9" s="40">
        <f t="shared" si="2"/>
        <v>5510000</v>
      </c>
      <c r="M9" s="41">
        <f t="shared" si="2"/>
        <v>341052</v>
      </c>
      <c r="N9" s="40">
        <f t="shared" si="2"/>
        <v>15457000</v>
      </c>
      <c r="O9" s="41">
        <f t="shared" si="2"/>
        <v>15257015</v>
      </c>
      <c r="P9" s="40">
        <f t="shared" si="2"/>
        <v>41183000</v>
      </c>
      <c r="Q9" s="41">
        <f t="shared" si="2"/>
        <v>31218501</v>
      </c>
      <c r="R9" s="20">
        <f>IF(($L9       =0),0,((($N9       -$L9       )/$L9       )*100))</f>
        <v>180.5263157894737</v>
      </c>
      <c r="S9" s="21">
        <f>IF(($M9       =0),0,((($O9       -$M9       )/$M9       )*100))</f>
        <v>4373.5157688563613</v>
      </c>
      <c r="T9" s="20">
        <f>IF(($E9       =0),0,(($P9       /$E9       )*100))</f>
        <v>99.490264289510549</v>
      </c>
      <c r="U9" s="22">
        <f>IF(($E9       =0),0,(($Q9       /$E9       )*100))</f>
        <v>75.417937382229312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64367000</v>
      </c>
      <c r="C14" s="42">
        <v>-25884000</v>
      </c>
      <c r="D14" s="42"/>
      <c r="E14" s="42">
        <f t="shared" si="4"/>
        <v>38483000</v>
      </c>
      <c r="F14" s="43">
        <v>38483000</v>
      </c>
      <c r="G14" s="44">
        <v>38483000</v>
      </c>
      <c r="H14" s="43">
        <v>18786000</v>
      </c>
      <c r="I14" s="44">
        <v>18786400</v>
      </c>
      <c r="J14" s="43"/>
      <c r="K14" s="44">
        <v>-3801050</v>
      </c>
      <c r="L14" s="43">
        <v>4697000</v>
      </c>
      <c r="M14" s="44"/>
      <c r="N14" s="43">
        <v>15000000</v>
      </c>
      <c r="O14" s="44">
        <v>14844921</v>
      </c>
      <c r="P14" s="43">
        <f t="shared" si="5"/>
        <v>38483000</v>
      </c>
      <c r="Q14" s="44">
        <f t="shared" si="6"/>
        <v>29830271</v>
      </c>
      <c r="R14" s="24">
        <f t="shared" si="7"/>
        <v>219.35277836917183</v>
      </c>
      <c r="S14" s="25">
        <f t="shared" si="8"/>
        <v>0</v>
      </c>
      <c r="T14" s="24">
        <f t="shared" si="9"/>
        <v>100</v>
      </c>
      <c r="U14" s="26">
        <f t="shared" si="10"/>
        <v>77.515450978354082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2911000</v>
      </c>
      <c r="C16" s="42"/>
      <c r="D16" s="42"/>
      <c r="E16" s="42">
        <f t="shared" si="4"/>
        <v>2911000</v>
      </c>
      <c r="F16" s="43">
        <v>2911000</v>
      </c>
      <c r="G16" s="44">
        <v>2911000</v>
      </c>
      <c r="H16" s="43">
        <v>464000</v>
      </c>
      <c r="I16" s="44">
        <v>371236</v>
      </c>
      <c r="J16" s="43">
        <v>966000</v>
      </c>
      <c r="K16" s="44">
        <v>263848</v>
      </c>
      <c r="L16" s="43">
        <v>813000</v>
      </c>
      <c r="M16" s="44">
        <v>341052</v>
      </c>
      <c r="N16" s="43">
        <v>457000</v>
      </c>
      <c r="O16" s="44">
        <v>412094</v>
      </c>
      <c r="P16" s="43">
        <f t="shared" si="5"/>
        <v>2700000</v>
      </c>
      <c r="Q16" s="44">
        <f t="shared" si="6"/>
        <v>1388230</v>
      </c>
      <c r="R16" s="24">
        <f t="shared" si="7"/>
        <v>-43.788437884378844</v>
      </c>
      <c r="S16" s="25">
        <f t="shared" si="8"/>
        <v>20.830254623928315</v>
      </c>
      <c r="T16" s="24">
        <f t="shared" si="9"/>
        <v>92.751631741669527</v>
      </c>
      <c r="U16" s="26">
        <f t="shared" si="10"/>
        <v>47.689110271384408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2450000</v>
      </c>
      <c r="C28" s="39">
        <f t="shared" si="11"/>
        <v>0</v>
      </c>
      <c r="D28" s="39">
        <f t="shared" si="11"/>
        <v>0</v>
      </c>
      <c r="E28" s="39">
        <f t="shared" si="11"/>
        <v>2450000</v>
      </c>
      <c r="F28" s="40">
        <f t="shared" si="11"/>
        <v>2450000</v>
      </c>
      <c r="G28" s="41">
        <f t="shared" si="11"/>
        <v>2450000</v>
      </c>
      <c r="H28" s="40">
        <f t="shared" si="11"/>
        <v>500000</v>
      </c>
      <c r="I28" s="41">
        <f t="shared" si="11"/>
        <v>679707</v>
      </c>
      <c r="J28" s="40">
        <f t="shared" si="11"/>
        <v>557000</v>
      </c>
      <c r="K28" s="41">
        <f t="shared" si="11"/>
        <v>-189393</v>
      </c>
      <c r="L28" s="40">
        <f t="shared" si="11"/>
        <v>526000</v>
      </c>
      <c r="M28" s="41">
        <f t="shared" si="11"/>
        <v>368510</v>
      </c>
      <c r="N28" s="40">
        <f t="shared" si="11"/>
        <v>328000</v>
      </c>
      <c r="O28" s="41">
        <f t="shared" si="11"/>
        <v>1063843</v>
      </c>
      <c r="P28" s="40">
        <f t="shared" si="11"/>
        <v>1911000</v>
      </c>
      <c r="Q28" s="41">
        <f t="shared" si="11"/>
        <v>1922667</v>
      </c>
      <c r="R28" s="20">
        <f t="shared" si="7"/>
        <v>-37.642585551330797</v>
      </c>
      <c r="S28" s="21">
        <f t="shared" si="8"/>
        <v>188.68768825812055</v>
      </c>
      <c r="T28" s="20">
        <f t="shared" si="9"/>
        <v>78</v>
      </c>
      <c r="U28" s="22">
        <f t="shared" si="10"/>
        <v>78.476204081632645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289000</v>
      </c>
      <c r="I31" s="44">
        <v>370120</v>
      </c>
      <c r="J31" s="43">
        <v>226000</v>
      </c>
      <c r="K31" s="44">
        <v>151207</v>
      </c>
      <c r="L31" s="43">
        <v>146000</v>
      </c>
      <c r="M31" s="44">
        <v>147356</v>
      </c>
      <c r="N31" s="43"/>
      <c r="O31" s="44">
        <v>114549</v>
      </c>
      <c r="P31" s="43">
        <f t="shared" si="5"/>
        <v>661000</v>
      </c>
      <c r="Q31" s="44">
        <f t="shared" si="6"/>
        <v>783232</v>
      </c>
      <c r="R31" s="24">
        <f t="shared" si="7"/>
        <v>-100</v>
      </c>
      <c r="S31" s="25">
        <f t="shared" si="8"/>
        <v>-22.263769374847307</v>
      </c>
      <c r="T31" s="24">
        <f t="shared" si="9"/>
        <v>55.083333333333329</v>
      </c>
      <c r="U31" s="26">
        <f t="shared" si="10"/>
        <v>65.269333333333336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1250000</v>
      </c>
      <c r="C33" s="42"/>
      <c r="D33" s="42"/>
      <c r="E33" s="42">
        <f t="shared" si="4"/>
        <v>1250000</v>
      </c>
      <c r="F33" s="43">
        <v>1250000</v>
      </c>
      <c r="G33" s="44">
        <v>1250000</v>
      </c>
      <c r="H33" s="43">
        <v>211000</v>
      </c>
      <c r="I33" s="44">
        <v>309587</v>
      </c>
      <c r="J33" s="43">
        <v>331000</v>
      </c>
      <c r="K33" s="44">
        <v>-340600</v>
      </c>
      <c r="L33" s="43">
        <v>380000</v>
      </c>
      <c r="M33" s="44">
        <v>221154</v>
      </c>
      <c r="N33" s="43">
        <v>328000</v>
      </c>
      <c r="O33" s="44">
        <v>949294</v>
      </c>
      <c r="P33" s="43">
        <f t="shared" si="5"/>
        <v>1250000</v>
      </c>
      <c r="Q33" s="44">
        <f t="shared" si="6"/>
        <v>1139435</v>
      </c>
      <c r="R33" s="24">
        <f t="shared" si="7"/>
        <v>-13.684210526315791</v>
      </c>
      <c r="S33" s="25">
        <f t="shared" si="8"/>
        <v>329.24568400300245</v>
      </c>
      <c r="T33" s="24">
        <f t="shared" si="9"/>
        <v>100</v>
      </c>
      <c r="U33" s="26">
        <f t="shared" si="10"/>
        <v>91.154800000000009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3826000</v>
      </c>
      <c r="C43" s="45">
        <f t="shared" si="20"/>
        <v>-100000</v>
      </c>
      <c r="D43" s="45">
        <f t="shared" si="20"/>
        <v>0</v>
      </c>
      <c r="E43" s="45">
        <f t="shared" si="20"/>
        <v>3726000</v>
      </c>
      <c r="F43" s="46">
        <f t="shared" si="20"/>
        <v>3726000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100000</v>
      </c>
      <c r="C44" s="39">
        <f t="shared" si="22"/>
        <v>-100000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3726000</v>
      </c>
      <c r="C56" s="39">
        <f t="shared" si="24"/>
        <v>0</v>
      </c>
      <c r="D56" s="39">
        <f t="shared" si="24"/>
        <v>0</v>
      </c>
      <c r="E56" s="39">
        <f t="shared" si="24"/>
        <v>3726000</v>
      </c>
      <c r="F56" s="40">
        <f t="shared" si="24"/>
        <v>3726000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3726000</v>
      </c>
      <c r="C59" s="42"/>
      <c r="D59" s="42"/>
      <c r="E59" s="42">
        <f t="shared" si="13"/>
        <v>3726000</v>
      </c>
      <c r="F59" s="43">
        <v>3726000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73554000</v>
      </c>
      <c r="C61" s="39">
        <f t="shared" si="26"/>
        <v>-25984000</v>
      </c>
      <c r="D61" s="39">
        <f t="shared" si="26"/>
        <v>0</v>
      </c>
      <c r="E61" s="39">
        <f t="shared" si="26"/>
        <v>47570000</v>
      </c>
      <c r="F61" s="40">
        <f t="shared" si="26"/>
        <v>47570000</v>
      </c>
      <c r="G61" s="41">
        <f t="shared" si="26"/>
        <v>43844000</v>
      </c>
      <c r="H61" s="40">
        <f t="shared" si="26"/>
        <v>19750000</v>
      </c>
      <c r="I61" s="41">
        <f t="shared" si="26"/>
        <v>19837343</v>
      </c>
      <c r="J61" s="40">
        <f t="shared" si="26"/>
        <v>1523000</v>
      </c>
      <c r="K61" s="41">
        <f t="shared" si="26"/>
        <v>-3726595</v>
      </c>
      <c r="L61" s="40">
        <f t="shared" si="26"/>
        <v>6036000</v>
      </c>
      <c r="M61" s="41">
        <f t="shared" si="26"/>
        <v>709562</v>
      </c>
      <c r="N61" s="40">
        <f t="shared" si="26"/>
        <v>15785000</v>
      </c>
      <c r="O61" s="41">
        <f t="shared" si="26"/>
        <v>16320858</v>
      </c>
      <c r="P61" s="40">
        <f t="shared" si="26"/>
        <v>43094000</v>
      </c>
      <c r="Q61" s="41">
        <f t="shared" si="26"/>
        <v>33141168</v>
      </c>
      <c r="R61" s="20">
        <f t="shared" si="16"/>
        <v>161.51424784625581</v>
      </c>
      <c r="S61" s="21">
        <f t="shared" si="17"/>
        <v>2200.1313486347913</v>
      </c>
      <c r="T61" s="20">
        <f t="shared" si="18"/>
        <v>90.590708429682579</v>
      </c>
      <c r="U61" s="22">
        <f t="shared" si="19"/>
        <v>69.668211057389101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73554000</v>
      </c>
      <c r="C65" s="48">
        <f t="shared" si="30"/>
        <v>-25984000</v>
      </c>
      <c r="D65" s="48">
        <f t="shared" si="30"/>
        <v>0</v>
      </c>
      <c r="E65" s="48">
        <f t="shared" si="30"/>
        <v>47570000</v>
      </c>
      <c r="F65" s="49">
        <f t="shared" si="30"/>
        <v>47570000</v>
      </c>
      <c r="G65" s="50">
        <f t="shared" si="30"/>
        <v>43844000</v>
      </c>
      <c r="H65" s="49">
        <f t="shared" si="30"/>
        <v>19750000</v>
      </c>
      <c r="I65" s="50">
        <f t="shared" si="30"/>
        <v>19837343</v>
      </c>
      <c r="J65" s="49">
        <f t="shared" si="30"/>
        <v>1523000</v>
      </c>
      <c r="K65" s="50">
        <f t="shared" si="30"/>
        <v>-3726595</v>
      </c>
      <c r="L65" s="49">
        <f t="shared" si="30"/>
        <v>6036000</v>
      </c>
      <c r="M65" s="51">
        <f t="shared" si="30"/>
        <v>709562</v>
      </c>
      <c r="N65" s="49">
        <f t="shared" si="30"/>
        <v>15785000</v>
      </c>
      <c r="O65" s="50">
        <f t="shared" si="30"/>
        <v>16320858</v>
      </c>
      <c r="P65" s="49">
        <f t="shared" si="30"/>
        <v>43094000</v>
      </c>
      <c r="Q65" s="50">
        <f t="shared" si="30"/>
        <v>33141168</v>
      </c>
      <c r="R65" s="34">
        <f t="shared" si="16"/>
        <v>161.51424784625581</v>
      </c>
      <c r="S65" s="35">
        <f t="shared" si="17"/>
        <v>2200.1313486347913</v>
      </c>
      <c r="T65" s="34">
        <f t="shared" si="18"/>
        <v>90.590708429682579</v>
      </c>
      <c r="U65" s="35">
        <f t="shared" si="19"/>
        <v>69.668211057389101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4359000</v>
      </c>
      <c r="C8" s="36">
        <f t="shared" si="0"/>
        <v>-562000</v>
      </c>
      <c r="D8" s="36">
        <f t="shared" si="0"/>
        <v>0</v>
      </c>
      <c r="E8" s="36">
        <f t="shared" si="0"/>
        <v>3797000</v>
      </c>
      <c r="F8" s="37">
        <f t="shared" si="0"/>
        <v>3797000</v>
      </c>
      <c r="G8" s="38">
        <f t="shared" si="0"/>
        <v>3797000</v>
      </c>
      <c r="H8" s="37">
        <f t="shared" si="0"/>
        <v>250000</v>
      </c>
      <c r="I8" s="38">
        <f t="shared" si="0"/>
        <v>212979</v>
      </c>
      <c r="J8" s="37">
        <f t="shared" si="0"/>
        <v>899000</v>
      </c>
      <c r="K8" s="38">
        <f t="shared" si="0"/>
        <v>1063232</v>
      </c>
      <c r="L8" s="37">
        <f t="shared" si="0"/>
        <v>961000</v>
      </c>
      <c r="M8" s="38">
        <f t="shared" si="0"/>
        <v>947801</v>
      </c>
      <c r="N8" s="37">
        <f t="shared" si="0"/>
        <v>246000</v>
      </c>
      <c r="O8" s="38">
        <f t="shared" si="0"/>
        <v>1567023</v>
      </c>
      <c r="P8" s="37">
        <f t="shared" si="0"/>
        <v>2356000</v>
      </c>
      <c r="Q8" s="38">
        <f t="shared" si="0"/>
        <v>3791035</v>
      </c>
      <c r="R8" s="16">
        <f>IF(($L8       =0),0,((($N8       -$L8       )/$L8       )*100))</f>
        <v>-74.401664932362124</v>
      </c>
      <c r="S8" s="17">
        <f>IF(($M8       =0),0,((($O8       -$M8       )/$M8       )*100))</f>
        <v>65.33249068106069</v>
      </c>
      <c r="T8" s="16">
        <f>IF(($E8       =0),0,(($P8       /$E8       )*100))</f>
        <v>62.048986041611798</v>
      </c>
      <c r="U8" s="18">
        <f>IF(($E8       =0),0,(($Q8       /$E8       )*100))</f>
        <v>99.842902291282584</v>
      </c>
      <c r="V8" s="37">
        <f t="shared" ref="V8:W8" si="1">+V9+V28</f>
        <v>28000</v>
      </c>
      <c r="W8" s="38">
        <f t="shared" si="1"/>
        <v>28000</v>
      </c>
    </row>
    <row r="9" spans="1:23" ht="13" x14ac:dyDescent="0.3">
      <c r="A9" s="19" t="s">
        <v>35</v>
      </c>
      <c r="B9" s="39">
        <f t="shared" ref="B9:Q9" si="2">SUM(B10:B27)</f>
        <v>2156000</v>
      </c>
      <c r="C9" s="39">
        <f t="shared" si="2"/>
        <v>-322000</v>
      </c>
      <c r="D9" s="39">
        <f t="shared" si="2"/>
        <v>0</v>
      </c>
      <c r="E9" s="39">
        <f t="shared" si="2"/>
        <v>1834000</v>
      </c>
      <c r="F9" s="40">
        <f t="shared" si="2"/>
        <v>1834000</v>
      </c>
      <c r="G9" s="41">
        <f t="shared" si="2"/>
        <v>1834000</v>
      </c>
      <c r="H9" s="40">
        <f t="shared" si="2"/>
        <v>143000</v>
      </c>
      <c r="I9" s="41">
        <f t="shared" si="2"/>
        <v>142544</v>
      </c>
      <c r="J9" s="40">
        <f t="shared" si="2"/>
        <v>397000</v>
      </c>
      <c r="K9" s="41">
        <f t="shared" si="2"/>
        <v>476026</v>
      </c>
      <c r="L9" s="40">
        <f t="shared" si="2"/>
        <v>235000</v>
      </c>
      <c r="M9" s="41">
        <f t="shared" si="2"/>
        <v>234556</v>
      </c>
      <c r="N9" s="40">
        <f t="shared" si="2"/>
        <v>223000</v>
      </c>
      <c r="O9" s="41">
        <f t="shared" si="2"/>
        <v>974909</v>
      </c>
      <c r="P9" s="40">
        <f t="shared" si="2"/>
        <v>998000</v>
      </c>
      <c r="Q9" s="41">
        <f t="shared" si="2"/>
        <v>1828035</v>
      </c>
      <c r="R9" s="20">
        <f>IF(($L9       =0),0,((($N9       -$L9       )/$L9       )*100))</f>
        <v>-5.1063829787234036</v>
      </c>
      <c r="S9" s="21">
        <f>IF(($M9       =0),0,((($O9       -$M9       )/$M9       )*100))</f>
        <v>315.64018827060488</v>
      </c>
      <c r="T9" s="20">
        <f>IF(($E9       =0),0,(($P9       /$E9       )*100))</f>
        <v>54.416575790621593</v>
      </c>
      <c r="U9" s="22">
        <f>IF(($E9       =0),0,(($Q9       /$E9       )*100))</f>
        <v>99.674754634678294</v>
      </c>
      <c r="V9" s="40">
        <f t="shared" ref="V9:W9" si="3">SUM(V10:V27)</f>
        <v>28000</v>
      </c>
      <c r="W9" s="41">
        <f t="shared" si="3"/>
        <v>28000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2156000</v>
      </c>
      <c r="C16" s="42">
        <v>-322000</v>
      </c>
      <c r="D16" s="42"/>
      <c r="E16" s="42">
        <f t="shared" si="4"/>
        <v>1834000</v>
      </c>
      <c r="F16" s="43">
        <v>1834000</v>
      </c>
      <c r="G16" s="44">
        <v>1834000</v>
      </c>
      <c r="H16" s="43">
        <v>143000</v>
      </c>
      <c r="I16" s="44">
        <v>142544</v>
      </c>
      <c r="J16" s="43">
        <v>397000</v>
      </c>
      <c r="K16" s="44">
        <v>476026</v>
      </c>
      <c r="L16" s="43">
        <v>235000</v>
      </c>
      <c r="M16" s="44">
        <v>234556</v>
      </c>
      <c r="N16" s="43">
        <v>223000</v>
      </c>
      <c r="O16" s="44">
        <v>974909</v>
      </c>
      <c r="P16" s="43">
        <f t="shared" si="5"/>
        <v>998000</v>
      </c>
      <c r="Q16" s="44">
        <f t="shared" si="6"/>
        <v>1828035</v>
      </c>
      <c r="R16" s="24">
        <f t="shared" si="7"/>
        <v>-5.1063829787234036</v>
      </c>
      <c r="S16" s="25">
        <f t="shared" si="8"/>
        <v>315.64018827060488</v>
      </c>
      <c r="T16" s="24">
        <f t="shared" si="9"/>
        <v>54.416575790621593</v>
      </c>
      <c r="U16" s="26">
        <f t="shared" si="10"/>
        <v>99.674754634678294</v>
      </c>
      <c r="V16" s="43">
        <v>28000</v>
      </c>
      <c r="W16" s="44">
        <v>28000</v>
      </c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2203000</v>
      </c>
      <c r="C28" s="39">
        <f t="shared" si="11"/>
        <v>-240000</v>
      </c>
      <c r="D28" s="39">
        <f t="shared" si="11"/>
        <v>0</v>
      </c>
      <c r="E28" s="39">
        <f t="shared" si="11"/>
        <v>1963000</v>
      </c>
      <c r="F28" s="40">
        <f t="shared" si="11"/>
        <v>1963000</v>
      </c>
      <c r="G28" s="41">
        <f t="shared" si="11"/>
        <v>1963000</v>
      </c>
      <c r="H28" s="40">
        <f t="shared" si="11"/>
        <v>107000</v>
      </c>
      <c r="I28" s="41">
        <f t="shared" si="11"/>
        <v>70435</v>
      </c>
      <c r="J28" s="40">
        <f t="shared" si="11"/>
        <v>502000</v>
      </c>
      <c r="K28" s="41">
        <f t="shared" si="11"/>
        <v>587206</v>
      </c>
      <c r="L28" s="40">
        <f t="shared" si="11"/>
        <v>726000</v>
      </c>
      <c r="M28" s="41">
        <f t="shared" si="11"/>
        <v>713245</v>
      </c>
      <c r="N28" s="40">
        <f t="shared" si="11"/>
        <v>23000</v>
      </c>
      <c r="O28" s="41">
        <f t="shared" si="11"/>
        <v>592114</v>
      </c>
      <c r="P28" s="40">
        <f t="shared" si="11"/>
        <v>1358000</v>
      </c>
      <c r="Q28" s="41">
        <f t="shared" si="11"/>
        <v>1963000</v>
      </c>
      <c r="R28" s="20">
        <f t="shared" si="7"/>
        <v>-96.831955922865006</v>
      </c>
      <c r="S28" s="21">
        <f t="shared" si="8"/>
        <v>-16.983084353903639</v>
      </c>
      <c r="T28" s="20">
        <f t="shared" si="9"/>
        <v>69.179826795720828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107000</v>
      </c>
      <c r="I31" s="44">
        <v>69960</v>
      </c>
      <c r="J31" s="43">
        <v>119000</v>
      </c>
      <c r="K31" s="44">
        <v>203109</v>
      </c>
      <c r="L31" s="43">
        <v>169000</v>
      </c>
      <c r="M31" s="44">
        <v>169620</v>
      </c>
      <c r="N31" s="43"/>
      <c r="O31" s="44">
        <v>557312</v>
      </c>
      <c r="P31" s="43">
        <f t="shared" si="5"/>
        <v>395000</v>
      </c>
      <c r="Q31" s="44">
        <f t="shared" si="6"/>
        <v>1000001</v>
      </c>
      <c r="R31" s="24">
        <f t="shared" si="7"/>
        <v>-100</v>
      </c>
      <c r="S31" s="25">
        <f t="shared" si="8"/>
        <v>228.56502770899655</v>
      </c>
      <c r="T31" s="24">
        <f t="shared" si="9"/>
        <v>39.5</v>
      </c>
      <c r="U31" s="26">
        <f t="shared" si="10"/>
        <v>100.00009999999999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1203000</v>
      </c>
      <c r="C33" s="42">
        <v>-240000</v>
      </c>
      <c r="D33" s="42"/>
      <c r="E33" s="42">
        <f t="shared" si="4"/>
        <v>963000</v>
      </c>
      <c r="F33" s="43">
        <v>963000</v>
      </c>
      <c r="G33" s="44">
        <v>963000</v>
      </c>
      <c r="H33" s="43"/>
      <c r="I33" s="44">
        <v>475</v>
      </c>
      <c r="J33" s="43">
        <v>383000</v>
      </c>
      <c r="K33" s="44">
        <v>384097</v>
      </c>
      <c r="L33" s="43">
        <v>557000</v>
      </c>
      <c r="M33" s="44">
        <v>543625</v>
      </c>
      <c r="N33" s="43">
        <v>23000</v>
      </c>
      <c r="O33" s="44">
        <v>34802</v>
      </c>
      <c r="P33" s="43">
        <f t="shared" si="5"/>
        <v>963000</v>
      </c>
      <c r="Q33" s="44">
        <f t="shared" si="6"/>
        <v>962999</v>
      </c>
      <c r="R33" s="24">
        <f t="shared" si="7"/>
        <v>-95.870736086175938</v>
      </c>
      <c r="S33" s="25">
        <f t="shared" si="8"/>
        <v>-93.598160496665912</v>
      </c>
      <c r="T33" s="24">
        <f t="shared" si="9"/>
        <v>100</v>
      </c>
      <c r="U33" s="26">
        <f t="shared" si="10"/>
        <v>99.999896157840084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1506000</v>
      </c>
      <c r="C43" s="45">
        <f t="shared" si="20"/>
        <v>0</v>
      </c>
      <c r="D43" s="45">
        <f t="shared" si="20"/>
        <v>0</v>
      </c>
      <c r="E43" s="45">
        <f t="shared" si="20"/>
        <v>1506000</v>
      </c>
      <c r="F43" s="46">
        <f t="shared" si="20"/>
        <v>1506000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1506000</v>
      </c>
      <c r="C56" s="39">
        <f t="shared" si="24"/>
        <v>0</v>
      </c>
      <c r="D56" s="39">
        <f t="shared" si="24"/>
        <v>0</v>
      </c>
      <c r="E56" s="39">
        <f t="shared" si="24"/>
        <v>1506000</v>
      </c>
      <c r="F56" s="40">
        <f t="shared" si="24"/>
        <v>1506000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1506000</v>
      </c>
      <c r="C59" s="42"/>
      <c r="D59" s="42"/>
      <c r="E59" s="42">
        <f t="shared" si="13"/>
        <v>1506000</v>
      </c>
      <c r="F59" s="43">
        <v>1506000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5865000</v>
      </c>
      <c r="C61" s="39">
        <f t="shared" si="26"/>
        <v>-562000</v>
      </c>
      <c r="D61" s="39">
        <f t="shared" si="26"/>
        <v>0</v>
      </c>
      <c r="E61" s="39">
        <f t="shared" si="26"/>
        <v>5303000</v>
      </c>
      <c r="F61" s="40">
        <f t="shared" si="26"/>
        <v>5303000</v>
      </c>
      <c r="G61" s="41">
        <f t="shared" si="26"/>
        <v>3797000</v>
      </c>
      <c r="H61" s="40">
        <f t="shared" si="26"/>
        <v>250000</v>
      </c>
      <c r="I61" s="41">
        <f t="shared" si="26"/>
        <v>212979</v>
      </c>
      <c r="J61" s="40">
        <f t="shared" si="26"/>
        <v>899000</v>
      </c>
      <c r="K61" s="41">
        <f t="shared" si="26"/>
        <v>1063232</v>
      </c>
      <c r="L61" s="40">
        <f t="shared" si="26"/>
        <v>961000</v>
      </c>
      <c r="M61" s="41">
        <f t="shared" si="26"/>
        <v>947801</v>
      </c>
      <c r="N61" s="40">
        <f t="shared" si="26"/>
        <v>246000</v>
      </c>
      <c r="O61" s="41">
        <f t="shared" si="26"/>
        <v>1567023</v>
      </c>
      <c r="P61" s="40">
        <f t="shared" si="26"/>
        <v>2356000</v>
      </c>
      <c r="Q61" s="41">
        <f t="shared" si="26"/>
        <v>3791035</v>
      </c>
      <c r="R61" s="20">
        <f t="shared" si="16"/>
        <v>-74.401664932362124</v>
      </c>
      <c r="S61" s="21">
        <f t="shared" si="17"/>
        <v>65.33249068106069</v>
      </c>
      <c r="T61" s="20">
        <f t="shared" si="18"/>
        <v>44.427682443899677</v>
      </c>
      <c r="U61" s="22">
        <f t="shared" si="19"/>
        <v>71.488497077126155</v>
      </c>
      <c r="V61" s="40">
        <f t="shared" ref="V61:W61" si="27">+V8+V43</f>
        <v>28000</v>
      </c>
      <c r="W61" s="41">
        <f t="shared" si="27"/>
        <v>28000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5865000</v>
      </c>
      <c r="C65" s="48">
        <f t="shared" si="30"/>
        <v>-562000</v>
      </c>
      <c r="D65" s="48">
        <f t="shared" si="30"/>
        <v>0</v>
      </c>
      <c r="E65" s="48">
        <f t="shared" si="30"/>
        <v>5303000</v>
      </c>
      <c r="F65" s="49">
        <f t="shared" si="30"/>
        <v>5303000</v>
      </c>
      <c r="G65" s="50">
        <f t="shared" si="30"/>
        <v>3797000</v>
      </c>
      <c r="H65" s="49">
        <f t="shared" si="30"/>
        <v>250000</v>
      </c>
      <c r="I65" s="50">
        <f t="shared" si="30"/>
        <v>212979</v>
      </c>
      <c r="J65" s="49">
        <f t="shared" si="30"/>
        <v>899000</v>
      </c>
      <c r="K65" s="50">
        <f t="shared" si="30"/>
        <v>1063232</v>
      </c>
      <c r="L65" s="49">
        <f t="shared" si="30"/>
        <v>961000</v>
      </c>
      <c r="M65" s="51">
        <f t="shared" si="30"/>
        <v>947801</v>
      </c>
      <c r="N65" s="49">
        <f t="shared" si="30"/>
        <v>246000</v>
      </c>
      <c r="O65" s="50">
        <f t="shared" si="30"/>
        <v>1567023</v>
      </c>
      <c r="P65" s="49">
        <f t="shared" si="30"/>
        <v>2356000</v>
      </c>
      <c r="Q65" s="50">
        <f t="shared" si="30"/>
        <v>3791035</v>
      </c>
      <c r="R65" s="34">
        <f t="shared" si="16"/>
        <v>-74.401664932362124</v>
      </c>
      <c r="S65" s="35">
        <f t="shared" si="17"/>
        <v>65.33249068106069</v>
      </c>
      <c r="T65" s="34">
        <f t="shared" si="18"/>
        <v>44.427682443899677</v>
      </c>
      <c r="U65" s="35">
        <f t="shared" si="19"/>
        <v>71.488497077126155</v>
      </c>
      <c r="V65" s="49">
        <f>+V61+V62</f>
        <v>28000</v>
      </c>
      <c r="W65" s="50">
        <f>+W61+W62</f>
        <v>28000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6464000</v>
      </c>
      <c r="C8" s="36">
        <f t="shared" si="0"/>
        <v>8556000</v>
      </c>
      <c r="D8" s="36">
        <f t="shared" si="0"/>
        <v>0</v>
      </c>
      <c r="E8" s="36">
        <f t="shared" si="0"/>
        <v>15020000</v>
      </c>
      <c r="F8" s="37">
        <f t="shared" si="0"/>
        <v>15020000</v>
      </c>
      <c r="G8" s="38">
        <f t="shared" si="0"/>
        <v>15020000</v>
      </c>
      <c r="H8" s="37">
        <f t="shared" si="0"/>
        <v>1130000</v>
      </c>
      <c r="I8" s="38">
        <f t="shared" si="0"/>
        <v>962166</v>
      </c>
      <c r="J8" s="37">
        <f t="shared" si="0"/>
        <v>1260000</v>
      </c>
      <c r="K8" s="38">
        <f t="shared" si="0"/>
        <v>155113</v>
      </c>
      <c r="L8" s="37">
        <f t="shared" si="0"/>
        <v>944000</v>
      </c>
      <c r="M8" s="38">
        <f t="shared" si="0"/>
        <v>3295436</v>
      </c>
      <c r="N8" s="37">
        <f t="shared" si="0"/>
        <v>1949000</v>
      </c>
      <c r="O8" s="38">
        <f t="shared" si="0"/>
        <v>10523496</v>
      </c>
      <c r="P8" s="37">
        <f t="shared" si="0"/>
        <v>5283000</v>
      </c>
      <c r="Q8" s="38">
        <f t="shared" si="0"/>
        <v>14936211</v>
      </c>
      <c r="R8" s="16">
        <f>IF(($L8       =0),0,((($N8       -$L8       )/$L8       )*100))</f>
        <v>106.46186440677967</v>
      </c>
      <c r="S8" s="17">
        <f>IF(($M8       =0),0,((($O8       -$M8       )/$M8       )*100))</f>
        <v>219.33546881201758</v>
      </c>
      <c r="T8" s="16">
        <f>IF(($E8       =0),0,(($P8       /$E8       )*100))</f>
        <v>35.173102529960055</v>
      </c>
      <c r="U8" s="18">
        <f>IF(($E8       =0),0,(($Q8       /$E8       )*100))</f>
        <v>99.442150466045277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3258000</v>
      </c>
      <c r="C9" s="39">
        <f t="shared" si="2"/>
        <v>0</v>
      </c>
      <c r="D9" s="39">
        <f t="shared" si="2"/>
        <v>0</v>
      </c>
      <c r="E9" s="39">
        <f t="shared" si="2"/>
        <v>3258000</v>
      </c>
      <c r="F9" s="40">
        <f t="shared" si="2"/>
        <v>3258000</v>
      </c>
      <c r="G9" s="41">
        <f t="shared" si="2"/>
        <v>3258000</v>
      </c>
      <c r="H9" s="40">
        <f t="shared" si="2"/>
        <v>703000</v>
      </c>
      <c r="I9" s="41">
        <f t="shared" si="2"/>
        <v>605259</v>
      </c>
      <c r="J9" s="40">
        <f t="shared" si="2"/>
        <v>248000</v>
      </c>
      <c r="K9" s="41">
        <f t="shared" si="2"/>
        <v>0</v>
      </c>
      <c r="L9" s="40">
        <f t="shared" si="2"/>
        <v>425000</v>
      </c>
      <c r="M9" s="41">
        <f t="shared" si="2"/>
        <v>909920</v>
      </c>
      <c r="N9" s="40">
        <f t="shared" si="2"/>
        <v>1485000</v>
      </c>
      <c r="O9" s="41">
        <f t="shared" si="2"/>
        <v>1661997</v>
      </c>
      <c r="P9" s="40">
        <f t="shared" si="2"/>
        <v>2861000</v>
      </c>
      <c r="Q9" s="41">
        <f t="shared" si="2"/>
        <v>3177176</v>
      </c>
      <c r="R9" s="20">
        <f>IF(($L9       =0),0,((($N9       -$L9       )/$L9       )*100))</f>
        <v>249.41176470588235</v>
      </c>
      <c r="S9" s="21">
        <f>IF(($M9       =0),0,((($O9       -$M9       )/$M9       )*100))</f>
        <v>82.653090381572</v>
      </c>
      <c r="T9" s="20">
        <f>IF(($E9       =0),0,(($P9       /$E9       )*100))</f>
        <v>87.814610190300797</v>
      </c>
      <c r="U9" s="22">
        <f>IF(($E9       =0),0,(($Q9       /$E9       )*100))</f>
        <v>97.519214241866166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3258000</v>
      </c>
      <c r="C16" s="42"/>
      <c r="D16" s="42"/>
      <c r="E16" s="42">
        <f t="shared" si="4"/>
        <v>3258000</v>
      </c>
      <c r="F16" s="43">
        <v>3258000</v>
      </c>
      <c r="G16" s="44">
        <v>3258000</v>
      </c>
      <c r="H16" s="43">
        <v>703000</v>
      </c>
      <c r="I16" s="44">
        <v>605259</v>
      </c>
      <c r="J16" s="43">
        <v>248000</v>
      </c>
      <c r="K16" s="44"/>
      <c r="L16" s="43">
        <v>425000</v>
      </c>
      <c r="M16" s="44">
        <v>909920</v>
      </c>
      <c r="N16" s="43">
        <v>1485000</v>
      </c>
      <c r="O16" s="44">
        <v>1661997</v>
      </c>
      <c r="P16" s="43">
        <f t="shared" si="5"/>
        <v>2861000</v>
      </c>
      <c r="Q16" s="44">
        <f t="shared" si="6"/>
        <v>3177176</v>
      </c>
      <c r="R16" s="24">
        <f t="shared" si="7"/>
        <v>249.41176470588235</v>
      </c>
      <c r="S16" s="25">
        <f t="shared" si="8"/>
        <v>82.653090381572</v>
      </c>
      <c r="T16" s="24">
        <f t="shared" si="9"/>
        <v>87.814610190300797</v>
      </c>
      <c r="U16" s="26">
        <f t="shared" si="10"/>
        <v>97.519214241866166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3206000</v>
      </c>
      <c r="C28" s="39">
        <f t="shared" si="11"/>
        <v>8556000</v>
      </c>
      <c r="D28" s="39">
        <f t="shared" si="11"/>
        <v>0</v>
      </c>
      <c r="E28" s="39">
        <f t="shared" si="11"/>
        <v>11762000</v>
      </c>
      <c r="F28" s="40">
        <f t="shared" si="11"/>
        <v>11762000</v>
      </c>
      <c r="G28" s="41">
        <f t="shared" si="11"/>
        <v>11762000</v>
      </c>
      <c r="H28" s="40">
        <f t="shared" si="11"/>
        <v>427000</v>
      </c>
      <c r="I28" s="41">
        <f t="shared" si="11"/>
        <v>356907</v>
      </c>
      <c r="J28" s="40">
        <f t="shared" si="11"/>
        <v>1012000</v>
      </c>
      <c r="K28" s="41">
        <f t="shared" si="11"/>
        <v>155113</v>
      </c>
      <c r="L28" s="40">
        <f t="shared" si="11"/>
        <v>519000</v>
      </c>
      <c r="M28" s="41">
        <f t="shared" si="11"/>
        <v>2385516</v>
      </c>
      <c r="N28" s="40">
        <f t="shared" si="11"/>
        <v>464000</v>
      </c>
      <c r="O28" s="41">
        <f t="shared" si="11"/>
        <v>8861499</v>
      </c>
      <c r="P28" s="40">
        <f t="shared" si="11"/>
        <v>2422000</v>
      </c>
      <c r="Q28" s="41">
        <f t="shared" si="11"/>
        <v>11759035</v>
      </c>
      <c r="R28" s="20">
        <f t="shared" si="7"/>
        <v>-10.597302504816955</v>
      </c>
      <c r="S28" s="21">
        <f t="shared" si="8"/>
        <v>271.47095219650595</v>
      </c>
      <c r="T28" s="20">
        <f t="shared" si="9"/>
        <v>20.591736099302839</v>
      </c>
      <c r="U28" s="22">
        <f t="shared" si="10"/>
        <v>99.97479170209148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201000</v>
      </c>
      <c r="I31" s="44">
        <v>176117</v>
      </c>
      <c r="J31" s="43">
        <v>331000</v>
      </c>
      <c r="K31" s="44">
        <v>46606</v>
      </c>
      <c r="L31" s="43">
        <v>220000</v>
      </c>
      <c r="M31" s="44">
        <v>1306470</v>
      </c>
      <c r="N31" s="43"/>
      <c r="O31" s="44">
        <v>469903</v>
      </c>
      <c r="P31" s="43">
        <f t="shared" si="5"/>
        <v>752000</v>
      </c>
      <c r="Q31" s="44">
        <f t="shared" si="6"/>
        <v>1999096</v>
      </c>
      <c r="R31" s="24">
        <f t="shared" si="7"/>
        <v>-100</v>
      </c>
      <c r="S31" s="25">
        <f t="shared" si="8"/>
        <v>-64.032622256921329</v>
      </c>
      <c r="T31" s="24">
        <f t="shared" si="9"/>
        <v>37.6</v>
      </c>
      <c r="U31" s="26">
        <f t="shared" si="10"/>
        <v>99.954800000000006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1206000</v>
      </c>
      <c r="C33" s="42"/>
      <c r="D33" s="42"/>
      <c r="E33" s="42">
        <f t="shared" si="4"/>
        <v>1206000</v>
      </c>
      <c r="F33" s="43">
        <v>1206000</v>
      </c>
      <c r="G33" s="44">
        <v>1206000</v>
      </c>
      <c r="H33" s="43">
        <v>226000</v>
      </c>
      <c r="I33" s="44">
        <v>180790</v>
      </c>
      <c r="J33" s="43">
        <v>681000</v>
      </c>
      <c r="K33" s="44">
        <v>108507</v>
      </c>
      <c r="L33" s="43">
        <v>299000</v>
      </c>
      <c r="M33" s="44">
        <v>1079046</v>
      </c>
      <c r="N33" s="43"/>
      <c r="O33" s="44">
        <v>-162344</v>
      </c>
      <c r="P33" s="43">
        <f t="shared" si="5"/>
        <v>1206000</v>
      </c>
      <c r="Q33" s="44">
        <f t="shared" si="6"/>
        <v>1205999</v>
      </c>
      <c r="R33" s="24">
        <f t="shared" si="7"/>
        <v>-100</v>
      </c>
      <c r="S33" s="25">
        <f t="shared" si="8"/>
        <v>-115.04514172704407</v>
      </c>
      <c r="T33" s="24">
        <f t="shared" si="9"/>
        <v>100</v>
      </c>
      <c r="U33" s="26">
        <f t="shared" si="10"/>
        <v>99.999917081260364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8556000</v>
      </c>
      <c r="D37" s="42"/>
      <c r="E37" s="42">
        <f t="shared" si="4"/>
        <v>8556000</v>
      </c>
      <c r="F37" s="43">
        <v>8556000</v>
      </c>
      <c r="G37" s="44">
        <v>8556000</v>
      </c>
      <c r="H37" s="43"/>
      <c r="I37" s="44"/>
      <c r="J37" s="43"/>
      <c r="K37" s="44"/>
      <c r="L37" s="43"/>
      <c r="M37" s="44"/>
      <c r="N37" s="43">
        <v>464000</v>
      </c>
      <c r="O37" s="44">
        <v>8553940</v>
      </c>
      <c r="P37" s="43">
        <f t="shared" si="5"/>
        <v>464000</v>
      </c>
      <c r="Q37" s="44">
        <f t="shared" si="6"/>
        <v>8553940</v>
      </c>
      <c r="R37" s="24">
        <f t="shared" si="7"/>
        <v>0</v>
      </c>
      <c r="S37" s="25">
        <f t="shared" si="8"/>
        <v>0</v>
      </c>
      <c r="T37" s="24">
        <f t="shared" si="9"/>
        <v>5.4230949041608234</v>
      </c>
      <c r="U37" s="26">
        <f t="shared" si="10"/>
        <v>99.975923328658254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1175000</v>
      </c>
      <c r="C43" s="45">
        <f t="shared" si="20"/>
        <v>0</v>
      </c>
      <c r="D43" s="45">
        <f t="shared" si="20"/>
        <v>0</v>
      </c>
      <c r="E43" s="45">
        <f t="shared" si="20"/>
        <v>1175000</v>
      </c>
      <c r="F43" s="46">
        <f t="shared" si="20"/>
        <v>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7639000</v>
      </c>
      <c r="C61" s="39">
        <f t="shared" si="26"/>
        <v>8556000</v>
      </c>
      <c r="D61" s="39">
        <f t="shared" si="26"/>
        <v>0</v>
      </c>
      <c r="E61" s="39">
        <f t="shared" si="26"/>
        <v>16195000</v>
      </c>
      <c r="F61" s="40">
        <f t="shared" si="26"/>
        <v>16195000</v>
      </c>
      <c r="G61" s="41">
        <f t="shared" si="26"/>
        <v>15020000</v>
      </c>
      <c r="H61" s="40">
        <f t="shared" si="26"/>
        <v>1130000</v>
      </c>
      <c r="I61" s="41">
        <f t="shared" si="26"/>
        <v>962166</v>
      </c>
      <c r="J61" s="40">
        <f t="shared" si="26"/>
        <v>1260000</v>
      </c>
      <c r="K61" s="41">
        <f t="shared" si="26"/>
        <v>155113</v>
      </c>
      <c r="L61" s="40">
        <f t="shared" si="26"/>
        <v>944000</v>
      </c>
      <c r="M61" s="41">
        <f t="shared" si="26"/>
        <v>3295436</v>
      </c>
      <c r="N61" s="40">
        <f t="shared" si="26"/>
        <v>1949000</v>
      </c>
      <c r="O61" s="41">
        <f t="shared" si="26"/>
        <v>10523496</v>
      </c>
      <c r="P61" s="40">
        <f t="shared" si="26"/>
        <v>5283000</v>
      </c>
      <c r="Q61" s="41">
        <f t="shared" si="26"/>
        <v>14936211</v>
      </c>
      <c r="R61" s="20">
        <f t="shared" si="16"/>
        <v>106.46186440677967</v>
      </c>
      <c r="S61" s="21">
        <f t="shared" si="17"/>
        <v>219.33546881201758</v>
      </c>
      <c r="T61" s="20">
        <f t="shared" si="18"/>
        <v>32.621179376350725</v>
      </c>
      <c r="U61" s="22">
        <f t="shared" si="19"/>
        <v>92.227298548934854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7639000</v>
      </c>
      <c r="C65" s="48">
        <f t="shared" si="30"/>
        <v>8556000</v>
      </c>
      <c r="D65" s="48">
        <f t="shared" si="30"/>
        <v>0</v>
      </c>
      <c r="E65" s="48">
        <f t="shared" si="30"/>
        <v>16195000</v>
      </c>
      <c r="F65" s="49">
        <f t="shared" si="30"/>
        <v>16195000</v>
      </c>
      <c r="G65" s="50">
        <f t="shared" si="30"/>
        <v>15020000</v>
      </c>
      <c r="H65" s="49">
        <f t="shared" si="30"/>
        <v>1130000</v>
      </c>
      <c r="I65" s="50">
        <f t="shared" si="30"/>
        <v>962166</v>
      </c>
      <c r="J65" s="49">
        <f t="shared" si="30"/>
        <v>1260000</v>
      </c>
      <c r="K65" s="50">
        <f t="shared" si="30"/>
        <v>155113</v>
      </c>
      <c r="L65" s="49">
        <f t="shared" si="30"/>
        <v>944000</v>
      </c>
      <c r="M65" s="51">
        <f t="shared" si="30"/>
        <v>3295436</v>
      </c>
      <c r="N65" s="49">
        <f t="shared" si="30"/>
        <v>1949000</v>
      </c>
      <c r="O65" s="50">
        <f t="shared" si="30"/>
        <v>10523496</v>
      </c>
      <c r="P65" s="49">
        <f t="shared" si="30"/>
        <v>5283000</v>
      </c>
      <c r="Q65" s="50">
        <f t="shared" si="30"/>
        <v>14936211</v>
      </c>
      <c r="R65" s="34">
        <f t="shared" si="16"/>
        <v>106.46186440677967</v>
      </c>
      <c r="S65" s="35">
        <f t="shared" si="17"/>
        <v>219.33546881201758</v>
      </c>
      <c r="T65" s="34">
        <f t="shared" si="18"/>
        <v>32.621179376350725</v>
      </c>
      <c r="U65" s="35">
        <f t="shared" si="19"/>
        <v>92.227298548934854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6378000</v>
      </c>
      <c r="C8" s="36">
        <f t="shared" si="0"/>
        <v>-91000</v>
      </c>
      <c r="D8" s="36">
        <f t="shared" si="0"/>
        <v>0</v>
      </c>
      <c r="E8" s="36">
        <f t="shared" si="0"/>
        <v>6287000</v>
      </c>
      <c r="F8" s="37">
        <f t="shared" si="0"/>
        <v>6287000</v>
      </c>
      <c r="G8" s="38">
        <f t="shared" si="0"/>
        <v>6287000</v>
      </c>
      <c r="H8" s="37">
        <f t="shared" si="0"/>
        <v>1231000</v>
      </c>
      <c r="I8" s="38">
        <f t="shared" si="0"/>
        <v>1198262</v>
      </c>
      <c r="J8" s="37">
        <f t="shared" si="0"/>
        <v>2021000</v>
      </c>
      <c r="K8" s="38">
        <f t="shared" si="0"/>
        <v>1773446</v>
      </c>
      <c r="L8" s="37">
        <f t="shared" si="0"/>
        <v>924000</v>
      </c>
      <c r="M8" s="38">
        <f t="shared" si="0"/>
        <v>1588145</v>
      </c>
      <c r="N8" s="37">
        <f t="shared" si="0"/>
        <v>1535000</v>
      </c>
      <c r="O8" s="38">
        <f t="shared" si="0"/>
        <v>1891703</v>
      </c>
      <c r="P8" s="37">
        <f t="shared" si="0"/>
        <v>5711000</v>
      </c>
      <c r="Q8" s="38">
        <f t="shared" si="0"/>
        <v>6451556</v>
      </c>
      <c r="R8" s="16">
        <f>IF(($L8       =0),0,((($N8       -$L8       )/$L8       )*100))</f>
        <v>66.125541125541119</v>
      </c>
      <c r="S8" s="17">
        <f>IF(($M8       =0),0,((($O8       -$M8       )/$M8       )*100))</f>
        <v>19.113997777281043</v>
      </c>
      <c r="T8" s="16">
        <f>IF(($E8       =0),0,(($P8       /$E8       )*100))</f>
        <v>90.838237633211392</v>
      </c>
      <c r="U8" s="18">
        <f>IF(($E8       =0),0,(($Q8       /$E8       )*100))</f>
        <v>102.61740098616193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3378000</v>
      </c>
      <c r="C9" s="39">
        <f t="shared" si="2"/>
        <v>0</v>
      </c>
      <c r="D9" s="39">
        <f t="shared" si="2"/>
        <v>0</v>
      </c>
      <c r="E9" s="39">
        <f t="shared" si="2"/>
        <v>3378000</v>
      </c>
      <c r="F9" s="40">
        <f t="shared" si="2"/>
        <v>3378000</v>
      </c>
      <c r="G9" s="41">
        <f t="shared" si="2"/>
        <v>3378000</v>
      </c>
      <c r="H9" s="40">
        <f t="shared" si="2"/>
        <v>670000</v>
      </c>
      <c r="I9" s="41">
        <f t="shared" si="2"/>
        <v>377148</v>
      </c>
      <c r="J9" s="40">
        <f t="shared" si="2"/>
        <v>733000</v>
      </c>
      <c r="K9" s="41">
        <f t="shared" si="2"/>
        <v>705937</v>
      </c>
      <c r="L9" s="40">
        <f t="shared" si="2"/>
        <v>484000</v>
      </c>
      <c r="M9" s="41">
        <f t="shared" si="2"/>
        <v>889494</v>
      </c>
      <c r="N9" s="40">
        <f t="shared" si="2"/>
        <v>1388000</v>
      </c>
      <c r="O9" s="41">
        <f t="shared" si="2"/>
        <v>1533519</v>
      </c>
      <c r="P9" s="40">
        <f t="shared" si="2"/>
        <v>3275000</v>
      </c>
      <c r="Q9" s="41">
        <f t="shared" si="2"/>
        <v>3506098</v>
      </c>
      <c r="R9" s="20">
        <f>IF(($L9       =0),0,((($N9       -$L9       )/$L9       )*100))</f>
        <v>186.77685950413223</v>
      </c>
      <c r="S9" s="21">
        <f>IF(($M9       =0),0,((($O9       -$M9       )/$M9       )*100))</f>
        <v>72.403523801172355</v>
      </c>
      <c r="T9" s="20">
        <f>IF(($E9       =0),0,(($P9       /$E9       )*100))</f>
        <v>96.950858496151568</v>
      </c>
      <c r="U9" s="22">
        <f>IF(($E9       =0),0,(($Q9       /$E9       )*100))</f>
        <v>103.79212551805803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3378000</v>
      </c>
      <c r="C16" s="42"/>
      <c r="D16" s="42"/>
      <c r="E16" s="42">
        <f t="shared" si="4"/>
        <v>3378000</v>
      </c>
      <c r="F16" s="43">
        <v>3378000</v>
      </c>
      <c r="G16" s="44">
        <v>3378000</v>
      </c>
      <c r="H16" s="43">
        <v>670000</v>
      </c>
      <c r="I16" s="44">
        <v>377148</v>
      </c>
      <c r="J16" s="43">
        <v>733000</v>
      </c>
      <c r="K16" s="44">
        <v>705937</v>
      </c>
      <c r="L16" s="43">
        <v>484000</v>
      </c>
      <c r="M16" s="44">
        <v>889494</v>
      </c>
      <c r="N16" s="43">
        <v>1388000</v>
      </c>
      <c r="O16" s="44">
        <v>1533519</v>
      </c>
      <c r="P16" s="43">
        <f t="shared" si="5"/>
        <v>3275000</v>
      </c>
      <c r="Q16" s="44">
        <f t="shared" si="6"/>
        <v>3506098</v>
      </c>
      <c r="R16" s="24">
        <f t="shared" si="7"/>
        <v>186.77685950413223</v>
      </c>
      <c r="S16" s="25">
        <f t="shared" si="8"/>
        <v>72.403523801172355</v>
      </c>
      <c r="T16" s="24">
        <f t="shared" si="9"/>
        <v>96.950858496151568</v>
      </c>
      <c r="U16" s="26">
        <f t="shared" si="10"/>
        <v>103.79212551805803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3000000</v>
      </c>
      <c r="C28" s="39">
        <f t="shared" si="11"/>
        <v>-91000</v>
      </c>
      <c r="D28" s="39">
        <f t="shared" si="11"/>
        <v>0</v>
      </c>
      <c r="E28" s="39">
        <f t="shared" si="11"/>
        <v>2909000</v>
      </c>
      <c r="F28" s="40">
        <f t="shared" si="11"/>
        <v>2909000</v>
      </c>
      <c r="G28" s="41">
        <f t="shared" si="11"/>
        <v>2909000</v>
      </c>
      <c r="H28" s="40">
        <f t="shared" si="11"/>
        <v>561000</v>
      </c>
      <c r="I28" s="41">
        <f t="shared" si="11"/>
        <v>821114</v>
      </c>
      <c r="J28" s="40">
        <f t="shared" si="11"/>
        <v>1288000</v>
      </c>
      <c r="K28" s="41">
        <f t="shared" si="11"/>
        <v>1067509</v>
      </c>
      <c r="L28" s="40">
        <f t="shared" si="11"/>
        <v>440000</v>
      </c>
      <c r="M28" s="41">
        <f t="shared" si="11"/>
        <v>698651</v>
      </c>
      <c r="N28" s="40">
        <f t="shared" si="11"/>
        <v>147000</v>
      </c>
      <c r="O28" s="41">
        <f t="shared" si="11"/>
        <v>358184</v>
      </c>
      <c r="P28" s="40">
        <f t="shared" si="11"/>
        <v>2436000</v>
      </c>
      <c r="Q28" s="41">
        <f t="shared" si="11"/>
        <v>2945458</v>
      </c>
      <c r="R28" s="20">
        <f t="shared" si="7"/>
        <v>-66.590909090909093</v>
      </c>
      <c r="S28" s="21">
        <f t="shared" si="8"/>
        <v>-48.732056491724769</v>
      </c>
      <c r="T28" s="20">
        <f t="shared" si="9"/>
        <v>83.740116878652458</v>
      </c>
      <c r="U28" s="22">
        <f t="shared" si="10"/>
        <v>101.25328291509111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321000</v>
      </c>
      <c r="I31" s="44">
        <v>705270</v>
      </c>
      <c r="J31" s="43">
        <v>883000</v>
      </c>
      <c r="K31" s="44">
        <v>841315</v>
      </c>
      <c r="L31" s="43">
        <v>123000</v>
      </c>
      <c r="M31" s="44">
        <v>253416</v>
      </c>
      <c r="N31" s="43"/>
      <c r="O31" s="44"/>
      <c r="P31" s="43">
        <f t="shared" si="5"/>
        <v>1327000</v>
      </c>
      <c r="Q31" s="44">
        <f t="shared" si="6"/>
        <v>1800001</v>
      </c>
      <c r="R31" s="24">
        <f t="shared" si="7"/>
        <v>-100</v>
      </c>
      <c r="S31" s="25">
        <f t="shared" si="8"/>
        <v>-100</v>
      </c>
      <c r="T31" s="24">
        <f t="shared" si="9"/>
        <v>73.722222222222229</v>
      </c>
      <c r="U31" s="26">
        <f t="shared" si="10"/>
        <v>100.00005555555556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-91000</v>
      </c>
      <c r="D33" s="42"/>
      <c r="E33" s="42">
        <f t="shared" si="4"/>
        <v>1109000</v>
      </c>
      <c r="F33" s="43">
        <v>1109000</v>
      </c>
      <c r="G33" s="44">
        <v>1109000</v>
      </c>
      <c r="H33" s="43">
        <v>240000</v>
      </c>
      <c r="I33" s="44">
        <v>115844</v>
      </c>
      <c r="J33" s="43">
        <v>405000</v>
      </c>
      <c r="K33" s="44">
        <v>226194</v>
      </c>
      <c r="L33" s="43">
        <v>317000</v>
      </c>
      <c r="M33" s="44">
        <v>445235</v>
      </c>
      <c r="N33" s="43">
        <v>147000</v>
      </c>
      <c r="O33" s="44">
        <v>358184</v>
      </c>
      <c r="P33" s="43">
        <f t="shared" si="5"/>
        <v>1109000</v>
      </c>
      <c r="Q33" s="44">
        <f t="shared" si="6"/>
        <v>1145457</v>
      </c>
      <c r="R33" s="24">
        <f t="shared" si="7"/>
        <v>-53.627760252365931</v>
      </c>
      <c r="S33" s="25">
        <f t="shared" si="8"/>
        <v>-19.551697418217344</v>
      </c>
      <c r="T33" s="24">
        <f t="shared" si="9"/>
        <v>100</v>
      </c>
      <c r="U33" s="26">
        <f t="shared" si="10"/>
        <v>103.28737601442741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7969000</v>
      </c>
      <c r="C61" s="39">
        <f t="shared" si="26"/>
        <v>-91000</v>
      </c>
      <c r="D61" s="39">
        <f t="shared" si="26"/>
        <v>0</v>
      </c>
      <c r="E61" s="39">
        <f t="shared" si="26"/>
        <v>7878000</v>
      </c>
      <c r="F61" s="40">
        <f t="shared" si="26"/>
        <v>7878000</v>
      </c>
      <c r="G61" s="41">
        <f t="shared" si="26"/>
        <v>6287000</v>
      </c>
      <c r="H61" s="40">
        <f t="shared" si="26"/>
        <v>1231000</v>
      </c>
      <c r="I61" s="41">
        <f t="shared" si="26"/>
        <v>1198262</v>
      </c>
      <c r="J61" s="40">
        <f t="shared" si="26"/>
        <v>2021000</v>
      </c>
      <c r="K61" s="41">
        <f t="shared" si="26"/>
        <v>1773446</v>
      </c>
      <c r="L61" s="40">
        <f t="shared" si="26"/>
        <v>924000</v>
      </c>
      <c r="M61" s="41">
        <f t="shared" si="26"/>
        <v>1588145</v>
      </c>
      <c r="N61" s="40">
        <f t="shared" si="26"/>
        <v>1535000</v>
      </c>
      <c r="O61" s="41">
        <f t="shared" si="26"/>
        <v>1891703</v>
      </c>
      <c r="P61" s="40">
        <f t="shared" si="26"/>
        <v>5711000</v>
      </c>
      <c r="Q61" s="41">
        <f t="shared" si="26"/>
        <v>6451556</v>
      </c>
      <c r="R61" s="20">
        <f t="shared" si="16"/>
        <v>66.125541125541119</v>
      </c>
      <c r="S61" s="21">
        <f t="shared" si="17"/>
        <v>19.113997777281043</v>
      </c>
      <c r="T61" s="20">
        <f t="shared" si="18"/>
        <v>72.493018532622486</v>
      </c>
      <c r="U61" s="22">
        <f t="shared" si="19"/>
        <v>81.89332317847169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7969000</v>
      </c>
      <c r="C65" s="48">
        <f t="shared" si="30"/>
        <v>-91000</v>
      </c>
      <c r="D65" s="48">
        <f t="shared" si="30"/>
        <v>0</v>
      </c>
      <c r="E65" s="48">
        <f t="shared" si="30"/>
        <v>7878000</v>
      </c>
      <c r="F65" s="49">
        <f t="shared" si="30"/>
        <v>7878000</v>
      </c>
      <c r="G65" s="50">
        <f t="shared" si="30"/>
        <v>6287000</v>
      </c>
      <c r="H65" s="49">
        <f t="shared" si="30"/>
        <v>1231000</v>
      </c>
      <c r="I65" s="50">
        <f t="shared" si="30"/>
        <v>1198262</v>
      </c>
      <c r="J65" s="49">
        <f t="shared" si="30"/>
        <v>2021000</v>
      </c>
      <c r="K65" s="50">
        <f t="shared" si="30"/>
        <v>1773446</v>
      </c>
      <c r="L65" s="49">
        <f t="shared" si="30"/>
        <v>924000</v>
      </c>
      <c r="M65" s="51">
        <f t="shared" si="30"/>
        <v>1588145</v>
      </c>
      <c r="N65" s="49">
        <f t="shared" si="30"/>
        <v>1535000</v>
      </c>
      <c r="O65" s="50">
        <f t="shared" si="30"/>
        <v>1891703</v>
      </c>
      <c r="P65" s="49">
        <f t="shared" si="30"/>
        <v>5711000</v>
      </c>
      <c r="Q65" s="50">
        <f t="shared" si="30"/>
        <v>6451556</v>
      </c>
      <c r="R65" s="34">
        <f t="shared" si="16"/>
        <v>66.125541125541119</v>
      </c>
      <c r="S65" s="35">
        <f t="shared" si="17"/>
        <v>19.113997777281043</v>
      </c>
      <c r="T65" s="34">
        <f t="shared" si="18"/>
        <v>72.493018532622486</v>
      </c>
      <c r="U65" s="35">
        <f t="shared" si="19"/>
        <v>81.89332317847169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5668000</v>
      </c>
      <c r="C8" s="36">
        <f t="shared" si="0"/>
        <v>-360000</v>
      </c>
      <c r="D8" s="36">
        <f t="shared" si="0"/>
        <v>0</v>
      </c>
      <c r="E8" s="36">
        <f t="shared" si="0"/>
        <v>5308000</v>
      </c>
      <c r="F8" s="37">
        <f t="shared" si="0"/>
        <v>5308000</v>
      </c>
      <c r="G8" s="38">
        <f t="shared" si="0"/>
        <v>5308000</v>
      </c>
      <c r="H8" s="37">
        <f t="shared" si="0"/>
        <v>957000</v>
      </c>
      <c r="I8" s="38">
        <f t="shared" si="0"/>
        <v>0</v>
      </c>
      <c r="J8" s="37">
        <f t="shared" si="0"/>
        <v>740000</v>
      </c>
      <c r="K8" s="38">
        <f t="shared" si="0"/>
        <v>2534913</v>
      </c>
      <c r="L8" s="37">
        <f t="shared" si="0"/>
        <v>308000</v>
      </c>
      <c r="M8" s="38">
        <f t="shared" si="0"/>
        <v>1943940</v>
      </c>
      <c r="N8" s="37">
        <f t="shared" si="0"/>
        <v>800000</v>
      </c>
      <c r="O8" s="38">
        <f t="shared" si="0"/>
        <v>51661</v>
      </c>
      <c r="P8" s="37">
        <f t="shared" si="0"/>
        <v>2805000</v>
      </c>
      <c r="Q8" s="38">
        <f t="shared" si="0"/>
        <v>4530514</v>
      </c>
      <c r="R8" s="16">
        <f>IF(($L8       =0),0,((($N8       -$L8       )/$L8       )*100))</f>
        <v>159.74025974025975</v>
      </c>
      <c r="S8" s="17">
        <f>IF(($M8       =0),0,((($O8       -$M8       )/$M8       )*100))</f>
        <v>-97.342459129397</v>
      </c>
      <c r="T8" s="16">
        <f>IF(($E8       =0),0,(($P8       /$E8       )*100))</f>
        <v>52.844762622456663</v>
      </c>
      <c r="U8" s="18">
        <f>IF(($E8       =0),0,(($Q8       /$E8       )*100))</f>
        <v>85.352562170308971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3217000</v>
      </c>
      <c r="C9" s="39">
        <f t="shared" si="2"/>
        <v>0</v>
      </c>
      <c r="D9" s="39">
        <f t="shared" si="2"/>
        <v>0</v>
      </c>
      <c r="E9" s="39">
        <f t="shared" si="2"/>
        <v>3217000</v>
      </c>
      <c r="F9" s="40">
        <f t="shared" si="2"/>
        <v>3217000</v>
      </c>
      <c r="G9" s="41">
        <f t="shared" si="2"/>
        <v>3217000</v>
      </c>
      <c r="H9" s="40">
        <f t="shared" si="2"/>
        <v>0</v>
      </c>
      <c r="I9" s="41">
        <f t="shared" si="2"/>
        <v>0</v>
      </c>
      <c r="J9" s="40">
        <f t="shared" si="2"/>
        <v>306000</v>
      </c>
      <c r="K9" s="41">
        <f t="shared" si="2"/>
        <v>1292278</v>
      </c>
      <c r="L9" s="40">
        <f t="shared" si="2"/>
        <v>104000</v>
      </c>
      <c r="M9" s="41">
        <f t="shared" si="2"/>
        <v>1289324</v>
      </c>
      <c r="N9" s="40">
        <f t="shared" si="2"/>
        <v>800000</v>
      </c>
      <c r="O9" s="41">
        <f t="shared" si="2"/>
        <v>114283</v>
      </c>
      <c r="P9" s="40">
        <f t="shared" si="2"/>
        <v>1210000</v>
      </c>
      <c r="Q9" s="41">
        <f t="shared" si="2"/>
        <v>2695885</v>
      </c>
      <c r="R9" s="20">
        <f>IF(($L9       =0),0,((($N9       -$L9       )/$L9       )*100))</f>
        <v>669.23076923076928</v>
      </c>
      <c r="S9" s="21">
        <f>IF(($M9       =0),0,((($O9       -$M9       )/$M9       )*100))</f>
        <v>-91.136207811225106</v>
      </c>
      <c r="T9" s="20">
        <f>IF(($E9       =0),0,(($P9       /$E9       )*100))</f>
        <v>37.612682623562328</v>
      </c>
      <c r="U9" s="22">
        <f>IF(($E9       =0),0,(($Q9       /$E9       )*100))</f>
        <v>83.801212309605219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3217000</v>
      </c>
      <c r="C16" s="42"/>
      <c r="D16" s="42"/>
      <c r="E16" s="42">
        <f t="shared" si="4"/>
        <v>3217000</v>
      </c>
      <c r="F16" s="43">
        <v>3217000</v>
      </c>
      <c r="G16" s="44">
        <v>3217000</v>
      </c>
      <c r="H16" s="43"/>
      <c r="I16" s="44"/>
      <c r="J16" s="43">
        <v>306000</v>
      </c>
      <c r="K16" s="44">
        <v>1292278</v>
      </c>
      <c r="L16" s="43">
        <v>104000</v>
      </c>
      <c r="M16" s="44">
        <v>1289324</v>
      </c>
      <c r="N16" s="43">
        <v>800000</v>
      </c>
      <c r="O16" s="44">
        <v>114283</v>
      </c>
      <c r="P16" s="43">
        <f t="shared" si="5"/>
        <v>1210000</v>
      </c>
      <c r="Q16" s="44">
        <f t="shared" si="6"/>
        <v>2695885</v>
      </c>
      <c r="R16" s="24">
        <f t="shared" si="7"/>
        <v>669.23076923076928</v>
      </c>
      <c r="S16" s="25">
        <f t="shared" si="8"/>
        <v>-91.136207811225106</v>
      </c>
      <c r="T16" s="24">
        <f t="shared" si="9"/>
        <v>37.612682623562328</v>
      </c>
      <c r="U16" s="26">
        <f t="shared" si="10"/>
        <v>83.801212309605219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2451000</v>
      </c>
      <c r="C28" s="39">
        <f t="shared" si="11"/>
        <v>-360000</v>
      </c>
      <c r="D28" s="39">
        <f t="shared" si="11"/>
        <v>0</v>
      </c>
      <c r="E28" s="39">
        <f t="shared" si="11"/>
        <v>2091000</v>
      </c>
      <c r="F28" s="40">
        <f t="shared" si="11"/>
        <v>2091000</v>
      </c>
      <c r="G28" s="41">
        <f t="shared" si="11"/>
        <v>2091000</v>
      </c>
      <c r="H28" s="40">
        <f t="shared" si="11"/>
        <v>957000</v>
      </c>
      <c r="I28" s="41">
        <f t="shared" si="11"/>
        <v>0</v>
      </c>
      <c r="J28" s="40">
        <f t="shared" si="11"/>
        <v>434000</v>
      </c>
      <c r="K28" s="41">
        <f t="shared" si="11"/>
        <v>1242635</v>
      </c>
      <c r="L28" s="40">
        <f t="shared" si="11"/>
        <v>204000</v>
      </c>
      <c r="M28" s="41">
        <f t="shared" si="11"/>
        <v>654616</v>
      </c>
      <c r="N28" s="40">
        <f t="shared" si="11"/>
        <v>0</v>
      </c>
      <c r="O28" s="41">
        <f t="shared" si="11"/>
        <v>-62622</v>
      </c>
      <c r="P28" s="40">
        <f t="shared" si="11"/>
        <v>1595000</v>
      </c>
      <c r="Q28" s="41">
        <f t="shared" si="11"/>
        <v>1834629</v>
      </c>
      <c r="R28" s="20">
        <f t="shared" si="7"/>
        <v>-100</v>
      </c>
      <c r="S28" s="21">
        <f t="shared" si="8"/>
        <v>-109.56621897417722</v>
      </c>
      <c r="T28" s="20">
        <f t="shared" si="9"/>
        <v>76.279292204686755</v>
      </c>
      <c r="U28" s="22">
        <f t="shared" si="10"/>
        <v>87.739311334289809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281000</v>
      </c>
      <c r="I31" s="44"/>
      <c r="J31" s="43">
        <v>219000</v>
      </c>
      <c r="K31" s="44">
        <v>425267</v>
      </c>
      <c r="L31" s="43">
        <v>204000</v>
      </c>
      <c r="M31" s="44">
        <v>239235</v>
      </c>
      <c r="N31" s="43"/>
      <c r="O31" s="44">
        <v>-62622</v>
      </c>
      <c r="P31" s="43">
        <f t="shared" si="5"/>
        <v>704000</v>
      </c>
      <c r="Q31" s="44">
        <f t="shared" si="6"/>
        <v>601880</v>
      </c>
      <c r="R31" s="24">
        <f t="shared" si="7"/>
        <v>-100</v>
      </c>
      <c r="S31" s="25">
        <f t="shared" si="8"/>
        <v>-126.17593579534767</v>
      </c>
      <c r="T31" s="24">
        <f t="shared" si="9"/>
        <v>58.666666666666664</v>
      </c>
      <c r="U31" s="26">
        <f t="shared" si="10"/>
        <v>50.156666666666673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1251000</v>
      </c>
      <c r="C33" s="42">
        <v>-360000</v>
      </c>
      <c r="D33" s="42"/>
      <c r="E33" s="42">
        <f t="shared" si="4"/>
        <v>891000</v>
      </c>
      <c r="F33" s="43">
        <v>891000</v>
      </c>
      <c r="G33" s="44">
        <v>891000</v>
      </c>
      <c r="H33" s="43">
        <v>676000</v>
      </c>
      <c r="I33" s="44"/>
      <c r="J33" s="43">
        <v>215000</v>
      </c>
      <c r="K33" s="44">
        <v>817368</v>
      </c>
      <c r="L33" s="43"/>
      <c r="M33" s="44">
        <v>415381</v>
      </c>
      <c r="N33" s="43"/>
      <c r="O33" s="44"/>
      <c r="P33" s="43">
        <f t="shared" si="5"/>
        <v>891000</v>
      </c>
      <c r="Q33" s="44">
        <f t="shared" si="6"/>
        <v>1232749</v>
      </c>
      <c r="R33" s="24">
        <f t="shared" si="7"/>
        <v>0</v>
      </c>
      <c r="S33" s="25">
        <f t="shared" si="8"/>
        <v>-100</v>
      </c>
      <c r="T33" s="24">
        <f t="shared" si="9"/>
        <v>100</v>
      </c>
      <c r="U33" s="26">
        <f t="shared" si="10"/>
        <v>138.35566778900113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4860000</v>
      </c>
      <c r="C43" s="45">
        <f t="shared" si="20"/>
        <v>0</v>
      </c>
      <c r="D43" s="45">
        <f t="shared" si="20"/>
        <v>0</v>
      </c>
      <c r="E43" s="45">
        <f t="shared" si="20"/>
        <v>4860000</v>
      </c>
      <c r="F43" s="46">
        <f t="shared" si="20"/>
        <v>4860000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4860000</v>
      </c>
      <c r="C56" s="39">
        <f t="shared" si="24"/>
        <v>0</v>
      </c>
      <c r="D56" s="39">
        <f t="shared" si="24"/>
        <v>0</v>
      </c>
      <c r="E56" s="39">
        <f t="shared" si="24"/>
        <v>4860000</v>
      </c>
      <c r="F56" s="40">
        <f t="shared" si="24"/>
        <v>4860000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4860000</v>
      </c>
      <c r="C59" s="42"/>
      <c r="D59" s="42"/>
      <c r="E59" s="42">
        <f t="shared" si="13"/>
        <v>4860000</v>
      </c>
      <c r="F59" s="43">
        <v>4860000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10528000</v>
      </c>
      <c r="C61" s="39">
        <f t="shared" si="26"/>
        <v>-360000</v>
      </c>
      <c r="D61" s="39">
        <f t="shared" si="26"/>
        <v>0</v>
      </c>
      <c r="E61" s="39">
        <f t="shared" si="26"/>
        <v>10168000</v>
      </c>
      <c r="F61" s="40">
        <f t="shared" si="26"/>
        <v>10168000</v>
      </c>
      <c r="G61" s="41">
        <f t="shared" si="26"/>
        <v>5308000</v>
      </c>
      <c r="H61" s="40">
        <f t="shared" si="26"/>
        <v>957000</v>
      </c>
      <c r="I61" s="41">
        <f t="shared" si="26"/>
        <v>0</v>
      </c>
      <c r="J61" s="40">
        <f t="shared" si="26"/>
        <v>740000</v>
      </c>
      <c r="K61" s="41">
        <f t="shared" si="26"/>
        <v>2534913</v>
      </c>
      <c r="L61" s="40">
        <f t="shared" si="26"/>
        <v>308000</v>
      </c>
      <c r="M61" s="41">
        <f t="shared" si="26"/>
        <v>1943940</v>
      </c>
      <c r="N61" s="40">
        <f t="shared" si="26"/>
        <v>800000</v>
      </c>
      <c r="O61" s="41">
        <f t="shared" si="26"/>
        <v>51661</v>
      </c>
      <c r="P61" s="40">
        <f t="shared" si="26"/>
        <v>2805000</v>
      </c>
      <c r="Q61" s="41">
        <f t="shared" si="26"/>
        <v>4530514</v>
      </c>
      <c r="R61" s="20">
        <f t="shared" si="16"/>
        <v>159.74025974025975</v>
      </c>
      <c r="S61" s="21">
        <f t="shared" si="17"/>
        <v>-97.342459129397</v>
      </c>
      <c r="T61" s="20">
        <f t="shared" si="18"/>
        <v>27.58654602675059</v>
      </c>
      <c r="U61" s="22">
        <f t="shared" si="19"/>
        <v>44.556589299763964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10528000</v>
      </c>
      <c r="C65" s="48">
        <f t="shared" si="30"/>
        <v>-360000</v>
      </c>
      <c r="D65" s="48">
        <f t="shared" si="30"/>
        <v>0</v>
      </c>
      <c r="E65" s="48">
        <f t="shared" si="30"/>
        <v>10168000</v>
      </c>
      <c r="F65" s="49">
        <f t="shared" si="30"/>
        <v>10168000</v>
      </c>
      <c r="G65" s="50">
        <f t="shared" si="30"/>
        <v>5308000</v>
      </c>
      <c r="H65" s="49">
        <f t="shared" si="30"/>
        <v>957000</v>
      </c>
      <c r="I65" s="50">
        <f t="shared" si="30"/>
        <v>0</v>
      </c>
      <c r="J65" s="49">
        <f t="shared" si="30"/>
        <v>740000</v>
      </c>
      <c r="K65" s="50">
        <f t="shared" si="30"/>
        <v>2534913</v>
      </c>
      <c r="L65" s="49">
        <f t="shared" si="30"/>
        <v>308000</v>
      </c>
      <c r="M65" s="51">
        <f t="shared" si="30"/>
        <v>1943940</v>
      </c>
      <c r="N65" s="49">
        <f t="shared" si="30"/>
        <v>800000</v>
      </c>
      <c r="O65" s="50">
        <f t="shared" si="30"/>
        <v>51661</v>
      </c>
      <c r="P65" s="49">
        <f t="shared" si="30"/>
        <v>2805000</v>
      </c>
      <c r="Q65" s="50">
        <f t="shared" si="30"/>
        <v>4530514</v>
      </c>
      <c r="R65" s="34">
        <f t="shared" si="16"/>
        <v>159.74025974025975</v>
      </c>
      <c r="S65" s="35">
        <f t="shared" si="17"/>
        <v>-97.342459129397</v>
      </c>
      <c r="T65" s="34">
        <f t="shared" si="18"/>
        <v>27.58654602675059</v>
      </c>
      <c r="U65" s="35">
        <f t="shared" si="19"/>
        <v>44.556589299763964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9103000</v>
      </c>
      <c r="C8" s="36">
        <f t="shared" si="0"/>
        <v>0</v>
      </c>
      <c r="D8" s="36">
        <f t="shared" si="0"/>
        <v>0</v>
      </c>
      <c r="E8" s="36">
        <f t="shared" si="0"/>
        <v>9103000</v>
      </c>
      <c r="F8" s="37">
        <f t="shared" si="0"/>
        <v>9103000</v>
      </c>
      <c r="G8" s="38">
        <f t="shared" si="0"/>
        <v>9103000</v>
      </c>
      <c r="H8" s="37">
        <f t="shared" si="0"/>
        <v>273000</v>
      </c>
      <c r="I8" s="38">
        <f t="shared" si="0"/>
        <v>-8195921</v>
      </c>
      <c r="J8" s="37">
        <f t="shared" si="0"/>
        <v>3323000</v>
      </c>
      <c r="K8" s="38">
        <f t="shared" si="0"/>
        <v>470682</v>
      </c>
      <c r="L8" s="37">
        <f t="shared" si="0"/>
        <v>1993000</v>
      </c>
      <c r="M8" s="38">
        <f t="shared" si="0"/>
        <v>474722</v>
      </c>
      <c r="N8" s="37">
        <f t="shared" si="0"/>
        <v>2002000</v>
      </c>
      <c r="O8" s="38">
        <f t="shared" si="0"/>
        <v>5995126</v>
      </c>
      <c r="P8" s="37">
        <f t="shared" si="0"/>
        <v>7591000</v>
      </c>
      <c r="Q8" s="38">
        <f t="shared" si="0"/>
        <v>-1255391</v>
      </c>
      <c r="R8" s="16">
        <f>IF(($L8       =0),0,((($N8       -$L8       )/$L8       )*100))</f>
        <v>0.45158053186151526</v>
      </c>
      <c r="S8" s="17">
        <f>IF(($M8       =0),0,((($O8       -$M8       )/$M8       )*100))</f>
        <v>1162.870901285384</v>
      </c>
      <c r="T8" s="16">
        <f>IF(($E8       =0),0,(($P8       /$E8       )*100))</f>
        <v>83.390091178732291</v>
      </c>
      <c r="U8" s="18">
        <f>IF(($E8       =0),0,(($Q8       /$E8       )*100))</f>
        <v>-13.790959024497418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2829000</v>
      </c>
      <c r="C9" s="39">
        <f t="shared" si="2"/>
        <v>0</v>
      </c>
      <c r="D9" s="39">
        <f t="shared" si="2"/>
        <v>0</v>
      </c>
      <c r="E9" s="39">
        <f t="shared" si="2"/>
        <v>2829000</v>
      </c>
      <c r="F9" s="40">
        <f t="shared" si="2"/>
        <v>2829000</v>
      </c>
      <c r="G9" s="41">
        <f t="shared" si="2"/>
        <v>2829000</v>
      </c>
      <c r="H9" s="40">
        <f t="shared" si="2"/>
        <v>35000</v>
      </c>
      <c r="I9" s="41">
        <f t="shared" si="2"/>
        <v>-5252263</v>
      </c>
      <c r="J9" s="40">
        <f t="shared" si="2"/>
        <v>13000</v>
      </c>
      <c r="K9" s="41">
        <f t="shared" si="2"/>
        <v>381870</v>
      </c>
      <c r="L9" s="40">
        <f t="shared" si="2"/>
        <v>773000</v>
      </c>
      <c r="M9" s="41">
        <f t="shared" si="2"/>
        <v>407841</v>
      </c>
      <c r="N9" s="40">
        <f t="shared" si="2"/>
        <v>1455000</v>
      </c>
      <c r="O9" s="41">
        <f t="shared" si="2"/>
        <v>1972972</v>
      </c>
      <c r="P9" s="40">
        <f t="shared" si="2"/>
        <v>2276000</v>
      </c>
      <c r="Q9" s="41">
        <f t="shared" si="2"/>
        <v>-2489580</v>
      </c>
      <c r="R9" s="20">
        <f>IF(($L9       =0),0,((($N9       -$L9       )/$L9       )*100))</f>
        <v>88.227684346701167</v>
      </c>
      <c r="S9" s="21">
        <f>IF(($M9       =0),0,((($O9       -$M9       )/$M9       )*100))</f>
        <v>383.76009278125542</v>
      </c>
      <c r="T9" s="20">
        <f>IF(($E9       =0),0,(($P9       /$E9       )*100))</f>
        <v>80.45245669848002</v>
      </c>
      <c r="U9" s="22">
        <f>IF(($E9       =0),0,(($Q9       /$E9       )*100))</f>
        <v>-88.002120890774123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2829000</v>
      </c>
      <c r="C16" s="42"/>
      <c r="D16" s="42"/>
      <c r="E16" s="42">
        <f t="shared" si="4"/>
        <v>2829000</v>
      </c>
      <c r="F16" s="43">
        <v>2829000</v>
      </c>
      <c r="G16" s="44">
        <v>2829000</v>
      </c>
      <c r="H16" s="43">
        <v>35000</v>
      </c>
      <c r="I16" s="44">
        <v>-5252263</v>
      </c>
      <c r="J16" s="43">
        <v>13000</v>
      </c>
      <c r="K16" s="44">
        <v>381870</v>
      </c>
      <c r="L16" s="43">
        <v>773000</v>
      </c>
      <c r="M16" s="44">
        <v>407841</v>
      </c>
      <c r="N16" s="43">
        <v>1455000</v>
      </c>
      <c r="O16" s="44">
        <v>1972972</v>
      </c>
      <c r="P16" s="43">
        <f t="shared" si="5"/>
        <v>2276000</v>
      </c>
      <c r="Q16" s="44">
        <f t="shared" si="6"/>
        <v>-2489580</v>
      </c>
      <c r="R16" s="24">
        <f t="shared" si="7"/>
        <v>88.227684346701167</v>
      </c>
      <c r="S16" s="25">
        <f t="shared" si="8"/>
        <v>383.76009278125542</v>
      </c>
      <c r="T16" s="24">
        <f t="shared" si="9"/>
        <v>80.45245669848002</v>
      </c>
      <c r="U16" s="26">
        <f t="shared" si="10"/>
        <v>-88.002120890774123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6274000</v>
      </c>
      <c r="C28" s="39">
        <f t="shared" si="11"/>
        <v>0</v>
      </c>
      <c r="D28" s="39">
        <f t="shared" si="11"/>
        <v>0</v>
      </c>
      <c r="E28" s="39">
        <f t="shared" si="11"/>
        <v>6274000</v>
      </c>
      <c r="F28" s="40">
        <f t="shared" si="11"/>
        <v>6274000</v>
      </c>
      <c r="G28" s="41">
        <f t="shared" si="11"/>
        <v>6274000</v>
      </c>
      <c r="H28" s="40">
        <f t="shared" si="11"/>
        <v>238000</v>
      </c>
      <c r="I28" s="41">
        <f t="shared" si="11"/>
        <v>-2943658</v>
      </c>
      <c r="J28" s="40">
        <f t="shared" si="11"/>
        <v>3310000</v>
      </c>
      <c r="K28" s="41">
        <f t="shared" si="11"/>
        <v>88812</v>
      </c>
      <c r="L28" s="40">
        <f t="shared" si="11"/>
        <v>1220000</v>
      </c>
      <c r="M28" s="41">
        <f t="shared" si="11"/>
        <v>66881</v>
      </c>
      <c r="N28" s="40">
        <f t="shared" si="11"/>
        <v>547000</v>
      </c>
      <c r="O28" s="41">
        <f t="shared" si="11"/>
        <v>4022154</v>
      </c>
      <c r="P28" s="40">
        <f t="shared" si="11"/>
        <v>5315000</v>
      </c>
      <c r="Q28" s="41">
        <f t="shared" si="11"/>
        <v>1234189</v>
      </c>
      <c r="R28" s="20">
        <f t="shared" si="7"/>
        <v>-55.16393442622951</v>
      </c>
      <c r="S28" s="21">
        <f t="shared" si="8"/>
        <v>5913.896323320525</v>
      </c>
      <c r="T28" s="20">
        <f t="shared" si="9"/>
        <v>84.714695569014992</v>
      </c>
      <c r="U28" s="22">
        <f t="shared" si="10"/>
        <v>19.671485495696526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95000</v>
      </c>
      <c r="I31" s="44">
        <v>-1596622</v>
      </c>
      <c r="J31" s="43">
        <v>90000</v>
      </c>
      <c r="K31" s="44">
        <v>88812</v>
      </c>
      <c r="L31" s="43">
        <v>137000</v>
      </c>
      <c r="M31" s="44">
        <v>66881</v>
      </c>
      <c r="N31" s="43"/>
      <c r="O31" s="44">
        <v>302154</v>
      </c>
      <c r="P31" s="43">
        <f t="shared" si="5"/>
        <v>322000</v>
      </c>
      <c r="Q31" s="44">
        <f t="shared" si="6"/>
        <v>-1138775</v>
      </c>
      <c r="R31" s="24">
        <f t="shared" si="7"/>
        <v>-100</v>
      </c>
      <c r="S31" s="25">
        <f t="shared" si="8"/>
        <v>351.77853201955713</v>
      </c>
      <c r="T31" s="24">
        <f t="shared" si="9"/>
        <v>32.200000000000003</v>
      </c>
      <c r="U31" s="26">
        <f t="shared" si="10"/>
        <v>-113.87750000000001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1274000</v>
      </c>
      <c r="C33" s="42"/>
      <c r="D33" s="42"/>
      <c r="E33" s="42">
        <f t="shared" si="4"/>
        <v>1274000</v>
      </c>
      <c r="F33" s="43">
        <v>1274000</v>
      </c>
      <c r="G33" s="44">
        <v>1274000</v>
      </c>
      <c r="H33" s="43">
        <v>143000</v>
      </c>
      <c r="I33" s="44">
        <v>-1347036</v>
      </c>
      <c r="J33" s="43">
        <v>286000</v>
      </c>
      <c r="K33" s="44"/>
      <c r="L33" s="43">
        <v>297000</v>
      </c>
      <c r="M33" s="44"/>
      <c r="N33" s="43">
        <v>547000</v>
      </c>
      <c r="O33" s="44"/>
      <c r="P33" s="43">
        <f t="shared" si="5"/>
        <v>1273000</v>
      </c>
      <c r="Q33" s="44">
        <f t="shared" si="6"/>
        <v>-1347036</v>
      </c>
      <c r="R33" s="24">
        <f t="shared" si="7"/>
        <v>84.17508417508418</v>
      </c>
      <c r="S33" s="25">
        <f t="shared" si="8"/>
        <v>0</v>
      </c>
      <c r="T33" s="24">
        <f t="shared" si="9"/>
        <v>99.921507064364206</v>
      </c>
      <c r="U33" s="26">
        <f t="shared" si="10"/>
        <v>-105.73281004709575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2934000</v>
      </c>
      <c r="K36" s="44"/>
      <c r="L36" s="43">
        <v>786000</v>
      </c>
      <c r="M36" s="44"/>
      <c r="N36" s="43"/>
      <c r="O36" s="44">
        <v>3720000</v>
      </c>
      <c r="P36" s="43">
        <f t="shared" si="5"/>
        <v>3720000</v>
      </c>
      <c r="Q36" s="44">
        <f t="shared" si="6"/>
        <v>3720000</v>
      </c>
      <c r="R36" s="24">
        <f t="shared" si="7"/>
        <v>-100</v>
      </c>
      <c r="S36" s="25">
        <f t="shared" si="8"/>
        <v>0</v>
      </c>
      <c r="T36" s="24">
        <f t="shared" si="9"/>
        <v>93</v>
      </c>
      <c r="U36" s="26">
        <f t="shared" si="10"/>
        <v>93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2403000</v>
      </c>
      <c r="C43" s="45">
        <f t="shared" si="20"/>
        <v>0</v>
      </c>
      <c r="D43" s="45">
        <f t="shared" si="20"/>
        <v>0</v>
      </c>
      <c r="E43" s="45">
        <f t="shared" si="20"/>
        <v>2403000</v>
      </c>
      <c r="F43" s="46">
        <f t="shared" si="20"/>
        <v>2403000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2403000</v>
      </c>
      <c r="C56" s="39">
        <f t="shared" si="24"/>
        <v>0</v>
      </c>
      <c r="D56" s="39">
        <f t="shared" si="24"/>
        <v>0</v>
      </c>
      <c r="E56" s="39">
        <f t="shared" si="24"/>
        <v>2403000</v>
      </c>
      <c r="F56" s="40">
        <f t="shared" si="24"/>
        <v>2403000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2403000</v>
      </c>
      <c r="C59" s="42"/>
      <c r="D59" s="42"/>
      <c r="E59" s="42">
        <f t="shared" si="13"/>
        <v>2403000</v>
      </c>
      <c r="F59" s="43">
        <v>2403000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11506000</v>
      </c>
      <c r="C61" s="39">
        <f t="shared" si="26"/>
        <v>0</v>
      </c>
      <c r="D61" s="39">
        <f t="shared" si="26"/>
        <v>0</v>
      </c>
      <c r="E61" s="39">
        <f t="shared" si="26"/>
        <v>11506000</v>
      </c>
      <c r="F61" s="40">
        <f t="shared" si="26"/>
        <v>11506000</v>
      </c>
      <c r="G61" s="41">
        <f t="shared" si="26"/>
        <v>9103000</v>
      </c>
      <c r="H61" s="40">
        <f t="shared" si="26"/>
        <v>273000</v>
      </c>
      <c r="I61" s="41">
        <f t="shared" si="26"/>
        <v>-8195921</v>
      </c>
      <c r="J61" s="40">
        <f t="shared" si="26"/>
        <v>3323000</v>
      </c>
      <c r="K61" s="41">
        <f t="shared" si="26"/>
        <v>470682</v>
      </c>
      <c r="L61" s="40">
        <f t="shared" si="26"/>
        <v>1993000</v>
      </c>
      <c r="M61" s="41">
        <f t="shared" si="26"/>
        <v>474722</v>
      </c>
      <c r="N61" s="40">
        <f t="shared" si="26"/>
        <v>2002000</v>
      </c>
      <c r="O61" s="41">
        <f t="shared" si="26"/>
        <v>5995126</v>
      </c>
      <c r="P61" s="40">
        <f t="shared" si="26"/>
        <v>7591000</v>
      </c>
      <c r="Q61" s="41">
        <f t="shared" si="26"/>
        <v>-1255391</v>
      </c>
      <c r="R61" s="20">
        <f t="shared" si="16"/>
        <v>0.45158053186151526</v>
      </c>
      <c r="S61" s="21">
        <f t="shared" si="17"/>
        <v>1162.870901285384</v>
      </c>
      <c r="T61" s="20">
        <f t="shared" si="18"/>
        <v>65.974274291673908</v>
      </c>
      <c r="U61" s="22">
        <f t="shared" si="19"/>
        <v>-10.910750912567355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11506000</v>
      </c>
      <c r="C65" s="48">
        <f t="shared" si="30"/>
        <v>0</v>
      </c>
      <c r="D65" s="48">
        <f t="shared" si="30"/>
        <v>0</v>
      </c>
      <c r="E65" s="48">
        <f t="shared" si="30"/>
        <v>11506000</v>
      </c>
      <c r="F65" s="49">
        <f t="shared" si="30"/>
        <v>11506000</v>
      </c>
      <c r="G65" s="50">
        <f t="shared" si="30"/>
        <v>9103000</v>
      </c>
      <c r="H65" s="49">
        <f t="shared" si="30"/>
        <v>273000</v>
      </c>
      <c r="I65" s="50">
        <f t="shared" si="30"/>
        <v>-8195921</v>
      </c>
      <c r="J65" s="49">
        <f t="shared" si="30"/>
        <v>3323000</v>
      </c>
      <c r="K65" s="50">
        <f t="shared" si="30"/>
        <v>470682</v>
      </c>
      <c r="L65" s="49">
        <f t="shared" si="30"/>
        <v>1993000</v>
      </c>
      <c r="M65" s="51">
        <f t="shared" si="30"/>
        <v>474722</v>
      </c>
      <c r="N65" s="49">
        <f t="shared" si="30"/>
        <v>2002000</v>
      </c>
      <c r="O65" s="50">
        <f t="shared" si="30"/>
        <v>5995126</v>
      </c>
      <c r="P65" s="49">
        <f t="shared" si="30"/>
        <v>7591000</v>
      </c>
      <c r="Q65" s="50">
        <f t="shared" si="30"/>
        <v>-1255391</v>
      </c>
      <c r="R65" s="34">
        <f t="shared" si="16"/>
        <v>0.45158053186151526</v>
      </c>
      <c r="S65" s="35">
        <f t="shared" si="17"/>
        <v>1162.870901285384</v>
      </c>
      <c r="T65" s="34">
        <f t="shared" si="18"/>
        <v>65.974274291673908</v>
      </c>
      <c r="U65" s="35">
        <f t="shared" si="19"/>
        <v>-10.910750912567355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53041000</v>
      </c>
      <c r="C8" s="36">
        <f t="shared" si="0"/>
        <v>16372000</v>
      </c>
      <c r="D8" s="36">
        <f t="shared" si="0"/>
        <v>0</v>
      </c>
      <c r="E8" s="36">
        <f t="shared" si="0"/>
        <v>69413000</v>
      </c>
      <c r="F8" s="37">
        <f t="shared" si="0"/>
        <v>69413000</v>
      </c>
      <c r="G8" s="38">
        <f t="shared" si="0"/>
        <v>69413000</v>
      </c>
      <c r="H8" s="37">
        <f t="shared" si="0"/>
        <v>13061000</v>
      </c>
      <c r="I8" s="38">
        <f t="shared" si="0"/>
        <v>10283256</v>
      </c>
      <c r="J8" s="37">
        <f t="shared" si="0"/>
        <v>18987000</v>
      </c>
      <c r="K8" s="38">
        <f t="shared" si="0"/>
        <v>22704309</v>
      </c>
      <c r="L8" s="37">
        <f t="shared" si="0"/>
        <v>3985000</v>
      </c>
      <c r="M8" s="38">
        <f t="shared" si="0"/>
        <v>2652509</v>
      </c>
      <c r="N8" s="37">
        <f t="shared" si="0"/>
        <v>15815000</v>
      </c>
      <c r="O8" s="38">
        <f t="shared" si="0"/>
        <v>4976039</v>
      </c>
      <c r="P8" s="37">
        <f t="shared" si="0"/>
        <v>51848000</v>
      </c>
      <c r="Q8" s="38">
        <f t="shared" si="0"/>
        <v>40616113</v>
      </c>
      <c r="R8" s="16">
        <f>IF(($L8       =0),0,((($N8       -$L8       )/$L8       )*100))</f>
        <v>296.86323713927226</v>
      </c>
      <c r="S8" s="17">
        <f>IF(($M8       =0),0,((($O8       -$M8       )/$M8       )*100))</f>
        <v>87.597440762689217</v>
      </c>
      <c r="T8" s="16">
        <f>IF(($E8       =0),0,(($P8       /$E8       )*100))</f>
        <v>74.694941869678587</v>
      </c>
      <c r="U8" s="18">
        <f>IF(($E8       =0),0,(($Q8       /$E8       )*100))</f>
        <v>58.513697722328672</v>
      </c>
      <c r="V8" s="37">
        <f t="shared" ref="V8:W8" si="1">+V9+V28</f>
        <v>6410000</v>
      </c>
      <c r="W8" s="38">
        <f t="shared" si="1"/>
        <v>3570000</v>
      </c>
    </row>
    <row r="9" spans="1:23" ht="13" x14ac:dyDescent="0.3">
      <c r="A9" s="19" t="s">
        <v>35</v>
      </c>
      <c r="B9" s="39">
        <f t="shared" ref="B9:Q9" si="2">SUM(B10:B27)</f>
        <v>48682000</v>
      </c>
      <c r="C9" s="39">
        <f t="shared" si="2"/>
        <v>16372000</v>
      </c>
      <c r="D9" s="39">
        <f t="shared" si="2"/>
        <v>0</v>
      </c>
      <c r="E9" s="39">
        <f t="shared" si="2"/>
        <v>65054000</v>
      </c>
      <c r="F9" s="40">
        <f t="shared" si="2"/>
        <v>65054000</v>
      </c>
      <c r="G9" s="41">
        <f t="shared" si="2"/>
        <v>65054000</v>
      </c>
      <c r="H9" s="40">
        <f t="shared" si="2"/>
        <v>11203000</v>
      </c>
      <c r="I9" s="41">
        <f t="shared" si="2"/>
        <v>8401641</v>
      </c>
      <c r="J9" s="40">
        <f t="shared" si="2"/>
        <v>17408000</v>
      </c>
      <c r="K9" s="41">
        <f t="shared" si="2"/>
        <v>21037868</v>
      </c>
      <c r="L9" s="40">
        <f t="shared" si="2"/>
        <v>3478000</v>
      </c>
      <c r="M9" s="41">
        <f t="shared" si="2"/>
        <v>2132178</v>
      </c>
      <c r="N9" s="40">
        <f t="shared" si="2"/>
        <v>15511000</v>
      </c>
      <c r="O9" s="41">
        <f t="shared" si="2"/>
        <v>4740583</v>
      </c>
      <c r="P9" s="40">
        <f t="shared" si="2"/>
        <v>47600000</v>
      </c>
      <c r="Q9" s="41">
        <f t="shared" si="2"/>
        <v>36312270</v>
      </c>
      <c r="R9" s="20">
        <f>IF(($L9       =0),0,((($N9       -$L9       )/$L9       )*100))</f>
        <v>345.97469810235765</v>
      </c>
      <c r="S9" s="21">
        <f>IF(($M9       =0),0,((($O9       -$M9       )/$M9       )*100))</f>
        <v>122.33523655154495</v>
      </c>
      <c r="T9" s="20">
        <f>IF(($E9       =0),0,(($P9       /$E9       )*100))</f>
        <v>73.169981861222993</v>
      </c>
      <c r="U9" s="22">
        <f>IF(($E9       =0),0,(($Q9       /$E9       )*100))</f>
        <v>55.818658345374615</v>
      </c>
      <c r="V9" s="40">
        <f t="shared" ref="V9:W9" si="3">SUM(V10:V27)</f>
        <v>6410000</v>
      </c>
      <c r="W9" s="41">
        <f t="shared" si="3"/>
        <v>3570000</v>
      </c>
    </row>
    <row r="10" spans="1:23" ht="13" x14ac:dyDescent="0.3">
      <c r="A10" s="23" t="s">
        <v>36</v>
      </c>
      <c r="B10" s="42">
        <v>23477000</v>
      </c>
      <c r="C10" s="42">
        <v>-39000</v>
      </c>
      <c r="D10" s="42"/>
      <c r="E10" s="42">
        <f t="shared" ref="E10:E41" si="4">$B10      +$C10      +$D10</f>
        <v>23438000</v>
      </c>
      <c r="F10" s="43">
        <v>23438000</v>
      </c>
      <c r="G10" s="44">
        <v>23438000</v>
      </c>
      <c r="H10" s="43">
        <v>9341000</v>
      </c>
      <c r="I10" s="44">
        <v>6538985</v>
      </c>
      <c r="J10" s="43">
        <v>8603000</v>
      </c>
      <c r="K10" s="44">
        <v>12241971</v>
      </c>
      <c r="L10" s="43">
        <v>3291000</v>
      </c>
      <c r="M10" s="44">
        <v>759768</v>
      </c>
      <c r="N10" s="43">
        <v>2203000</v>
      </c>
      <c r="O10" s="44">
        <v>978263</v>
      </c>
      <c r="P10" s="43">
        <f t="shared" ref="P10:P41" si="5">$H10      +$J10      +$L10      +$N10</f>
        <v>23438000</v>
      </c>
      <c r="Q10" s="44">
        <f t="shared" ref="Q10:Q41" si="6">$I10      +$K10      +$M10      +$O10</f>
        <v>20518987</v>
      </c>
      <c r="R10" s="24">
        <f t="shared" ref="R10:R41" si="7">IF(($L10      =0),0,((($N10      -$L10      )/$L10      )*100))</f>
        <v>-33.059860224855669</v>
      </c>
      <c r="S10" s="25">
        <f t="shared" ref="S10:S41" si="8">IF(($M10      =0),0,((($O10      -$M10      )/$M10      )*100))</f>
        <v>28.758120900064231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87.545810222715247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5005000</v>
      </c>
      <c r="C20" s="42">
        <v>11411000</v>
      </c>
      <c r="D20" s="42"/>
      <c r="E20" s="42">
        <f t="shared" si="4"/>
        <v>16416000</v>
      </c>
      <c r="F20" s="43">
        <v>16416000</v>
      </c>
      <c r="G20" s="44">
        <v>16416000</v>
      </c>
      <c r="H20" s="43"/>
      <c r="I20" s="44"/>
      <c r="J20" s="43"/>
      <c r="K20" s="44"/>
      <c r="L20" s="43">
        <v>187000</v>
      </c>
      <c r="M20" s="44"/>
      <c r="N20" s="43">
        <v>139000</v>
      </c>
      <c r="O20" s="44"/>
      <c r="P20" s="43">
        <f t="shared" si="5"/>
        <v>326000</v>
      </c>
      <c r="Q20" s="44">
        <f t="shared" si="6"/>
        <v>0</v>
      </c>
      <c r="R20" s="24">
        <f t="shared" si="7"/>
        <v>-25.668449197860966</v>
      </c>
      <c r="S20" s="25">
        <f t="shared" si="8"/>
        <v>0</v>
      </c>
      <c r="T20" s="24">
        <f t="shared" si="9"/>
        <v>1.985867446393762</v>
      </c>
      <c r="U20" s="26">
        <f t="shared" si="10"/>
        <v>0</v>
      </c>
      <c r="V20" s="43">
        <v>6410000</v>
      </c>
      <c r="W20" s="44">
        <v>3570000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20200000</v>
      </c>
      <c r="C23" s="42">
        <v>5000000</v>
      </c>
      <c r="D23" s="42"/>
      <c r="E23" s="42">
        <f t="shared" si="4"/>
        <v>25200000</v>
      </c>
      <c r="F23" s="43">
        <v>25200000</v>
      </c>
      <c r="G23" s="44">
        <v>25200000</v>
      </c>
      <c r="H23" s="43">
        <v>1862000</v>
      </c>
      <c r="I23" s="44">
        <v>1862656</v>
      </c>
      <c r="J23" s="43">
        <v>8805000</v>
      </c>
      <c r="K23" s="44">
        <v>8795897</v>
      </c>
      <c r="L23" s="43"/>
      <c r="M23" s="44">
        <v>1372410</v>
      </c>
      <c r="N23" s="43">
        <v>13169000</v>
      </c>
      <c r="O23" s="44">
        <v>3762320</v>
      </c>
      <c r="P23" s="43">
        <f t="shared" si="5"/>
        <v>23836000</v>
      </c>
      <c r="Q23" s="44">
        <f t="shared" si="6"/>
        <v>15793283</v>
      </c>
      <c r="R23" s="24">
        <f t="shared" si="7"/>
        <v>0</v>
      </c>
      <c r="S23" s="25">
        <f t="shared" si="8"/>
        <v>174.13965214476724</v>
      </c>
      <c r="T23" s="24">
        <f t="shared" si="9"/>
        <v>94.587301587301582</v>
      </c>
      <c r="U23" s="26">
        <f t="shared" si="10"/>
        <v>62.67175793650793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4359000</v>
      </c>
      <c r="C28" s="39">
        <f t="shared" si="11"/>
        <v>0</v>
      </c>
      <c r="D28" s="39">
        <f t="shared" si="11"/>
        <v>0</v>
      </c>
      <c r="E28" s="39">
        <f t="shared" si="11"/>
        <v>4359000</v>
      </c>
      <c r="F28" s="40">
        <f t="shared" si="11"/>
        <v>4359000</v>
      </c>
      <c r="G28" s="41">
        <f t="shared" si="11"/>
        <v>4359000</v>
      </c>
      <c r="H28" s="40">
        <f t="shared" si="11"/>
        <v>1858000</v>
      </c>
      <c r="I28" s="41">
        <f t="shared" si="11"/>
        <v>1881615</v>
      </c>
      <c r="J28" s="40">
        <f t="shared" si="11"/>
        <v>1579000</v>
      </c>
      <c r="K28" s="41">
        <f t="shared" si="11"/>
        <v>1666441</v>
      </c>
      <c r="L28" s="40">
        <f t="shared" si="11"/>
        <v>507000</v>
      </c>
      <c r="M28" s="41">
        <f t="shared" si="11"/>
        <v>520331</v>
      </c>
      <c r="N28" s="40">
        <f t="shared" si="11"/>
        <v>304000</v>
      </c>
      <c r="O28" s="41">
        <f t="shared" si="11"/>
        <v>235456</v>
      </c>
      <c r="P28" s="40">
        <f t="shared" si="11"/>
        <v>4248000</v>
      </c>
      <c r="Q28" s="41">
        <f t="shared" si="11"/>
        <v>4303843</v>
      </c>
      <c r="R28" s="20">
        <f t="shared" si="7"/>
        <v>-40.039447731755423</v>
      </c>
      <c r="S28" s="21">
        <f t="shared" si="8"/>
        <v>-54.748804126604021</v>
      </c>
      <c r="T28" s="20">
        <f t="shared" si="9"/>
        <v>97.453544390915354</v>
      </c>
      <c r="U28" s="22">
        <f t="shared" si="10"/>
        <v>98.734640972700163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1518000</v>
      </c>
      <c r="I31" s="44">
        <v>1517580</v>
      </c>
      <c r="J31" s="43">
        <v>1249000</v>
      </c>
      <c r="K31" s="44">
        <v>1336661</v>
      </c>
      <c r="L31" s="43">
        <v>146000</v>
      </c>
      <c r="M31" s="44">
        <v>159512</v>
      </c>
      <c r="N31" s="43"/>
      <c r="O31" s="44"/>
      <c r="P31" s="43">
        <f t="shared" si="5"/>
        <v>2913000</v>
      </c>
      <c r="Q31" s="44">
        <f t="shared" si="6"/>
        <v>3013753</v>
      </c>
      <c r="R31" s="24">
        <f t="shared" si="7"/>
        <v>-100</v>
      </c>
      <c r="S31" s="25">
        <f t="shared" si="8"/>
        <v>-100</v>
      </c>
      <c r="T31" s="24">
        <f t="shared" si="9"/>
        <v>97.1</v>
      </c>
      <c r="U31" s="26">
        <f t="shared" si="10"/>
        <v>100.45843333333333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1359000</v>
      </c>
      <c r="C33" s="42"/>
      <c r="D33" s="42"/>
      <c r="E33" s="42">
        <f t="shared" si="4"/>
        <v>1359000</v>
      </c>
      <c r="F33" s="43">
        <v>1359000</v>
      </c>
      <c r="G33" s="44">
        <v>1359000</v>
      </c>
      <c r="H33" s="43">
        <v>340000</v>
      </c>
      <c r="I33" s="44">
        <v>364035</v>
      </c>
      <c r="J33" s="43">
        <v>330000</v>
      </c>
      <c r="K33" s="44">
        <v>329780</v>
      </c>
      <c r="L33" s="43">
        <v>361000</v>
      </c>
      <c r="M33" s="44">
        <v>360819</v>
      </c>
      <c r="N33" s="43">
        <v>304000</v>
      </c>
      <c r="O33" s="44">
        <v>235456</v>
      </c>
      <c r="P33" s="43">
        <f t="shared" si="5"/>
        <v>1335000</v>
      </c>
      <c r="Q33" s="44">
        <f t="shared" si="6"/>
        <v>1290090</v>
      </c>
      <c r="R33" s="24">
        <f t="shared" si="7"/>
        <v>-15.789473684210526</v>
      </c>
      <c r="S33" s="25">
        <f t="shared" si="8"/>
        <v>-34.744012926148564</v>
      </c>
      <c r="T33" s="24">
        <f t="shared" si="9"/>
        <v>98.233995584988961</v>
      </c>
      <c r="U33" s="26">
        <f t="shared" si="10"/>
        <v>94.929359823399565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53041000</v>
      </c>
      <c r="C61" s="39">
        <f t="shared" si="26"/>
        <v>16372000</v>
      </c>
      <c r="D61" s="39">
        <f t="shared" si="26"/>
        <v>0</v>
      </c>
      <c r="E61" s="39">
        <f t="shared" si="26"/>
        <v>69413000</v>
      </c>
      <c r="F61" s="40">
        <f t="shared" si="26"/>
        <v>69413000</v>
      </c>
      <c r="G61" s="41">
        <f t="shared" si="26"/>
        <v>69413000</v>
      </c>
      <c r="H61" s="40">
        <f t="shared" si="26"/>
        <v>13061000</v>
      </c>
      <c r="I61" s="41">
        <f t="shared" si="26"/>
        <v>10283256</v>
      </c>
      <c r="J61" s="40">
        <f t="shared" si="26"/>
        <v>18987000</v>
      </c>
      <c r="K61" s="41">
        <f t="shared" si="26"/>
        <v>22704309</v>
      </c>
      <c r="L61" s="40">
        <f t="shared" si="26"/>
        <v>3985000</v>
      </c>
      <c r="M61" s="41">
        <f t="shared" si="26"/>
        <v>2652509</v>
      </c>
      <c r="N61" s="40">
        <f t="shared" si="26"/>
        <v>15815000</v>
      </c>
      <c r="O61" s="41">
        <f t="shared" si="26"/>
        <v>4976039</v>
      </c>
      <c r="P61" s="40">
        <f t="shared" si="26"/>
        <v>51848000</v>
      </c>
      <c r="Q61" s="41">
        <f t="shared" si="26"/>
        <v>40616113</v>
      </c>
      <c r="R61" s="20">
        <f t="shared" si="16"/>
        <v>296.86323713927226</v>
      </c>
      <c r="S61" s="21">
        <f t="shared" si="17"/>
        <v>87.597440762689217</v>
      </c>
      <c r="T61" s="20">
        <f t="shared" si="18"/>
        <v>74.694941869678587</v>
      </c>
      <c r="U61" s="22">
        <f t="shared" si="19"/>
        <v>58.513697722328672</v>
      </c>
      <c r="V61" s="40">
        <f t="shared" ref="V61:W61" si="27">+V8+V43</f>
        <v>6410000</v>
      </c>
      <c r="W61" s="41">
        <f t="shared" si="27"/>
        <v>3570000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53041000</v>
      </c>
      <c r="C65" s="48">
        <f t="shared" si="30"/>
        <v>16372000</v>
      </c>
      <c r="D65" s="48">
        <f t="shared" si="30"/>
        <v>0</v>
      </c>
      <c r="E65" s="48">
        <f t="shared" si="30"/>
        <v>69413000</v>
      </c>
      <c r="F65" s="49">
        <f t="shared" si="30"/>
        <v>69413000</v>
      </c>
      <c r="G65" s="50">
        <f t="shared" si="30"/>
        <v>69413000</v>
      </c>
      <c r="H65" s="49">
        <f t="shared" si="30"/>
        <v>13061000</v>
      </c>
      <c r="I65" s="50">
        <f t="shared" si="30"/>
        <v>10283256</v>
      </c>
      <c r="J65" s="49">
        <f t="shared" si="30"/>
        <v>18987000</v>
      </c>
      <c r="K65" s="50">
        <f t="shared" si="30"/>
        <v>22704309</v>
      </c>
      <c r="L65" s="49">
        <f t="shared" si="30"/>
        <v>3985000</v>
      </c>
      <c r="M65" s="51">
        <f t="shared" si="30"/>
        <v>2652509</v>
      </c>
      <c r="N65" s="49">
        <f t="shared" si="30"/>
        <v>15815000</v>
      </c>
      <c r="O65" s="50">
        <f t="shared" si="30"/>
        <v>4976039</v>
      </c>
      <c r="P65" s="49">
        <f t="shared" si="30"/>
        <v>51848000</v>
      </c>
      <c r="Q65" s="50">
        <f t="shared" si="30"/>
        <v>40616113</v>
      </c>
      <c r="R65" s="34">
        <f t="shared" si="16"/>
        <v>296.86323713927226</v>
      </c>
      <c r="S65" s="35">
        <f t="shared" si="17"/>
        <v>87.597440762689217</v>
      </c>
      <c r="T65" s="34">
        <f t="shared" si="18"/>
        <v>74.694941869678587</v>
      </c>
      <c r="U65" s="35">
        <f t="shared" si="19"/>
        <v>58.513697722328672</v>
      </c>
      <c r="V65" s="49">
        <f>+V61+V62</f>
        <v>6410000</v>
      </c>
      <c r="W65" s="50">
        <f>+W61+W62</f>
        <v>3570000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60375000</v>
      </c>
      <c r="C8" s="36">
        <f t="shared" si="0"/>
        <v>-3680000</v>
      </c>
      <c r="D8" s="36">
        <f t="shared" si="0"/>
        <v>0</v>
      </c>
      <c r="E8" s="36">
        <f t="shared" si="0"/>
        <v>56695000</v>
      </c>
      <c r="F8" s="37">
        <f t="shared" si="0"/>
        <v>56695000</v>
      </c>
      <c r="G8" s="38">
        <f t="shared" si="0"/>
        <v>56695000</v>
      </c>
      <c r="H8" s="37">
        <f t="shared" si="0"/>
        <v>5645000</v>
      </c>
      <c r="I8" s="38">
        <f t="shared" si="0"/>
        <v>0</v>
      </c>
      <c r="J8" s="37">
        <f t="shared" si="0"/>
        <v>5780000</v>
      </c>
      <c r="K8" s="38">
        <f t="shared" si="0"/>
        <v>0</v>
      </c>
      <c r="L8" s="37">
        <f t="shared" si="0"/>
        <v>4412000</v>
      </c>
      <c r="M8" s="38">
        <f t="shared" si="0"/>
        <v>0</v>
      </c>
      <c r="N8" s="37">
        <f t="shared" si="0"/>
        <v>20980000</v>
      </c>
      <c r="O8" s="38">
        <f t="shared" si="0"/>
        <v>33633187</v>
      </c>
      <c r="P8" s="37">
        <f t="shared" si="0"/>
        <v>36817000</v>
      </c>
      <c r="Q8" s="38">
        <f t="shared" si="0"/>
        <v>33633187</v>
      </c>
      <c r="R8" s="16">
        <f>IF(($L8       =0),0,((($N8       -$L8       )/$L8       )*100))</f>
        <v>375.52130553037171</v>
      </c>
      <c r="S8" s="17">
        <f>IF(($M8       =0),0,((($O8       -$M8       )/$M8       )*100))</f>
        <v>0</v>
      </c>
      <c r="T8" s="16">
        <f>IF(($E8       =0),0,(($P8       /$E8       )*100))</f>
        <v>64.938707117029722</v>
      </c>
      <c r="U8" s="18">
        <f>IF(($E8       =0),0,(($Q8       /$E8       )*100))</f>
        <v>59.323021430461239</v>
      </c>
      <c r="V8" s="37">
        <f t="shared" ref="V8:W8" si="1">+V9+V28</f>
        <v>30063000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52695000</v>
      </c>
      <c r="C9" s="39">
        <f t="shared" si="2"/>
        <v>-2480000</v>
      </c>
      <c r="D9" s="39">
        <f t="shared" si="2"/>
        <v>0</v>
      </c>
      <c r="E9" s="39">
        <f t="shared" si="2"/>
        <v>50215000</v>
      </c>
      <c r="F9" s="40">
        <f t="shared" si="2"/>
        <v>50215000</v>
      </c>
      <c r="G9" s="41">
        <f t="shared" si="2"/>
        <v>50215000</v>
      </c>
      <c r="H9" s="40">
        <f t="shared" si="2"/>
        <v>4014000</v>
      </c>
      <c r="I9" s="41">
        <f t="shared" si="2"/>
        <v>0</v>
      </c>
      <c r="J9" s="40">
        <f t="shared" si="2"/>
        <v>4753000</v>
      </c>
      <c r="K9" s="41">
        <f t="shared" si="2"/>
        <v>0</v>
      </c>
      <c r="L9" s="40">
        <f t="shared" si="2"/>
        <v>4126000</v>
      </c>
      <c r="M9" s="41">
        <f t="shared" si="2"/>
        <v>0</v>
      </c>
      <c r="N9" s="40">
        <f t="shared" si="2"/>
        <v>20972000</v>
      </c>
      <c r="O9" s="41">
        <f t="shared" si="2"/>
        <v>27333658</v>
      </c>
      <c r="P9" s="40">
        <f t="shared" si="2"/>
        <v>33865000</v>
      </c>
      <c r="Q9" s="41">
        <f t="shared" si="2"/>
        <v>27333658</v>
      </c>
      <c r="R9" s="20">
        <f>IF(($L9       =0),0,((($N9       -$L9       )/$L9       )*100))</f>
        <v>408.28889966068829</v>
      </c>
      <c r="S9" s="21">
        <f>IF(($M9       =0),0,((($O9       -$M9       )/$M9       )*100))</f>
        <v>0</v>
      </c>
      <c r="T9" s="20">
        <f>IF(($E9       =0),0,(($P9       /$E9       )*100))</f>
        <v>67.440007965747284</v>
      </c>
      <c r="U9" s="22">
        <f>IF(($E9       =0),0,(($Q9       /$E9       )*100))</f>
        <v>54.433253012048191</v>
      </c>
      <c r="V9" s="40">
        <f t="shared" ref="V9:W9" si="3">SUM(V10:V27)</f>
        <v>30063000</v>
      </c>
      <c r="W9" s="41">
        <f t="shared" si="3"/>
        <v>0</v>
      </c>
    </row>
    <row r="10" spans="1:23" ht="13" x14ac:dyDescent="0.3">
      <c r="A10" s="23" t="s">
        <v>36</v>
      </c>
      <c r="B10" s="42">
        <v>15999000</v>
      </c>
      <c r="C10" s="42">
        <v>-30000</v>
      </c>
      <c r="D10" s="42"/>
      <c r="E10" s="42">
        <f t="shared" ref="E10:E41" si="4">$B10      +$C10      +$D10</f>
        <v>15969000</v>
      </c>
      <c r="F10" s="43">
        <v>15969000</v>
      </c>
      <c r="G10" s="44">
        <v>15969000</v>
      </c>
      <c r="H10" s="43">
        <v>3884000</v>
      </c>
      <c r="I10" s="44"/>
      <c r="J10" s="43">
        <v>3264000</v>
      </c>
      <c r="K10" s="44"/>
      <c r="L10" s="43">
        <v>2369000</v>
      </c>
      <c r="M10" s="44"/>
      <c r="N10" s="43">
        <v>6104000</v>
      </c>
      <c r="O10" s="44">
        <v>15967658</v>
      </c>
      <c r="P10" s="43">
        <f t="shared" ref="P10:P41" si="5">$H10      +$J10      +$L10      +$N10</f>
        <v>15621000</v>
      </c>
      <c r="Q10" s="44">
        <f t="shared" ref="Q10:Q41" si="6">$I10      +$K10      +$M10      +$O10</f>
        <v>15967658</v>
      </c>
      <c r="R10" s="24">
        <f t="shared" ref="R10:R41" si="7">IF(($L10      =0),0,((($N10      -$L10      )/$L10      )*100))</f>
        <v>157.66146053186998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97.820777756903993</v>
      </c>
      <c r="U10" s="26">
        <f t="shared" ref="U10:U41" si="10">IF(($E10      =0),0,(($Q10      /$E10      )*100))</f>
        <v>99.991596217671741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22880000</v>
      </c>
      <c r="C20" s="42"/>
      <c r="D20" s="42"/>
      <c r="E20" s="42">
        <f t="shared" si="4"/>
        <v>22880000</v>
      </c>
      <c r="F20" s="43">
        <v>22880000</v>
      </c>
      <c r="G20" s="44">
        <v>22880000</v>
      </c>
      <c r="H20" s="43"/>
      <c r="I20" s="44"/>
      <c r="J20" s="43">
        <v>161000</v>
      </c>
      <c r="K20" s="44"/>
      <c r="L20" s="43">
        <v>1294000</v>
      </c>
      <c r="M20" s="44"/>
      <c r="N20" s="43">
        <v>7861000</v>
      </c>
      <c r="O20" s="44"/>
      <c r="P20" s="43">
        <f t="shared" si="5"/>
        <v>9316000</v>
      </c>
      <c r="Q20" s="44">
        <f t="shared" si="6"/>
        <v>0</v>
      </c>
      <c r="R20" s="24">
        <f t="shared" si="7"/>
        <v>507.49613601236473</v>
      </c>
      <c r="S20" s="25">
        <f t="shared" si="8"/>
        <v>0</v>
      </c>
      <c r="T20" s="24">
        <f t="shared" si="9"/>
        <v>40.716783216783213</v>
      </c>
      <c r="U20" s="26">
        <f t="shared" si="10"/>
        <v>0</v>
      </c>
      <c r="V20" s="43">
        <v>30063000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13816000</v>
      </c>
      <c r="C23" s="42">
        <v>-2450000</v>
      </c>
      <c r="D23" s="42"/>
      <c r="E23" s="42">
        <f t="shared" si="4"/>
        <v>11366000</v>
      </c>
      <c r="F23" s="43">
        <v>11366000</v>
      </c>
      <c r="G23" s="44">
        <v>11366000</v>
      </c>
      <c r="H23" s="43">
        <v>130000</v>
      </c>
      <c r="I23" s="44"/>
      <c r="J23" s="43">
        <v>1328000</v>
      </c>
      <c r="K23" s="44"/>
      <c r="L23" s="43">
        <v>463000</v>
      </c>
      <c r="M23" s="44"/>
      <c r="N23" s="43">
        <v>7007000</v>
      </c>
      <c r="O23" s="44">
        <v>11366000</v>
      </c>
      <c r="P23" s="43">
        <f t="shared" si="5"/>
        <v>8928000</v>
      </c>
      <c r="Q23" s="44">
        <f t="shared" si="6"/>
        <v>11366000</v>
      </c>
      <c r="R23" s="24">
        <f t="shared" si="7"/>
        <v>1413.390928725702</v>
      </c>
      <c r="S23" s="25">
        <f t="shared" si="8"/>
        <v>0</v>
      </c>
      <c r="T23" s="24">
        <f t="shared" si="9"/>
        <v>78.550061587189873</v>
      </c>
      <c r="U23" s="26">
        <f t="shared" si="10"/>
        <v>100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7680000</v>
      </c>
      <c r="C28" s="39">
        <f t="shared" si="11"/>
        <v>-1200000</v>
      </c>
      <c r="D28" s="39">
        <f t="shared" si="11"/>
        <v>0</v>
      </c>
      <c r="E28" s="39">
        <f t="shared" si="11"/>
        <v>6480000</v>
      </c>
      <c r="F28" s="40">
        <f t="shared" si="11"/>
        <v>6480000</v>
      </c>
      <c r="G28" s="41">
        <f t="shared" si="11"/>
        <v>6480000</v>
      </c>
      <c r="H28" s="40">
        <f t="shared" si="11"/>
        <v>1631000</v>
      </c>
      <c r="I28" s="41">
        <f t="shared" si="11"/>
        <v>0</v>
      </c>
      <c r="J28" s="40">
        <f t="shared" si="11"/>
        <v>1027000</v>
      </c>
      <c r="K28" s="41">
        <f t="shared" si="11"/>
        <v>0</v>
      </c>
      <c r="L28" s="40">
        <f t="shared" si="11"/>
        <v>286000</v>
      </c>
      <c r="M28" s="41">
        <f t="shared" si="11"/>
        <v>0</v>
      </c>
      <c r="N28" s="40">
        <f t="shared" si="11"/>
        <v>8000</v>
      </c>
      <c r="O28" s="41">
        <f t="shared" si="11"/>
        <v>6299529</v>
      </c>
      <c r="P28" s="40">
        <f t="shared" si="11"/>
        <v>2952000</v>
      </c>
      <c r="Q28" s="41">
        <f t="shared" si="11"/>
        <v>6299529</v>
      </c>
      <c r="R28" s="20">
        <f t="shared" si="7"/>
        <v>-97.2027972027972</v>
      </c>
      <c r="S28" s="21">
        <f t="shared" si="8"/>
        <v>0</v>
      </c>
      <c r="T28" s="20">
        <f t="shared" si="9"/>
        <v>45.555555555555557</v>
      </c>
      <c r="U28" s="22">
        <f t="shared" si="10"/>
        <v>97.214953703703699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1337000</v>
      </c>
      <c r="I31" s="44"/>
      <c r="J31" s="43">
        <v>222000</v>
      </c>
      <c r="K31" s="44"/>
      <c r="L31" s="43"/>
      <c r="M31" s="44"/>
      <c r="N31" s="43"/>
      <c r="O31" s="44">
        <v>2400000</v>
      </c>
      <c r="P31" s="43">
        <f t="shared" si="5"/>
        <v>1559000</v>
      </c>
      <c r="Q31" s="44">
        <f t="shared" si="6"/>
        <v>2400000</v>
      </c>
      <c r="R31" s="24">
        <f t="shared" si="7"/>
        <v>0</v>
      </c>
      <c r="S31" s="25">
        <f t="shared" si="8"/>
        <v>0</v>
      </c>
      <c r="T31" s="24">
        <f t="shared" si="9"/>
        <v>64.958333333333329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1280000</v>
      </c>
      <c r="C33" s="42"/>
      <c r="D33" s="42"/>
      <c r="E33" s="42">
        <f t="shared" si="4"/>
        <v>1280000</v>
      </c>
      <c r="F33" s="43">
        <v>1280000</v>
      </c>
      <c r="G33" s="44">
        <v>1280000</v>
      </c>
      <c r="H33" s="43">
        <v>230000</v>
      </c>
      <c r="I33" s="44"/>
      <c r="J33" s="43">
        <v>538000</v>
      </c>
      <c r="K33" s="44"/>
      <c r="L33" s="43">
        <v>280000</v>
      </c>
      <c r="M33" s="44"/>
      <c r="N33" s="43">
        <v>8000</v>
      </c>
      <c r="O33" s="44">
        <v>1283997</v>
      </c>
      <c r="P33" s="43">
        <f t="shared" si="5"/>
        <v>1056000</v>
      </c>
      <c r="Q33" s="44">
        <f t="shared" si="6"/>
        <v>1283997</v>
      </c>
      <c r="R33" s="24">
        <f t="shared" si="7"/>
        <v>-97.142857142857139</v>
      </c>
      <c r="S33" s="25">
        <f t="shared" si="8"/>
        <v>0</v>
      </c>
      <c r="T33" s="24">
        <f t="shared" si="9"/>
        <v>82.5</v>
      </c>
      <c r="U33" s="26">
        <f t="shared" si="10"/>
        <v>100.31226562499999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>
        <v>-1200000</v>
      </c>
      <c r="D36" s="42"/>
      <c r="E36" s="42">
        <f t="shared" si="4"/>
        <v>2800000</v>
      </c>
      <c r="F36" s="43">
        <v>2800000</v>
      </c>
      <c r="G36" s="44">
        <v>2800000</v>
      </c>
      <c r="H36" s="43">
        <v>64000</v>
      </c>
      <c r="I36" s="44"/>
      <c r="J36" s="43">
        <v>267000</v>
      </c>
      <c r="K36" s="44"/>
      <c r="L36" s="43">
        <v>6000</v>
      </c>
      <c r="M36" s="44"/>
      <c r="N36" s="43"/>
      <c r="O36" s="44">
        <v>2615532</v>
      </c>
      <c r="P36" s="43">
        <f t="shared" si="5"/>
        <v>337000</v>
      </c>
      <c r="Q36" s="44">
        <f t="shared" si="6"/>
        <v>2615532</v>
      </c>
      <c r="R36" s="24">
        <f t="shared" si="7"/>
        <v>-100</v>
      </c>
      <c r="S36" s="25">
        <f t="shared" si="8"/>
        <v>0</v>
      </c>
      <c r="T36" s="24">
        <f t="shared" si="9"/>
        <v>12.035714285714286</v>
      </c>
      <c r="U36" s="26">
        <f t="shared" si="10"/>
        <v>93.411857142857144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60375000</v>
      </c>
      <c r="C61" s="39">
        <f t="shared" si="26"/>
        <v>-3680000</v>
      </c>
      <c r="D61" s="39">
        <f t="shared" si="26"/>
        <v>0</v>
      </c>
      <c r="E61" s="39">
        <f t="shared" si="26"/>
        <v>56695000</v>
      </c>
      <c r="F61" s="40">
        <f t="shared" si="26"/>
        <v>56695000</v>
      </c>
      <c r="G61" s="41">
        <f t="shared" si="26"/>
        <v>56695000</v>
      </c>
      <c r="H61" s="40">
        <f t="shared" si="26"/>
        <v>5645000</v>
      </c>
      <c r="I61" s="41">
        <f t="shared" si="26"/>
        <v>0</v>
      </c>
      <c r="J61" s="40">
        <f t="shared" si="26"/>
        <v>5780000</v>
      </c>
      <c r="K61" s="41">
        <f t="shared" si="26"/>
        <v>0</v>
      </c>
      <c r="L61" s="40">
        <f t="shared" si="26"/>
        <v>4412000</v>
      </c>
      <c r="M61" s="41">
        <f t="shared" si="26"/>
        <v>0</v>
      </c>
      <c r="N61" s="40">
        <f t="shared" si="26"/>
        <v>20980000</v>
      </c>
      <c r="O61" s="41">
        <f t="shared" si="26"/>
        <v>33633187</v>
      </c>
      <c r="P61" s="40">
        <f t="shared" si="26"/>
        <v>36817000</v>
      </c>
      <c r="Q61" s="41">
        <f t="shared" si="26"/>
        <v>33633187</v>
      </c>
      <c r="R61" s="20">
        <f t="shared" si="16"/>
        <v>375.52130553037171</v>
      </c>
      <c r="S61" s="21">
        <f t="shared" si="17"/>
        <v>0</v>
      </c>
      <c r="T61" s="20">
        <f t="shared" si="18"/>
        <v>64.938707117029722</v>
      </c>
      <c r="U61" s="22">
        <f t="shared" si="19"/>
        <v>59.323021430461239</v>
      </c>
      <c r="V61" s="40">
        <f t="shared" ref="V61:W61" si="27">+V8+V43</f>
        <v>30063000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60375000</v>
      </c>
      <c r="C65" s="48">
        <f t="shared" si="30"/>
        <v>-3680000</v>
      </c>
      <c r="D65" s="48">
        <f t="shared" si="30"/>
        <v>0</v>
      </c>
      <c r="E65" s="48">
        <f t="shared" si="30"/>
        <v>56695000</v>
      </c>
      <c r="F65" s="49">
        <f t="shared" si="30"/>
        <v>56695000</v>
      </c>
      <c r="G65" s="50">
        <f t="shared" si="30"/>
        <v>56695000</v>
      </c>
      <c r="H65" s="49">
        <f t="shared" si="30"/>
        <v>5645000</v>
      </c>
      <c r="I65" s="50">
        <f t="shared" si="30"/>
        <v>0</v>
      </c>
      <c r="J65" s="49">
        <f t="shared" si="30"/>
        <v>5780000</v>
      </c>
      <c r="K65" s="50">
        <f t="shared" si="30"/>
        <v>0</v>
      </c>
      <c r="L65" s="49">
        <f t="shared" si="30"/>
        <v>4412000</v>
      </c>
      <c r="M65" s="51">
        <f t="shared" si="30"/>
        <v>0</v>
      </c>
      <c r="N65" s="49">
        <f t="shared" si="30"/>
        <v>20980000</v>
      </c>
      <c r="O65" s="50">
        <f t="shared" si="30"/>
        <v>33633187</v>
      </c>
      <c r="P65" s="49">
        <f t="shared" si="30"/>
        <v>36817000</v>
      </c>
      <c r="Q65" s="50">
        <f t="shared" si="30"/>
        <v>33633187</v>
      </c>
      <c r="R65" s="34">
        <f t="shared" si="16"/>
        <v>375.52130553037171</v>
      </c>
      <c r="S65" s="35">
        <f t="shared" si="17"/>
        <v>0</v>
      </c>
      <c r="T65" s="34">
        <f t="shared" si="18"/>
        <v>64.938707117029722</v>
      </c>
      <c r="U65" s="35">
        <f t="shared" si="19"/>
        <v>59.323021430461239</v>
      </c>
      <c r="V65" s="49">
        <f>+V61+V62</f>
        <v>30063000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52660000</v>
      </c>
      <c r="C8" s="36">
        <f t="shared" si="0"/>
        <v>29030000</v>
      </c>
      <c r="D8" s="36">
        <f t="shared" si="0"/>
        <v>0</v>
      </c>
      <c r="E8" s="36">
        <f t="shared" si="0"/>
        <v>81690000</v>
      </c>
      <c r="F8" s="37">
        <f t="shared" si="0"/>
        <v>81690000</v>
      </c>
      <c r="G8" s="38">
        <f t="shared" si="0"/>
        <v>81690000</v>
      </c>
      <c r="H8" s="37">
        <f t="shared" si="0"/>
        <v>13015000</v>
      </c>
      <c r="I8" s="38">
        <f t="shared" si="0"/>
        <v>3885545</v>
      </c>
      <c r="J8" s="37">
        <f t="shared" si="0"/>
        <v>11070000</v>
      </c>
      <c r="K8" s="38">
        <f t="shared" si="0"/>
        <v>17826541</v>
      </c>
      <c r="L8" s="37">
        <f t="shared" si="0"/>
        <v>8044000</v>
      </c>
      <c r="M8" s="38">
        <f t="shared" si="0"/>
        <v>8394640</v>
      </c>
      <c r="N8" s="37">
        <f t="shared" si="0"/>
        <v>5214000</v>
      </c>
      <c r="O8" s="38">
        <f t="shared" si="0"/>
        <v>9427581</v>
      </c>
      <c r="P8" s="37">
        <f t="shared" si="0"/>
        <v>37343000</v>
      </c>
      <c r="Q8" s="38">
        <f t="shared" si="0"/>
        <v>39534307</v>
      </c>
      <c r="R8" s="16">
        <f>IF(($L8       =0),0,((($N8       -$L8       )/$L8       )*100))</f>
        <v>-35.181501740427649</v>
      </c>
      <c r="S8" s="17">
        <f>IF(($M8       =0),0,((($O8       -$M8       )/$M8       )*100))</f>
        <v>12.304768280712453</v>
      </c>
      <c r="T8" s="16">
        <f>IF(($E8       =0),0,(($P8       /$E8       )*100))</f>
        <v>45.713061574244094</v>
      </c>
      <c r="U8" s="18">
        <f>IF(($E8       =0),0,(($Q8       /$E8       )*100))</f>
        <v>48.395528216427955</v>
      </c>
      <c r="V8" s="37">
        <f t="shared" ref="V8:W8" si="1">+V9+V28</f>
        <v>1836000</v>
      </c>
      <c r="W8" s="38">
        <f t="shared" si="1"/>
        <v>1836000</v>
      </c>
    </row>
    <row r="9" spans="1:23" ht="13" x14ac:dyDescent="0.3">
      <c r="A9" s="19" t="s">
        <v>35</v>
      </c>
      <c r="B9" s="39">
        <f t="shared" ref="B9:Q9" si="2">SUM(B10:B27)</f>
        <v>47658000</v>
      </c>
      <c r="C9" s="39">
        <f t="shared" si="2"/>
        <v>29030000</v>
      </c>
      <c r="D9" s="39">
        <f t="shared" si="2"/>
        <v>0</v>
      </c>
      <c r="E9" s="39">
        <f t="shared" si="2"/>
        <v>76688000</v>
      </c>
      <c r="F9" s="40">
        <f t="shared" si="2"/>
        <v>76688000</v>
      </c>
      <c r="G9" s="41">
        <f t="shared" si="2"/>
        <v>76688000</v>
      </c>
      <c r="H9" s="40">
        <f t="shared" si="2"/>
        <v>12163000</v>
      </c>
      <c r="I9" s="41">
        <f t="shared" si="2"/>
        <v>3885545</v>
      </c>
      <c r="J9" s="40">
        <f t="shared" si="2"/>
        <v>8574000</v>
      </c>
      <c r="K9" s="41">
        <f t="shared" si="2"/>
        <v>18678706</v>
      </c>
      <c r="L9" s="40">
        <f t="shared" si="2"/>
        <v>7746000</v>
      </c>
      <c r="M9" s="41">
        <f t="shared" si="2"/>
        <v>8344642</v>
      </c>
      <c r="N9" s="40">
        <f t="shared" si="2"/>
        <v>4762000</v>
      </c>
      <c r="O9" s="41">
        <f t="shared" si="2"/>
        <v>8583749</v>
      </c>
      <c r="P9" s="40">
        <f t="shared" si="2"/>
        <v>33245000</v>
      </c>
      <c r="Q9" s="41">
        <f t="shared" si="2"/>
        <v>39492642</v>
      </c>
      <c r="R9" s="20">
        <f>IF(($L9       =0),0,((($N9       -$L9       )/$L9       )*100))</f>
        <v>-38.523108701265166</v>
      </c>
      <c r="S9" s="21">
        <f>IF(($M9       =0),0,((($O9       -$M9       )/$M9       )*100))</f>
        <v>2.8653955436314704</v>
      </c>
      <c r="T9" s="20">
        <f>IF(($E9       =0),0,(($P9       /$E9       )*100))</f>
        <v>43.350980596703522</v>
      </c>
      <c r="U9" s="22">
        <f>IF(($E9       =0),0,(($Q9       /$E9       )*100))</f>
        <v>51.49781191320676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27858000</v>
      </c>
      <c r="C10" s="42">
        <v>-80000</v>
      </c>
      <c r="D10" s="42"/>
      <c r="E10" s="42">
        <f t="shared" ref="E10:E41" si="4">$B10      +$C10      +$D10</f>
        <v>27778000</v>
      </c>
      <c r="F10" s="43">
        <v>27778000</v>
      </c>
      <c r="G10" s="44">
        <v>27778000</v>
      </c>
      <c r="H10" s="43">
        <v>7232000</v>
      </c>
      <c r="I10" s="44">
        <v>3451015</v>
      </c>
      <c r="J10" s="43">
        <v>5560000</v>
      </c>
      <c r="K10" s="44">
        <v>23297597</v>
      </c>
      <c r="L10" s="43">
        <v>7484000</v>
      </c>
      <c r="M10" s="44">
        <v>2281701</v>
      </c>
      <c r="N10" s="43">
        <v>3042000</v>
      </c>
      <c r="O10" s="44">
        <v>-4617396</v>
      </c>
      <c r="P10" s="43">
        <f t="shared" ref="P10:P41" si="5">$H10      +$J10      +$L10      +$N10</f>
        <v>23318000</v>
      </c>
      <c r="Q10" s="44">
        <f t="shared" ref="Q10:Q41" si="6">$I10      +$K10      +$M10      +$O10</f>
        <v>24412917</v>
      </c>
      <c r="R10" s="24">
        <f t="shared" ref="R10:R41" si="7">IF(($L10      =0),0,((($N10      -$L10      )/$L10      )*100))</f>
        <v>-59.353287012292888</v>
      </c>
      <c r="S10" s="25">
        <f t="shared" ref="S10:S41" si="8">IF(($M10      =0),0,((($O10      -$M10      )/$M10      )*100))</f>
        <v>-302.36639244142856</v>
      </c>
      <c r="T10" s="24">
        <f t="shared" ref="T10:T41" si="9">IF(($E10      =0),0,(($P10      /$E10      )*100))</f>
        <v>83.944128446972428</v>
      </c>
      <c r="U10" s="26">
        <f t="shared" ref="U10:U41" si="10">IF(($E10      =0),0,(($Q10      /$E10      )*100))</f>
        <v>87.885798113615081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29110000</v>
      </c>
      <c r="D20" s="42"/>
      <c r="E20" s="42">
        <f t="shared" si="4"/>
        <v>29110000</v>
      </c>
      <c r="F20" s="43">
        <v>29110000</v>
      </c>
      <c r="G20" s="44">
        <v>29110000</v>
      </c>
      <c r="H20" s="43"/>
      <c r="I20" s="44"/>
      <c r="J20" s="43"/>
      <c r="K20" s="44"/>
      <c r="L20" s="43">
        <v>262000</v>
      </c>
      <c r="M20" s="44"/>
      <c r="N20" s="43">
        <v>676000</v>
      </c>
      <c r="O20" s="44"/>
      <c r="P20" s="43">
        <f t="shared" si="5"/>
        <v>938000</v>
      </c>
      <c r="Q20" s="44">
        <f t="shared" si="6"/>
        <v>0</v>
      </c>
      <c r="R20" s="24">
        <f t="shared" si="7"/>
        <v>158.01526717557252</v>
      </c>
      <c r="S20" s="25">
        <f t="shared" si="8"/>
        <v>0</v>
      </c>
      <c r="T20" s="24">
        <f t="shared" si="9"/>
        <v>3.222260391618001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19800000</v>
      </c>
      <c r="C23" s="42"/>
      <c r="D23" s="42"/>
      <c r="E23" s="42">
        <f t="shared" si="4"/>
        <v>19800000</v>
      </c>
      <c r="F23" s="43">
        <v>19800000</v>
      </c>
      <c r="G23" s="44">
        <v>19800000</v>
      </c>
      <c r="H23" s="43">
        <v>4931000</v>
      </c>
      <c r="I23" s="44">
        <v>434530</v>
      </c>
      <c r="J23" s="43">
        <v>3014000</v>
      </c>
      <c r="K23" s="44">
        <v>-4618891</v>
      </c>
      <c r="L23" s="43"/>
      <c r="M23" s="44">
        <v>6062941</v>
      </c>
      <c r="N23" s="43">
        <v>1044000</v>
      </c>
      <c r="O23" s="44">
        <v>13201145</v>
      </c>
      <c r="P23" s="43">
        <f t="shared" si="5"/>
        <v>8989000</v>
      </c>
      <c r="Q23" s="44">
        <f t="shared" si="6"/>
        <v>15079725</v>
      </c>
      <c r="R23" s="24">
        <f t="shared" si="7"/>
        <v>0</v>
      </c>
      <c r="S23" s="25">
        <f t="shared" si="8"/>
        <v>117.7350068225965</v>
      </c>
      <c r="T23" s="24">
        <f t="shared" si="9"/>
        <v>45.398989898989903</v>
      </c>
      <c r="U23" s="26">
        <f t="shared" si="10"/>
        <v>76.160227272727283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5002000</v>
      </c>
      <c r="C28" s="39">
        <f t="shared" si="11"/>
        <v>0</v>
      </c>
      <c r="D28" s="39">
        <f t="shared" si="11"/>
        <v>0</v>
      </c>
      <c r="E28" s="39">
        <f t="shared" si="11"/>
        <v>5002000</v>
      </c>
      <c r="F28" s="40">
        <f t="shared" si="11"/>
        <v>5002000</v>
      </c>
      <c r="G28" s="41">
        <f t="shared" si="11"/>
        <v>5002000</v>
      </c>
      <c r="H28" s="40">
        <f t="shared" si="11"/>
        <v>852000</v>
      </c>
      <c r="I28" s="41">
        <f t="shared" si="11"/>
        <v>0</v>
      </c>
      <c r="J28" s="40">
        <f t="shared" si="11"/>
        <v>2496000</v>
      </c>
      <c r="K28" s="41">
        <f t="shared" si="11"/>
        <v>-852165</v>
      </c>
      <c r="L28" s="40">
        <f t="shared" si="11"/>
        <v>298000</v>
      </c>
      <c r="M28" s="41">
        <f t="shared" si="11"/>
        <v>49998</v>
      </c>
      <c r="N28" s="40">
        <f t="shared" si="11"/>
        <v>452000</v>
      </c>
      <c r="O28" s="41">
        <f t="shared" si="11"/>
        <v>843832</v>
      </c>
      <c r="P28" s="40">
        <f t="shared" si="11"/>
        <v>4098000</v>
      </c>
      <c r="Q28" s="41">
        <f t="shared" si="11"/>
        <v>41665</v>
      </c>
      <c r="R28" s="20">
        <f t="shared" si="7"/>
        <v>51.677852348993291</v>
      </c>
      <c r="S28" s="21">
        <f t="shared" si="8"/>
        <v>1587.7315092603703</v>
      </c>
      <c r="T28" s="20">
        <f t="shared" si="9"/>
        <v>81.927229108356656</v>
      </c>
      <c r="U28" s="22">
        <f t="shared" si="10"/>
        <v>0.83296681327469002</v>
      </c>
      <c r="V28" s="40">
        <f t="shared" ref="V28:W28" si="12">SUM(V29:V42)</f>
        <v>1836000</v>
      </c>
      <c r="W28" s="41">
        <f t="shared" si="12"/>
        <v>1836000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852000</v>
      </c>
      <c r="I31" s="44"/>
      <c r="J31" s="43">
        <v>2002000</v>
      </c>
      <c r="K31" s="44">
        <v>-852165</v>
      </c>
      <c r="L31" s="43">
        <v>42000</v>
      </c>
      <c r="M31" s="44">
        <v>49998</v>
      </c>
      <c r="N31" s="43"/>
      <c r="O31" s="44">
        <v>843832</v>
      </c>
      <c r="P31" s="43">
        <f t="shared" si="5"/>
        <v>2896000</v>
      </c>
      <c r="Q31" s="44">
        <f t="shared" si="6"/>
        <v>41665</v>
      </c>
      <c r="R31" s="24">
        <f t="shared" si="7"/>
        <v>-100</v>
      </c>
      <c r="S31" s="25">
        <f t="shared" si="8"/>
        <v>1587.7315092603703</v>
      </c>
      <c r="T31" s="24">
        <f t="shared" si="9"/>
        <v>76.21052631578948</v>
      </c>
      <c r="U31" s="26">
        <f t="shared" si="10"/>
        <v>1.0964473684210525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1202000</v>
      </c>
      <c r="C33" s="42"/>
      <c r="D33" s="42"/>
      <c r="E33" s="42">
        <f t="shared" si="4"/>
        <v>1202000</v>
      </c>
      <c r="F33" s="43">
        <v>1202000</v>
      </c>
      <c r="G33" s="44">
        <v>1202000</v>
      </c>
      <c r="H33" s="43"/>
      <c r="I33" s="44"/>
      <c r="J33" s="43">
        <v>494000</v>
      </c>
      <c r="K33" s="44"/>
      <c r="L33" s="43">
        <v>256000</v>
      </c>
      <c r="M33" s="44"/>
      <c r="N33" s="43">
        <v>452000</v>
      </c>
      <c r="O33" s="44"/>
      <c r="P33" s="43">
        <f t="shared" si="5"/>
        <v>1202000</v>
      </c>
      <c r="Q33" s="44">
        <f t="shared" si="6"/>
        <v>0</v>
      </c>
      <c r="R33" s="24">
        <f t="shared" si="7"/>
        <v>76.5625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1836000</v>
      </c>
      <c r="W37" s="44">
        <v>1836000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80435000</v>
      </c>
      <c r="C43" s="45">
        <f t="shared" si="20"/>
        <v>74614000</v>
      </c>
      <c r="D43" s="45">
        <f t="shared" si="20"/>
        <v>0</v>
      </c>
      <c r="E43" s="45">
        <f t="shared" si="20"/>
        <v>155049000</v>
      </c>
      <c r="F43" s="46">
        <f t="shared" si="20"/>
        <v>155016000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80435000</v>
      </c>
      <c r="C44" s="39">
        <f t="shared" si="22"/>
        <v>74614000</v>
      </c>
      <c r="D44" s="39">
        <f t="shared" si="22"/>
        <v>0</v>
      </c>
      <c r="E44" s="39">
        <f t="shared" si="22"/>
        <v>155049000</v>
      </c>
      <c r="F44" s="40">
        <f t="shared" si="22"/>
        <v>155016000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35000000</v>
      </c>
      <c r="C45" s="42"/>
      <c r="D45" s="42"/>
      <c r="E45" s="42">
        <f t="shared" si="13"/>
        <v>35000000</v>
      </c>
      <c r="F45" s="43">
        <v>35000000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435000</v>
      </c>
      <c r="C46" s="42">
        <v>33000</v>
      </c>
      <c r="D46" s="42"/>
      <c r="E46" s="42">
        <f t="shared" si="13"/>
        <v>468000</v>
      </c>
      <c r="F46" s="43">
        <v>435000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45000000</v>
      </c>
      <c r="C53" s="42"/>
      <c r="D53" s="42"/>
      <c r="E53" s="42">
        <f t="shared" si="13"/>
        <v>45000000</v>
      </c>
      <c r="F53" s="43">
        <v>45000000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>
        <v>74581000</v>
      </c>
      <c r="D55" s="42"/>
      <c r="E55" s="42">
        <f t="shared" si="13"/>
        <v>74581000</v>
      </c>
      <c r="F55" s="43">
        <v>74581000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133095000</v>
      </c>
      <c r="C61" s="39">
        <f t="shared" si="26"/>
        <v>103644000</v>
      </c>
      <c r="D61" s="39">
        <f t="shared" si="26"/>
        <v>0</v>
      </c>
      <c r="E61" s="39">
        <f t="shared" si="26"/>
        <v>236739000</v>
      </c>
      <c r="F61" s="40">
        <f t="shared" si="26"/>
        <v>236706000</v>
      </c>
      <c r="G61" s="41">
        <f t="shared" si="26"/>
        <v>81690000</v>
      </c>
      <c r="H61" s="40">
        <f t="shared" si="26"/>
        <v>13015000</v>
      </c>
      <c r="I61" s="41">
        <f t="shared" si="26"/>
        <v>3885545</v>
      </c>
      <c r="J61" s="40">
        <f t="shared" si="26"/>
        <v>11070000</v>
      </c>
      <c r="K61" s="41">
        <f t="shared" si="26"/>
        <v>17826541</v>
      </c>
      <c r="L61" s="40">
        <f t="shared" si="26"/>
        <v>8044000</v>
      </c>
      <c r="M61" s="41">
        <f t="shared" si="26"/>
        <v>8394640</v>
      </c>
      <c r="N61" s="40">
        <f t="shared" si="26"/>
        <v>5214000</v>
      </c>
      <c r="O61" s="41">
        <f t="shared" si="26"/>
        <v>9427581</v>
      </c>
      <c r="P61" s="40">
        <f t="shared" si="26"/>
        <v>37343000</v>
      </c>
      <c r="Q61" s="41">
        <f t="shared" si="26"/>
        <v>39534307</v>
      </c>
      <c r="R61" s="20">
        <f t="shared" si="16"/>
        <v>-35.181501740427649</v>
      </c>
      <c r="S61" s="21">
        <f t="shared" si="17"/>
        <v>12.304768280712453</v>
      </c>
      <c r="T61" s="20">
        <f t="shared" si="18"/>
        <v>15.773911353853823</v>
      </c>
      <c r="U61" s="22">
        <f t="shared" si="19"/>
        <v>16.699532818842691</v>
      </c>
      <c r="V61" s="40">
        <f t="shared" ref="V61:W61" si="27">+V8+V43</f>
        <v>1836000</v>
      </c>
      <c r="W61" s="41">
        <f t="shared" si="27"/>
        <v>1836000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133095000</v>
      </c>
      <c r="C65" s="48">
        <f t="shared" si="30"/>
        <v>103644000</v>
      </c>
      <c r="D65" s="48">
        <f t="shared" si="30"/>
        <v>0</v>
      </c>
      <c r="E65" s="48">
        <f t="shared" si="30"/>
        <v>236739000</v>
      </c>
      <c r="F65" s="49">
        <f t="shared" si="30"/>
        <v>236706000</v>
      </c>
      <c r="G65" s="50">
        <f t="shared" si="30"/>
        <v>81690000</v>
      </c>
      <c r="H65" s="49">
        <f t="shared" si="30"/>
        <v>13015000</v>
      </c>
      <c r="I65" s="50">
        <f t="shared" si="30"/>
        <v>3885545</v>
      </c>
      <c r="J65" s="49">
        <f t="shared" si="30"/>
        <v>11070000</v>
      </c>
      <c r="K65" s="50">
        <f t="shared" si="30"/>
        <v>17826541</v>
      </c>
      <c r="L65" s="49">
        <f t="shared" si="30"/>
        <v>8044000</v>
      </c>
      <c r="M65" s="51">
        <f t="shared" si="30"/>
        <v>8394640</v>
      </c>
      <c r="N65" s="49">
        <f t="shared" si="30"/>
        <v>5214000</v>
      </c>
      <c r="O65" s="50">
        <f t="shared" si="30"/>
        <v>9427581</v>
      </c>
      <c r="P65" s="49">
        <f t="shared" si="30"/>
        <v>37343000</v>
      </c>
      <c r="Q65" s="50">
        <f t="shared" si="30"/>
        <v>39534307</v>
      </c>
      <c r="R65" s="34">
        <f t="shared" si="16"/>
        <v>-35.181501740427649</v>
      </c>
      <c r="S65" s="35">
        <f t="shared" si="17"/>
        <v>12.304768280712453</v>
      </c>
      <c r="T65" s="34">
        <f t="shared" si="18"/>
        <v>15.773911353853823</v>
      </c>
      <c r="U65" s="35">
        <f t="shared" si="19"/>
        <v>16.699532818842691</v>
      </c>
      <c r="V65" s="49">
        <f>+V61+V62</f>
        <v>1836000</v>
      </c>
      <c r="W65" s="50">
        <f>+W61+W62</f>
        <v>1836000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578812000</v>
      </c>
      <c r="C8" s="36">
        <f t="shared" si="0"/>
        <v>-4929000</v>
      </c>
      <c r="D8" s="36">
        <f t="shared" si="0"/>
        <v>0</v>
      </c>
      <c r="E8" s="36">
        <f t="shared" si="0"/>
        <v>573883000</v>
      </c>
      <c r="F8" s="37">
        <f t="shared" si="0"/>
        <v>573883000</v>
      </c>
      <c r="G8" s="38">
        <f t="shared" si="0"/>
        <v>573883000</v>
      </c>
      <c r="H8" s="37">
        <f t="shared" si="0"/>
        <v>167890000</v>
      </c>
      <c r="I8" s="38">
        <f t="shared" si="0"/>
        <v>164259497</v>
      </c>
      <c r="J8" s="37">
        <f t="shared" si="0"/>
        <v>186258000</v>
      </c>
      <c r="K8" s="38">
        <f t="shared" si="0"/>
        <v>188208013</v>
      </c>
      <c r="L8" s="37">
        <f t="shared" si="0"/>
        <v>100533000</v>
      </c>
      <c r="M8" s="38">
        <f t="shared" si="0"/>
        <v>39600814</v>
      </c>
      <c r="N8" s="37">
        <f t="shared" si="0"/>
        <v>113630000</v>
      </c>
      <c r="O8" s="38">
        <f t="shared" si="0"/>
        <v>0</v>
      </c>
      <c r="P8" s="37">
        <f t="shared" si="0"/>
        <v>568311000</v>
      </c>
      <c r="Q8" s="38">
        <f t="shared" si="0"/>
        <v>392068324</v>
      </c>
      <c r="R8" s="16">
        <f>IF(($L8       =0),0,((($N8       -$L8       )/$L8       )*100))</f>
        <v>13.027563088737033</v>
      </c>
      <c r="S8" s="17">
        <f>IF(($M8       =0),0,((($O8       -$M8       )/$M8       )*100))</f>
        <v>-100</v>
      </c>
      <c r="T8" s="16">
        <f>IF(($E8       =0),0,(($P8       /$E8       )*100))</f>
        <v>99.029070385427005</v>
      </c>
      <c r="U8" s="18">
        <f>IF(($E8       =0),0,(($Q8       /$E8       )*100))</f>
        <v>68.318511612994286</v>
      </c>
      <c r="V8" s="37">
        <f t="shared" ref="V8:W8" si="1">+V9+V28</f>
        <v>107000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574334000</v>
      </c>
      <c r="C9" s="39">
        <f t="shared" si="2"/>
        <v>-4929000</v>
      </c>
      <c r="D9" s="39">
        <f t="shared" si="2"/>
        <v>0</v>
      </c>
      <c r="E9" s="39">
        <f t="shared" si="2"/>
        <v>569405000</v>
      </c>
      <c r="F9" s="40">
        <f t="shared" si="2"/>
        <v>569405000</v>
      </c>
      <c r="G9" s="41">
        <f t="shared" si="2"/>
        <v>569405000</v>
      </c>
      <c r="H9" s="40">
        <f t="shared" si="2"/>
        <v>167601000</v>
      </c>
      <c r="I9" s="41">
        <f t="shared" si="2"/>
        <v>163882666</v>
      </c>
      <c r="J9" s="40">
        <f t="shared" si="2"/>
        <v>184839000</v>
      </c>
      <c r="K9" s="41">
        <f t="shared" si="2"/>
        <v>186754122</v>
      </c>
      <c r="L9" s="40">
        <f t="shared" si="2"/>
        <v>100027000</v>
      </c>
      <c r="M9" s="41">
        <f t="shared" si="2"/>
        <v>39202556</v>
      </c>
      <c r="N9" s="40">
        <f t="shared" si="2"/>
        <v>113321000</v>
      </c>
      <c r="O9" s="41">
        <f t="shared" si="2"/>
        <v>0</v>
      </c>
      <c r="P9" s="40">
        <f t="shared" si="2"/>
        <v>565788000</v>
      </c>
      <c r="Q9" s="41">
        <f t="shared" si="2"/>
        <v>389839344</v>
      </c>
      <c r="R9" s="20">
        <f>IF(($L9       =0),0,((($N9       -$L9       )/$L9       )*100))</f>
        <v>13.290411588871004</v>
      </c>
      <c r="S9" s="21">
        <f>IF(($M9       =0),0,((($O9       -$M9       )/$M9       )*100))</f>
        <v>-100</v>
      </c>
      <c r="T9" s="20">
        <f>IF(($E9       =0),0,(($P9       /$E9       )*100))</f>
        <v>99.364775511279319</v>
      </c>
      <c r="U9" s="22">
        <f>IF(($E9       =0),0,(($Q9       /$E9       )*100))</f>
        <v>68.464334524635362</v>
      </c>
      <c r="V9" s="40">
        <f t="shared" ref="V9:W9" si="3">SUM(V10:V27)</f>
        <v>107000</v>
      </c>
      <c r="W9" s="41">
        <f t="shared" si="3"/>
        <v>0</v>
      </c>
    </row>
    <row r="10" spans="1:23" ht="13" x14ac:dyDescent="0.3">
      <c r="A10" s="23" t="s">
        <v>36</v>
      </c>
      <c r="B10" s="42">
        <v>493511000</v>
      </c>
      <c r="C10" s="42">
        <v>-4929000</v>
      </c>
      <c r="D10" s="42"/>
      <c r="E10" s="42">
        <f t="shared" ref="E10:E41" si="4">$B10      +$C10      +$D10</f>
        <v>488582000</v>
      </c>
      <c r="F10" s="43">
        <v>488582000</v>
      </c>
      <c r="G10" s="44">
        <v>488582000</v>
      </c>
      <c r="H10" s="43">
        <v>157574000</v>
      </c>
      <c r="I10" s="44">
        <v>154644221</v>
      </c>
      <c r="J10" s="43">
        <v>156318000</v>
      </c>
      <c r="K10" s="44">
        <v>161719722</v>
      </c>
      <c r="L10" s="43">
        <v>93306000</v>
      </c>
      <c r="M10" s="44">
        <v>27837336</v>
      </c>
      <c r="N10" s="43">
        <v>80563000</v>
      </c>
      <c r="O10" s="44"/>
      <c r="P10" s="43">
        <f t="shared" ref="P10:P41" si="5">$H10      +$J10      +$L10      +$N10</f>
        <v>487761000</v>
      </c>
      <c r="Q10" s="44">
        <f t="shared" ref="Q10:Q41" si="6">$I10      +$K10      +$M10      +$O10</f>
        <v>344201279</v>
      </c>
      <c r="R10" s="24">
        <f t="shared" ref="R10:R41" si="7">IF(($L10      =0),0,((($N10      -$L10      )/$L10      )*100))</f>
        <v>-13.657213898355947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99.831962700222277</v>
      </c>
      <c r="U10" s="26">
        <f t="shared" ref="U10:U41" si="10">IF(($E10      =0),0,(($Q10      /$E10      )*100))</f>
        <v>70.449029845553042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3298000</v>
      </c>
      <c r="C16" s="42"/>
      <c r="D16" s="42"/>
      <c r="E16" s="42">
        <f t="shared" si="4"/>
        <v>3298000</v>
      </c>
      <c r="F16" s="43">
        <v>3298000</v>
      </c>
      <c r="G16" s="44">
        <v>3298000</v>
      </c>
      <c r="H16" s="43">
        <v>1300000</v>
      </c>
      <c r="I16" s="44">
        <v>579912</v>
      </c>
      <c r="J16" s="43">
        <v>593000</v>
      </c>
      <c r="K16" s="44">
        <v>1371947</v>
      </c>
      <c r="L16" s="43">
        <v>515000</v>
      </c>
      <c r="M16" s="44">
        <v>127522</v>
      </c>
      <c r="N16" s="43">
        <v>575000</v>
      </c>
      <c r="O16" s="44"/>
      <c r="P16" s="43">
        <f t="shared" si="5"/>
        <v>2983000</v>
      </c>
      <c r="Q16" s="44">
        <f t="shared" si="6"/>
        <v>2079381</v>
      </c>
      <c r="R16" s="24">
        <f t="shared" si="7"/>
        <v>11.650485436893204</v>
      </c>
      <c r="S16" s="25">
        <f t="shared" si="8"/>
        <v>-100</v>
      </c>
      <c r="T16" s="24">
        <f t="shared" si="9"/>
        <v>90.448756822316554</v>
      </c>
      <c r="U16" s="26">
        <f t="shared" si="10"/>
        <v>63.049757428744691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77525000</v>
      </c>
      <c r="C23" s="42"/>
      <c r="D23" s="42"/>
      <c r="E23" s="42">
        <f t="shared" si="4"/>
        <v>77525000</v>
      </c>
      <c r="F23" s="43">
        <v>77525000</v>
      </c>
      <c r="G23" s="44">
        <v>77525000</v>
      </c>
      <c r="H23" s="43">
        <v>8727000</v>
      </c>
      <c r="I23" s="44">
        <v>8658533</v>
      </c>
      <c r="J23" s="43">
        <v>27928000</v>
      </c>
      <c r="K23" s="44">
        <v>23662453</v>
      </c>
      <c r="L23" s="43">
        <v>6206000</v>
      </c>
      <c r="M23" s="44">
        <v>11237698</v>
      </c>
      <c r="N23" s="43">
        <v>32183000</v>
      </c>
      <c r="O23" s="44"/>
      <c r="P23" s="43">
        <f t="shared" si="5"/>
        <v>75044000</v>
      </c>
      <c r="Q23" s="44">
        <f t="shared" si="6"/>
        <v>43558684</v>
      </c>
      <c r="R23" s="24">
        <f t="shared" si="7"/>
        <v>418.57879471479214</v>
      </c>
      <c r="S23" s="25">
        <f t="shared" si="8"/>
        <v>-100</v>
      </c>
      <c r="T23" s="24">
        <f t="shared" si="9"/>
        <v>96.799742018703654</v>
      </c>
      <c r="U23" s="26">
        <f t="shared" si="10"/>
        <v>56.186628829409869</v>
      </c>
      <c r="V23" s="43">
        <v>107000</v>
      </c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4478000</v>
      </c>
      <c r="C28" s="39">
        <f t="shared" si="11"/>
        <v>0</v>
      </c>
      <c r="D28" s="39">
        <f t="shared" si="11"/>
        <v>0</v>
      </c>
      <c r="E28" s="39">
        <f t="shared" si="11"/>
        <v>4478000</v>
      </c>
      <c r="F28" s="40">
        <f t="shared" si="11"/>
        <v>4478000</v>
      </c>
      <c r="G28" s="41">
        <f t="shared" si="11"/>
        <v>4478000</v>
      </c>
      <c r="H28" s="40">
        <f t="shared" si="11"/>
        <v>289000</v>
      </c>
      <c r="I28" s="41">
        <f t="shared" si="11"/>
        <v>376831</v>
      </c>
      <c r="J28" s="40">
        <f t="shared" si="11"/>
        <v>1419000</v>
      </c>
      <c r="K28" s="41">
        <f t="shared" si="11"/>
        <v>1453891</v>
      </c>
      <c r="L28" s="40">
        <f t="shared" si="11"/>
        <v>506000</v>
      </c>
      <c r="M28" s="41">
        <f t="shared" si="11"/>
        <v>398258</v>
      </c>
      <c r="N28" s="40">
        <f t="shared" si="11"/>
        <v>309000</v>
      </c>
      <c r="O28" s="41">
        <f t="shared" si="11"/>
        <v>0</v>
      </c>
      <c r="P28" s="40">
        <f t="shared" si="11"/>
        <v>2523000</v>
      </c>
      <c r="Q28" s="41">
        <f t="shared" si="11"/>
        <v>2228980</v>
      </c>
      <c r="R28" s="20">
        <f t="shared" si="7"/>
        <v>-38.932806324110672</v>
      </c>
      <c r="S28" s="21">
        <f t="shared" si="8"/>
        <v>-100</v>
      </c>
      <c r="T28" s="20">
        <f t="shared" si="9"/>
        <v>56.342117016525236</v>
      </c>
      <c r="U28" s="22">
        <f t="shared" si="10"/>
        <v>49.776239392585978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137000</v>
      </c>
      <c r="I31" s="44">
        <v>127595</v>
      </c>
      <c r="J31" s="43">
        <v>755000</v>
      </c>
      <c r="K31" s="44">
        <v>788988</v>
      </c>
      <c r="L31" s="43">
        <v>158000</v>
      </c>
      <c r="M31" s="44">
        <v>50286</v>
      </c>
      <c r="N31" s="43"/>
      <c r="O31" s="44"/>
      <c r="P31" s="43">
        <f t="shared" si="5"/>
        <v>1050000</v>
      </c>
      <c r="Q31" s="44">
        <f t="shared" si="6"/>
        <v>966869</v>
      </c>
      <c r="R31" s="24">
        <f t="shared" si="7"/>
        <v>-100</v>
      </c>
      <c r="S31" s="25">
        <f t="shared" si="8"/>
        <v>-100</v>
      </c>
      <c r="T31" s="24">
        <f t="shared" si="9"/>
        <v>40.384615384615387</v>
      </c>
      <c r="U31" s="26">
        <f t="shared" si="10"/>
        <v>37.187269230769232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1878000</v>
      </c>
      <c r="C33" s="42"/>
      <c r="D33" s="42"/>
      <c r="E33" s="42">
        <f t="shared" si="4"/>
        <v>1878000</v>
      </c>
      <c r="F33" s="43">
        <v>1878000</v>
      </c>
      <c r="G33" s="44">
        <v>1878000</v>
      </c>
      <c r="H33" s="43">
        <v>152000</v>
      </c>
      <c r="I33" s="44">
        <v>249236</v>
      </c>
      <c r="J33" s="43">
        <v>664000</v>
      </c>
      <c r="K33" s="44">
        <v>664903</v>
      </c>
      <c r="L33" s="43">
        <v>348000</v>
      </c>
      <c r="M33" s="44">
        <v>347972</v>
      </c>
      <c r="N33" s="43">
        <v>309000</v>
      </c>
      <c r="O33" s="44"/>
      <c r="P33" s="43">
        <f t="shared" si="5"/>
        <v>1473000</v>
      </c>
      <c r="Q33" s="44">
        <f t="shared" si="6"/>
        <v>1262111</v>
      </c>
      <c r="R33" s="24">
        <f t="shared" si="7"/>
        <v>-11.206896551724139</v>
      </c>
      <c r="S33" s="25">
        <f t="shared" si="8"/>
        <v>-100</v>
      </c>
      <c r="T33" s="24">
        <f t="shared" si="9"/>
        <v>78.434504792332277</v>
      </c>
      <c r="U33" s="26">
        <f t="shared" si="10"/>
        <v>67.205058572949952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90857000</v>
      </c>
      <c r="C43" s="45">
        <f t="shared" si="20"/>
        <v>0</v>
      </c>
      <c r="D43" s="45">
        <f t="shared" si="20"/>
        <v>0</v>
      </c>
      <c r="E43" s="45">
        <f t="shared" si="20"/>
        <v>90857000</v>
      </c>
      <c r="F43" s="46">
        <f t="shared" si="20"/>
        <v>90857000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89682000</v>
      </c>
      <c r="C44" s="39">
        <f t="shared" si="22"/>
        <v>0</v>
      </c>
      <c r="D44" s="39">
        <f t="shared" si="22"/>
        <v>0</v>
      </c>
      <c r="E44" s="39">
        <f t="shared" si="22"/>
        <v>89682000</v>
      </c>
      <c r="F44" s="40">
        <f t="shared" si="22"/>
        <v>89682000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89682000</v>
      </c>
      <c r="C45" s="42"/>
      <c r="D45" s="42"/>
      <c r="E45" s="42">
        <f t="shared" si="13"/>
        <v>89682000</v>
      </c>
      <c r="F45" s="43">
        <v>89682000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669669000</v>
      </c>
      <c r="C61" s="39">
        <f t="shared" si="26"/>
        <v>-4929000</v>
      </c>
      <c r="D61" s="39">
        <f t="shared" si="26"/>
        <v>0</v>
      </c>
      <c r="E61" s="39">
        <f t="shared" si="26"/>
        <v>664740000</v>
      </c>
      <c r="F61" s="40">
        <f t="shared" si="26"/>
        <v>664740000</v>
      </c>
      <c r="G61" s="41">
        <f t="shared" si="26"/>
        <v>573883000</v>
      </c>
      <c r="H61" s="40">
        <f t="shared" si="26"/>
        <v>167890000</v>
      </c>
      <c r="I61" s="41">
        <f t="shared" si="26"/>
        <v>164259497</v>
      </c>
      <c r="J61" s="40">
        <f t="shared" si="26"/>
        <v>186258000</v>
      </c>
      <c r="K61" s="41">
        <f t="shared" si="26"/>
        <v>188208013</v>
      </c>
      <c r="L61" s="40">
        <f t="shared" si="26"/>
        <v>100533000</v>
      </c>
      <c r="M61" s="41">
        <f t="shared" si="26"/>
        <v>39600814</v>
      </c>
      <c r="N61" s="40">
        <f t="shared" si="26"/>
        <v>113630000</v>
      </c>
      <c r="O61" s="41">
        <f t="shared" si="26"/>
        <v>0</v>
      </c>
      <c r="P61" s="40">
        <f t="shared" si="26"/>
        <v>568311000</v>
      </c>
      <c r="Q61" s="41">
        <f t="shared" si="26"/>
        <v>392068324</v>
      </c>
      <c r="R61" s="20">
        <f t="shared" si="16"/>
        <v>13.027563088737033</v>
      </c>
      <c r="S61" s="21">
        <f t="shared" si="17"/>
        <v>-100</v>
      </c>
      <c r="T61" s="20">
        <f t="shared" si="18"/>
        <v>85.493726870656189</v>
      </c>
      <c r="U61" s="22">
        <f t="shared" si="19"/>
        <v>58.980702831182121</v>
      </c>
      <c r="V61" s="40">
        <f t="shared" ref="V61:W61" si="27">+V8+V43</f>
        <v>107000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669669000</v>
      </c>
      <c r="C65" s="48">
        <f t="shared" si="30"/>
        <v>-4929000</v>
      </c>
      <c r="D65" s="48">
        <f t="shared" si="30"/>
        <v>0</v>
      </c>
      <c r="E65" s="48">
        <f t="shared" si="30"/>
        <v>664740000</v>
      </c>
      <c r="F65" s="49">
        <f t="shared" si="30"/>
        <v>664740000</v>
      </c>
      <c r="G65" s="50">
        <f t="shared" si="30"/>
        <v>573883000</v>
      </c>
      <c r="H65" s="49">
        <f t="shared" si="30"/>
        <v>167890000</v>
      </c>
      <c r="I65" s="50">
        <f t="shared" si="30"/>
        <v>164259497</v>
      </c>
      <c r="J65" s="49">
        <f t="shared" si="30"/>
        <v>186258000</v>
      </c>
      <c r="K65" s="50">
        <f t="shared" si="30"/>
        <v>188208013</v>
      </c>
      <c r="L65" s="49">
        <f t="shared" si="30"/>
        <v>100533000</v>
      </c>
      <c r="M65" s="51">
        <f t="shared" si="30"/>
        <v>39600814</v>
      </c>
      <c r="N65" s="49">
        <f t="shared" si="30"/>
        <v>113630000</v>
      </c>
      <c r="O65" s="50">
        <f t="shared" si="30"/>
        <v>0</v>
      </c>
      <c r="P65" s="49">
        <f t="shared" si="30"/>
        <v>568311000</v>
      </c>
      <c r="Q65" s="50">
        <f t="shared" si="30"/>
        <v>392068324</v>
      </c>
      <c r="R65" s="34">
        <f t="shared" si="16"/>
        <v>13.027563088737033</v>
      </c>
      <c r="S65" s="35">
        <f t="shared" si="17"/>
        <v>-100</v>
      </c>
      <c r="T65" s="34">
        <f t="shared" si="18"/>
        <v>85.493726870656189</v>
      </c>
      <c r="U65" s="35">
        <f t="shared" si="19"/>
        <v>58.980702831182121</v>
      </c>
      <c r="V65" s="49">
        <f>+V61+V62</f>
        <v>107000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67655000</v>
      </c>
      <c r="C8" s="36">
        <f t="shared" si="0"/>
        <v>34891000</v>
      </c>
      <c r="D8" s="36">
        <f t="shared" si="0"/>
        <v>0</v>
      </c>
      <c r="E8" s="36">
        <f t="shared" si="0"/>
        <v>102546000</v>
      </c>
      <c r="F8" s="37">
        <f t="shared" si="0"/>
        <v>102546000</v>
      </c>
      <c r="G8" s="38">
        <f t="shared" si="0"/>
        <v>102546000</v>
      </c>
      <c r="H8" s="37">
        <f t="shared" si="0"/>
        <v>23821000</v>
      </c>
      <c r="I8" s="38">
        <f t="shared" si="0"/>
        <v>24943618</v>
      </c>
      <c r="J8" s="37">
        <f t="shared" si="0"/>
        <v>17867000</v>
      </c>
      <c r="K8" s="38">
        <f t="shared" si="0"/>
        <v>19252904</v>
      </c>
      <c r="L8" s="37">
        <f t="shared" si="0"/>
        <v>8974000</v>
      </c>
      <c r="M8" s="38">
        <f t="shared" si="0"/>
        <v>10657170</v>
      </c>
      <c r="N8" s="37">
        <f t="shared" si="0"/>
        <v>18363000</v>
      </c>
      <c r="O8" s="38">
        <f t="shared" si="0"/>
        <v>19498108</v>
      </c>
      <c r="P8" s="37">
        <f t="shared" si="0"/>
        <v>69025000</v>
      </c>
      <c r="Q8" s="38">
        <f t="shared" si="0"/>
        <v>74351800</v>
      </c>
      <c r="R8" s="16">
        <f>IF(($L8       =0),0,((($N8       -$L8       )/$L8       )*100))</f>
        <v>104.62447069311345</v>
      </c>
      <c r="S8" s="17">
        <f>IF(($M8       =0),0,((($O8       -$M8       )/$M8       )*100))</f>
        <v>82.957651984532475</v>
      </c>
      <c r="T8" s="16">
        <f>IF(($E8       =0),0,(($P8       /$E8       )*100))</f>
        <v>67.31125543658456</v>
      </c>
      <c r="U8" s="18">
        <f>IF(($E8       =0),0,(($Q8       /$E8       )*100))</f>
        <v>72.505802274101384</v>
      </c>
      <c r="V8" s="37">
        <f t="shared" ref="V8:W8" si="1">+V9+V28</f>
        <v>10026000</v>
      </c>
      <c r="W8" s="38">
        <f t="shared" si="1"/>
        <v>10026000</v>
      </c>
    </row>
    <row r="9" spans="1:23" ht="13" x14ac:dyDescent="0.3">
      <c r="A9" s="19" t="s">
        <v>35</v>
      </c>
      <c r="B9" s="39">
        <f t="shared" ref="B9:Q9" si="2">SUM(B10:B27)</f>
        <v>63838000</v>
      </c>
      <c r="C9" s="39">
        <f t="shared" si="2"/>
        <v>34891000</v>
      </c>
      <c r="D9" s="39">
        <f t="shared" si="2"/>
        <v>0</v>
      </c>
      <c r="E9" s="39">
        <f t="shared" si="2"/>
        <v>98729000</v>
      </c>
      <c r="F9" s="40">
        <f t="shared" si="2"/>
        <v>98729000</v>
      </c>
      <c r="G9" s="41">
        <f t="shared" si="2"/>
        <v>98729000</v>
      </c>
      <c r="H9" s="40">
        <f t="shared" si="2"/>
        <v>22935000</v>
      </c>
      <c r="I9" s="41">
        <f t="shared" si="2"/>
        <v>24425710</v>
      </c>
      <c r="J9" s="40">
        <f t="shared" si="2"/>
        <v>16689000</v>
      </c>
      <c r="K9" s="41">
        <f t="shared" si="2"/>
        <v>18774644</v>
      </c>
      <c r="L9" s="40">
        <f t="shared" si="2"/>
        <v>7774000</v>
      </c>
      <c r="M9" s="41">
        <f t="shared" si="2"/>
        <v>9463982</v>
      </c>
      <c r="N9" s="40">
        <f t="shared" si="2"/>
        <v>18363000</v>
      </c>
      <c r="O9" s="41">
        <f t="shared" si="2"/>
        <v>19201123</v>
      </c>
      <c r="P9" s="40">
        <f t="shared" si="2"/>
        <v>65761000</v>
      </c>
      <c r="Q9" s="41">
        <f t="shared" si="2"/>
        <v>71865459</v>
      </c>
      <c r="R9" s="20">
        <f>IF(($L9       =0),0,((($N9       -$L9       )/$L9       )*100))</f>
        <v>136.21044507332132</v>
      </c>
      <c r="S9" s="21">
        <f>IF(($M9       =0),0,((($O9       -$M9       )/$M9       )*100))</f>
        <v>102.88630092491722</v>
      </c>
      <c r="T9" s="20">
        <f>IF(($E9       =0),0,(($P9       /$E9       )*100))</f>
        <v>66.607582371947444</v>
      </c>
      <c r="U9" s="22">
        <f>IF(($E9       =0),0,(($Q9       /$E9       )*100))</f>
        <v>72.790627880359366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31238000</v>
      </c>
      <c r="C10" s="42">
        <v>-109000</v>
      </c>
      <c r="D10" s="42"/>
      <c r="E10" s="42">
        <f t="shared" ref="E10:E41" si="4">$B10      +$C10      +$D10</f>
        <v>31129000</v>
      </c>
      <c r="F10" s="43">
        <v>31129000</v>
      </c>
      <c r="G10" s="44">
        <v>31129000</v>
      </c>
      <c r="H10" s="43">
        <v>13096000</v>
      </c>
      <c r="I10" s="44">
        <v>14481763</v>
      </c>
      <c r="J10" s="43">
        <v>9411000</v>
      </c>
      <c r="K10" s="44">
        <v>11260327</v>
      </c>
      <c r="L10" s="43">
        <v>4859000</v>
      </c>
      <c r="M10" s="44">
        <v>4667895</v>
      </c>
      <c r="N10" s="43">
        <v>1284000</v>
      </c>
      <c r="O10" s="44">
        <v>3364521</v>
      </c>
      <c r="P10" s="43">
        <f t="shared" ref="P10:P41" si="5">$H10      +$J10      +$L10      +$N10</f>
        <v>28650000</v>
      </c>
      <c r="Q10" s="44">
        <f t="shared" ref="Q10:Q41" si="6">$I10      +$K10      +$M10      +$O10</f>
        <v>33774506</v>
      </c>
      <c r="R10" s="24">
        <f t="shared" ref="R10:R41" si="7">IF(($L10      =0),0,((($N10      -$L10      )/$L10      )*100))</f>
        <v>-73.574809631611444</v>
      </c>
      <c r="S10" s="25">
        <f t="shared" ref="S10:S41" si="8">IF(($M10      =0),0,((($O10      -$M10      )/$M10      )*100))</f>
        <v>-27.922093363282592</v>
      </c>
      <c r="T10" s="24">
        <f t="shared" ref="T10:T41" si="9">IF(($E10      =0),0,(($P10      /$E10      )*100))</f>
        <v>92.036364804523117</v>
      </c>
      <c r="U10" s="26">
        <f t="shared" ref="U10:U41" si="10">IF(($E10      =0),0,(($Q10      /$E10      )*100))</f>
        <v>108.49852549069998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30000000</v>
      </c>
      <c r="D20" s="42"/>
      <c r="E20" s="42">
        <f t="shared" si="4"/>
        <v>30000000</v>
      </c>
      <c r="F20" s="43">
        <v>30000000</v>
      </c>
      <c r="G20" s="44">
        <v>30000000</v>
      </c>
      <c r="H20" s="43"/>
      <c r="I20" s="44"/>
      <c r="J20" s="43"/>
      <c r="K20" s="44"/>
      <c r="L20" s="43"/>
      <c r="M20" s="44"/>
      <c r="N20" s="43">
        <v>1692000</v>
      </c>
      <c r="O20" s="44"/>
      <c r="P20" s="43">
        <f t="shared" si="5"/>
        <v>1692000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5.64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32600000</v>
      </c>
      <c r="C23" s="42">
        <v>5000000</v>
      </c>
      <c r="D23" s="42"/>
      <c r="E23" s="42">
        <f t="shared" si="4"/>
        <v>37600000</v>
      </c>
      <c r="F23" s="43">
        <v>37600000</v>
      </c>
      <c r="G23" s="44">
        <v>37600000</v>
      </c>
      <c r="H23" s="43">
        <v>9839000</v>
      </c>
      <c r="I23" s="44">
        <v>9943947</v>
      </c>
      <c r="J23" s="43">
        <v>7278000</v>
      </c>
      <c r="K23" s="44">
        <v>7514317</v>
      </c>
      <c r="L23" s="43">
        <v>2915000</v>
      </c>
      <c r="M23" s="44">
        <v>4796087</v>
      </c>
      <c r="N23" s="43">
        <v>15387000</v>
      </c>
      <c r="O23" s="44">
        <v>15836602</v>
      </c>
      <c r="P23" s="43">
        <f t="shared" si="5"/>
        <v>35419000</v>
      </c>
      <c r="Q23" s="44">
        <f t="shared" si="6"/>
        <v>38090953</v>
      </c>
      <c r="R23" s="24">
        <f t="shared" si="7"/>
        <v>427.85591766723837</v>
      </c>
      <c r="S23" s="25">
        <f t="shared" si="8"/>
        <v>230.19838881154575</v>
      </c>
      <c r="T23" s="24">
        <f t="shared" si="9"/>
        <v>94.199468085106389</v>
      </c>
      <c r="U23" s="26">
        <f t="shared" si="10"/>
        <v>101.30572606382979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3817000</v>
      </c>
      <c r="C28" s="39">
        <f t="shared" si="11"/>
        <v>0</v>
      </c>
      <c r="D28" s="39">
        <f t="shared" si="11"/>
        <v>0</v>
      </c>
      <c r="E28" s="39">
        <f t="shared" si="11"/>
        <v>3817000</v>
      </c>
      <c r="F28" s="40">
        <f t="shared" si="11"/>
        <v>3817000</v>
      </c>
      <c r="G28" s="41">
        <f t="shared" si="11"/>
        <v>3817000</v>
      </c>
      <c r="H28" s="40">
        <f t="shared" si="11"/>
        <v>886000</v>
      </c>
      <c r="I28" s="41">
        <f t="shared" si="11"/>
        <v>517908</v>
      </c>
      <c r="J28" s="40">
        <f t="shared" si="11"/>
        <v>1178000</v>
      </c>
      <c r="K28" s="41">
        <f t="shared" si="11"/>
        <v>478260</v>
      </c>
      <c r="L28" s="40">
        <f t="shared" si="11"/>
        <v>1200000</v>
      </c>
      <c r="M28" s="41">
        <f t="shared" si="11"/>
        <v>1193188</v>
      </c>
      <c r="N28" s="40">
        <f t="shared" si="11"/>
        <v>0</v>
      </c>
      <c r="O28" s="41">
        <f t="shared" si="11"/>
        <v>296985</v>
      </c>
      <c r="P28" s="40">
        <f t="shared" si="11"/>
        <v>3264000</v>
      </c>
      <c r="Q28" s="41">
        <f t="shared" si="11"/>
        <v>2486341</v>
      </c>
      <c r="R28" s="20">
        <f t="shared" si="7"/>
        <v>-100</v>
      </c>
      <c r="S28" s="21">
        <f t="shared" si="8"/>
        <v>-75.109957525553398</v>
      </c>
      <c r="T28" s="20">
        <f t="shared" si="9"/>
        <v>85.512182342153523</v>
      </c>
      <c r="U28" s="22">
        <f t="shared" si="10"/>
        <v>65.138616714697406</v>
      </c>
      <c r="V28" s="40">
        <f t="shared" ref="V28:W28" si="12">SUM(V29:V42)</f>
        <v>10026000</v>
      </c>
      <c r="W28" s="41">
        <f t="shared" si="12"/>
        <v>10026000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556000</v>
      </c>
      <c r="I31" s="44">
        <v>517908</v>
      </c>
      <c r="J31" s="43">
        <v>495000</v>
      </c>
      <c r="K31" s="44">
        <v>478260</v>
      </c>
      <c r="L31" s="43">
        <v>1200000</v>
      </c>
      <c r="M31" s="44">
        <v>1193188</v>
      </c>
      <c r="N31" s="43"/>
      <c r="O31" s="44">
        <v>296985</v>
      </c>
      <c r="P31" s="43">
        <f t="shared" si="5"/>
        <v>2251000</v>
      </c>
      <c r="Q31" s="44">
        <f t="shared" si="6"/>
        <v>2486341</v>
      </c>
      <c r="R31" s="24">
        <f t="shared" si="7"/>
        <v>-100</v>
      </c>
      <c r="S31" s="25">
        <f t="shared" si="8"/>
        <v>-75.109957525553398</v>
      </c>
      <c r="T31" s="24">
        <f t="shared" si="9"/>
        <v>90.039999999999992</v>
      </c>
      <c r="U31" s="26">
        <f t="shared" si="10"/>
        <v>99.453639999999993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1317000</v>
      </c>
      <c r="C33" s="42"/>
      <c r="D33" s="42"/>
      <c r="E33" s="42">
        <f t="shared" si="4"/>
        <v>1317000</v>
      </c>
      <c r="F33" s="43">
        <v>1317000</v>
      </c>
      <c r="G33" s="44">
        <v>1317000</v>
      </c>
      <c r="H33" s="43">
        <v>330000</v>
      </c>
      <c r="I33" s="44"/>
      <c r="J33" s="43">
        <v>683000</v>
      </c>
      <c r="K33" s="44"/>
      <c r="L33" s="43"/>
      <c r="M33" s="44"/>
      <c r="N33" s="43"/>
      <c r="O33" s="44"/>
      <c r="P33" s="43">
        <f t="shared" si="5"/>
        <v>1013000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76.917236142748663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10026000</v>
      </c>
      <c r="W37" s="44">
        <v>10026000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15785000</v>
      </c>
      <c r="C43" s="45">
        <f t="shared" si="20"/>
        <v>-56000</v>
      </c>
      <c r="D43" s="45">
        <f t="shared" si="20"/>
        <v>0</v>
      </c>
      <c r="E43" s="45">
        <f t="shared" si="20"/>
        <v>15729000</v>
      </c>
      <c r="F43" s="46">
        <f t="shared" si="20"/>
        <v>15785000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41000</v>
      </c>
      <c r="O43" s="47">
        <f t="shared" si="20"/>
        <v>0</v>
      </c>
      <c r="P43" s="46">
        <f t="shared" si="20"/>
        <v>41000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0.26066501366901901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15785000</v>
      </c>
      <c r="C44" s="39">
        <f t="shared" si="22"/>
        <v>-56000</v>
      </c>
      <c r="D44" s="39">
        <f t="shared" si="22"/>
        <v>0</v>
      </c>
      <c r="E44" s="39">
        <f t="shared" si="22"/>
        <v>15729000</v>
      </c>
      <c r="F44" s="40">
        <f t="shared" si="22"/>
        <v>15785000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41000</v>
      </c>
      <c r="O44" s="41">
        <f t="shared" si="22"/>
        <v>0</v>
      </c>
      <c r="P44" s="40">
        <f t="shared" si="22"/>
        <v>41000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0.26066501366901901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15000000</v>
      </c>
      <c r="C45" s="42"/>
      <c r="D45" s="42"/>
      <c r="E45" s="42">
        <f t="shared" si="13"/>
        <v>15000000</v>
      </c>
      <c r="F45" s="43">
        <v>15000000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785000</v>
      </c>
      <c r="C46" s="42">
        <v>-56000</v>
      </c>
      <c r="D46" s="42"/>
      <c r="E46" s="42">
        <f t="shared" si="13"/>
        <v>729000</v>
      </c>
      <c r="F46" s="43">
        <v>785000</v>
      </c>
      <c r="G46" s="44"/>
      <c r="H46" s="43"/>
      <c r="I46" s="44"/>
      <c r="J46" s="43"/>
      <c r="K46" s="44"/>
      <c r="L46" s="43"/>
      <c r="M46" s="44"/>
      <c r="N46" s="43">
        <v>41000</v>
      </c>
      <c r="O46" s="44"/>
      <c r="P46" s="43">
        <f t="shared" si="14"/>
        <v>41000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5.6241426611796985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83440000</v>
      </c>
      <c r="C61" s="39">
        <f t="shared" si="26"/>
        <v>34835000</v>
      </c>
      <c r="D61" s="39">
        <f t="shared" si="26"/>
        <v>0</v>
      </c>
      <c r="E61" s="39">
        <f t="shared" si="26"/>
        <v>118275000</v>
      </c>
      <c r="F61" s="40">
        <f t="shared" si="26"/>
        <v>118331000</v>
      </c>
      <c r="G61" s="41">
        <f t="shared" si="26"/>
        <v>102546000</v>
      </c>
      <c r="H61" s="40">
        <f t="shared" si="26"/>
        <v>23821000</v>
      </c>
      <c r="I61" s="41">
        <f t="shared" si="26"/>
        <v>24943618</v>
      </c>
      <c r="J61" s="40">
        <f t="shared" si="26"/>
        <v>17867000</v>
      </c>
      <c r="K61" s="41">
        <f t="shared" si="26"/>
        <v>19252904</v>
      </c>
      <c r="L61" s="40">
        <f t="shared" si="26"/>
        <v>8974000</v>
      </c>
      <c r="M61" s="41">
        <f t="shared" si="26"/>
        <v>10657170</v>
      </c>
      <c r="N61" s="40">
        <f t="shared" si="26"/>
        <v>18404000</v>
      </c>
      <c r="O61" s="41">
        <f t="shared" si="26"/>
        <v>19498108</v>
      </c>
      <c r="P61" s="40">
        <f t="shared" si="26"/>
        <v>69066000</v>
      </c>
      <c r="Q61" s="41">
        <f t="shared" si="26"/>
        <v>74351800</v>
      </c>
      <c r="R61" s="20">
        <f t="shared" si="16"/>
        <v>105.0813461109873</v>
      </c>
      <c r="S61" s="21">
        <f t="shared" si="17"/>
        <v>82.957651984532475</v>
      </c>
      <c r="T61" s="20">
        <f t="shared" si="18"/>
        <v>58.394419784400768</v>
      </c>
      <c r="U61" s="22">
        <f t="shared" si="19"/>
        <v>62.863496089621641</v>
      </c>
      <c r="V61" s="40">
        <f t="shared" ref="V61:W61" si="27">+V8+V43</f>
        <v>10026000</v>
      </c>
      <c r="W61" s="41">
        <f t="shared" si="27"/>
        <v>10026000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83440000</v>
      </c>
      <c r="C65" s="48">
        <f t="shared" si="30"/>
        <v>34835000</v>
      </c>
      <c r="D65" s="48">
        <f t="shared" si="30"/>
        <v>0</v>
      </c>
      <c r="E65" s="48">
        <f t="shared" si="30"/>
        <v>118275000</v>
      </c>
      <c r="F65" s="49">
        <f t="shared" si="30"/>
        <v>118331000</v>
      </c>
      <c r="G65" s="50">
        <f t="shared" si="30"/>
        <v>102546000</v>
      </c>
      <c r="H65" s="49">
        <f t="shared" si="30"/>
        <v>23821000</v>
      </c>
      <c r="I65" s="50">
        <f t="shared" si="30"/>
        <v>24943618</v>
      </c>
      <c r="J65" s="49">
        <f t="shared" si="30"/>
        <v>17867000</v>
      </c>
      <c r="K65" s="50">
        <f t="shared" si="30"/>
        <v>19252904</v>
      </c>
      <c r="L65" s="49">
        <f t="shared" si="30"/>
        <v>8974000</v>
      </c>
      <c r="M65" s="51">
        <f t="shared" si="30"/>
        <v>10657170</v>
      </c>
      <c r="N65" s="49">
        <f t="shared" si="30"/>
        <v>18404000</v>
      </c>
      <c r="O65" s="50">
        <f t="shared" si="30"/>
        <v>19498108</v>
      </c>
      <c r="P65" s="49">
        <f t="shared" si="30"/>
        <v>69066000</v>
      </c>
      <c r="Q65" s="50">
        <f t="shared" si="30"/>
        <v>74351800</v>
      </c>
      <c r="R65" s="34">
        <f t="shared" si="16"/>
        <v>105.0813461109873</v>
      </c>
      <c r="S65" s="35">
        <f t="shared" si="17"/>
        <v>82.957651984532475</v>
      </c>
      <c r="T65" s="34">
        <f t="shared" si="18"/>
        <v>58.394419784400768</v>
      </c>
      <c r="U65" s="35">
        <f t="shared" si="19"/>
        <v>62.863496089621641</v>
      </c>
      <c r="V65" s="49">
        <f>+V61+V62</f>
        <v>10026000</v>
      </c>
      <c r="W65" s="50">
        <f>+W61+W62</f>
        <v>10026000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64677000</v>
      </c>
      <c r="C8" s="36">
        <f t="shared" si="0"/>
        <v>6275000</v>
      </c>
      <c r="D8" s="36">
        <f t="shared" si="0"/>
        <v>0</v>
      </c>
      <c r="E8" s="36">
        <f t="shared" si="0"/>
        <v>70952000</v>
      </c>
      <c r="F8" s="37">
        <f t="shared" si="0"/>
        <v>70952000</v>
      </c>
      <c r="G8" s="38">
        <f t="shared" si="0"/>
        <v>70952000</v>
      </c>
      <c r="H8" s="37">
        <f t="shared" si="0"/>
        <v>13386000</v>
      </c>
      <c r="I8" s="38">
        <f t="shared" si="0"/>
        <v>0</v>
      </c>
      <c r="J8" s="37">
        <f t="shared" si="0"/>
        <v>17851000</v>
      </c>
      <c r="K8" s="38">
        <f t="shared" si="0"/>
        <v>6827417</v>
      </c>
      <c r="L8" s="37">
        <f t="shared" si="0"/>
        <v>15632000</v>
      </c>
      <c r="M8" s="38">
        <f t="shared" si="0"/>
        <v>10393750</v>
      </c>
      <c r="N8" s="37">
        <f t="shared" si="0"/>
        <v>20470000</v>
      </c>
      <c r="O8" s="38">
        <f t="shared" si="0"/>
        <v>25005734</v>
      </c>
      <c r="P8" s="37">
        <f t="shared" si="0"/>
        <v>67339000</v>
      </c>
      <c r="Q8" s="38">
        <f t="shared" si="0"/>
        <v>42226901</v>
      </c>
      <c r="R8" s="16">
        <f>IF(($L8       =0),0,((($N8       -$L8       )/$L8       )*100))</f>
        <v>30.949334698055271</v>
      </c>
      <c r="S8" s="17">
        <f>IF(($M8       =0),0,((($O8       -$M8       )/$M8       )*100))</f>
        <v>140.58433193024655</v>
      </c>
      <c r="T8" s="16">
        <f>IF(($E8       =0),0,(($P8       /$E8       )*100))</f>
        <v>94.907825008456427</v>
      </c>
      <c r="U8" s="18">
        <f>IF(($E8       =0),0,(($Q8       /$E8       )*100))</f>
        <v>59.514743770436354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55645000</v>
      </c>
      <c r="C9" s="39">
        <f t="shared" si="2"/>
        <v>6558000</v>
      </c>
      <c r="D9" s="39">
        <f t="shared" si="2"/>
        <v>0</v>
      </c>
      <c r="E9" s="39">
        <f t="shared" si="2"/>
        <v>62203000</v>
      </c>
      <c r="F9" s="40">
        <f t="shared" si="2"/>
        <v>62203000</v>
      </c>
      <c r="G9" s="41">
        <f t="shared" si="2"/>
        <v>62203000</v>
      </c>
      <c r="H9" s="40">
        <f t="shared" si="2"/>
        <v>12112000</v>
      </c>
      <c r="I9" s="41">
        <f t="shared" si="2"/>
        <v>0</v>
      </c>
      <c r="J9" s="40">
        <f t="shared" si="2"/>
        <v>15017000</v>
      </c>
      <c r="K9" s="41">
        <f t="shared" si="2"/>
        <v>6721397</v>
      </c>
      <c r="L9" s="40">
        <f t="shared" si="2"/>
        <v>13852000</v>
      </c>
      <c r="M9" s="41">
        <f t="shared" si="2"/>
        <v>9472712</v>
      </c>
      <c r="N9" s="40">
        <f t="shared" si="2"/>
        <v>19222000</v>
      </c>
      <c r="O9" s="41">
        <f t="shared" si="2"/>
        <v>22016933</v>
      </c>
      <c r="P9" s="40">
        <f t="shared" si="2"/>
        <v>60203000</v>
      </c>
      <c r="Q9" s="41">
        <f t="shared" si="2"/>
        <v>38211042</v>
      </c>
      <c r="R9" s="20">
        <f>IF(($L9       =0),0,((($N9       -$L9       )/$L9       )*100))</f>
        <v>38.766965059197226</v>
      </c>
      <c r="S9" s="21">
        <f>IF(($M9       =0),0,((($O9       -$M9       )/$M9       )*100))</f>
        <v>132.42481139508939</v>
      </c>
      <c r="T9" s="20">
        <f>IF(($E9       =0),0,(($P9       /$E9       )*100))</f>
        <v>96.78472099416426</v>
      </c>
      <c r="U9" s="22">
        <f>IF(($E9       =0),0,(($Q9       /$E9       )*100))</f>
        <v>61.429580566853694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39150000</v>
      </c>
      <c r="C10" s="42">
        <v>-118000</v>
      </c>
      <c r="D10" s="42"/>
      <c r="E10" s="42">
        <f t="shared" ref="E10:E41" si="4">$B10      +$C10      +$D10</f>
        <v>39032000</v>
      </c>
      <c r="F10" s="43">
        <v>39032000</v>
      </c>
      <c r="G10" s="44">
        <v>39032000</v>
      </c>
      <c r="H10" s="43">
        <v>11617000</v>
      </c>
      <c r="I10" s="44"/>
      <c r="J10" s="43">
        <v>4558000</v>
      </c>
      <c r="K10" s="44">
        <v>1539701</v>
      </c>
      <c r="L10" s="43">
        <v>13154000</v>
      </c>
      <c r="M10" s="44">
        <v>4970267</v>
      </c>
      <c r="N10" s="43">
        <v>9703000</v>
      </c>
      <c r="O10" s="44">
        <v>12489900</v>
      </c>
      <c r="P10" s="43">
        <f t="shared" ref="P10:P41" si="5">$H10      +$J10      +$L10      +$N10</f>
        <v>39032000</v>
      </c>
      <c r="Q10" s="44">
        <f t="shared" ref="Q10:Q41" si="6">$I10      +$K10      +$M10      +$O10</f>
        <v>18999868</v>
      </c>
      <c r="R10" s="24">
        <f t="shared" ref="R10:R41" si="7">IF(($L10      =0),0,((($N10      -$L10      )/$L10      )*100))</f>
        <v>-26.235365668237797</v>
      </c>
      <c r="S10" s="25">
        <f t="shared" ref="S10:S41" si="8">IF(($M10      =0),0,((($O10      -$M10      )/$M10      )*100))</f>
        <v>151.29233499930689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48.677669604427138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495000</v>
      </c>
      <c r="C13" s="42">
        <v>2000000</v>
      </c>
      <c r="D13" s="42"/>
      <c r="E13" s="42">
        <f t="shared" si="4"/>
        <v>2495000</v>
      </c>
      <c r="F13" s="43">
        <v>2495000</v>
      </c>
      <c r="G13" s="44">
        <v>2495000</v>
      </c>
      <c r="H13" s="43">
        <v>495000</v>
      </c>
      <c r="I13" s="44"/>
      <c r="J13" s="43"/>
      <c r="K13" s="44">
        <v>990000</v>
      </c>
      <c r="L13" s="43"/>
      <c r="M13" s="44">
        <v>1441577</v>
      </c>
      <c r="N13" s="43"/>
      <c r="O13" s="44">
        <v>1052600</v>
      </c>
      <c r="P13" s="43">
        <f t="shared" si="5"/>
        <v>495000</v>
      </c>
      <c r="Q13" s="44">
        <f t="shared" si="6"/>
        <v>3484177</v>
      </c>
      <c r="R13" s="24">
        <f t="shared" si="7"/>
        <v>0</v>
      </c>
      <c r="S13" s="25">
        <f t="shared" si="8"/>
        <v>-26.982741816774269</v>
      </c>
      <c r="T13" s="24">
        <f t="shared" si="9"/>
        <v>19.839679358717436</v>
      </c>
      <c r="U13" s="26">
        <f t="shared" si="10"/>
        <v>139.64637274549099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16000000</v>
      </c>
      <c r="C23" s="42">
        <v>4676000</v>
      </c>
      <c r="D23" s="42"/>
      <c r="E23" s="42">
        <f t="shared" si="4"/>
        <v>20676000</v>
      </c>
      <c r="F23" s="43">
        <v>20676000</v>
      </c>
      <c r="G23" s="44">
        <v>20676000</v>
      </c>
      <c r="H23" s="43"/>
      <c r="I23" s="44"/>
      <c r="J23" s="43">
        <v>10459000</v>
      </c>
      <c r="K23" s="44">
        <v>4191696</v>
      </c>
      <c r="L23" s="43">
        <v>698000</v>
      </c>
      <c r="M23" s="44">
        <v>3060868</v>
      </c>
      <c r="N23" s="43">
        <v>9519000</v>
      </c>
      <c r="O23" s="44">
        <v>8474433</v>
      </c>
      <c r="P23" s="43">
        <f t="shared" si="5"/>
        <v>20676000</v>
      </c>
      <c r="Q23" s="44">
        <f t="shared" si="6"/>
        <v>15726997</v>
      </c>
      <c r="R23" s="24">
        <f t="shared" si="7"/>
        <v>1263.7535816618911</v>
      </c>
      <c r="S23" s="25">
        <f t="shared" si="8"/>
        <v>176.8637197030385</v>
      </c>
      <c r="T23" s="24">
        <f t="shared" si="9"/>
        <v>100</v>
      </c>
      <c r="U23" s="26">
        <f t="shared" si="10"/>
        <v>76.064021087250921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9032000</v>
      </c>
      <c r="C28" s="39">
        <f t="shared" si="11"/>
        <v>-283000</v>
      </c>
      <c r="D28" s="39">
        <f t="shared" si="11"/>
        <v>0</v>
      </c>
      <c r="E28" s="39">
        <f t="shared" si="11"/>
        <v>8749000</v>
      </c>
      <c r="F28" s="40">
        <f t="shared" si="11"/>
        <v>8749000</v>
      </c>
      <c r="G28" s="41">
        <f t="shared" si="11"/>
        <v>8749000</v>
      </c>
      <c r="H28" s="40">
        <f t="shared" si="11"/>
        <v>1274000</v>
      </c>
      <c r="I28" s="41">
        <f t="shared" si="11"/>
        <v>0</v>
      </c>
      <c r="J28" s="40">
        <f t="shared" si="11"/>
        <v>2834000</v>
      </c>
      <c r="K28" s="41">
        <f t="shared" si="11"/>
        <v>106020</v>
      </c>
      <c r="L28" s="40">
        <f t="shared" si="11"/>
        <v>1780000</v>
      </c>
      <c r="M28" s="41">
        <f t="shared" si="11"/>
        <v>921038</v>
      </c>
      <c r="N28" s="40">
        <f t="shared" si="11"/>
        <v>1248000</v>
      </c>
      <c r="O28" s="41">
        <f t="shared" si="11"/>
        <v>2988801</v>
      </c>
      <c r="P28" s="40">
        <f t="shared" si="11"/>
        <v>7136000</v>
      </c>
      <c r="Q28" s="41">
        <f t="shared" si="11"/>
        <v>4015859</v>
      </c>
      <c r="R28" s="20">
        <f t="shared" si="7"/>
        <v>-29.887640449438202</v>
      </c>
      <c r="S28" s="21">
        <f t="shared" si="8"/>
        <v>224.50354925638246</v>
      </c>
      <c r="T28" s="20">
        <f t="shared" si="9"/>
        <v>81.563607269402212</v>
      </c>
      <c r="U28" s="22">
        <f t="shared" si="10"/>
        <v>45.90077723168362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1139000</v>
      </c>
      <c r="I31" s="44"/>
      <c r="J31" s="43">
        <v>1108000</v>
      </c>
      <c r="K31" s="44">
        <v>106020</v>
      </c>
      <c r="L31" s="43">
        <v>43000</v>
      </c>
      <c r="M31" s="44">
        <v>815377</v>
      </c>
      <c r="N31" s="43"/>
      <c r="O31" s="44">
        <v>-158397</v>
      </c>
      <c r="P31" s="43">
        <f t="shared" si="5"/>
        <v>2290000</v>
      </c>
      <c r="Q31" s="44">
        <f t="shared" si="6"/>
        <v>763000</v>
      </c>
      <c r="R31" s="24">
        <f t="shared" si="7"/>
        <v>-100</v>
      </c>
      <c r="S31" s="25">
        <f t="shared" si="8"/>
        <v>-119.42622860345583</v>
      </c>
      <c r="T31" s="24">
        <f t="shared" si="9"/>
        <v>60.263157894736842</v>
      </c>
      <c r="U31" s="26">
        <f t="shared" si="10"/>
        <v>20.078947368421051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1232000</v>
      </c>
      <c r="C33" s="42">
        <v>-283000</v>
      </c>
      <c r="D33" s="42"/>
      <c r="E33" s="42">
        <f t="shared" si="4"/>
        <v>949000</v>
      </c>
      <c r="F33" s="43">
        <v>949000</v>
      </c>
      <c r="G33" s="44">
        <v>949000</v>
      </c>
      <c r="H33" s="43">
        <v>135000</v>
      </c>
      <c r="I33" s="44"/>
      <c r="J33" s="43">
        <v>256000</v>
      </c>
      <c r="K33" s="44"/>
      <c r="L33" s="43">
        <v>296000</v>
      </c>
      <c r="M33" s="44">
        <v>105661</v>
      </c>
      <c r="N33" s="43">
        <v>160000</v>
      </c>
      <c r="O33" s="44">
        <v>617032</v>
      </c>
      <c r="P33" s="43">
        <f t="shared" si="5"/>
        <v>847000</v>
      </c>
      <c r="Q33" s="44">
        <f t="shared" si="6"/>
        <v>722693</v>
      </c>
      <c r="R33" s="24">
        <f t="shared" si="7"/>
        <v>-45.945945945945951</v>
      </c>
      <c r="S33" s="25">
        <f t="shared" si="8"/>
        <v>483.97327301464117</v>
      </c>
      <c r="T33" s="24">
        <f t="shared" si="9"/>
        <v>89.251844046364596</v>
      </c>
      <c r="U33" s="26">
        <f t="shared" si="10"/>
        <v>76.153108535300319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1470000</v>
      </c>
      <c r="K36" s="44"/>
      <c r="L36" s="43">
        <v>1441000</v>
      </c>
      <c r="M36" s="44"/>
      <c r="N36" s="43">
        <v>1088000</v>
      </c>
      <c r="O36" s="44">
        <v>2530166</v>
      </c>
      <c r="P36" s="43">
        <f t="shared" si="5"/>
        <v>3999000</v>
      </c>
      <c r="Q36" s="44">
        <f t="shared" si="6"/>
        <v>2530166</v>
      </c>
      <c r="R36" s="24">
        <f t="shared" si="7"/>
        <v>-24.496877168632896</v>
      </c>
      <c r="S36" s="25">
        <f t="shared" si="8"/>
        <v>0</v>
      </c>
      <c r="T36" s="24">
        <f t="shared" si="9"/>
        <v>99.975000000000009</v>
      </c>
      <c r="U36" s="26">
        <f t="shared" si="10"/>
        <v>63.254149999999996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31508000</v>
      </c>
      <c r="C43" s="45">
        <f t="shared" si="20"/>
        <v>311000</v>
      </c>
      <c r="D43" s="45">
        <f t="shared" si="20"/>
        <v>0</v>
      </c>
      <c r="E43" s="45">
        <f t="shared" si="20"/>
        <v>31819000</v>
      </c>
      <c r="F43" s="46">
        <f t="shared" si="20"/>
        <v>31508000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701000</v>
      </c>
      <c r="O43" s="47">
        <f t="shared" si="20"/>
        <v>0</v>
      </c>
      <c r="P43" s="46">
        <f t="shared" si="20"/>
        <v>701000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2.2030862063546937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31508000</v>
      </c>
      <c r="C44" s="39">
        <f t="shared" si="22"/>
        <v>311000</v>
      </c>
      <c r="D44" s="39">
        <f t="shared" si="22"/>
        <v>0</v>
      </c>
      <c r="E44" s="39">
        <f t="shared" si="22"/>
        <v>31819000</v>
      </c>
      <c r="F44" s="40">
        <f t="shared" si="22"/>
        <v>31508000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701000</v>
      </c>
      <c r="O44" s="41">
        <f t="shared" si="22"/>
        <v>0</v>
      </c>
      <c r="P44" s="40">
        <f t="shared" si="22"/>
        <v>701000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2.2030862063546937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18000000</v>
      </c>
      <c r="C45" s="42"/>
      <c r="D45" s="42"/>
      <c r="E45" s="42">
        <f t="shared" si="13"/>
        <v>18000000</v>
      </c>
      <c r="F45" s="43">
        <v>18000000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13508000</v>
      </c>
      <c r="C46" s="42">
        <v>311000</v>
      </c>
      <c r="D46" s="42"/>
      <c r="E46" s="42">
        <f t="shared" si="13"/>
        <v>13819000</v>
      </c>
      <c r="F46" s="43">
        <v>13508000</v>
      </c>
      <c r="G46" s="44"/>
      <c r="H46" s="43"/>
      <c r="I46" s="44"/>
      <c r="J46" s="43"/>
      <c r="K46" s="44"/>
      <c r="L46" s="43"/>
      <c r="M46" s="44"/>
      <c r="N46" s="43">
        <v>701000</v>
      </c>
      <c r="O46" s="44"/>
      <c r="P46" s="43">
        <f t="shared" si="14"/>
        <v>701000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5.0727259570157033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96185000</v>
      </c>
      <c r="C61" s="39">
        <f t="shared" si="26"/>
        <v>6586000</v>
      </c>
      <c r="D61" s="39">
        <f t="shared" si="26"/>
        <v>0</v>
      </c>
      <c r="E61" s="39">
        <f t="shared" si="26"/>
        <v>102771000</v>
      </c>
      <c r="F61" s="40">
        <f t="shared" si="26"/>
        <v>102460000</v>
      </c>
      <c r="G61" s="41">
        <f t="shared" si="26"/>
        <v>70952000</v>
      </c>
      <c r="H61" s="40">
        <f t="shared" si="26"/>
        <v>13386000</v>
      </c>
      <c r="I61" s="41">
        <f t="shared" si="26"/>
        <v>0</v>
      </c>
      <c r="J61" s="40">
        <f t="shared" si="26"/>
        <v>17851000</v>
      </c>
      <c r="K61" s="41">
        <f t="shared" si="26"/>
        <v>6827417</v>
      </c>
      <c r="L61" s="40">
        <f t="shared" si="26"/>
        <v>15632000</v>
      </c>
      <c r="M61" s="41">
        <f t="shared" si="26"/>
        <v>10393750</v>
      </c>
      <c r="N61" s="40">
        <f t="shared" si="26"/>
        <v>21171000</v>
      </c>
      <c r="O61" s="41">
        <f t="shared" si="26"/>
        <v>25005734</v>
      </c>
      <c r="P61" s="40">
        <f t="shared" si="26"/>
        <v>68040000</v>
      </c>
      <c r="Q61" s="41">
        <f t="shared" si="26"/>
        <v>42226901</v>
      </c>
      <c r="R61" s="20">
        <f t="shared" si="16"/>
        <v>35.433725690890483</v>
      </c>
      <c r="S61" s="21">
        <f t="shared" si="17"/>
        <v>140.58433193024655</v>
      </c>
      <c r="T61" s="20">
        <f t="shared" si="18"/>
        <v>66.205447061914356</v>
      </c>
      <c r="U61" s="22">
        <f t="shared" si="19"/>
        <v>41.088343015052885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96185000</v>
      </c>
      <c r="C65" s="48">
        <f t="shared" si="30"/>
        <v>6586000</v>
      </c>
      <c r="D65" s="48">
        <f t="shared" si="30"/>
        <v>0</v>
      </c>
      <c r="E65" s="48">
        <f t="shared" si="30"/>
        <v>102771000</v>
      </c>
      <c r="F65" s="49">
        <f t="shared" si="30"/>
        <v>102460000</v>
      </c>
      <c r="G65" s="50">
        <f t="shared" si="30"/>
        <v>70952000</v>
      </c>
      <c r="H65" s="49">
        <f t="shared" si="30"/>
        <v>13386000</v>
      </c>
      <c r="I65" s="50">
        <f t="shared" si="30"/>
        <v>0</v>
      </c>
      <c r="J65" s="49">
        <f t="shared" si="30"/>
        <v>17851000</v>
      </c>
      <c r="K65" s="50">
        <f t="shared" si="30"/>
        <v>6827417</v>
      </c>
      <c r="L65" s="49">
        <f t="shared" si="30"/>
        <v>15632000</v>
      </c>
      <c r="M65" s="51">
        <f t="shared" si="30"/>
        <v>10393750</v>
      </c>
      <c r="N65" s="49">
        <f t="shared" si="30"/>
        <v>21171000</v>
      </c>
      <c r="O65" s="50">
        <f t="shared" si="30"/>
        <v>25005734</v>
      </c>
      <c r="P65" s="49">
        <f t="shared" si="30"/>
        <v>68040000</v>
      </c>
      <c r="Q65" s="50">
        <f t="shared" si="30"/>
        <v>42226901</v>
      </c>
      <c r="R65" s="34">
        <f t="shared" si="16"/>
        <v>35.433725690890483</v>
      </c>
      <c r="S65" s="35">
        <f t="shared" si="17"/>
        <v>140.58433193024655</v>
      </c>
      <c r="T65" s="34">
        <f t="shared" si="18"/>
        <v>66.205447061914356</v>
      </c>
      <c r="U65" s="35">
        <f t="shared" si="19"/>
        <v>41.088343015052885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57920000</v>
      </c>
      <c r="C8" s="36">
        <f t="shared" si="0"/>
        <v>10451000</v>
      </c>
      <c r="D8" s="36">
        <f t="shared" si="0"/>
        <v>0</v>
      </c>
      <c r="E8" s="36">
        <f t="shared" si="0"/>
        <v>68371000</v>
      </c>
      <c r="F8" s="37">
        <f t="shared" si="0"/>
        <v>57905000</v>
      </c>
      <c r="G8" s="38">
        <f t="shared" si="0"/>
        <v>57905000</v>
      </c>
      <c r="H8" s="37">
        <f t="shared" si="0"/>
        <v>8875000</v>
      </c>
      <c r="I8" s="38">
        <f t="shared" si="0"/>
        <v>9645328</v>
      </c>
      <c r="J8" s="37">
        <f t="shared" si="0"/>
        <v>17543000</v>
      </c>
      <c r="K8" s="38">
        <f t="shared" si="0"/>
        <v>15140976</v>
      </c>
      <c r="L8" s="37">
        <f t="shared" si="0"/>
        <v>5943000</v>
      </c>
      <c r="M8" s="38">
        <f t="shared" si="0"/>
        <v>10448031</v>
      </c>
      <c r="N8" s="37">
        <f t="shared" si="0"/>
        <v>7434000</v>
      </c>
      <c r="O8" s="38">
        <f t="shared" si="0"/>
        <v>24024743</v>
      </c>
      <c r="P8" s="37">
        <f t="shared" si="0"/>
        <v>39795000</v>
      </c>
      <c r="Q8" s="38">
        <f t="shared" si="0"/>
        <v>59259078</v>
      </c>
      <c r="R8" s="16">
        <f>IF(($L8       =0),0,((($N8       -$L8       )/$L8       )*100))</f>
        <v>25.088339222614842</v>
      </c>
      <c r="S8" s="17">
        <f>IF(($M8       =0),0,((($O8       -$M8       )/$M8       )*100))</f>
        <v>129.94517340157202</v>
      </c>
      <c r="T8" s="16">
        <f>IF(($E8       =0),0,(($P8       /$E8       )*100))</f>
        <v>58.204501908703989</v>
      </c>
      <c r="U8" s="18">
        <f>IF(($E8       =0),0,(($Q8       /$E8       )*100))</f>
        <v>86.67282619824195</v>
      </c>
      <c r="V8" s="37">
        <f t="shared" ref="V8:W8" si="1">+V9+V28</f>
        <v>18227000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54702000</v>
      </c>
      <c r="C9" s="39">
        <f t="shared" si="2"/>
        <v>10451000</v>
      </c>
      <c r="D9" s="39">
        <f t="shared" si="2"/>
        <v>0</v>
      </c>
      <c r="E9" s="39">
        <f t="shared" si="2"/>
        <v>65153000</v>
      </c>
      <c r="F9" s="40">
        <f t="shared" si="2"/>
        <v>54687000</v>
      </c>
      <c r="G9" s="41">
        <f t="shared" si="2"/>
        <v>54687000</v>
      </c>
      <c r="H9" s="40">
        <f t="shared" si="2"/>
        <v>8502000</v>
      </c>
      <c r="I9" s="41">
        <f t="shared" si="2"/>
        <v>9272312</v>
      </c>
      <c r="J9" s="40">
        <f t="shared" si="2"/>
        <v>17110000</v>
      </c>
      <c r="K9" s="41">
        <f t="shared" si="2"/>
        <v>14633618</v>
      </c>
      <c r="L9" s="40">
        <f t="shared" si="2"/>
        <v>5429000</v>
      </c>
      <c r="M9" s="41">
        <f t="shared" si="2"/>
        <v>9100635</v>
      </c>
      <c r="N9" s="40">
        <f t="shared" si="2"/>
        <v>6726000</v>
      </c>
      <c r="O9" s="41">
        <f t="shared" si="2"/>
        <v>23034511</v>
      </c>
      <c r="P9" s="40">
        <f t="shared" si="2"/>
        <v>37767000</v>
      </c>
      <c r="Q9" s="41">
        <f t="shared" si="2"/>
        <v>56041076</v>
      </c>
      <c r="R9" s="20">
        <f>IF(($L9       =0),0,((($N9       -$L9       )/$L9       )*100))</f>
        <v>23.890219193221586</v>
      </c>
      <c r="S9" s="21">
        <f>IF(($M9       =0),0,((($O9       -$M9       )/$M9       )*100))</f>
        <v>153.10883251553327</v>
      </c>
      <c r="T9" s="20">
        <f>IF(($E9       =0),0,(($P9       /$E9       )*100))</f>
        <v>57.966632388378123</v>
      </c>
      <c r="U9" s="22">
        <f>IF(($E9       =0),0,(($Q9       /$E9       )*100))</f>
        <v>86.014574923641277</v>
      </c>
      <c r="V9" s="40">
        <f t="shared" ref="V9:W9" si="3">SUM(V10:V27)</f>
        <v>7854000</v>
      </c>
      <c r="W9" s="41">
        <f t="shared" si="3"/>
        <v>0</v>
      </c>
    </row>
    <row r="10" spans="1:23" ht="13" x14ac:dyDescent="0.3">
      <c r="A10" s="23" t="s">
        <v>36</v>
      </c>
      <c r="B10" s="42">
        <v>36558000</v>
      </c>
      <c r="C10" s="42">
        <v>-112000</v>
      </c>
      <c r="D10" s="42"/>
      <c r="E10" s="42">
        <f t="shared" ref="E10:E41" si="4">$B10      +$C10      +$D10</f>
        <v>36446000</v>
      </c>
      <c r="F10" s="43">
        <v>25980000</v>
      </c>
      <c r="G10" s="44">
        <v>25980000</v>
      </c>
      <c r="H10" s="43">
        <v>6815000</v>
      </c>
      <c r="I10" s="44">
        <v>6661495</v>
      </c>
      <c r="J10" s="43">
        <v>12685000</v>
      </c>
      <c r="K10" s="44">
        <v>12094207</v>
      </c>
      <c r="L10" s="43">
        <v>4907000</v>
      </c>
      <c r="M10" s="44">
        <v>6275836</v>
      </c>
      <c r="N10" s="43">
        <v>1573000</v>
      </c>
      <c r="O10" s="44">
        <v>11388122</v>
      </c>
      <c r="P10" s="43">
        <f t="shared" ref="P10:P41" si="5">$H10      +$J10      +$L10      +$N10</f>
        <v>25980000</v>
      </c>
      <c r="Q10" s="44">
        <f t="shared" ref="Q10:Q41" si="6">$I10      +$K10      +$M10      +$O10</f>
        <v>36419660</v>
      </c>
      <c r="R10" s="24">
        <f t="shared" ref="R10:R41" si="7">IF(($L10      =0),0,((($N10      -$L10      )/$L10      )*100))</f>
        <v>-67.943753821071937</v>
      </c>
      <c r="S10" s="25">
        <f t="shared" ref="S10:S41" si="8">IF(($M10      =0),0,((($O10      -$M10      )/$M10      )*100))</f>
        <v>81.459840569447636</v>
      </c>
      <c r="T10" s="24">
        <f t="shared" ref="T10:T41" si="9">IF(($E10      =0),0,(($P10      /$E10      )*100))</f>
        <v>71.283542775613242</v>
      </c>
      <c r="U10" s="26">
        <f t="shared" ref="U10:U41" si="10">IF(($E10      =0),0,(($Q10      /$E10      )*100))</f>
        <v>99.927728694506939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4203000</v>
      </c>
      <c r="C13" s="42">
        <v>-1617000</v>
      </c>
      <c r="D13" s="42"/>
      <c r="E13" s="42">
        <f t="shared" si="4"/>
        <v>2586000</v>
      </c>
      <c r="F13" s="43">
        <v>2586000</v>
      </c>
      <c r="G13" s="44">
        <v>2586000</v>
      </c>
      <c r="H13" s="43">
        <v>64000</v>
      </c>
      <c r="I13" s="44"/>
      <c r="J13" s="43"/>
      <c r="K13" s="44">
        <v>49756</v>
      </c>
      <c r="L13" s="43">
        <v>44000</v>
      </c>
      <c r="M13" s="44">
        <v>1449065</v>
      </c>
      <c r="N13" s="43">
        <v>2478000</v>
      </c>
      <c r="O13" s="44">
        <v>961649</v>
      </c>
      <c r="P13" s="43">
        <f t="shared" si="5"/>
        <v>2586000</v>
      </c>
      <c r="Q13" s="44">
        <f t="shared" si="6"/>
        <v>2460470</v>
      </c>
      <c r="R13" s="24">
        <f t="shared" si="7"/>
        <v>5531.818181818182</v>
      </c>
      <c r="S13" s="25">
        <f t="shared" si="8"/>
        <v>-33.636586350508772</v>
      </c>
      <c r="T13" s="24">
        <f t="shared" si="9"/>
        <v>100</v>
      </c>
      <c r="U13" s="26">
        <f t="shared" si="10"/>
        <v>95.145784996133017</v>
      </c>
      <c r="V13" s="43">
        <v>686000</v>
      </c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12180000</v>
      </c>
      <c r="D20" s="42"/>
      <c r="E20" s="42">
        <f t="shared" si="4"/>
        <v>12180000</v>
      </c>
      <c r="F20" s="43">
        <v>12180000</v>
      </c>
      <c r="G20" s="44">
        <v>12180000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13941000</v>
      </c>
      <c r="C23" s="42"/>
      <c r="D23" s="42"/>
      <c r="E23" s="42">
        <f t="shared" si="4"/>
        <v>13941000</v>
      </c>
      <c r="F23" s="43">
        <v>13941000</v>
      </c>
      <c r="G23" s="44">
        <v>13941000</v>
      </c>
      <c r="H23" s="43">
        <v>1623000</v>
      </c>
      <c r="I23" s="44">
        <v>2610817</v>
      </c>
      <c r="J23" s="43">
        <v>4425000</v>
      </c>
      <c r="K23" s="44">
        <v>2489655</v>
      </c>
      <c r="L23" s="43">
        <v>478000</v>
      </c>
      <c r="M23" s="44">
        <v>1375734</v>
      </c>
      <c r="N23" s="43">
        <v>2675000</v>
      </c>
      <c r="O23" s="44">
        <v>10684740</v>
      </c>
      <c r="P23" s="43">
        <f t="shared" si="5"/>
        <v>9201000</v>
      </c>
      <c r="Q23" s="44">
        <f t="shared" si="6"/>
        <v>17160946</v>
      </c>
      <c r="R23" s="24">
        <f t="shared" si="7"/>
        <v>459.62343096234309</v>
      </c>
      <c r="S23" s="25">
        <f t="shared" si="8"/>
        <v>676.65740615555046</v>
      </c>
      <c r="T23" s="24">
        <f t="shared" si="9"/>
        <v>65.999569614805253</v>
      </c>
      <c r="U23" s="26">
        <f t="shared" si="10"/>
        <v>123.09695143820385</v>
      </c>
      <c r="V23" s="43">
        <v>7168000</v>
      </c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3218000</v>
      </c>
      <c r="C28" s="39">
        <f t="shared" si="11"/>
        <v>0</v>
      </c>
      <c r="D28" s="39">
        <f t="shared" si="11"/>
        <v>0</v>
      </c>
      <c r="E28" s="39">
        <f t="shared" si="11"/>
        <v>3218000</v>
      </c>
      <c r="F28" s="40">
        <f t="shared" si="11"/>
        <v>3218000</v>
      </c>
      <c r="G28" s="41">
        <f t="shared" si="11"/>
        <v>3218000</v>
      </c>
      <c r="H28" s="40">
        <f t="shared" si="11"/>
        <v>373000</v>
      </c>
      <c r="I28" s="41">
        <f t="shared" si="11"/>
        <v>373016</v>
      </c>
      <c r="J28" s="40">
        <f t="shared" si="11"/>
        <v>433000</v>
      </c>
      <c r="K28" s="41">
        <f t="shared" si="11"/>
        <v>507358</v>
      </c>
      <c r="L28" s="40">
        <f t="shared" si="11"/>
        <v>514000</v>
      </c>
      <c r="M28" s="41">
        <f t="shared" si="11"/>
        <v>1347396</v>
      </c>
      <c r="N28" s="40">
        <f t="shared" si="11"/>
        <v>708000</v>
      </c>
      <c r="O28" s="41">
        <f t="shared" si="11"/>
        <v>990232</v>
      </c>
      <c r="P28" s="40">
        <f t="shared" si="11"/>
        <v>2028000</v>
      </c>
      <c r="Q28" s="41">
        <f t="shared" si="11"/>
        <v>3218002</v>
      </c>
      <c r="R28" s="20">
        <f t="shared" si="7"/>
        <v>37.7431906614786</v>
      </c>
      <c r="S28" s="21">
        <f t="shared" si="8"/>
        <v>-26.507723045043925</v>
      </c>
      <c r="T28" s="20">
        <f t="shared" si="9"/>
        <v>63.020509633312614</v>
      </c>
      <c r="U28" s="22">
        <f t="shared" si="10"/>
        <v>100.00006215040398</v>
      </c>
      <c r="V28" s="40">
        <f t="shared" ref="V28:W28" si="12">SUM(V29:V42)</f>
        <v>10373000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1723000</v>
      </c>
      <c r="C31" s="42"/>
      <c r="D31" s="42"/>
      <c r="E31" s="42">
        <f t="shared" si="4"/>
        <v>1723000</v>
      </c>
      <c r="F31" s="43">
        <v>1723000</v>
      </c>
      <c r="G31" s="44">
        <v>1723000</v>
      </c>
      <c r="H31" s="43">
        <v>188000</v>
      </c>
      <c r="I31" s="44">
        <v>188047</v>
      </c>
      <c r="J31" s="43">
        <v>110000</v>
      </c>
      <c r="K31" s="44">
        <v>164667</v>
      </c>
      <c r="L31" s="43">
        <v>235000</v>
      </c>
      <c r="M31" s="44">
        <v>1068539</v>
      </c>
      <c r="N31" s="43"/>
      <c r="O31" s="44">
        <v>301748</v>
      </c>
      <c r="P31" s="43">
        <f t="shared" si="5"/>
        <v>533000</v>
      </c>
      <c r="Q31" s="44">
        <f t="shared" si="6"/>
        <v>1723001</v>
      </c>
      <c r="R31" s="24">
        <f t="shared" si="7"/>
        <v>-100</v>
      </c>
      <c r="S31" s="25">
        <f t="shared" si="8"/>
        <v>-71.760693807151625</v>
      </c>
      <c r="T31" s="24">
        <f t="shared" si="9"/>
        <v>30.934416715031922</v>
      </c>
      <c r="U31" s="26">
        <f t="shared" si="10"/>
        <v>100.00005803830527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1495000</v>
      </c>
      <c r="C33" s="42"/>
      <c r="D33" s="42"/>
      <c r="E33" s="42">
        <f t="shared" si="4"/>
        <v>1495000</v>
      </c>
      <c r="F33" s="43">
        <v>1495000</v>
      </c>
      <c r="G33" s="44">
        <v>1495000</v>
      </c>
      <c r="H33" s="43">
        <v>185000</v>
      </c>
      <c r="I33" s="44">
        <v>184969</v>
      </c>
      <c r="J33" s="43">
        <v>323000</v>
      </c>
      <c r="K33" s="44">
        <v>342691</v>
      </c>
      <c r="L33" s="43">
        <v>279000</v>
      </c>
      <c r="M33" s="44">
        <v>278857</v>
      </c>
      <c r="N33" s="43">
        <v>708000</v>
      </c>
      <c r="O33" s="44">
        <v>688484</v>
      </c>
      <c r="P33" s="43">
        <f t="shared" si="5"/>
        <v>1495000</v>
      </c>
      <c r="Q33" s="44">
        <f t="shared" si="6"/>
        <v>1495001</v>
      </c>
      <c r="R33" s="24">
        <f t="shared" si="7"/>
        <v>153.76344086021504</v>
      </c>
      <c r="S33" s="25">
        <f t="shared" si="8"/>
        <v>146.89500353227641</v>
      </c>
      <c r="T33" s="24">
        <f t="shared" si="9"/>
        <v>100</v>
      </c>
      <c r="U33" s="26">
        <f t="shared" si="10"/>
        <v>100.00006688963209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10373000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543000</v>
      </c>
      <c r="C43" s="45">
        <f t="shared" si="20"/>
        <v>-543000</v>
      </c>
      <c r="D43" s="45">
        <f t="shared" si="20"/>
        <v>0</v>
      </c>
      <c r="E43" s="45">
        <f t="shared" si="20"/>
        <v>0</v>
      </c>
      <c r="F43" s="46">
        <f t="shared" si="20"/>
        <v>543000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543000</v>
      </c>
      <c r="C44" s="39">
        <f t="shared" si="22"/>
        <v>-543000</v>
      </c>
      <c r="D44" s="39">
        <f t="shared" si="22"/>
        <v>0</v>
      </c>
      <c r="E44" s="39">
        <f t="shared" si="22"/>
        <v>0</v>
      </c>
      <c r="F44" s="40">
        <f t="shared" si="22"/>
        <v>543000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543000</v>
      </c>
      <c r="C46" s="42">
        <v>-543000</v>
      </c>
      <c r="D46" s="42"/>
      <c r="E46" s="42">
        <f t="shared" si="13"/>
        <v>0</v>
      </c>
      <c r="F46" s="43">
        <v>543000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58463000</v>
      </c>
      <c r="C61" s="39">
        <f t="shared" si="26"/>
        <v>9908000</v>
      </c>
      <c r="D61" s="39">
        <f t="shared" si="26"/>
        <v>0</v>
      </c>
      <c r="E61" s="39">
        <f t="shared" si="26"/>
        <v>68371000</v>
      </c>
      <c r="F61" s="40">
        <f t="shared" si="26"/>
        <v>58448000</v>
      </c>
      <c r="G61" s="41">
        <f t="shared" si="26"/>
        <v>57905000</v>
      </c>
      <c r="H61" s="40">
        <f t="shared" si="26"/>
        <v>8875000</v>
      </c>
      <c r="I61" s="41">
        <f t="shared" si="26"/>
        <v>9645328</v>
      </c>
      <c r="J61" s="40">
        <f t="shared" si="26"/>
        <v>17543000</v>
      </c>
      <c r="K61" s="41">
        <f t="shared" si="26"/>
        <v>15140976</v>
      </c>
      <c r="L61" s="40">
        <f t="shared" si="26"/>
        <v>5943000</v>
      </c>
      <c r="M61" s="41">
        <f t="shared" si="26"/>
        <v>10448031</v>
      </c>
      <c r="N61" s="40">
        <f t="shared" si="26"/>
        <v>7434000</v>
      </c>
      <c r="O61" s="41">
        <f t="shared" si="26"/>
        <v>24024743</v>
      </c>
      <c r="P61" s="40">
        <f t="shared" si="26"/>
        <v>39795000</v>
      </c>
      <c r="Q61" s="41">
        <f t="shared" si="26"/>
        <v>59259078</v>
      </c>
      <c r="R61" s="20">
        <f t="shared" si="16"/>
        <v>25.088339222614842</v>
      </c>
      <c r="S61" s="21">
        <f t="shared" si="17"/>
        <v>129.94517340157202</v>
      </c>
      <c r="T61" s="20">
        <f t="shared" si="18"/>
        <v>58.204501908703989</v>
      </c>
      <c r="U61" s="22">
        <f t="shared" si="19"/>
        <v>86.67282619824195</v>
      </c>
      <c r="V61" s="40">
        <f t="shared" ref="V61:W61" si="27">+V8+V43</f>
        <v>18227000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58463000</v>
      </c>
      <c r="C65" s="48">
        <f t="shared" si="30"/>
        <v>9908000</v>
      </c>
      <c r="D65" s="48">
        <f t="shared" si="30"/>
        <v>0</v>
      </c>
      <c r="E65" s="48">
        <f t="shared" si="30"/>
        <v>68371000</v>
      </c>
      <c r="F65" s="49">
        <f t="shared" si="30"/>
        <v>58448000</v>
      </c>
      <c r="G65" s="50">
        <f t="shared" si="30"/>
        <v>57905000</v>
      </c>
      <c r="H65" s="49">
        <f t="shared" si="30"/>
        <v>8875000</v>
      </c>
      <c r="I65" s="50">
        <f t="shared" si="30"/>
        <v>9645328</v>
      </c>
      <c r="J65" s="49">
        <f t="shared" si="30"/>
        <v>17543000</v>
      </c>
      <c r="K65" s="50">
        <f t="shared" si="30"/>
        <v>15140976</v>
      </c>
      <c r="L65" s="49">
        <f t="shared" si="30"/>
        <v>5943000</v>
      </c>
      <c r="M65" s="51">
        <f t="shared" si="30"/>
        <v>10448031</v>
      </c>
      <c r="N65" s="49">
        <f t="shared" si="30"/>
        <v>7434000</v>
      </c>
      <c r="O65" s="50">
        <f t="shared" si="30"/>
        <v>24024743</v>
      </c>
      <c r="P65" s="49">
        <f t="shared" si="30"/>
        <v>39795000</v>
      </c>
      <c r="Q65" s="50">
        <f t="shared" si="30"/>
        <v>59259078</v>
      </c>
      <c r="R65" s="34">
        <f t="shared" si="16"/>
        <v>25.088339222614842</v>
      </c>
      <c r="S65" s="35">
        <f t="shared" si="17"/>
        <v>129.94517340157202</v>
      </c>
      <c r="T65" s="34">
        <f t="shared" si="18"/>
        <v>58.204501908703989</v>
      </c>
      <c r="U65" s="35">
        <f t="shared" si="19"/>
        <v>86.67282619824195</v>
      </c>
      <c r="V65" s="49">
        <f>+V61+V62</f>
        <v>18227000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46576000</v>
      </c>
      <c r="C8" s="36">
        <f t="shared" si="0"/>
        <v>4208000</v>
      </c>
      <c r="D8" s="36">
        <f t="shared" si="0"/>
        <v>0</v>
      </c>
      <c r="E8" s="36">
        <f t="shared" si="0"/>
        <v>50784000</v>
      </c>
      <c r="F8" s="37">
        <f t="shared" si="0"/>
        <v>50784000</v>
      </c>
      <c r="G8" s="38">
        <f t="shared" si="0"/>
        <v>50784000</v>
      </c>
      <c r="H8" s="37">
        <f t="shared" si="0"/>
        <v>4911000</v>
      </c>
      <c r="I8" s="38">
        <f t="shared" si="0"/>
        <v>945731</v>
      </c>
      <c r="J8" s="37">
        <f t="shared" si="0"/>
        <v>9555000</v>
      </c>
      <c r="K8" s="38">
        <f t="shared" si="0"/>
        <v>9167597</v>
      </c>
      <c r="L8" s="37">
        <f t="shared" si="0"/>
        <v>9579000</v>
      </c>
      <c r="M8" s="38">
        <f t="shared" si="0"/>
        <v>7478623</v>
      </c>
      <c r="N8" s="37">
        <f t="shared" si="0"/>
        <v>6649000</v>
      </c>
      <c r="O8" s="38">
        <f t="shared" si="0"/>
        <v>10137658</v>
      </c>
      <c r="P8" s="37">
        <f t="shared" si="0"/>
        <v>30694000</v>
      </c>
      <c r="Q8" s="38">
        <f t="shared" si="0"/>
        <v>27729609</v>
      </c>
      <c r="R8" s="16">
        <f>IF(($L8       =0),0,((($N8       -$L8       )/$L8       )*100))</f>
        <v>-30.587744023384488</v>
      </c>
      <c r="S8" s="17">
        <f>IF(($M8       =0),0,((($O8       -$M8       )/$M8       )*100))</f>
        <v>35.555141635030942</v>
      </c>
      <c r="T8" s="16">
        <f>IF(($E8       =0),0,(($P8       /$E8       )*100))</f>
        <v>60.440296156269689</v>
      </c>
      <c r="U8" s="18">
        <f>IF(($E8       =0),0,(($Q8       /$E8       )*100))</f>
        <v>54.603042296786384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38718000</v>
      </c>
      <c r="C9" s="39">
        <f t="shared" si="2"/>
        <v>4208000</v>
      </c>
      <c r="D9" s="39">
        <f t="shared" si="2"/>
        <v>0</v>
      </c>
      <c r="E9" s="39">
        <f t="shared" si="2"/>
        <v>42926000</v>
      </c>
      <c r="F9" s="40">
        <f t="shared" si="2"/>
        <v>42926000</v>
      </c>
      <c r="G9" s="41">
        <f t="shared" si="2"/>
        <v>42926000</v>
      </c>
      <c r="H9" s="40">
        <f t="shared" si="2"/>
        <v>4328000</v>
      </c>
      <c r="I9" s="41">
        <f t="shared" si="2"/>
        <v>232063</v>
      </c>
      <c r="J9" s="40">
        <f t="shared" si="2"/>
        <v>6087000</v>
      </c>
      <c r="K9" s="41">
        <f t="shared" si="2"/>
        <v>7505086</v>
      </c>
      <c r="L9" s="40">
        <f t="shared" si="2"/>
        <v>8297000</v>
      </c>
      <c r="M9" s="41">
        <f t="shared" si="2"/>
        <v>4829445</v>
      </c>
      <c r="N9" s="40">
        <f t="shared" si="2"/>
        <v>5016000</v>
      </c>
      <c r="O9" s="41">
        <f t="shared" si="2"/>
        <v>8548103</v>
      </c>
      <c r="P9" s="40">
        <f t="shared" si="2"/>
        <v>23728000</v>
      </c>
      <c r="Q9" s="41">
        <f t="shared" si="2"/>
        <v>21114697</v>
      </c>
      <c r="R9" s="20">
        <f>IF(($L9       =0),0,((($N9       -$L9       )/$L9       )*100))</f>
        <v>-39.544413643485598</v>
      </c>
      <c r="S9" s="21">
        <f>IF(($M9       =0),0,((($O9       -$M9       )/$M9       )*100))</f>
        <v>76.999696652513904</v>
      </c>
      <c r="T9" s="20">
        <f>IF(($E9       =0),0,(($P9       /$E9       )*100))</f>
        <v>55.276522387364302</v>
      </c>
      <c r="U9" s="22">
        <f>IF(($E9       =0),0,(($Q9       /$E9       )*100))</f>
        <v>49.1885966547081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17256000</v>
      </c>
      <c r="C10" s="42">
        <v>-40000</v>
      </c>
      <c r="D10" s="42"/>
      <c r="E10" s="42">
        <f t="shared" ref="E10:E41" si="4">$B10      +$C10      +$D10</f>
        <v>17216000</v>
      </c>
      <c r="F10" s="43">
        <v>17216000</v>
      </c>
      <c r="G10" s="44">
        <v>17216000</v>
      </c>
      <c r="H10" s="43">
        <v>2208000</v>
      </c>
      <c r="I10" s="44">
        <v>2370933</v>
      </c>
      <c r="J10" s="43">
        <v>5038000</v>
      </c>
      <c r="K10" s="44">
        <v>2993313</v>
      </c>
      <c r="L10" s="43">
        <v>5480000</v>
      </c>
      <c r="M10" s="44">
        <v>2942674</v>
      </c>
      <c r="N10" s="43">
        <v>1270000</v>
      </c>
      <c r="O10" s="44">
        <v>4051767</v>
      </c>
      <c r="P10" s="43">
        <f t="shared" ref="P10:P41" si="5">$H10      +$J10      +$L10      +$N10</f>
        <v>13996000</v>
      </c>
      <c r="Q10" s="44">
        <f t="shared" ref="Q10:Q41" si="6">$I10      +$K10      +$M10      +$O10</f>
        <v>12358687</v>
      </c>
      <c r="R10" s="24">
        <f t="shared" ref="R10:R41" si="7">IF(($L10      =0),0,((($N10      -$L10      )/$L10      )*100))</f>
        <v>-76.824817518248182</v>
      </c>
      <c r="S10" s="25">
        <f t="shared" ref="S10:S41" si="8">IF(($M10      =0),0,((($O10      -$M10      )/$M10      )*100))</f>
        <v>37.689971773971564</v>
      </c>
      <c r="T10" s="24">
        <f t="shared" ref="T10:T41" si="9">IF(($E10      =0),0,(($P10      /$E10      )*100))</f>
        <v>81.29646840148699</v>
      </c>
      <c r="U10" s="26">
        <f t="shared" ref="U10:U41" si="10">IF(($E10      =0),0,(($Q10      /$E10      )*100))</f>
        <v>71.786053671003714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6462000</v>
      </c>
      <c r="C13" s="42">
        <v>-1286000</v>
      </c>
      <c r="D13" s="42"/>
      <c r="E13" s="42">
        <f t="shared" si="4"/>
        <v>5176000</v>
      </c>
      <c r="F13" s="43">
        <v>5176000</v>
      </c>
      <c r="G13" s="44">
        <v>5176000</v>
      </c>
      <c r="H13" s="43">
        <v>1295000</v>
      </c>
      <c r="I13" s="44">
        <v>-2600000</v>
      </c>
      <c r="J13" s="43">
        <v>4000</v>
      </c>
      <c r="K13" s="44">
        <v>4005206</v>
      </c>
      <c r="L13" s="43">
        <v>1176000</v>
      </c>
      <c r="M13" s="44">
        <v>1180360</v>
      </c>
      <c r="N13" s="43">
        <v>2701000</v>
      </c>
      <c r="O13" s="44">
        <v>1342607</v>
      </c>
      <c r="P13" s="43">
        <f t="shared" si="5"/>
        <v>5176000</v>
      </c>
      <c r="Q13" s="44">
        <f t="shared" si="6"/>
        <v>3928173</v>
      </c>
      <c r="R13" s="24">
        <f t="shared" si="7"/>
        <v>129.67687074829934</v>
      </c>
      <c r="S13" s="25">
        <f t="shared" si="8"/>
        <v>13.745552204412212</v>
      </c>
      <c r="T13" s="24">
        <f t="shared" si="9"/>
        <v>100</v>
      </c>
      <c r="U13" s="26">
        <f t="shared" si="10"/>
        <v>75.892059505409577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10000000</v>
      </c>
      <c r="D20" s="42"/>
      <c r="E20" s="42">
        <f t="shared" si="4"/>
        <v>10000000</v>
      </c>
      <c r="F20" s="43">
        <v>10000000</v>
      </c>
      <c r="G20" s="44">
        <v>10000000</v>
      </c>
      <c r="H20" s="43"/>
      <c r="I20" s="44"/>
      <c r="J20" s="43"/>
      <c r="K20" s="44"/>
      <c r="L20" s="43">
        <v>315000</v>
      </c>
      <c r="M20" s="44"/>
      <c r="N20" s="43">
        <v>637000</v>
      </c>
      <c r="O20" s="44">
        <v>952423</v>
      </c>
      <c r="P20" s="43">
        <f t="shared" si="5"/>
        <v>952000</v>
      </c>
      <c r="Q20" s="44">
        <f t="shared" si="6"/>
        <v>952423</v>
      </c>
      <c r="R20" s="24">
        <f t="shared" si="7"/>
        <v>102.22222222222221</v>
      </c>
      <c r="S20" s="25">
        <f t="shared" si="8"/>
        <v>0</v>
      </c>
      <c r="T20" s="24">
        <f t="shared" si="9"/>
        <v>9.5200000000000014</v>
      </c>
      <c r="U20" s="26">
        <f t="shared" si="10"/>
        <v>9.5242299999999993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15000000</v>
      </c>
      <c r="C23" s="42">
        <v>-4466000</v>
      </c>
      <c r="D23" s="42"/>
      <c r="E23" s="42">
        <f t="shared" si="4"/>
        <v>10534000</v>
      </c>
      <c r="F23" s="43">
        <v>10534000</v>
      </c>
      <c r="G23" s="44">
        <v>10534000</v>
      </c>
      <c r="H23" s="43">
        <v>825000</v>
      </c>
      <c r="I23" s="44">
        <v>461130</v>
      </c>
      <c r="J23" s="43">
        <v>1045000</v>
      </c>
      <c r="K23" s="44">
        <v>506567</v>
      </c>
      <c r="L23" s="43">
        <v>1326000</v>
      </c>
      <c r="M23" s="44">
        <v>706411</v>
      </c>
      <c r="N23" s="43">
        <v>408000</v>
      </c>
      <c r="O23" s="44">
        <v>2201306</v>
      </c>
      <c r="P23" s="43">
        <f t="shared" si="5"/>
        <v>3604000</v>
      </c>
      <c r="Q23" s="44">
        <f t="shared" si="6"/>
        <v>3875414</v>
      </c>
      <c r="R23" s="24">
        <f t="shared" si="7"/>
        <v>-69.230769230769226</v>
      </c>
      <c r="S23" s="25">
        <f t="shared" si="8"/>
        <v>211.61830718944071</v>
      </c>
      <c r="T23" s="24">
        <f t="shared" si="9"/>
        <v>34.213024492120752</v>
      </c>
      <c r="U23" s="26">
        <f t="shared" si="10"/>
        <v>36.789576609075375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7858000</v>
      </c>
      <c r="C28" s="39">
        <f t="shared" si="11"/>
        <v>0</v>
      </c>
      <c r="D28" s="39">
        <f t="shared" si="11"/>
        <v>0</v>
      </c>
      <c r="E28" s="39">
        <f t="shared" si="11"/>
        <v>7858000</v>
      </c>
      <c r="F28" s="40">
        <f t="shared" si="11"/>
        <v>7858000</v>
      </c>
      <c r="G28" s="41">
        <f t="shared" si="11"/>
        <v>7858000</v>
      </c>
      <c r="H28" s="40">
        <f t="shared" si="11"/>
        <v>583000</v>
      </c>
      <c r="I28" s="41">
        <f t="shared" si="11"/>
        <v>713668</v>
      </c>
      <c r="J28" s="40">
        <f t="shared" si="11"/>
        <v>3468000</v>
      </c>
      <c r="K28" s="41">
        <f t="shared" si="11"/>
        <v>1662511</v>
      </c>
      <c r="L28" s="40">
        <f t="shared" si="11"/>
        <v>1282000</v>
      </c>
      <c r="M28" s="41">
        <f t="shared" si="11"/>
        <v>2649178</v>
      </c>
      <c r="N28" s="40">
        <f t="shared" si="11"/>
        <v>1633000</v>
      </c>
      <c r="O28" s="41">
        <f t="shared" si="11"/>
        <v>1589555</v>
      </c>
      <c r="P28" s="40">
        <f t="shared" si="11"/>
        <v>6966000</v>
      </c>
      <c r="Q28" s="41">
        <f t="shared" si="11"/>
        <v>6614912</v>
      </c>
      <c r="R28" s="20">
        <f t="shared" si="7"/>
        <v>27.379095163806554</v>
      </c>
      <c r="S28" s="21">
        <f t="shared" si="8"/>
        <v>-39.998180567708175</v>
      </c>
      <c r="T28" s="20">
        <f t="shared" si="9"/>
        <v>88.648511071519479</v>
      </c>
      <c r="U28" s="22">
        <f t="shared" si="10"/>
        <v>84.180605752099765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516000</v>
      </c>
      <c r="I31" s="44">
        <v>582344</v>
      </c>
      <c r="J31" s="43">
        <v>1527000</v>
      </c>
      <c r="K31" s="44">
        <v>1575529</v>
      </c>
      <c r="L31" s="43">
        <v>973000</v>
      </c>
      <c r="M31" s="44">
        <v>485411</v>
      </c>
      <c r="N31" s="43"/>
      <c r="O31" s="44">
        <v>-43282</v>
      </c>
      <c r="P31" s="43">
        <f t="shared" si="5"/>
        <v>3016000</v>
      </c>
      <c r="Q31" s="44">
        <f t="shared" si="6"/>
        <v>2600002</v>
      </c>
      <c r="R31" s="24">
        <f t="shared" si="7"/>
        <v>-100</v>
      </c>
      <c r="S31" s="25">
        <f t="shared" si="8"/>
        <v>-108.91656760971631</v>
      </c>
      <c r="T31" s="24">
        <f t="shared" si="9"/>
        <v>115.99999999999999</v>
      </c>
      <c r="U31" s="26">
        <f t="shared" si="10"/>
        <v>100.00007692307693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1258000</v>
      </c>
      <c r="C33" s="42"/>
      <c r="D33" s="42"/>
      <c r="E33" s="42">
        <f t="shared" si="4"/>
        <v>1258000</v>
      </c>
      <c r="F33" s="43">
        <v>1258000</v>
      </c>
      <c r="G33" s="44">
        <v>1258000</v>
      </c>
      <c r="H33" s="43">
        <v>67000</v>
      </c>
      <c r="I33" s="44">
        <v>131324</v>
      </c>
      <c r="J33" s="43">
        <v>289000</v>
      </c>
      <c r="K33" s="44">
        <v>86982</v>
      </c>
      <c r="L33" s="43">
        <v>309000</v>
      </c>
      <c r="M33" s="44">
        <v>511651</v>
      </c>
      <c r="N33" s="43">
        <v>528000</v>
      </c>
      <c r="O33" s="44">
        <v>528043</v>
      </c>
      <c r="P33" s="43">
        <f t="shared" si="5"/>
        <v>1193000</v>
      </c>
      <c r="Q33" s="44">
        <f t="shared" si="6"/>
        <v>1258000</v>
      </c>
      <c r="R33" s="24">
        <f t="shared" si="7"/>
        <v>70.873786407766985</v>
      </c>
      <c r="S33" s="25">
        <f t="shared" si="8"/>
        <v>3.2037463036327498</v>
      </c>
      <c r="T33" s="24">
        <f t="shared" si="9"/>
        <v>94.83306836248012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1652000</v>
      </c>
      <c r="K36" s="44"/>
      <c r="L36" s="43"/>
      <c r="M36" s="44">
        <v>1652116</v>
      </c>
      <c r="N36" s="43">
        <v>1105000</v>
      </c>
      <c r="O36" s="44">
        <v>1104794</v>
      </c>
      <c r="P36" s="43">
        <f t="shared" si="5"/>
        <v>2757000</v>
      </c>
      <c r="Q36" s="44">
        <f t="shared" si="6"/>
        <v>2756910</v>
      </c>
      <c r="R36" s="24">
        <f t="shared" si="7"/>
        <v>0</v>
      </c>
      <c r="S36" s="25">
        <f t="shared" si="8"/>
        <v>-33.128545453224831</v>
      </c>
      <c r="T36" s="24">
        <f t="shared" si="9"/>
        <v>68.924999999999997</v>
      </c>
      <c r="U36" s="26">
        <f t="shared" si="10"/>
        <v>68.922749999999994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7145000</v>
      </c>
      <c r="C43" s="45">
        <f t="shared" si="20"/>
        <v>543000</v>
      </c>
      <c r="D43" s="45">
        <f t="shared" si="20"/>
        <v>0</v>
      </c>
      <c r="E43" s="45">
        <f t="shared" si="20"/>
        <v>7688000</v>
      </c>
      <c r="F43" s="46">
        <f t="shared" si="20"/>
        <v>7145000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101000</v>
      </c>
      <c r="O43" s="47">
        <f t="shared" si="20"/>
        <v>0</v>
      </c>
      <c r="P43" s="46">
        <f t="shared" si="20"/>
        <v>101000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1.3137356919875129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7145000</v>
      </c>
      <c r="C44" s="39">
        <f t="shared" si="22"/>
        <v>543000</v>
      </c>
      <c r="D44" s="39">
        <f t="shared" si="22"/>
        <v>0</v>
      </c>
      <c r="E44" s="39">
        <f t="shared" si="22"/>
        <v>7688000</v>
      </c>
      <c r="F44" s="40">
        <f t="shared" si="22"/>
        <v>7145000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101000</v>
      </c>
      <c r="O44" s="41">
        <f t="shared" si="22"/>
        <v>0</v>
      </c>
      <c r="P44" s="40">
        <f t="shared" si="22"/>
        <v>101000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1.3137356919875129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300000</v>
      </c>
      <c r="C45" s="42"/>
      <c r="D45" s="42"/>
      <c r="E45" s="42">
        <f t="shared" si="13"/>
        <v>300000</v>
      </c>
      <c r="F45" s="43">
        <v>300000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6845000</v>
      </c>
      <c r="C46" s="42">
        <v>543000</v>
      </c>
      <c r="D46" s="42"/>
      <c r="E46" s="42">
        <f t="shared" si="13"/>
        <v>7388000</v>
      </c>
      <c r="F46" s="43">
        <v>6845000</v>
      </c>
      <c r="G46" s="44"/>
      <c r="H46" s="43"/>
      <c r="I46" s="44"/>
      <c r="J46" s="43"/>
      <c r="K46" s="44"/>
      <c r="L46" s="43"/>
      <c r="M46" s="44"/>
      <c r="N46" s="43">
        <v>101000</v>
      </c>
      <c r="O46" s="44"/>
      <c r="P46" s="43">
        <f t="shared" si="14"/>
        <v>101000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1.3670817541959934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53721000</v>
      </c>
      <c r="C61" s="39">
        <f t="shared" si="26"/>
        <v>4751000</v>
      </c>
      <c r="D61" s="39">
        <f t="shared" si="26"/>
        <v>0</v>
      </c>
      <c r="E61" s="39">
        <f t="shared" si="26"/>
        <v>58472000</v>
      </c>
      <c r="F61" s="40">
        <f t="shared" si="26"/>
        <v>57929000</v>
      </c>
      <c r="G61" s="41">
        <f t="shared" si="26"/>
        <v>50784000</v>
      </c>
      <c r="H61" s="40">
        <f t="shared" si="26"/>
        <v>4911000</v>
      </c>
      <c r="I61" s="41">
        <f t="shared" si="26"/>
        <v>945731</v>
      </c>
      <c r="J61" s="40">
        <f t="shared" si="26"/>
        <v>9555000</v>
      </c>
      <c r="K61" s="41">
        <f t="shared" si="26"/>
        <v>9167597</v>
      </c>
      <c r="L61" s="40">
        <f t="shared" si="26"/>
        <v>9579000</v>
      </c>
      <c r="M61" s="41">
        <f t="shared" si="26"/>
        <v>7478623</v>
      </c>
      <c r="N61" s="40">
        <f t="shared" si="26"/>
        <v>6750000</v>
      </c>
      <c r="O61" s="41">
        <f t="shared" si="26"/>
        <v>10137658</v>
      </c>
      <c r="P61" s="40">
        <f t="shared" si="26"/>
        <v>30795000</v>
      </c>
      <c r="Q61" s="41">
        <f t="shared" si="26"/>
        <v>27729609</v>
      </c>
      <c r="R61" s="20">
        <f t="shared" si="16"/>
        <v>-29.533354212339489</v>
      </c>
      <c r="S61" s="21">
        <f t="shared" si="17"/>
        <v>35.555141635030942</v>
      </c>
      <c r="T61" s="20">
        <f t="shared" si="18"/>
        <v>52.666233410863313</v>
      </c>
      <c r="U61" s="22">
        <f t="shared" si="19"/>
        <v>47.423739567656312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53721000</v>
      </c>
      <c r="C65" s="48">
        <f t="shared" si="30"/>
        <v>4751000</v>
      </c>
      <c r="D65" s="48">
        <f t="shared" si="30"/>
        <v>0</v>
      </c>
      <c r="E65" s="48">
        <f t="shared" si="30"/>
        <v>58472000</v>
      </c>
      <c r="F65" s="49">
        <f t="shared" si="30"/>
        <v>57929000</v>
      </c>
      <c r="G65" s="50">
        <f t="shared" si="30"/>
        <v>50784000</v>
      </c>
      <c r="H65" s="49">
        <f t="shared" si="30"/>
        <v>4911000</v>
      </c>
      <c r="I65" s="50">
        <f t="shared" si="30"/>
        <v>945731</v>
      </c>
      <c r="J65" s="49">
        <f t="shared" si="30"/>
        <v>9555000</v>
      </c>
      <c r="K65" s="50">
        <f t="shared" si="30"/>
        <v>9167597</v>
      </c>
      <c r="L65" s="49">
        <f t="shared" si="30"/>
        <v>9579000</v>
      </c>
      <c r="M65" s="51">
        <f t="shared" si="30"/>
        <v>7478623</v>
      </c>
      <c r="N65" s="49">
        <f t="shared" si="30"/>
        <v>6750000</v>
      </c>
      <c r="O65" s="50">
        <f t="shared" si="30"/>
        <v>10137658</v>
      </c>
      <c r="P65" s="49">
        <f t="shared" si="30"/>
        <v>30795000</v>
      </c>
      <c r="Q65" s="50">
        <f t="shared" si="30"/>
        <v>27729609</v>
      </c>
      <c r="R65" s="34">
        <f t="shared" si="16"/>
        <v>-29.533354212339489</v>
      </c>
      <c r="S65" s="35">
        <f t="shared" si="17"/>
        <v>35.555141635030942</v>
      </c>
      <c r="T65" s="34">
        <f t="shared" si="18"/>
        <v>52.666233410863313</v>
      </c>
      <c r="U65" s="35">
        <f t="shared" si="19"/>
        <v>47.423739567656312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107213000</v>
      </c>
      <c r="C8" s="36">
        <f t="shared" si="0"/>
        <v>0</v>
      </c>
      <c r="D8" s="36">
        <f t="shared" si="0"/>
        <v>0</v>
      </c>
      <c r="E8" s="36">
        <f t="shared" si="0"/>
        <v>107213000</v>
      </c>
      <c r="F8" s="37">
        <f t="shared" si="0"/>
        <v>107213000</v>
      </c>
      <c r="G8" s="38">
        <f t="shared" si="0"/>
        <v>107213000</v>
      </c>
      <c r="H8" s="37">
        <f t="shared" si="0"/>
        <v>20856000</v>
      </c>
      <c r="I8" s="38">
        <f t="shared" si="0"/>
        <v>13286678</v>
      </c>
      <c r="J8" s="37">
        <f t="shared" si="0"/>
        <v>35874000</v>
      </c>
      <c r="K8" s="38">
        <f t="shared" si="0"/>
        <v>22091729</v>
      </c>
      <c r="L8" s="37">
        <f t="shared" si="0"/>
        <v>22663000</v>
      </c>
      <c r="M8" s="38">
        <f t="shared" si="0"/>
        <v>21614660</v>
      </c>
      <c r="N8" s="37">
        <f t="shared" si="0"/>
        <v>19359000</v>
      </c>
      <c r="O8" s="38">
        <f t="shared" si="0"/>
        <v>17436125</v>
      </c>
      <c r="P8" s="37">
        <f t="shared" si="0"/>
        <v>98752000</v>
      </c>
      <c r="Q8" s="38">
        <f t="shared" si="0"/>
        <v>74429192</v>
      </c>
      <c r="R8" s="16">
        <f>IF(($L8       =0),0,((($N8       -$L8       )/$L8       )*100))</f>
        <v>-14.578828928208976</v>
      </c>
      <c r="S8" s="17">
        <f>IF(($M8       =0),0,((($O8       -$M8       )/$M8       )*100))</f>
        <v>-19.331948779208187</v>
      </c>
      <c r="T8" s="16">
        <f>IF(($E8       =0),0,(($P8       /$E8       )*100))</f>
        <v>92.108233143368807</v>
      </c>
      <c r="U8" s="18">
        <f>IF(($E8       =0),0,(($Q8       /$E8       )*100))</f>
        <v>69.421797729752925</v>
      </c>
      <c r="V8" s="37">
        <f t="shared" ref="V8:W8" si="1">+V9+V28</f>
        <v>18250000</v>
      </c>
      <c r="W8" s="38">
        <f t="shared" si="1"/>
        <v>15439000</v>
      </c>
    </row>
    <row r="9" spans="1:23" ht="13" x14ac:dyDescent="0.3">
      <c r="A9" s="19" t="s">
        <v>35</v>
      </c>
      <c r="B9" s="39">
        <f t="shared" ref="B9:Q9" si="2">SUM(B10:B27)</f>
        <v>103524000</v>
      </c>
      <c r="C9" s="39">
        <f t="shared" si="2"/>
        <v>0</v>
      </c>
      <c r="D9" s="39">
        <f t="shared" si="2"/>
        <v>0</v>
      </c>
      <c r="E9" s="39">
        <f t="shared" si="2"/>
        <v>103524000</v>
      </c>
      <c r="F9" s="40">
        <f t="shared" si="2"/>
        <v>103524000</v>
      </c>
      <c r="G9" s="41">
        <f t="shared" si="2"/>
        <v>103524000</v>
      </c>
      <c r="H9" s="40">
        <f t="shared" si="2"/>
        <v>20234000</v>
      </c>
      <c r="I9" s="41">
        <f t="shared" si="2"/>
        <v>13286678</v>
      </c>
      <c r="J9" s="40">
        <f t="shared" si="2"/>
        <v>34025000</v>
      </c>
      <c r="K9" s="41">
        <f t="shared" si="2"/>
        <v>21728615</v>
      </c>
      <c r="L9" s="40">
        <f t="shared" si="2"/>
        <v>22267000</v>
      </c>
      <c r="M9" s="41">
        <f t="shared" si="2"/>
        <v>20682706</v>
      </c>
      <c r="N9" s="40">
        <f t="shared" si="2"/>
        <v>19359000</v>
      </c>
      <c r="O9" s="41">
        <f t="shared" si="2"/>
        <v>17239373</v>
      </c>
      <c r="P9" s="40">
        <f t="shared" si="2"/>
        <v>95885000</v>
      </c>
      <c r="Q9" s="41">
        <f t="shared" si="2"/>
        <v>72937372</v>
      </c>
      <c r="R9" s="20">
        <f>IF(($L9       =0),0,((($N9       -$L9       )/$L9       )*100))</f>
        <v>-13.059684735258454</v>
      </c>
      <c r="S9" s="21">
        <f>IF(($M9       =0),0,((($O9       -$M9       )/$M9       )*100))</f>
        <v>-16.648367965004194</v>
      </c>
      <c r="T9" s="20">
        <f>IF(($E9       =0),0,(($P9       /$E9       )*100))</f>
        <v>92.621034735906647</v>
      </c>
      <c r="U9" s="22">
        <f>IF(($E9       =0),0,(($Q9       /$E9       )*100))</f>
        <v>70.454553533480151</v>
      </c>
      <c r="V9" s="40">
        <f t="shared" ref="V9:W9" si="3">SUM(V10:V27)</f>
        <v>18250000</v>
      </c>
      <c r="W9" s="41">
        <f t="shared" si="3"/>
        <v>15439000</v>
      </c>
    </row>
    <row r="10" spans="1:23" ht="13" x14ac:dyDescent="0.3">
      <c r="A10" s="23" t="s">
        <v>36</v>
      </c>
      <c r="B10" s="42">
        <v>70329000</v>
      </c>
      <c r="C10" s="42"/>
      <c r="D10" s="42"/>
      <c r="E10" s="42">
        <f t="shared" ref="E10:E41" si="4">$B10      +$C10      +$D10</f>
        <v>70329000</v>
      </c>
      <c r="F10" s="43">
        <v>70329000</v>
      </c>
      <c r="G10" s="44">
        <v>70329000</v>
      </c>
      <c r="H10" s="43">
        <v>16513000</v>
      </c>
      <c r="I10" s="44">
        <v>9565657</v>
      </c>
      <c r="J10" s="43">
        <v>21354000</v>
      </c>
      <c r="K10" s="44">
        <v>19068842</v>
      </c>
      <c r="L10" s="43">
        <v>10032000</v>
      </c>
      <c r="M10" s="44">
        <v>18739541</v>
      </c>
      <c r="N10" s="43">
        <v>15767000</v>
      </c>
      <c r="O10" s="44">
        <v>16534331</v>
      </c>
      <c r="P10" s="43">
        <f t="shared" ref="P10:P41" si="5">$H10      +$J10      +$L10      +$N10</f>
        <v>63666000</v>
      </c>
      <c r="Q10" s="44">
        <f t="shared" ref="Q10:Q41" si="6">$I10      +$K10      +$M10      +$O10</f>
        <v>63908371</v>
      </c>
      <c r="R10" s="24">
        <f t="shared" ref="R10:R41" si="7">IF(($L10      =0),0,((($N10      -$L10      )/$L10      )*100))</f>
        <v>57.167065390749606</v>
      </c>
      <c r="S10" s="25">
        <f t="shared" ref="S10:S41" si="8">IF(($M10      =0),0,((($O10      -$M10      )/$M10      )*100))</f>
        <v>-11.767684171133114</v>
      </c>
      <c r="T10" s="24">
        <f t="shared" ref="T10:T41" si="9">IF(($E10      =0),0,(($P10      /$E10      )*100))</f>
        <v>90.525956575523608</v>
      </c>
      <c r="U10" s="26">
        <f t="shared" ref="U10:U41" si="10">IF(($E10      =0),0,(($Q10      /$E10      )*100))</f>
        <v>90.870581125851359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9029000</v>
      </c>
      <c r="C13" s="42"/>
      <c r="D13" s="42"/>
      <c r="E13" s="42">
        <f t="shared" si="4"/>
        <v>9029000</v>
      </c>
      <c r="F13" s="43">
        <v>9029000</v>
      </c>
      <c r="G13" s="44">
        <v>9029000</v>
      </c>
      <c r="H13" s="43">
        <v>3721000</v>
      </c>
      <c r="I13" s="44">
        <v>3721021</v>
      </c>
      <c r="J13" s="43">
        <v>5308000</v>
      </c>
      <c r="K13" s="44">
        <v>2659773</v>
      </c>
      <c r="L13" s="43"/>
      <c r="M13" s="44">
        <v>1943165</v>
      </c>
      <c r="N13" s="43"/>
      <c r="O13" s="44">
        <v>705042</v>
      </c>
      <c r="P13" s="43">
        <f t="shared" si="5"/>
        <v>9029000</v>
      </c>
      <c r="Q13" s="44">
        <f t="shared" si="6"/>
        <v>9029001</v>
      </c>
      <c r="R13" s="24">
        <f t="shared" si="7"/>
        <v>0</v>
      </c>
      <c r="S13" s="25">
        <f t="shared" si="8"/>
        <v>-63.716822812267615</v>
      </c>
      <c r="T13" s="24">
        <f t="shared" si="9"/>
        <v>100</v>
      </c>
      <c r="U13" s="26">
        <f t="shared" si="10"/>
        <v>100.00001107542364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24166000</v>
      </c>
      <c r="C20" s="42"/>
      <c r="D20" s="42"/>
      <c r="E20" s="42">
        <f t="shared" si="4"/>
        <v>24166000</v>
      </c>
      <c r="F20" s="43">
        <v>24166000</v>
      </c>
      <c r="G20" s="44">
        <v>24166000</v>
      </c>
      <c r="H20" s="43"/>
      <c r="I20" s="44"/>
      <c r="J20" s="43">
        <v>7363000</v>
      </c>
      <c r="K20" s="44"/>
      <c r="L20" s="43">
        <v>12235000</v>
      </c>
      <c r="M20" s="44"/>
      <c r="N20" s="43">
        <v>3592000</v>
      </c>
      <c r="O20" s="44"/>
      <c r="P20" s="43">
        <f t="shared" si="5"/>
        <v>23190000</v>
      </c>
      <c r="Q20" s="44">
        <f t="shared" si="6"/>
        <v>0</v>
      </c>
      <c r="R20" s="24">
        <f t="shared" si="7"/>
        <v>-70.641601961585621</v>
      </c>
      <c r="S20" s="25">
        <f t="shared" si="8"/>
        <v>0</v>
      </c>
      <c r="T20" s="24">
        <f t="shared" si="9"/>
        <v>95.961267897045431</v>
      </c>
      <c r="U20" s="26">
        <f t="shared" si="10"/>
        <v>0</v>
      </c>
      <c r="V20" s="43">
        <v>18250000</v>
      </c>
      <c r="W20" s="44">
        <v>15439000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3689000</v>
      </c>
      <c r="C28" s="39">
        <f t="shared" si="11"/>
        <v>0</v>
      </c>
      <c r="D28" s="39">
        <f t="shared" si="11"/>
        <v>0</v>
      </c>
      <c r="E28" s="39">
        <f t="shared" si="11"/>
        <v>3689000</v>
      </c>
      <c r="F28" s="40">
        <f t="shared" si="11"/>
        <v>3689000</v>
      </c>
      <c r="G28" s="41">
        <f t="shared" si="11"/>
        <v>3689000</v>
      </c>
      <c r="H28" s="40">
        <f t="shared" si="11"/>
        <v>622000</v>
      </c>
      <c r="I28" s="41">
        <f t="shared" si="11"/>
        <v>0</v>
      </c>
      <c r="J28" s="40">
        <f t="shared" si="11"/>
        <v>1849000</v>
      </c>
      <c r="K28" s="41">
        <f t="shared" si="11"/>
        <v>363114</v>
      </c>
      <c r="L28" s="40">
        <f t="shared" si="11"/>
        <v>396000</v>
      </c>
      <c r="M28" s="41">
        <f t="shared" si="11"/>
        <v>931954</v>
      </c>
      <c r="N28" s="40">
        <f t="shared" si="11"/>
        <v>0</v>
      </c>
      <c r="O28" s="41">
        <f t="shared" si="11"/>
        <v>196752</v>
      </c>
      <c r="P28" s="40">
        <f t="shared" si="11"/>
        <v>2867000</v>
      </c>
      <c r="Q28" s="41">
        <f t="shared" si="11"/>
        <v>1491820</v>
      </c>
      <c r="R28" s="20">
        <f t="shared" si="7"/>
        <v>-100</v>
      </c>
      <c r="S28" s="21">
        <f t="shared" si="8"/>
        <v>-78.888228388954815</v>
      </c>
      <c r="T28" s="20">
        <f t="shared" si="9"/>
        <v>77.717538628354561</v>
      </c>
      <c r="U28" s="22">
        <f t="shared" si="10"/>
        <v>40.439685551640011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125000</v>
      </c>
      <c r="I31" s="44"/>
      <c r="J31" s="43">
        <v>909000</v>
      </c>
      <c r="K31" s="44">
        <v>363114</v>
      </c>
      <c r="L31" s="43">
        <v>396000</v>
      </c>
      <c r="M31" s="44">
        <v>931954</v>
      </c>
      <c r="N31" s="43"/>
      <c r="O31" s="44">
        <v>196752</v>
      </c>
      <c r="P31" s="43">
        <f t="shared" si="5"/>
        <v>1430000</v>
      </c>
      <c r="Q31" s="44">
        <f t="shared" si="6"/>
        <v>1491820</v>
      </c>
      <c r="R31" s="24">
        <f t="shared" si="7"/>
        <v>-100</v>
      </c>
      <c r="S31" s="25">
        <f t="shared" si="8"/>
        <v>-78.888228388954815</v>
      </c>
      <c r="T31" s="24">
        <f t="shared" si="9"/>
        <v>84.117647058823536</v>
      </c>
      <c r="U31" s="26">
        <f t="shared" si="10"/>
        <v>87.75411764705882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1989000</v>
      </c>
      <c r="C33" s="42"/>
      <c r="D33" s="42"/>
      <c r="E33" s="42">
        <f t="shared" si="4"/>
        <v>1989000</v>
      </c>
      <c r="F33" s="43">
        <v>1989000</v>
      </c>
      <c r="G33" s="44">
        <v>1989000</v>
      </c>
      <c r="H33" s="43">
        <v>497000</v>
      </c>
      <c r="I33" s="44"/>
      <c r="J33" s="43">
        <v>940000</v>
      </c>
      <c r="K33" s="44"/>
      <c r="L33" s="43"/>
      <c r="M33" s="44"/>
      <c r="N33" s="43"/>
      <c r="O33" s="44"/>
      <c r="P33" s="43">
        <f t="shared" si="5"/>
        <v>1437000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72.247360482654599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23612000</v>
      </c>
      <c r="C43" s="45">
        <f t="shared" si="20"/>
        <v>0</v>
      </c>
      <c r="D43" s="45">
        <f t="shared" si="20"/>
        <v>0</v>
      </c>
      <c r="E43" s="45">
        <f t="shared" si="20"/>
        <v>23612000</v>
      </c>
      <c r="F43" s="46">
        <f t="shared" si="20"/>
        <v>23612000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1712000</v>
      </c>
      <c r="O43" s="47">
        <f t="shared" si="20"/>
        <v>0</v>
      </c>
      <c r="P43" s="46">
        <f t="shared" si="20"/>
        <v>1712000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7.2505505675080464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23612000</v>
      </c>
      <c r="C44" s="39">
        <f t="shared" si="22"/>
        <v>0</v>
      </c>
      <c r="D44" s="39">
        <f t="shared" si="22"/>
        <v>0</v>
      </c>
      <c r="E44" s="39">
        <f t="shared" si="22"/>
        <v>23612000</v>
      </c>
      <c r="F44" s="40">
        <f t="shared" si="22"/>
        <v>23612000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1712000</v>
      </c>
      <c r="O44" s="41">
        <f t="shared" si="22"/>
        <v>0</v>
      </c>
      <c r="P44" s="40">
        <f t="shared" si="22"/>
        <v>1712000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7.2505505675080464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23612000</v>
      </c>
      <c r="C46" s="42"/>
      <c r="D46" s="42"/>
      <c r="E46" s="42">
        <f t="shared" si="13"/>
        <v>23612000</v>
      </c>
      <c r="F46" s="43">
        <v>23612000</v>
      </c>
      <c r="G46" s="44"/>
      <c r="H46" s="43"/>
      <c r="I46" s="44"/>
      <c r="J46" s="43"/>
      <c r="K46" s="44"/>
      <c r="L46" s="43"/>
      <c r="M46" s="44"/>
      <c r="N46" s="43">
        <v>1712000</v>
      </c>
      <c r="O46" s="44"/>
      <c r="P46" s="43">
        <f t="shared" si="14"/>
        <v>1712000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7.2505505675080464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130825000</v>
      </c>
      <c r="C61" s="39">
        <f t="shared" si="26"/>
        <v>0</v>
      </c>
      <c r="D61" s="39">
        <f t="shared" si="26"/>
        <v>0</v>
      </c>
      <c r="E61" s="39">
        <f t="shared" si="26"/>
        <v>130825000</v>
      </c>
      <c r="F61" s="40">
        <f t="shared" si="26"/>
        <v>130825000</v>
      </c>
      <c r="G61" s="41">
        <f t="shared" si="26"/>
        <v>107213000</v>
      </c>
      <c r="H61" s="40">
        <f t="shared" si="26"/>
        <v>20856000</v>
      </c>
      <c r="I61" s="41">
        <f t="shared" si="26"/>
        <v>13286678</v>
      </c>
      <c r="J61" s="40">
        <f t="shared" si="26"/>
        <v>35874000</v>
      </c>
      <c r="K61" s="41">
        <f t="shared" si="26"/>
        <v>22091729</v>
      </c>
      <c r="L61" s="40">
        <f t="shared" si="26"/>
        <v>22663000</v>
      </c>
      <c r="M61" s="41">
        <f t="shared" si="26"/>
        <v>21614660</v>
      </c>
      <c r="N61" s="40">
        <f t="shared" si="26"/>
        <v>21071000</v>
      </c>
      <c r="O61" s="41">
        <f t="shared" si="26"/>
        <v>17436125</v>
      </c>
      <c r="P61" s="40">
        <f t="shared" si="26"/>
        <v>100464000</v>
      </c>
      <c r="Q61" s="41">
        <f t="shared" si="26"/>
        <v>74429192</v>
      </c>
      <c r="R61" s="20">
        <f t="shared" si="16"/>
        <v>-7.0246657547544462</v>
      </c>
      <c r="S61" s="21">
        <f t="shared" si="17"/>
        <v>-19.331948779208187</v>
      </c>
      <c r="T61" s="20">
        <f t="shared" si="18"/>
        <v>76.792661952990642</v>
      </c>
      <c r="U61" s="22">
        <f t="shared" si="19"/>
        <v>56.892178100515956</v>
      </c>
      <c r="V61" s="40">
        <f t="shared" ref="V61:W61" si="27">+V8+V43</f>
        <v>18250000</v>
      </c>
      <c r="W61" s="41">
        <f t="shared" si="27"/>
        <v>15439000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130825000</v>
      </c>
      <c r="C65" s="48">
        <f t="shared" si="30"/>
        <v>0</v>
      </c>
      <c r="D65" s="48">
        <f t="shared" si="30"/>
        <v>0</v>
      </c>
      <c r="E65" s="48">
        <f t="shared" si="30"/>
        <v>130825000</v>
      </c>
      <c r="F65" s="49">
        <f t="shared" si="30"/>
        <v>130825000</v>
      </c>
      <c r="G65" s="50">
        <f t="shared" si="30"/>
        <v>107213000</v>
      </c>
      <c r="H65" s="49">
        <f t="shared" si="30"/>
        <v>20856000</v>
      </c>
      <c r="I65" s="50">
        <f t="shared" si="30"/>
        <v>13286678</v>
      </c>
      <c r="J65" s="49">
        <f t="shared" si="30"/>
        <v>35874000</v>
      </c>
      <c r="K65" s="50">
        <f t="shared" si="30"/>
        <v>22091729</v>
      </c>
      <c r="L65" s="49">
        <f t="shared" si="30"/>
        <v>22663000</v>
      </c>
      <c r="M65" s="51">
        <f t="shared" si="30"/>
        <v>21614660</v>
      </c>
      <c r="N65" s="49">
        <f t="shared" si="30"/>
        <v>21071000</v>
      </c>
      <c r="O65" s="50">
        <f t="shared" si="30"/>
        <v>17436125</v>
      </c>
      <c r="P65" s="49">
        <f t="shared" si="30"/>
        <v>100464000</v>
      </c>
      <c r="Q65" s="50">
        <f t="shared" si="30"/>
        <v>74429192</v>
      </c>
      <c r="R65" s="34">
        <f t="shared" si="16"/>
        <v>-7.0246657547544462</v>
      </c>
      <c r="S65" s="35">
        <f t="shared" si="17"/>
        <v>-19.331948779208187</v>
      </c>
      <c r="T65" s="34">
        <f t="shared" si="18"/>
        <v>76.792661952990642</v>
      </c>
      <c r="U65" s="35">
        <f t="shared" si="19"/>
        <v>56.892178100515956</v>
      </c>
      <c r="V65" s="49">
        <f>+V61+V62</f>
        <v>18250000</v>
      </c>
      <c r="W65" s="50">
        <f>+W61+W62</f>
        <v>15439000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84591000</v>
      </c>
      <c r="C8" s="36">
        <f t="shared" si="0"/>
        <v>7000000</v>
      </c>
      <c r="D8" s="36">
        <f t="shared" si="0"/>
        <v>0</v>
      </c>
      <c r="E8" s="36">
        <f t="shared" si="0"/>
        <v>91591000</v>
      </c>
      <c r="F8" s="37">
        <f t="shared" si="0"/>
        <v>91591000</v>
      </c>
      <c r="G8" s="38">
        <f t="shared" si="0"/>
        <v>91591000</v>
      </c>
      <c r="H8" s="37">
        <f t="shared" si="0"/>
        <v>39233000</v>
      </c>
      <c r="I8" s="38">
        <f t="shared" si="0"/>
        <v>35576944</v>
      </c>
      <c r="J8" s="37">
        <f t="shared" si="0"/>
        <v>26180000</v>
      </c>
      <c r="K8" s="38">
        <f t="shared" si="0"/>
        <v>17376566</v>
      </c>
      <c r="L8" s="37">
        <f t="shared" si="0"/>
        <v>19748000</v>
      </c>
      <c r="M8" s="38">
        <f t="shared" si="0"/>
        <v>11227612</v>
      </c>
      <c r="N8" s="37">
        <f t="shared" si="0"/>
        <v>1236000</v>
      </c>
      <c r="O8" s="38">
        <f t="shared" si="0"/>
        <v>20937874</v>
      </c>
      <c r="P8" s="37">
        <f t="shared" si="0"/>
        <v>86397000</v>
      </c>
      <c r="Q8" s="38">
        <f t="shared" si="0"/>
        <v>85118996</v>
      </c>
      <c r="R8" s="16">
        <f>IF(($L8       =0),0,((($N8       -$L8       )/$L8       )*100))</f>
        <v>-93.741138343123353</v>
      </c>
      <c r="S8" s="17">
        <f>IF(($M8       =0),0,((($O8       -$M8       )/$M8       )*100))</f>
        <v>86.485550088478305</v>
      </c>
      <c r="T8" s="16">
        <f>IF(($E8       =0),0,(($P8       /$E8       )*100))</f>
        <v>94.329137142295636</v>
      </c>
      <c r="U8" s="18">
        <f>IF(($E8       =0),0,(($Q8       /$E8       )*100))</f>
        <v>92.933799172407774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81081000</v>
      </c>
      <c r="C9" s="39">
        <f t="shared" si="2"/>
        <v>7000000</v>
      </c>
      <c r="D9" s="39">
        <f t="shared" si="2"/>
        <v>0</v>
      </c>
      <c r="E9" s="39">
        <f t="shared" si="2"/>
        <v>88081000</v>
      </c>
      <c r="F9" s="40">
        <f t="shared" si="2"/>
        <v>88081000</v>
      </c>
      <c r="G9" s="41">
        <f t="shared" si="2"/>
        <v>88081000</v>
      </c>
      <c r="H9" s="40">
        <f t="shared" si="2"/>
        <v>38706000</v>
      </c>
      <c r="I9" s="41">
        <f t="shared" si="2"/>
        <v>35005554</v>
      </c>
      <c r="J9" s="40">
        <f t="shared" si="2"/>
        <v>25539000</v>
      </c>
      <c r="K9" s="41">
        <f t="shared" si="2"/>
        <v>16824064</v>
      </c>
      <c r="L9" s="40">
        <f t="shared" si="2"/>
        <v>19280000</v>
      </c>
      <c r="M9" s="41">
        <f t="shared" si="2"/>
        <v>10708815</v>
      </c>
      <c r="N9" s="40">
        <f t="shared" si="2"/>
        <v>977000</v>
      </c>
      <c r="O9" s="41">
        <f t="shared" si="2"/>
        <v>19070566</v>
      </c>
      <c r="P9" s="40">
        <f t="shared" si="2"/>
        <v>84502000</v>
      </c>
      <c r="Q9" s="41">
        <f t="shared" si="2"/>
        <v>81608999</v>
      </c>
      <c r="R9" s="20">
        <f>IF(($L9       =0),0,((($N9       -$L9       )/$L9       )*100))</f>
        <v>-94.932572614107883</v>
      </c>
      <c r="S9" s="21">
        <f>IF(($M9       =0),0,((($O9       -$M9       )/$M9       )*100))</f>
        <v>78.082878451070442</v>
      </c>
      <c r="T9" s="20">
        <f>IF(($E9       =0),0,(($P9       /$E9       )*100))</f>
        <v>95.93669463334885</v>
      </c>
      <c r="U9" s="22">
        <f>IF(($E9       =0),0,(($Q9       /$E9       )*100))</f>
        <v>92.652216709619552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73457000</v>
      </c>
      <c r="C10" s="42">
        <v>7000000</v>
      </c>
      <c r="D10" s="42"/>
      <c r="E10" s="42">
        <f t="shared" ref="E10:E41" si="4">$B10      +$C10      +$D10</f>
        <v>80457000</v>
      </c>
      <c r="F10" s="43">
        <v>80457000</v>
      </c>
      <c r="G10" s="44">
        <v>80457000</v>
      </c>
      <c r="H10" s="43">
        <v>37554000</v>
      </c>
      <c r="I10" s="44">
        <v>34937656</v>
      </c>
      <c r="J10" s="43">
        <v>24517000</v>
      </c>
      <c r="K10" s="44">
        <v>16527088</v>
      </c>
      <c r="L10" s="43">
        <v>18297000</v>
      </c>
      <c r="M10" s="44">
        <v>10708815</v>
      </c>
      <c r="N10" s="43">
        <v>89000</v>
      </c>
      <c r="O10" s="44">
        <v>18283441</v>
      </c>
      <c r="P10" s="43">
        <f t="shared" ref="P10:P41" si="5">$H10      +$J10      +$L10      +$N10</f>
        <v>80457000</v>
      </c>
      <c r="Q10" s="44">
        <f t="shared" ref="Q10:Q41" si="6">$I10      +$K10      +$M10      +$O10</f>
        <v>80457000</v>
      </c>
      <c r="R10" s="24">
        <f t="shared" ref="R10:R41" si="7">IF(($L10      =0),0,((($N10      -$L10      )/$L10      )*100))</f>
        <v>-99.513581461441774</v>
      </c>
      <c r="S10" s="25">
        <f t="shared" ref="S10:S41" si="8">IF(($M10      =0),0,((($O10      -$M10      )/$M10      )*100))</f>
        <v>70.732625411868639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1152000</v>
      </c>
      <c r="C13" s="42"/>
      <c r="D13" s="42"/>
      <c r="E13" s="42">
        <f t="shared" si="4"/>
        <v>1152000</v>
      </c>
      <c r="F13" s="43">
        <v>1152000</v>
      </c>
      <c r="G13" s="44">
        <v>1152000</v>
      </c>
      <c r="H13" s="43">
        <v>1152000</v>
      </c>
      <c r="I13" s="44">
        <v>67898</v>
      </c>
      <c r="J13" s="43"/>
      <c r="K13" s="44">
        <v>296976</v>
      </c>
      <c r="L13" s="43"/>
      <c r="M13" s="44"/>
      <c r="N13" s="43"/>
      <c r="O13" s="44">
        <v>787125</v>
      </c>
      <c r="P13" s="43">
        <f t="shared" si="5"/>
        <v>1152000</v>
      </c>
      <c r="Q13" s="44">
        <f t="shared" si="6"/>
        <v>1151999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99.999913194444446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6472000</v>
      </c>
      <c r="C20" s="42"/>
      <c r="D20" s="42"/>
      <c r="E20" s="42">
        <f t="shared" si="4"/>
        <v>6472000</v>
      </c>
      <c r="F20" s="43">
        <v>6472000</v>
      </c>
      <c r="G20" s="44">
        <v>6472000</v>
      </c>
      <c r="H20" s="43"/>
      <c r="I20" s="44"/>
      <c r="J20" s="43">
        <v>1022000</v>
      </c>
      <c r="K20" s="44"/>
      <c r="L20" s="43">
        <v>983000</v>
      </c>
      <c r="M20" s="44"/>
      <c r="N20" s="43">
        <v>888000</v>
      </c>
      <c r="O20" s="44"/>
      <c r="P20" s="43">
        <f t="shared" si="5"/>
        <v>2893000</v>
      </c>
      <c r="Q20" s="44">
        <f t="shared" si="6"/>
        <v>0</v>
      </c>
      <c r="R20" s="24">
        <f t="shared" si="7"/>
        <v>-9.664292980671414</v>
      </c>
      <c r="S20" s="25">
        <f t="shared" si="8"/>
        <v>0</v>
      </c>
      <c r="T20" s="24">
        <f t="shared" si="9"/>
        <v>44.700247218788633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3510000</v>
      </c>
      <c r="C28" s="39">
        <f t="shared" si="11"/>
        <v>0</v>
      </c>
      <c r="D28" s="39">
        <f t="shared" si="11"/>
        <v>0</v>
      </c>
      <c r="E28" s="39">
        <f t="shared" si="11"/>
        <v>3510000</v>
      </c>
      <c r="F28" s="40">
        <f t="shared" si="11"/>
        <v>3510000</v>
      </c>
      <c r="G28" s="41">
        <f t="shared" si="11"/>
        <v>3510000</v>
      </c>
      <c r="H28" s="40">
        <f t="shared" si="11"/>
        <v>527000</v>
      </c>
      <c r="I28" s="41">
        <f t="shared" si="11"/>
        <v>571390</v>
      </c>
      <c r="J28" s="40">
        <f t="shared" si="11"/>
        <v>641000</v>
      </c>
      <c r="K28" s="41">
        <f t="shared" si="11"/>
        <v>552502</v>
      </c>
      <c r="L28" s="40">
        <f t="shared" si="11"/>
        <v>468000</v>
      </c>
      <c r="M28" s="41">
        <f t="shared" si="11"/>
        <v>518797</v>
      </c>
      <c r="N28" s="40">
        <f t="shared" si="11"/>
        <v>259000</v>
      </c>
      <c r="O28" s="41">
        <f t="shared" si="11"/>
        <v>1867308</v>
      </c>
      <c r="P28" s="40">
        <f t="shared" si="11"/>
        <v>1895000</v>
      </c>
      <c r="Q28" s="41">
        <f t="shared" si="11"/>
        <v>3509997</v>
      </c>
      <c r="R28" s="20">
        <f t="shared" si="7"/>
        <v>-44.658119658119659</v>
      </c>
      <c r="S28" s="21">
        <f t="shared" si="8"/>
        <v>259.93037739231335</v>
      </c>
      <c r="T28" s="20">
        <f t="shared" si="9"/>
        <v>53.988603988603991</v>
      </c>
      <c r="U28" s="22">
        <f t="shared" si="10"/>
        <v>99.999914529914534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124000</v>
      </c>
      <c r="I31" s="44">
        <v>178270</v>
      </c>
      <c r="J31" s="43">
        <v>192000</v>
      </c>
      <c r="K31" s="44">
        <v>159382</v>
      </c>
      <c r="L31" s="43">
        <v>50000</v>
      </c>
      <c r="M31" s="44">
        <v>127497</v>
      </c>
      <c r="N31" s="43"/>
      <c r="O31" s="44">
        <v>1434848</v>
      </c>
      <c r="P31" s="43">
        <f t="shared" si="5"/>
        <v>366000</v>
      </c>
      <c r="Q31" s="44">
        <f t="shared" si="6"/>
        <v>1899997</v>
      </c>
      <c r="R31" s="24">
        <f t="shared" si="7"/>
        <v>-100</v>
      </c>
      <c r="S31" s="25">
        <f t="shared" si="8"/>
        <v>1025.3974603324</v>
      </c>
      <c r="T31" s="24">
        <f t="shared" si="9"/>
        <v>19.263157894736842</v>
      </c>
      <c r="U31" s="26">
        <f t="shared" si="10"/>
        <v>99.999842105263156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1610000</v>
      </c>
      <c r="C33" s="42"/>
      <c r="D33" s="42"/>
      <c r="E33" s="42">
        <f t="shared" si="4"/>
        <v>1610000</v>
      </c>
      <c r="F33" s="43">
        <v>1610000</v>
      </c>
      <c r="G33" s="44">
        <v>1610000</v>
      </c>
      <c r="H33" s="43">
        <v>403000</v>
      </c>
      <c r="I33" s="44">
        <v>393120</v>
      </c>
      <c r="J33" s="43">
        <v>449000</v>
      </c>
      <c r="K33" s="44">
        <v>393120</v>
      </c>
      <c r="L33" s="43">
        <v>418000</v>
      </c>
      <c r="M33" s="44">
        <v>391300</v>
      </c>
      <c r="N33" s="43">
        <v>259000</v>
      </c>
      <c r="O33" s="44">
        <v>432460</v>
      </c>
      <c r="P33" s="43">
        <f t="shared" si="5"/>
        <v>1529000</v>
      </c>
      <c r="Q33" s="44">
        <f t="shared" si="6"/>
        <v>1610000</v>
      </c>
      <c r="R33" s="24">
        <f t="shared" si="7"/>
        <v>-38.038277511961724</v>
      </c>
      <c r="S33" s="25">
        <f t="shared" si="8"/>
        <v>10.518783542039357</v>
      </c>
      <c r="T33" s="24">
        <f t="shared" si="9"/>
        <v>94.968944099378888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15601000</v>
      </c>
      <c r="C43" s="45">
        <f t="shared" si="20"/>
        <v>0</v>
      </c>
      <c r="D43" s="45">
        <f t="shared" si="20"/>
        <v>0</v>
      </c>
      <c r="E43" s="45">
        <f t="shared" si="20"/>
        <v>15601000</v>
      </c>
      <c r="F43" s="46">
        <f t="shared" si="20"/>
        <v>15601000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1494000</v>
      </c>
      <c r="O43" s="47">
        <f t="shared" si="20"/>
        <v>0</v>
      </c>
      <c r="P43" s="46">
        <f t="shared" si="20"/>
        <v>1494000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9.5763092109480148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15601000</v>
      </c>
      <c r="C44" s="39">
        <f t="shared" si="22"/>
        <v>0</v>
      </c>
      <c r="D44" s="39">
        <f t="shared" si="22"/>
        <v>0</v>
      </c>
      <c r="E44" s="39">
        <f t="shared" si="22"/>
        <v>15601000</v>
      </c>
      <c r="F44" s="40">
        <f t="shared" si="22"/>
        <v>15601000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1494000</v>
      </c>
      <c r="O44" s="41">
        <f t="shared" si="22"/>
        <v>0</v>
      </c>
      <c r="P44" s="40">
        <f t="shared" si="22"/>
        <v>1494000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9.5763092109480148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15601000</v>
      </c>
      <c r="C46" s="42"/>
      <c r="D46" s="42"/>
      <c r="E46" s="42">
        <f t="shared" si="13"/>
        <v>15601000</v>
      </c>
      <c r="F46" s="43">
        <v>15601000</v>
      </c>
      <c r="G46" s="44"/>
      <c r="H46" s="43"/>
      <c r="I46" s="44"/>
      <c r="J46" s="43"/>
      <c r="K46" s="44"/>
      <c r="L46" s="43"/>
      <c r="M46" s="44"/>
      <c r="N46" s="43">
        <v>1494000</v>
      </c>
      <c r="O46" s="44"/>
      <c r="P46" s="43">
        <f t="shared" si="14"/>
        <v>1494000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9.5763092109480148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100192000</v>
      </c>
      <c r="C61" s="39">
        <f t="shared" si="26"/>
        <v>7000000</v>
      </c>
      <c r="D61" s="39">
        <f t="shared" si="26"/>
        <v>0</v>
      </c>
      <c r="E61" s="39">
        <f t="shared" si="26"/>
        <v>107192000</v>
      </c>
      <c r="F61" s="40">
        <f t="shared" si="26"/>
        <v>107192000</v>
      </c>
      <c r="G61" s="41">
        <f t="shared" si="26"/>
        <v>91591000</v>
      </c>
      <c r="H61" s="40">
        <f t="shared" si="26"/>
        <v>39233000</v>
      </c>
      <c r="I61" s="41">
        <f t="shared" si="26"/>
        <v>35576944</v>
      </c>
      <c r="J61" s="40">
        <f t="shared" si="26"/>
        <v>26180000</v>
      </c>
      <c r="K61" s="41">
        <f t="shared" si="26"/>
        <v>17376566</v>
      </c>
      <c r="L61" s="40">
        <f t="shared" si="26"/>
        <v>19748000</v>
      </c>
      <c r="M61" s="41">
        <f t="shared" si="26"/>
        <v>11227612</v>
      </c>
      <c r="N61" s="40">
        <f t="shared" si="26"/>
        <v>2730000</v>
      </c>
      <c r="O61" s="41">
        <f t="shared" si="26"/>
        <v>20937874</v>
      </c>
      <c r="P61" s="40">
        <f t="shared" si="26"/>
        <v>87891000</v>
      </c>
      <c r="Q61" s="41">
        <f t="shared" si="26"/>
        <v>85118996</v>
      </c>
      <c r="R61" s="20">
        <f t="shared" si="16"/>
        <v>-86.175815272432658</v>
      </c>
      <c r="S61" s="21">
        <f t="shared" si="17"/>
        <v>86.485550088478305</v>
      </c>
      <c r="T61" s="20">
        <f t="shared" si="18"/>
        <v>81.993992088961861</v>
      </c>
      <c r="U61" s="22">
        <f t="shared" si="19"/>
        <v>79.40797447570715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100192000</v>
      </c>
      <c r="C65" s="48">
        <f t="shared" si="30"/>
        <v>7000000</v>
      </c>
      <c r="D65" s="48">
        <f t="shared" si="30"/>
        <v>0</v>
      </c>
      <c r="E65" s="48">
        <f t="shared" si="30"/>
        <v>107192000</v>
      </c>
      <c r="F65" s="49">
        <f t="shared" si="30"/>
        <v>107192000</v>
      </c>
      <c r="G65" s="50">
        <f t="shared" si="30"/>
        <v>91591000</v>
      </c>
      <c r="H65" s="49">
        <f t="shared" si="30"/>
        <v>39233000</v>
      </c>
      <c r="I65" s="50">
        <f t="shared" si="30"/>
        <v>35576944</v>
      </c>
      <c r="J65" s="49">
        <f t="shared" si="30"/>
        <v>26180000</v>
      </c>
      <c r="K65" s="50">
        <f t="shared" si="30"/>
        <v>17376566</v>
      </c>
      <c r="L65" s="49">
        <f t="shared" si="30"/>
        <v>19748000</v>
      </c>
      <c r="M65" s="51">
        <f t="shared" si="30"/>
        <v>11227612</v>
      </c>
      <c r="N65" s="49">
        <f t="shared" si="30"/>
        <v>2730000</v>
      </c>
      <c r="O65" s="50">
        <f t="shared" si="30"/>
        <v>20937874</v>
      </c>
      <c r="P65" s="49">
        <f t="shared" si="30"/>
        <v>87891000</v>
      </c>
      <c r="Q65" s="50">
        <f t="shared" si="30"/>
        <v>85118996</v>
      </c>
      <c r="R65" s="34">
        <f t="shared" si="16"/>
        <v>-86.175815272432658</v>
      </c>
      <c r="S65" s="35">
        <f t="shared" si="17"/>
        <v>86.485550088478305</v>
      </c>
      <c r="T65" s="34">
        <f t="shared" si="18"/>
        <v>81.993992088961861</v>
      </c>
      <c r="U65" s="35">
        <f t="shared" si="19"/>
        <v>79.40797447570715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16043000</v>
      </c>
      <c r="C8" s="36">
        <f t="shared" si="0"/>
        <v>18056000</v>
      </c>
      <c r="D8" s="36">
        <f t="shared" si="0"/>
        <v>0</v>
      </c>
      <c r="E8" s="36">
        <f t="shared" si="0"/>
        <v>34099000</v>
      </c>
      <c r="F8" s="37">
        <f t="shared" si="0"/>
        <v>34099000</v>
      </c>
      <c r="G8" s="38">
        <f t="shared" si="0"/>
        <v>34099000</v>
      </c>
      <c r="H8" s="37">
        <f t="shared" si="0"/>
        <v>6005000</v>
      </c>
      <c r="I8" s="38">
        <f t="shared" si="0"/>
        <v>17051548</v>
      </c>
      <c r="J8" s="37">
        <f t="shared" si="0"/>
        <v>4648000</v>
      </c>
      <c r="K8" s="38">
        <f t="shared" si="0"/>
        <v>7863869</v>
      </c>
      <c r="L8" s="37">
        <f t="shared" si="0"/>
        <v>3365000</v>
      </c>
      <c r="M8" s="38">
        <f t="shared" si="0"/>
        <v>4415716</v>
      </c>
      <c r="N8" s="37">
        <f t="shared" si="0"/>
        <v>9353000</v>
      </c>
      <c r="O8" s="38">
        <f t="shared" si="0"/>
        <v>2990877</v>
      </c>
      <c r="P8" s="37">
        <f t="shared" si="0"/>
        <v>23371000</v>
      </c>
      <c r="Q8" s="38">
        <f t="shared" si="0"/>
        <v>32322010</v>
      </c>
      <c r="R8" s="16">
        <f>IF(($L8       =0),0,((($N8       -$L8       )/$L8       )*100))</f>
        <v>177.94947994056463</v>
      </c>
      <c r="S8" s="17">
        <f>IF(($M8       =0),0,((($O8       -$M8       )/$M8       )*100))</f>
        <v>-32.26745107701673</v>
      </c>
      <c r="T8" s="16">
        <f>IF(($E8       =0),0,(($P8       /$E8       )*100))</f>
        <v>68.538666823073996</v>
      </c>
      <c r="U8" s="18">
        <f>IF(($E8       =0),0,(($Q8       /$E8       )*100))</f>
        <v>94.788732807413709</v>
      </c>
      <c r="V8" s="37">
        <f t="shared" ref="V8:W8" si="1">+V9+V28</f>
        <v>16406000</v>
      </c>
      <c r="W8" s="38">
        <f t="shared" si="1"/>
        <v>13990000</v>
      </c>
    </row>
    <row r="9" spans="1:23" ht="13" x14ac:dyDescent="0.3">
      <c r="A9" s="19" t="s">
        <v>35</v>
      </c>
      <c r="B9" s="39">
        <f t="shared" ref="B9:Q9" si="2">SUM(B10:B27)</f>
        <v>12436000</v>
      </c>
      <c r="C9" s="39">
        <f t="shared" si="2"/>
        <v>18160000</v>
      </c>
      <c r="D9" s="39">
        <f t="shared" si="2"/>
        <v>0</v>
      </c>
      <c r="E9" s="39">
        <f t="shared" si="2"/>
        <v>30596000</v>
      </c>
      <c r="F9" s="40">
        <f t="shared" si="2"/>
        <v>30596000</v>
      </c>
      <c r="G9" s="41">
        <f t="shared" si="2"/>
        <v>30596000</v>
      </c>
      <c r="H9" s="40">
        <f t="shared" si="2"/>
        <v>5046000</v>
      </c>
      <c r="I9" s="41">
        <f t="shared" si="2"/>
        <v>15943872</v>
      </c>
      <c r="J9" s="40">
        <f t="shared" si="2"/>
        <v>3484000</v>
      </c>
      <c r="K9" s="41">
        <f t="shared" si="2"/>
        <v>6619474</v>
      </c>
      <c r="L9" s="40">
        <f t="shared" si="2"/>
        <v>2810000</v>
      </c>
      <c r="M9" s="41">
        <f t="shared" si="2"/>
        <v>3797230</v>
      </c>
      <c r="N9" s="40">
        <f t="shared" si="2"/>
        <v>9237000</v>
      </c>
      <c r="O9" s="41">
        <f t="shared" si="2"/>
        <v>2458433</v>
      </c>
      <c r="P9" s="40">
        <f t="shared" si="2"/>
        <v>20577000</v>
      </c>
      <c r="Q9" s="41">
        <f t="shared" si="2"/>
        <v>28819009</v>
      </c>
      <c r="R9" s="20">
        <f>IF(($L9       =0),0,((($N9       -$L9       )/$L9       )*100))</f>
        <v>228.71886120996442</v>
      </c>
      <c r="S9" s="21">
        <f>IF(($M9       =0),0,((($O9       -$M9       )/$M9       )*100))</f>
        <v>-35.257200643627066</v>
      </c>
      <c r="T9" s="20">
        <f>IF(($E9       =0),0,(($P9       /$E9       )*100))</f>
        <v>67.25388939730685</v>
      </c>
      <c r="U9" s="22">
        <f>IF(($E9       =0),0,(($Q9       /$E9       )*100))</f>
        <v>94.192080664139098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12436000</v>
      </c>
      <c r="C10" s="42"/>
      <c r="D10" s="42"/>
      <c r="E10" s="42">
        <f t="shared" ref="E10:E41" si="4">$B10      +$C10      +$D10</f>
        <v>12436000</v>
      </c>
      <c r="F10" s="43">
        <v>12436000</v>
      </c>
      <c r="G10" s="44">
        <v>12436000</v>
      </c>
      <c r="H10" s="43">
        <v>5046000</v>
      </c>
      <c r="I10" s="44">
        <v>5088794</v>
      </c>
      <c r="J10" s="43">
        <v>3484000</v>
      </c>
      <c r="K10" s="44">
        <v>3483981</v>
      </c>
      <c r="L10" s="43">
        <v>1867000</v>
      </c>
      <c r="M10" s="44">
        <v>2019034</v>
      </c>
      <c r="N10" s="43">
        <v>2039000</v>
      </c>
      <c r="O10" s="44">
        <v>1821665</v>
      </c>
      <c r="P10" s="43">
        <f t="shared" ref="P10:P41" si="5">$H10      +$J10      +$L10      +$N10</f>
        <v>12436000</v>
      </c>
      <c r="Q10" s="44">
        <f t="shared" ref="Q10:Q41" si="6">$I10      +$K10      +$M10      +$O10</f>
        <v>12413474</v>
      </c>
      <c r="R10" s="24">
        <f t="shared" ref="R10:R41" si="7">IF(($L10      =0),0,((($N10      -$L10      )/$L10      )*100))</f>
        <v>9.2126405998928771</v>
      </c>
      <c r="S10" s="25">
        <f t="shared" ref="S10:S41" si="8">IF(($M10      =0),0,((($O10      -$M10      )/$M10      )*100))</f>
        <v>-9.7754173530510133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99.818864586683816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18160000</v>
      </c>
      <c r="D20" s="42"/>
      <c r="E20" s="42">
        <f t="shared" si="4"/>
        <v>18160000</v>
      </c>
      <c r="F20" s="43">
        <v>18160000</v>
      </c>
      <c r="G20" s="44">
        <v>18160000</v>
      </c>
      <c r="H20" s="43"/>
      <c r="I20" s="44">
        <v>10855078</v>
      </c>
      <c r="J20" s="43"/>
      <c r="K20" s="44">
        <v>3135493</v>
      </c>
      <c r="L20" s="43">
        <v>943000</v>
      </c>
      <c r="M20" s="44">
        <v>1778196</v>
      </c>
      <c r="N20" s="43">
        <v>7198000</v>
      </c>
      <c r="O20" s="44">
        <v>636768</v>
      </c>
      <c r="P20" s="43">
        <f t="shared" si="5"/>
        <v>8141000</v>
      </c>
      <c r="Q20" s="44">
        <f t="shared" si="6"/>
        <v>16405535</v>
      </c>
      <c r="R20" s="24">
        <f t="shared" si="7"/>
        <v>663.30858960763521</v>
      </c>
      <c r="S20" s="25">
        <f t="shared" si="8"/>
        <v>-64.190224249745242</v>
      </c>
      <c r="T20" s="24">
        <f t="shared" si="9"/>
        <v>44.829295154185026</v>
      </c>
      <c r="U20" s="26">
        <f t="shared" si="10"/>
        <v>90.338849118942733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3607000</v>
      </c>
      <c r="C28" s="39">
        <f t="shared" si="11"/>
        <v>-104000</v>
      </c>
      <c r="D28" s="39">
        <f t="shared" si="11"/>
        <v>0</v>
      </c>
      <c r="E28" s="39">
        <f t="shared" si="11"/>
        <v>3503000</v>
      </c>
      <c r="F28" s="40">
        <f t="shared" si="11"/>
        <v>3503000</v>
      </c>
      <c r="G28" s="41">
        <f t="shared" si="11"/>
        <v>3503000</v>
      </c>
      <c r="H28" s="40">
        <f t="shared" si="11"/>
        <v>959000</v>
      </c>
      <c r="I28" s="41">
        <f t="shared" si="11"/>
        <v>1107676</v>
      </c>
      <c r="J28" s="40">
        <f t="shared" si="11"/>
        <v>1164000</v>
      </c>
      <c r="K28" s="41">
        <f t="shared" si="11"/>
        <v>1244395</v>
      </c>
      <c r="L28" s="40">
        <f t="shared" si="11"/>
        <v>555000</v>
      </c>
      <c r="M28" s="41">
        <f t="shared" si="11"/>
        <v>618486</v>
      </c>
      <c r="N28" s="40">
        <f t="shared" si="11"/>
        <v>116000</v>
      </c>
      <c r="O28" s="41">
        <f t="shared" si="11"/>
        <v>532444</v>
      </c>
      <c r="P28" s="40">
        <f t="shared" si="11"/>
        <v>2794000</v>
      </c>
      <c r="Q28" s="41">
        <f t="shared" si="11"/>
        <v>3503001</v>
      </c>
      <c r="R28" s="20">
        <f t="shared" si="7"/>
        <v>-79.099099099099107</v>
      </c>
      <c r="S28" s="21">
        <f t="shared" si="8"/>
        <v>-13.911713442179774</v>
      </c>
      <c r="T28" s="20">
        <f t="shared" si="9"/>
        <v>79.760205538110199</v>
      </c>
      <c r="U28" s="22">
        <f t="shared" si="10"/>
        <v>100.00002854695975</v>
      </c>
      <c r="V28" s="40">
        <f t="shared" ref="V28:W28" si="12">SUM(V29:V42)</f>
        <v>16406000</v>
      </c>
      <c r="W28" s="41">
        <f t="shared" si="12"/>
        <v>13990000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780000</v>
      </c>
      <c r="I31" s="44">
        <v>780227</v>
      </c>
      <c r="J31" s="43">
        <v>964000</v>
      </c>
      <c r="K31" s="44">
        <v>964450</v>
      </c>
      <c r="L31" s="43">
        <v>260000</v>
      </c>
      <c r="M31" s="44">
        <v>261199</v>
      </c>
      <c r="N31" s="43"/>
      <c r="O31" s="44">
        <v>394125</v>
      </c>
      <c r="P31" s="43">
        <f t="shared" si="5"/>
        <v>2004000</v>
      </c>
      <c r="Q31" s="44">
        <f t="shared" si="6"/>
        <v>2400001</v>
      </c>
      <c r="R31" s="24">
        <f t="shared" si="7"/>
        <v>-100</v>
      </c>
      <c r="S31" s="25">
        <f t="shared" si="8"/>
        <v>50.890700194104873</v>
      </c>
      <c r="T31" s="24">
        <f t="shared" si="9"/>
        <v>83.5</v>
      </c>
      <c r="U31" s="26">
        <f t="shared" si="10"/>
        <v>100.00004166666668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1207000</v>
      </c>
      <c r="C33" s="42">
        <v>-104000</v>
      </c>
      <c r="D33" s="42"/>
      <c r="E33" s="42">
        <f t="shared" si="4"/>
        <v>1103000</v>
      </c>
      <c r="F33" s="43">
        <v>1103000</v>
      </c>
      <c r="G33" s="44">
        <v>1103000</v>
      </c>
      <c r="H33" s="43">
        <v>179000</v>
      </c>
      <c r="I33" s="44">
        <v>327449</v>
      </c>
      <c r="J33" s="43">
        <v>200000</v>
      </c>
      <c r="K33" s="44">
        <v>279945</v>
      </c>
      <c r="L33" s="43">
        <v>295000</v>
      </c>
      <c r="M33" s="44">
        <v>357287</v>
      </c>
      <c r="N33" s="43">
        <v>116000</v>
      </c>
      <c r="O33" s="44">
        <v>138319</v>
      </c>
      <c r="P33" s="43">
        <f t="shared" si="5"/>
        <v>790000</v>
      </c>
      <c r="Q33" s="44">
        <f t="shared" si="6"/>
        <v>1103000</v>
      </c>
      <c r="R33" s="24">
        <f t="shared" si="7"/>
        <v>-60.677966101694913</v>
      </c>
      <c r="S33" s="25">
        <f t="shared" si="8"/>
        <v>-61.286304847363603</v>
      </c>
      <c r="T33" s="24">
        <f t="shared" si="9"/>
        <v>71.62284678150499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16406000</v>
      </c>
      <c r="W37" s="44">
        <v>13990000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652000</v>
      </c>
      <c r="C43" s="45">
        <f t="shared" si="20"/>
        <v>-72000</v>
      </c>
      <c r="D43" s="45">
        <f t="shared" si="20"/>
        <v>0</v>
      </c>
      <c r="E43" s="45">
        <f t="shared" si="20"/>
        <v>580000</v>
      </c>
      <c r="F43" s="46">
        <f t="shared" si="20"/>
        <v>652000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652000</v>
      </c>
      <c r="C44" s="39">
        <f t="shared" si="22"/>
        <v>-72000</v>
      </c>
      <c r="D44" s="39">
        <f t="shared" si="22"/>
        <v>0</v>
      </c>
      <c r="E44" s="39">
        <f t="shared" si="22"/>
        <v>580000</v>
      </c>
      <c r="F44" s="40">
        <f t="shared" si="22"/>
        <v>652000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652000</v>
      </c>
      <c r="C46" s="42">
        <v>-72000</v>
      </c>
      <c r="D46" s="42"/>
      <c r="E46" s="42">
        <f t="shared" si="13"/>
        <v>580000</v>
      </c>
      <c r="F46" s="43">
        <v>652000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16695000</v>
      </c>
      <c r="C61" s="39">
        <f t="shared" si="26"/>
        <v>17984000</v>
      </c>
      <c r="D61" s="39">
        <f t="shared" si="26"/>
        <v>0</v>
      </c>
      <c r="E61" s="39">
        <f t="shared" si="26"/>
        <v>34679000</v>
      </c>
      <c r="F61" s="40">
        <f t="shared" si="26"/>
        <v>34751000</v>
      </c>
      <c r="G61" s="41">
        <f t="shared" si="26"/>
        <v>34099000</v>
      </c>
      <c r="H61" s="40">
        <f t="shared" si="26"/>
        <v>6005000</v>
      </c>
      <c r="I61" s="41">
        <f t="shared" si="26"/>
        <v>17051548</v>
      </c>
      <c r="J61" s="40">
        <f t="shared" si="26"/>
        <v>4648000</v>
      </c>
      <c r="K61" s="41">
        <f t="shared" si="26"/>
        <v>7863869</v>
      </c>
      <c r="L61" s="40">
        <f t="shared" si="26"/>
        <v>3365000</v>
      </c>
      <c r="M61" s="41">
        <f t="shared" si="26"/>
        <v>4415716</v>
      </c>
      <c r="N61" s="40">
        <f t="shared" si="26"/>
        <v>9353000</v>
      </c>
      <c r="O61" s="41">
        <f t="shared" si="26"/>
        <v>2990877</v>
      </c>
      <c r="P61" s="40">
        <f t="shared" si="26"/>
        <v>23371000</v>
      </c>
      <c r="Q61" s="41">
        <f t="shared" si="26"/>
        <v>32322010</v>
      </c>
      <c r="R61" s="20">
        <f t="shared" si="16"/>
        <v>177.94947994056463</v>
      </c>
      <c r="S61" s="21">
        <f t="shared" si="17"/>
        <v>-32.26745107701673</v>
      </c>
      <c r="T61" s="20">
        <f t="shared" si="18"/>
        <v>67.392370022203636</v>
      </c>
      <c r="U61" s="22">
        <f t="shared" si="19"/>
        <v>93.203408402779772</v>
      </c>
      <c r="V61" s="40">
        <f t="shared" ref="V61:W61" si="27">+V8+V43</f>
        <v>16406000</v>
      </c>
      <c r="W61" s="41">
        <f t="shared" si="27"/>
        <v>13990000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16695000</v>
      </c>
      <c r="C65" s="48">
        <f t="shared" si="30"/>
        <v>17984000</v>
      </c>
      <c r="D65" s="48">
        <f t="shared" si="30"/>
        <v>0</v>
      </c>
      <c r="E65" s="48">
        <f t="shared" si="30"/>
        <v>34679000</v>
      </c>
      <c r="F65" s="49">
        <f t="shared" si="30"/>
        <v>34751000</v>
      </c>
      <c r="G65" s="50">
        <f t="shared" si="30"/>
        <v>34099000</v>
      </c>
      <c r="H65" s="49">
        <f t="shared" si="30"/>
        <v>6005000</v>
      </c>
      <c r="I65" s="50">
        <f t="shared" si="30"/>
        <v>17051548</v>
      </c>
      <c r="J65" s="49">
        <f t="shared" si="30"/>
        <v>4648000</v>
      </c>
      <c r="K65" s="50">
        <f t="shared" si="30"/>
        <v>7863869</v>
      </c>
      <c r="L65" s="49">
        <f t="shared" si="30"/>
        <v>3365000</v>
      </c>
      <c r="M65" s="51">
        <f t="shared" si="30"/>
        <v>4415716</v>
      </c>
      <c r="N65" s="49">
        <f t="shared" si="30"/>
        <v>9353000</v>
      </c>
      <c r="O65" s="50">
        <f t="shared" si="30"/>
        <v>2990877</v>
      </c>
      <c r="P65" s="49">
        <f t="shared" si="30"/>
        <v>23371000</v>
      </c>
      <c r="Q65" s="50">
        <f t="shared" si="30"/>
        <v>32322010</v>
      </c>
      <c r="R65" s="34">
        <f t="shared" si="16"/>
        <v>177.94947994056463</v>
      </c>
      <c r="S65" s="35">
        <f t="shared" si="17"/>
        <v>-32.26745107701673</v>
      </c>
      <c r="T65" s="34">
        <f t="shared" si="18"/>
        <v>67.392370022203636</v>
      </c>
      <c r="U65" s="35">
        <f t="shared" si="19"/>
        <v>93.203408402779772</v>
      </c>
      <c r="V65" s="49">
        <f>+V61+V62</f>
        <v>16406000</v>
      </c>
      <c r="W65" s="50">
        <f>+W61+W62</f>
        <v>13990000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64819000</v>
      </c>
      <c r="C8" s="36">
        <f t="shared" si="0"/>
        <v>300000</v>
      </c>
      <c r="D8" s="36">
        <f t="shared" si="0"/>
        <v>0</v>
      </c>
      <c r="E8" s="36">
        <f t="shared" si="0"/>
        <v>65119000</v>
      </c>
      <c r="F8" s="37">
        <f t="shared" si="0"/>
        <v>65119000</v>
      </c>
      <c r="G8" s="38">
        <f t="shared" si="0"/>
        <v>65119000</v>
      </c>
      <c r="H8" s="37">
        <f t="shared" si="0"/>
        <v>12799000</v>
      </c>
      <c r="I8" s="38">
        <f t="shared" si="0"/>
        <v>-160600764</v>
      </c>
      <c r="J8" s="37">
        <f t="shared" si="0"/>
        <v>20099000</v>
      </c>
      <c r="K8" s="38">
        <f t="shared" si="0"/>
        <v>12940853</v>
      </c>
      <c r="L8" s="37">
        <f t="shared" si="0"/>
        <v>14006000</v>
      </c>
      <c r="M8" s="38">
        <f t="shared" si="0"/>
        <v>10986371</v>
      </c>
      <c r="N8" s="37">
        <f t="shared" si="0"/>
        <v>13504000</v>
      </c>
      <c r="O8" s="38">
        <f t="shared" si="0"/>
        <v>170122850</v>
      </c>
      <c r="P8" s="37">
        <f t="shared" si="0"/>
        <v>60408000</v>
      </c>
      <c r="Q8" s="38">
        <f t="shared" si="0"/>
        <v>33449310</v>
      </c>
      <c r="R8" s="16">
        <f>IF(($L8       =0),0,((($N8       -$L8       )/$L8       )*100))</f>
        <v>-3.5841782093388548</v>
      </c>
      <c r="S8" s="17">
        <f>IF(($M8       =0),0,((($O8       -$M8       )/$M8       )*100))</f>
        <v>1448.4899426753384</v>
      </c>
      <c r="T8" s="16">
        <f>IF(($E8       =0),0,(($P8       /$E8       )*100))</f>
        <v>92.765552296564749</v>
      </c>
      <c r="U8" s="18">
        <f>IF(($E8       =0),0,(($Q8       /$E8       )*100))</f>
        <v>51.366436831032416</v>
      </c>
      <c r="V8" s="37">
        <f t="shared" ref="V8:W8" si="1">+V9+V28</f>
        <v>14420000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58408000</v>
      </c>
      <c r="C9" s="39">
        <f t="shared" si="2"/>
        <v>0</v>
      </c>
      <c r="D9" s="39">
        <f t="shared" si="2"/>
        <v>0</v>
      </c>
      <c r="E9" s="39">
        <f t="shared" si="2"/>
        <v>58408000</v>
      </c>
      <c r="F9" s="40">
        <f t="shared" si="2"/>
        <v>58408000</v>
      </c>
      <c r="G9" s="41">
        <f t="shared" si="2"/>
        <v>58408000</v>
      </c>
      <c r="H9" s="40">
        <f t="shared" si="2"/>
        <v>12105000</v>
      </c>
      <c r="I9" s="41">
        <f t="shared" si="2"/>
        <v>-145200753</v>
      </c>
      <c r="J9" s="40">
        <f t="shared" si="2"/>
        <v>19964000</v>
      </c>
      <c r="K9" s="41">
        <f t="shared" si="2"/>
        <v>12514274</v>
      </c>
      <c r="L9" s="40">
        <f t="shared" si="2"/>
        <v>13452000</v>
      </c>
      <c r="M9" s="41">
        <f t="shared" si="2"/>
        <v>10061103</v>
      </c>
      <c r="N9" s="40">
        <f t="shared" si="2"/>
        <v>10972000</v>
      </c>
      <c r="O9" s="41">
        <f t="shared" si="2"/>
        <v>153159500</v>
      </c>
      <c r="P9" s="40">
        <f t="shared" si="2"/>
        <v>56493000</v>
      </c>
      <c r="Q9" s="41">
        <f t="shared" si="2"/>
        <v>30534124</v>
      </c>
      <c r="R9" s="20">
        <f>IF(($L9       =0),0,((($N9       -$L9       )/$L9       )*100))</f>
        <v>-18.435920309247695</v>
      </c>
      <c r="S9" s="21">
        <f>IF(($M9       =0),0,((($O9       -$M9       )/$M9       )*100))</f>
        <v>1422.2933310592286</v>
      </c>
      <c r="T9" s="20">
        <f>IF(($E9       =0),0,(($P9       /$E9       )*100))</f>
        <v>96.721339542528412</v>
      </c>
      <c r="U9" s="22">
        <f>IF(($E9       =0),0,(($Q9       /$E9       )*100))</f>
        <v>52.277297630461582</v>
      </c>
      <c r="V9" s="40">
        <f t="shared" ref="V9:W9" si="3">SUM(V10:V27)</f>
        <v>14420000</v>
      </c>
      <c r="W9" s="41">
        <f t="shared" si="3"/>
        <v>0</v>
      </c>
    </row>
    <row r="10" spans="1:23" ht="13" x14ac:dyDescent="0.3">
      <c r="A10" s="23" t="s">
        <v>36</v>
      </c>
      <c r="B10" s="42">
        <v>37403000</v>
      </c>
      <c r="C10" s="42"/>
      <c r="D10" s="42"/>
      <c r="E10" s="42">
        <f t="shared" ref="E10:E41" si="4">$B10      +$C10      +$D10</f>
        <v>37403000</v>
      </c>
      <c r="F10" s="43">
        <v>37403000</v>
      </c>
      <c r="G10" s="44">
        <v>37403000</v>
      </c>
      <c r="H10" s="43">
        <v>11609000</v>
      </c>
      <c r="I10" s="44">
        <v>-145793513</v>
      </c>
      <c r="J10" s="43">
        <v>10636000</v>
      </c>
      <c r="K10" s="44">
        <v>11964004</v>
      </c>
      <c r="L10" s="43">
        <v>6175000</v>
      </c>
      <c r="M10" s="44">
        <v>9874929</v>
      </c>
      <c r="N10" s="43">
        <v>7800000</v>
      </c>
      <c r="O10" s="44">
        <v>153159500</v>
      </c>
      <c r="P10" s="43">
        <f t="shared" ref="P10:P41" si="5">$H10      +$J10      +$L10      +$N10</f>
        <v>36220000</v>
      </c>
      <c r="Q10" s="44">
        <f t="shared" ref="Q10:Q41" si="6">$I10      +$K10      +$M10      +$O10</f>
        <v>29204920</v>
      </c>
      <c r="R10" s="24">
        <f t="shared" ref="R10:R41" si="7">IF(($L10      =0),0,((($N10      -$L10      )/$L10      )*100))</f>
        <v>26.315789473684209</v>
      </c>
      <c r="S10" s="25">
        <f t="shared" ref="S10:S41" si="8">IF(($M10      =0),0,((($O10      -$M10      )/$M10      )*100))</f>
        <v>1450.9934299274455</v>
      </c>
      <c r="T10" s="24">
        <f t="shared" ref="T10:T41" si="9">IF(($E10      =0),0,(($P10      /$E10      )*100))</f>
        <v>96.837152100098919</v>
      </c>
      <c r="U10" s="26">
        <f t="shared" ref="U10:U41" si="10">IF(($E10      =0),0,(($Q10      /$E10      )*100))</f>
        <v>78.081758147742164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1860000</v>
      </c>
      <c r="C13" s="42"/>
      <c r="D13" s="42"/>
      <c r="E13" s="42">
        <f t="shared" si="4"/>
        <v>1860000</v>
      </c>
      <c r="F13" s="43">
        <v>1860000</v>
      </c>
      <c r="G13" s="44">
        <v>1860000</v>
      </c>
      <c r="H13" s="43">
        <v>496000</v>
      </c>
      <c r="I13" s="44">
        <v>592760</v>
      </c>
      <c r="J13" s="43">
        <v>647000</v>
      </c>
      <c r="K13" s="44">
        <v>550270</v>
      </c>
      <c r="L13" s="43">
        <v>215000</v>
      </c>
      <c r="M13" s="44">
        <v>186174</v>
      </c>
      <c r="N13" s="43">
        <v>502000</v>
      </c>
      <c r="O13" s="44"/>
      <c r="P13" s="43">
        <f t="shared" si="5"/>
        <v>1860000</v>
      </c>
      <c r="Q13" s="44">
        <f t="shared" si="6"/>
        <v>1329204</v>
      </c>
      <c r="R13" s="24">
        <f t="shared" si="7"/>
        <v>133.48837209302326</v>
      </c>
      <c r="S13" s="25">
        <f t="shared" si="8"/>
        <v>-100</v>
      </c>
      <c r="T13" s="24">
        <f t="shared" si="9"/>
        <v>100</v>
      </c>
      <c r="U13" s="26">
        <f t="shared" si="10"/>
        <v>71.462580645161296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19145000</v>
      </c>
      <c r="C20" s="42"/>
      <c r="D20" s="42"/>
      <c r="E20" s="42">
        <f t="shared" si="4"/>
        <v>19145000</v>
      </c>
      <c r="F20" s="43">
        <v>19145000</v>
      </c>
      <c r="G20" s="44">
        <v>19145000</v>
      </c>
      <c r="H20" s="43"/>
      <c r="I20" s="44"/>
      <c r="J20" s="43">
        <v>8681000</v>
      </c>
      <c r="K20" s="44"/>
      <c r="L20" s="43">
        <v>7062000</v>
      </c>
      <c r="M20" s="44"/>
      <c r="N20" s="43">
        <v>2670000</v>
      </c>
      <c r="O20" s="44"/>
      <c r="P20" s="43">
        <f t="shared" si="5"/>
        <v>18413000</v>
      </c>
      <c r="Q20" s="44">
        <f t="shared" si="6"/>
        <v>0</v>
      </c>
      <c r="R20" s="24">
        <f t="shared" si="7"/>
        <v>-62.192013593882756</v>
      </c>
      <c r="S20" s="25">
        <f t="shared" si="8"/>
        <v>0</v>
      </c>
      <c r="T20" s="24">
        <f t="shared" si="9"/>
        <v>96.176547401410289</v>
      </c>
      <c r="U20" s="26">
        <f t="shared" si="10"/>
        <v>0</v>
      </c>
      <c r="V20" s="43">
        <v>14420000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6411000</v>
      </c>
      <c r="C28" s="39">
        <f t="shared" si="11"/>
        <v>300000</v>
      </c>
      <c r="D28" s="39">
        <f t="shared" si="11"/>
        <v>0</v>
      </c>
      <c r="E28" s="39">
        <f t="shared" si="11"/>
        <v>6711000</v>
      </c>
      <c r="F28" s="40">
        <f t="shared" si="11"/>
        <v>6711000</v>
      </c>
      <c r="G28" s="41">
        <f t="shared" si="11"/>
        <v>6711000</v>
      </c>
      <c r="H28" s="40">
        <f t="shared" si="11"/>
        <v>694000</v>
      </c>
      <c r="I28" s="41">
        <f t="shared" si="11"/>
        <v>-15400011</v>
      </c>
      <c r="J28" s="40">
        <f t="shared" si="11"/>
        <v>135000</v>
      </c>
      <c r="K28" s="41">
        <f t="shared" si="11"/>
        <v>426579</v>
      </c>
      <c r="L28" s="40">
        <f t="shared" si="11"/>
        <v>554000</v>
      </c>
      <c r="M28" s="41">
        <f t="shared" si="11"/>
        <v>925268</v>
      </c>
      <c r="N28" s="40">
        <f t="shared" si="11"/>
        <v>2532000</v>
      </c>
      <c r="O28" s="41">
        <f t="shared" si="11"/>
        <v>16963350</v>
      </c>
      <c r="P28" s="40">
        <f t="shared" si="11"/>
        <v>3915000</v>
      </c>
      <c r="Q28" s="41">
        <f t="shared" si="11"/>
        <v>2915186</v>
      </c>
      <c r="R28" s="20">
        <f t="shared" si="7"/>
        <v>357.03971119133575</v>
      </c>
      <c r="S28" s="21">
        <f t="shared" si="8"/>
        <v>1733.3445012688217</v>
      </c>
      <c r="T28" s="20">
        <f t="shared" si="9"/>
        <v>58.337058560572196</v>
      </c>
      <c r="U28" s="22">
        <f t="shared" si="10"/>
        <v>43.438921174191627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269000</v>
      </c>
      <c r="I31" s="44">
        <v>-10666661</v>
      </c>
      <c r="J31" s="43">
        <v>43000</v>
      </c>
      <c r="K31" s="44">
        <v>384579</v>
      </c>
      <c r="L31" s="43"/>
      <c r="M31" s="44">
        <v>1425268</v>
      </c>
      <c r="N31" s="43"/>
      <c r="O31" s="44">
        <v>10935000</v>
      </c>
      <c r="P31" s="43">
        <f t="shared" si="5"/>
        <v>312000</v>
      </c>
      <c r="Q31" s="44">
        <f t="shared" si="6"/>
        <v>2078186</v>
      </c>
      <c r="R31" s="24">
        <f t="shared" si="7"/>
        <v>0</v>
      </c>
      <c r="S31" s="25">
        <f t="shared" si="8"/>
        <v>667.22412907607554</v>
      </c>
      <c r="T31" s="24">
        <f t="shared" si="9"/>
        <v>14.181818181818182</v>
      </c>
      <c r="U31" s="26">
        <f t="shared" si="10"/>
        <v>94.462999999999994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1211000</v>
      </c>
      <c r="C33" s="42">
        <v>300000</v>
      </c>
      <c r="D33" s="42"/>
      <c r="E33" s="42">
        <f t="shared" si="4"/>
        <v>1511000</v>
      </c>
      <c r="F33" s="43">
        <v>1511000</v>
      </c>
      <c r="G33" s="44">
        <v>1511000</v>
      </c>
      <c r="H33" s="43">
        <v>303000</v>
      </c>
      <c r="I33" s="44">
        <v>-4817350</v>
      </c>
      <c r="J33" s="43"/>
      <c r="K33" s="44"/>
      <c r="L33" s="43"/>
      <c r="M33" s="44"/>
      <c r="N33" s="43">
        <v>300000</v>
      </c>
      <c r="O33" s="44">
        <v>6028350</v>
      </c>
      <c r="P33" s="43">
        <f t="shared" si="5"/>
        <v>603000</v>
      </c>
      <c r="Q33" s="44">
        <f t="shared" si="6"/>
        <v>1211000</v>
      </c>
      <c r="R33" s="24">
        <f t="shared" si="7"/>
        <v>0</v>
      </c>
      <c r="S33" s="25">
        <f t="shared" si="8"/>
        <v>0</v>
      </c>
      <c r="T33" s="24">
        <f t="shared" si="9"/>
        <v>39.907346128391794</v>
      </c>
      <c r="U33" s="26">
        <f t="shared" si="10"/>
        <v>80.145598941098612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>
        <v>122000</v>
      </c>
      <c r="I36" s="44">
        <v>84000</v>
      </c>
      <c r="J36" s="43">
        <v>92000</v>
      </c>
      <c r="K36" s="44">
        <v>42000</v>
      </c>
      <c r="L36" s="43">
        <v>554000</v>
      </c>
      <c r="M36" s="44">
        <v>-500000</v>
      </c>
      <c r="N36" s="43">
        <v>2232000</v>
      </c>
      <c r="O36" s="44"/>
      <c r="P36" s="43">
        <f t="shared" si="5"/>
        <v>3000000</v>
      </c>
      <c r="Q36" s="44">
        <f t="shared" si="6"/>
        <v>-374000</v>
      </c>
      <c r="R36" s="24">
        <f t="shared" si="7"/>
        <v>302.88808664259926</v>
      </c>
      <c r="S36" s="25">
        <f t="shared" si="8"/>
        <v>-100</v>
      </c>
      <c r="T36" s="24">
        <f t="shared" si="9"/>
        <v>100</v>
      </c>
      <c r="U36" s="26">
        <f t="shared" si="10"/>
        <v>-12.466666666666667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35518000</v>
      </c>
      <c r="C43" s="45">
        <f t="shared" si="20"/>
        <v>-91000</v>
      </c>
      <c r="D43" s="45">
        <f t="shared" si="20"/>
        <v>0</v>
      </c>
      <c r="E43" s="45">
        <f t="shared" si="20"/>
        <v>35427000</v>
      </c>
      <c r="F43" s="46">
        <f t="shared" si="20"/>
        <v>35518000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1221000</v>
      </c>
      <c r="O43" s="47">
        <f t="shared" si="20"/>
        <v>0</v>
      </c>
      <c r="P43" s="46">
        <f t="shared" si="20"/>
        <v>1221000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3.4465238377508678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35518000</v>
      </c>
      <c r="C44" s="39">
        <f t="shared" si="22"/>
        <v>-91000</v>
      </c>
      <c r="D44" s="39">
        <f t="shared" si="22"/>
        <v>0</v>
      </c>
      <c r="E44" s="39">
        <f t="shared" si="22"/>
        <v>35427000</v>
      </c>
      <c r="F44" s="40">
        <f t="shared" si="22"/>
        <v>35518000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1221000</v>
      </c>
      <c r="O44" s="41">
        <f t="shared" si="22"/>
        <v>0</v>
      </c>
      <c r="P44" s="40">
        <f t="shared" si="22"/>
        <v>1221000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3.4465238377508678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35518000</v>
      </c>
      <c r="C46" s="42">
        <v>-91000</v>
      </c>
      <c r="D46" s="42"/>
      <c r="E46" s="42">
        <f t="shared" si="13"/>
        <v>35427000</v>
      </c>
      <c r="F46" s="43">
        <v>35518000</v>
      </c>
      <c r="G46" s="44"/>
      <c r="H46" s="43"/>
      <c r="I46" s="44"/>
      <c r="J46" s="43"/>
      <c r="K46" s="44"/>
      <c r="L46" s="43"/>
      <c r="M46" s="44"/>
      <c r="N46" s="43">
        <v>1221000</v>
      </c>
      <c r="O46" s="44"/>
      <c r="P46" s="43">
        <f t="shared" si="14"/>
        <v>1221000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3.4465238377508678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100337000</v>
      </c>
      <c r="C61" s="39">
        <f t="shared" si="26"/>
        <v>209000</v>
      </c>
      <c r="D61" s="39">
        <f t="shared" si="26"/>
        <v>0</v>
      </c>
      <c r="E61" s="39">
        <f t="shared" si="26"/>
        <v>100546000</v>
      </c>
      <c r="F61" s="40">
        <f t="shared" si="26"/>
        <v>100637000</v>
      </c>
      <c r="G61" s="41">
        <f t="shared" si="26"/>
        <v>65119000</v>
      </c>
      <c r="H61" s="40">
        <f t="shared" si="26"/>
        <v>12799000</v>
      </c>
      <c r="I61" s="41">
        <f t="shared" si="26"/>
        <v>-160600764</v>
      </c>
      <c r="J61" s="40">
        <f t="shared" si="26"/>
        <v>20099000</v>
      </c>
      <c r="K61" s="41">
        <f t="shared" si="26"/>
        <v>12940853</v>
      </c>
      <c r="L61" s="40">
        <f t="shared" si="26"/>
        <v>14006000</v>
      </c>
      <c r="M61" s="41">
        <f t="shared" si="26"/>
        <v>10986371</v>
      </c>
      <c r="N61" s="40">
        <f t="shared" si="26"/>
        <v>14725000</v>
      </c>
      <c r="O61" s="41">
        <f t="shared" si="26"/>
        <v>170122850</v>
      </c>
      <c r="P61" s="40">
        <f t="shared" si="26"/>
        <v>61629000</v>
      </c>
      <c r="Q61" s="41">
        <f t="shared" si="26"/>
        <v>33449310</v>
      </c>
      <c r="R61" s="20">
        <f t="shared" si="16"/>
        <v>5.1335142081964875</v>
      </c>
      <c r="S61" s="21">
        <f t="shared" si="17"/>
        <v>1448.4899426753384</v>
      </c>
      <c r="T61" s="20">
        <f t="shared" si="18"/>
        <v>61.294332942135945</v>
      </c>
      <c r="U61" s="22">
        <f t="shared" si="19"/>
        <v>33.267668529827141</v>
      </c>
      <c r="V61" s="40">
        <f t="shared" ref="V61:W61" si="27">+V8+V43</f>
        <v>14420000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100337000</v>
      </c>
      <c r="C65" s="48">
        <f t="shared" si="30"/>
        <v>209000</v>
      </c>
      <c r="D65" s="48">
        <f t="shared" si="30"/>
        <v>0</v>
      </c>
      <c r="E65" s="48">
        <f t="shared" si="30"/>
        <v>100546000</v>
      </c>
      <c r="F65" s="49">
        <f t="shared" si="30"/>
        <v>100637000</v>
      </c>
      <c r="G65" s="50">
        <f t="shared" si="30"/>
        <v>65119000</v>
      </c>
      <c r="H65" s="49">
        <f t="shared" si="30"/>
        <v>12799000</v>
      </c>
      <c r="I65" s="50">
        <f t="shared" si="30"/>
        <v>-160600764</v>
      </c>
      <c r="J65" s="49">
        <f t="shared" si="30"/>
        <v>20099000</v>
      </c>
      <c r="K65" s="50">
        <f t="shared" si="30"/>
        <v>12940853</v>
      </c>
      <c r="L65" s="49">
        <f t="shared" si="30"/>
        <v>14006000</v>
      </c>
      <c r="M65" s="51">
        <f t="shared" si="30"/>
        <v>10986371</v>
      </c>
      <c r="N65" s="49">
        <f t="shared" si="30"/>
        <v>14725000</v>
      </c>
      <c r="O65" s="50">
        <f t="shared" si="30"/>
        <v>170122850</v>
      </c>
      <c r="P65" s="49">
        <f t="shared" si="30"/>
        <v>61629000</v>
      </c>
      <c r="Q65" s="50">
        <f t="shared" si="30"/>
        <v>33449310</v>
      </c>
      <c r="R65" s="34">
        <f t="shared" si="16"/>
        <v>5.1335142081964875</v>
      </c>
      <c r="S65" s="35">
        <f t="shared" si="17"/>
        <v>1448.4899426753384</v>
      </c>
      <c r="T65" s="34">
        <f t="shared" si="18"/>
        <v>61.294332942135945</v>
      </c>
      <c r="U65" s="35">
        <f t="shared" si="19"/>
        <v>33.267668529827141</v>
      </c>
      <c r="V65" s="49">
        <f>+V61+V62</f>
        <v>14420000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52514000</v>
      </c>
      <c r="C8" s="36">
        <f t="shared" si="0"/>
        <v>0</v>
      </c>
      <c r="D8" s="36">
        <f t="shared" si="0"/>
        <v>0</v>
      </c>
      <c r="E8" s="36">
        <f t="shared" si="0"/>
        <v>52514000</v>
      </c>
      <c r="F8" s="37">
        <f t="shared" si="0"/>
        <v>52514000</v>
      </c>
      <c r="G8" s="38">
        <f t="shared" si="0"/>
        <v>52514000</v>
      </c>
      <c r="H8" s="37">
        <f t="shared" si="0"/>
        <v>5319000</v>
      </c>
      <c r="I8" s="38">
        <f t="shared" si="0"/>
        <v>19602274</v>
      </c>
      <c r="J8" s="37">
        <f t="shared" si="0"/>
        <v>23367000</v>
      </c>
      <c r="K8" s="38">
        <f t="shared" si="0"/>
        <v>24353956</v>
      </c>
      <c r="L8" s="37">
        <f t="shared" si="0"/>
        <v>10954000</v>
      </c>
      <c r="M8" s="38">
        <f t="shared" si="0"/>
        <v>12341802</v>
      </c>
      <c r="N8" s="37">
        <f t="shared" si="0"/>
        <v>5524000</v>
      </c>
      <c r="O8" s="38">
        <f t="shared" si="0"/>
        <v>6612979</v>
      </c>
      <c r="P8" s="37">
        <f t="shared" si="0"/>
        <v>45164000</v>
      </c>
      <c r="Q8" s="38">
        <f t="shared" si="0"/>
        <v>62911011</v>
      </c>
      <c r="R8" s="16">
        <f>IF(($L8       =0),0,((($N8       -$L8       )/$L8       )*100))</f>
        <v>-49.570932992514152</v>
      </c>
      <c r="S8" s="17">
        <f>IF(($M8       =0),0,((($O8       -$M8       )/$M8       )*100))</f>
        <v>-46.418043329491105</v>
      </c>
      <c r="T8" s="16">
        <f>IF(($E8       =0),0,(($P8       /$E8       )*100))</f>
        <v>86.003732338043193</v>
      </c>
      <c r="U8" s="18">
        <f>IF(($E8       =0),0,(($Q8       /$E8       )*100))</f>
        <v>119.79855086262712</v>
      </c>
      <c r="V8" s="37">
        <f t="shared" ref="V8:W8" si="1">+V9+V28</f>
        <v>11171000</v>
      </c>
      <c r="W8" s="38">
        <f t="shared" si="1"/>
        <v>11171000</v>
      </c>
    </row>
    <row r="9" spans="1:23" ht="13" x14ac:dyDescent="0.3">
      <c r="A9" s="19" t="s">
        <v>35</v>
      </c>
      <c r="B9" s="39">
        <f t="shared" ref="B9:Q9" si="2">SUM(B10:B27)</f>
        <v>48066000</v>
      </c>
      <c r="C9" s="39">
        <f t="shared" si="2"/>
        <v>0</v>
      </c>
      <c r="D9" s="39">
        <f t="shared" si="2"/>
        <v>0</v>
      </c>
      <c r="E9" s="39">
        <f t="shared" si="2"/>
        <v>48066000</v>
      </c>
      <c r="F9" s="40">
        <f t="shared" si="2"/>
        <v>48066000</v>
      </c>
      <c r="G9" s="41">
        <f t="shared" si="2"/>
        <v>48066000</v>
      </c>
      <c r="H9" s="40">
        <f t="shared" si="2"/>
        <v>4714000</v>
      </c>
      <c r="I9" s="41">
        <f t="shared" si="2"/>
        <v>18981574</v>
      </c>
      <c r="J9" s="40">
        <f t="shared" si="2"/>
        <v>22724000</v>
      </c>
      <c r="K9" s="41">
        <f t="shared" si="2"/>
        <v>23711235</v>
      </c>
      <c r="L9" s="40">
        <f t="shared" si="2"/>
        <v>9565000</v>
      </c>
      <c r="M9" s="41">
        <f t="shared" si="2"/>
        <v>10949856</v>
      </c>
      <c r="N9" s="40">
        <f t="shared" si="2"/>
        <v>5284000</v>
      </c>
      <c r="O9" s="41">
        <f t="shared" si="2"/>
        <v>4820344</v>
      </c>
      <c r="P9" s="40">
        <f t="shared" si="2"/>
        <v>42287000</v>
      </c>
      <c r="Q9" s="41">
        <f t="shared" si="2"/>
        <v>58463009</v>
      </c>
      <c r="R9" s="20">
        <f>IF(($L9       =0),0,((($N9       -$L9       )/$L9       )*100))</f>
        <v>-44.756926293779401</v>
      </c>
      <c r="S9" s="21">
        <f>IF(($M9       =0),0,((($O9       -$M9       )/$M9       )*100))</f>
        <v>-55.97801468804704</v>
      </c>
      <c r="T9" s="20">
        <f>IF(($E9       =0),0,(($P9       /$E9       )*100))</f>
        <v>87.976948362667997</v>
      </c>
      <c r="U9" s="22">
        <f>IF(($E9       =0),0,(($Q9       /$E9       )*100))</f>
        <v>121.63069321349811</v>
      </c>
      <c r="V9" s="40">
        <f t="shared" ref="V9:W9" si="3">SUM(V10:V27)</f>
        <v>11171000</v>
      </c>
      <c r="W9" s="41">
        <f t="shared" si="3"/>
        <v>11171000</v>
      </c>
    </row>
    <row r="10" spans="1:23" ht="13" x14ac:dyDescent="0.3">
      <c r="A10" s="23" t="s">
        <v>36</v>
      </c>
      <c r="B10" s="42">
        <v>25797000</v>
      </c>
      <c r="C10" s="42"/>
      <c r="D10" s="42"/>
      <c r="E10" s="42">
        <f t="shared" ref="E10:E41" si="4">$B10      +$C10      +$D10</f>
        <v>25797000</v>
      </c>
      <c r="F10" s="43">
        <v>25797000</v>
      </c>
      <c r="G10" s="44">
        <v>25797000</v>
      </c>
      <c r="H10" s="43">
        <v>3637000</v>
      </c>
      <c r="I10" s="44">
        <v>4806043</v>
      </c>
      <c r="J10" s="43">
        <v>11962000</v>
      </c>
      <c r="K10" s="44">
        <v>10377821</v>
      </c>
      <c r="L10" s="43">
        <v>3571000</v>
      </c>
      <c r="M10" s="44">
        <v>5143699</v>
      </c>
      <c r="N10" s="43">
        <v>4153000</v>
      </c>
      <c r="O10" s="44">
        <v>4721750</v>
      </c>
      <c r="P10" s="43">
        <f t="shared" ref="P10:P41" si="5">$H10      +$J10      +$L10      +$N10</f>
        <v>23323000</v>
      </c>
      <c r="Q10" s="44">
        <f t="shared" ref="Q10:Q41" si="6">$I10      +$K10      +$M10      +$O10</f>
        <v>25049313</v>
      </c>
      <c r="R10" s="24">
        <f t="shared" ref="R10:R41" si="7">IF(($L10      =0),0,((($N10      -$L10      )/$L10      )*100))</f>
        <v>16.297955754690562</v>
      </c>
      <c r="S10" s="25">
        <f t="shared" ref="S10:S41" si="8">IF(($M10      =0),0,((($O10      -$M10      )/$M10      )*100))</f>
        <v>-8.2032210671736419</v>
      </c>
      <c r="T10" s="24">
        <f t="shared" ref="T10:T41" si="9">IF(($E10      =0),0,(($P10      /$E10      )*100))</f>
        <v>90.409737566383683</v>
      </c>
      <c r="U10" s="26">
        <f t="shared" ref="U10:U41" si="10">IF(($E10      =0),0,(($Q10      /$E10      )*100))</f>
        <v>97.101651354808695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7013000</v>
      </c>
      <c r="C13" s="42"/>
      <c r="D13" s="42"/>
      <c r="E13" s="42">
        <f t="shared" si="4"/>
        <v>7013000</v>
      </c>
      <c r="F13" s="43">
        <v>7013000</v>
      </c>
      <c r="G13" s="44">
        <v>7013000</v>
      </c>
      <c r="H13" s="43">
        <v>1077000</v>
      </c>
      <c r="I13" s="44">
        <v>611637</v>
      </c>
      <c r="J13" s="43">
        <v>5936000</v>
      </c>
      <c r="K13" s="44">
        <v>4109223</v>
      </c>
      <c r="L13" s="43"/>
      <c r="M13" s="44">
        <v>1773535</v>
      </c>
      <c r="N13" s="43"/>
      <c r="O13" s="44">
        <v>492721</v>
      </c>
      <c r="P13" s="43">
        <f t="shared" si="5"/>
        <v>7013000</v>
      </c>
      <c r="Q13" s="44">
        <f t="shared" si="6"/>
        <v>6987116</v>
      </c>
      <c r="R13" s="24">
        <f t="shared" si="7"/>
        <v>0</v>
      </c>
      <c r="S13" s="25">
        <f t="shared" si="8"/>
        <v>-72.21814060619046</v>
      </c>
      <c r="T13" s="24">
        <f t="shared" si="9"/>
        <v>100</v>
      </c>
      <c r="U13" s="26">
        <f t="shared" si="10"/>
        <v>99.630914016825898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15256000</v>
      </c>
      <c r="C20" s="42"/>
      <c r="D20" s="42"/>
      <c r="E20" s="42">
        <f t="shared" si="4"/>
        <v>15256000</v>
      </c>
      <c r="F20" s="43">
        <v>15256000</v>
      </c>
      <c r="G20" s="44">
        <v>15256000</v>
      </c>
      <c r="H20" s="43"/>
      <c r="I20" s="44">
        <v>13563894</v>
      </c>
      <c r="J20" s="43">
        <v>4826000</v>
      </c>
      <c r="K20" s="44">
        <v>9224191</v>
      </c>
      <c r="L20" s="43">
        <v>5994000</v>
      </c>
      <c r="M20" s="44">
        <v>4032622</v>
      </c>
      <c r="N20" s="43">
        <v>1131000</v>
      </c>
      <c r="O20" s="44">
        <v>-394127</v>
      </c>
      <c r="P20" s="43">
        <f t="shared" si="5"/>
        <v>11951000</v>
      </c>
      <c r="Q20" s="44">
        <f t="shared" si="6"/>
        <v>26426580</v>
      </c>
      <c r="R20" s="24">
        <f t="shared" si="7"/>
        <v>-81.131131131131127</v>
      </c>
      <c r="S20" s="25">
        <f t="shared" si="8"/>
        <v>-109.77346748591859</v>
      </c>
      <c r="T20" s="24">
        <f t="shared" si="9"/>
        <v>78.336392239119036</v>
      </c>
      <c r="U20" s="26">
        <f t="shared" si="10"/>
        <v>173.22089669638174</v>
      </c>
      <c r="V20" s="43">
        <v>11171000</v>
      </c>
      <c r="W20" s="44">
        <v>11171000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4448000</v>
      </c>
      <c r="C28" s="39">
        <f t="shared" si="11"/>
        <v>0</v>
      </c>
      <c r="D28" s="39">
        <f t="shared" si="11"/>
        <v>0</v>
      </c>
      <c r="E28" s="39">
        <f t="shared" si="11"/>
        <v>4448000</v>
      </c>
      <c r="F28" s="40">
        <f t="shared" si="11"/>
        <v>4448000</v>
      </c>
      <c r="G28" s="41">
        <f t="shared" si="11"/>
        <v>4448000</v>
      </c>
      <c r="H28" s="40">
        <f t="shared" si="11"/>
        <v>605000</v>
      </c>
      <c r="I28" s="41">
        <f t="shared" si="11"/>
        <v>620700</v>
      </c>
      <c r="J28" s="40">
        <f t="shared" si="11"/>
        <v>643000</v>
      </c>
      <c r="K28" s="41">
        <f t="shared" si="11"/>
        <v>642721</v>
      </c>
      <c r="L28" s="40">
        <f t="shared" si="11"/>
        <v>1389000</v>
      </c>
      <c r="M28" s="41">
        <f t="shared" si="11"/>
        <v>1391946</v>
      </c>
      <c r="N28" s="40">
        <f t="shared" si="11"/>
        <v>240000</v>
      </c>
      <c r="O28" s="41">
        <f t="shared" si="11"/>
        <v>1792635</v>
      </c>
      <c r="P28" s="40">
        <f t="shared" si="11"/>
        <v>2877000</v>
      </c>
      <c r="Q28" s="41">
        <f t="shared" si="11"/>
        <v>4448002</v>
      </c>
      <c r="R28" s="20">
        <f t="shared" si="7"/>
        <v>-82.721382289416852</v>
      </c>
      <c r="S28" s="21">
        <f t="shared" si="8"/>
        <v>28.786246018164498</v>
      </c>
      <c r="T28" s="20">
        <f t="shared" si="9"/>
        <v>64.680755395683448</v>
      </c>
      <c r="U28" s="22">
        <f t="shared" si="10"/>
        <v>100.00004496402877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243000</v>
      </c>
      <c r="I31" s="44">
        <v>242724</v>
      </c>
      <c r="J31" s="43">
        <v>222000</v>
      </c>
      <c r="K31" s="44">
        <v>222318</v>
      </c>
      <c r="L31" s="43">
        <v>982000</v>
      </c>
      <c r="M31" s="44">
        <v>982974</v>
      </c>
      <c r="N31" s="43"/>
      <c r="O31" s="44">
        <v>1551984</v>
      </c>
      <c r="P31" s="43">
        <f t="shared" si="5"/>
        <v>1447000</v>
      </c>
      <c r="Q31" s="44">
        <f t="shared" si="6"/>
        <v>3000000</v>
      </c>
      <c r="R31" s="24">
        <f t="shared" si="7"/>
        <v>-100</v>
      </c>
      <c r="S31" s="25">
        <f t="shared" si="8"/>
        <v>57.886576857577111</v>
      </c>
      <c r="T31" s="24">
        <f t="shared" si="9"/>
        <v>48.233333333333334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1448000</v>
      </c>
      <c r="C33" s="42"/>
      <c r="D33" s="42"/>
      <c r="E33" s="42">
        <f t="shared" si="4"/>
        <v>1448000</v>
      </c>
      <c r="F33" s="43">
        <v>1448000</v>
      </c>
      <c r="G33" s="44">
        <v>1448000</v>
      </c>
      <c r="H33" s="43">
        <v>362000</v>
      </c>
      <c r="I33" s="44">
        <v>377976</v>
      </c>
      <c r="J33" s="43">
        <v>421000</v>
      </c>
      <c r="K33" s="44">
        <v>420403</v>
      </c>
      <c r="L33" s="43">
        <v>407000</v>
      </c>
      <c r="M33" s="44">
        <v>408972</v>
      </c>
      <c r="N33" s="43">
        <v>240000</v>
      </c>
      <c r="O33" s="44">
        <v>240651</v>
      </c>
      <c r="P33" s="43">
        <f t="shared" si="5"/>
        <v>1430000</v>
      </c>
      <c r="Q33" s="44">
        <f t="shared" si="6"/>
        <v>1448002</v>
      </c>
      <c r="R33" s="24">
        <f t="shared" si="7"/>
        <v>-41.031941031941031</v>
      </c>
      <c r="S33" s="25">
        <f t="shared" si="8"/>
        <v>-41.157096329333058</v>
      </c>
      <c r="T33" s="24">
        <f t="shared" si="9"/>
        <v>98.756906077348063</v>
      </c>
      <c r="U33" s="26">
        <f t="shared" si="10"/>
        <v>100.00013812154695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667000</v>
      </c>
      <c r="C43" s="45">
        <f t="shared" si="20"/>
        <v>0</v>
      </c>
      <c r="D43" s="45">
        <f t="shared" si="20"/>
        <v>0</v>
      </c>
      <c r="E43" s="45">
        <f t="shared" si="20"/>
        <v>667000</v>
      </c>
      <c r="F43" s="46">
        <f t="shared" si="20"/>
        <v>667000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667000</v>
      </c>
      <c r="C44" s="39">
        <f t="shared" si="22"/>
        <v>0</v>
      </c>
      <c r="D44" s="39">
        <f t="shared" si="22"/>
        <v>0</v>
      </c>
      <c r="E44" s="39">
        <f t="shared" si="22"/>
        <v>667000</v>
      </c>
      <c r="F44" s="40">
        <f t="shared" si="22"/>
        <v>667000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667000</v>
      </c>
      <c r="C46" s="42"/>
      <c r="D46" s="42"/>
      <c r="E46" s="42">
        <f t="shared" si="13"/>
        <v>667000</v>
      </c>
      <c r="F46" s="43">
        <v>667000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53181000</v>
      </c>
      <c r="C61" s="39">
        <f t="shared" si="26"/>
        <v>0</v>
      </c>
      <c r="D61" s="39">
        <f t="shared" si="26"/>
        <v>0</v>
      </c>
      <c r="E61" s="39">
        <f t="shared" si="26"/>
        <v>53181000</v>
      </c>
      <c r="F61" s="40">
        <f t="shared" si="26"/>
        <v>53181000</v>
      </c>
      <c r="G61" s="41">
        <f t="shared" si="26"/>
        <v>52514000</v>
      </c>
      <c r="H61" s="40">
        <f t="shared" si="26"/>
        <v>5319000</v>
      </c>
      <c r="I61" s="41">
        <f t="shared" si="26"/>
        <v>19602274</v>
      </c>
      <c r="J61" s="40">
        <f t="shared" si="26"/>
        <v>23367000</v>
      </c>
      <c r="K61" s="41">
        <f t="shared" si="26"/>
        <v>24353956</v>
      </c>
      <c r="L61" s="40">
        <f t="shared" si="26"/>
        <v>10954000</v>
      </c>
      <c r="M61" s="41">
        <f t="shared" si="26"/>
        <v>12341802</v>
      </c>
      <c r="N61" s="40">
        <f t="shared" si="26"/>
        <v>5524000</v>
      </c>
      <c r="O61" s="41">
        <f t="shared" si="26"/>
        <v>6612979</v>
      </c>
      <c r="P61" s="40">
        <f t="shared" si="26"/>
        <v>45164000</v>
      </c>
      <c r="Q61" s="41">
        <f t="shared" si="26"/>
        <v>62911011</v>
      </c>
      <c r="R61" s="20">
        <f t="shared" si="16"/>
        <v>-49.570932992514152</v>
      </c>
      <c r="S61" s="21">
        <f t="shared" si="17"/>
        <v>-46.418043329491105</v>
      </c>
      <c r="T61" s="20">
        <f t="shared" si="18"/>
        <v>84.92506722325642</v>
      </c>
      <c r="U61" s="22">
        <f t="shared" si="19"/>
        <v>118.29602865685113</v>
      </c>
      <c r="V61" s="40">
        <f t="shared" ref="V61:W61" si="27">+V8+V43</f>
        <v>11171000</v>
      </c>
      <c r="W61" s="41">
        <f t="shared" si="27"/>
        <v>11171000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53181000</v>
      </c>
      <c r="C65" s="48">
        <f t="shared" si="30"/>
        <v>0</v>
      </c>
      <c r="D65" s="48">
        <f t="shared" si="30"/>
        <v>0</v>
      </c>
      <c r="E65" s="48">
        <f t="shared" si="30"/>
        <v>53181000</v>
      </c>
      <c r="F65" s="49">
        <f t="shared" si="30"/>
        <v>53181000</v>
      </c>
      <c r="G65" s="50">
        <f t="shared" si="30"/>
        <v>52514000</v>
      </c>
      <c r="H65" s="49">
        <f t="shared" si="30"/>
        <v>5319000</v>
      </c>
      <c r="I65" s="50">
        <f t="shared" si="30"/>
        <v>19602274</v>
      </c>
      <c r="J65" s="49">
        <f t="shared" si="30"/>
        <v>23367000</v>
      </c>
      <c r="K65" s="50">
        <f t="shared" si="30"/>
        <v>24353956</v>
      </c>
      <c r="L65" s="49">
        <f t="shared" si="30"/>
        <v>10954000</v>
      </c>
      <c r="M65" s="51">
        <f t="shared" si="30"/>
        <v>12341802</v>
      </c>
      <c r="N65" s="49">
        <f t="shared" si="30"/>
        <v>5524000</v>
      </c>
      <c r="O65" s="50">
        <f t="shared" si="30"/>
        <v>6612979</v>
      </c>
      <c r="P65" s="49">
        <f t="shared" si="30"/>
        <v>45164000</v>
      </c>
      <c r="Q65" s="50">
        <f t="shared" si="30"/>
        <v>62911011</v>
      </c>
      <c r="R65" s="34">
        <f t="shared" si="16"/>
        <v>-49.570932992514152</v>
      </c>
      <c r="S65" s="35">
        <f t="shared" si="17"/>
        <v>-46.418043329491105</v>
      </c>
      <c r="T65" s="34">
        <f t="shared" si="18"/>
        <v>84.92506722325642</v>
      </c>
      <c r="U65" s="35">
        <f t="shared" si="19"/>
        <v>118.29602865685113</v>
      </c>
      <c r="V65" s="49">
        <f>+V61+V62</f>
        <v>11171000</v>
      </c>
      <c r="W65" s="50">
        <f>+W61+W62</f>
        <v>11171000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79306000</v>
      </c>
      <c r="C8" s="36">
        <f t="shared" si="0"/>
        <v>0</v>
      </c>
      <c r="D8" s="36">
        <f t="shared" si="0"/>
        <v>0</v>
      </c>
      <c r="E8" s="36">
        <f t="shared" si="0"/>
        <v>79306000</v>
      </c>
      <c r="F8" s="37">
        <f t="shared" si="0"/>
        <v>79306000</v>
      </c>
      <c r="G8" s="38">
        <f t="shared" si="0"/>
        <v>79306000</v>
      </c>
      <c r="H8" s="37">
        <f t="shared" si="0"/>
        <v>13291000</v>
      </c>
      <c r="I8" s="38">
        <f t="shared" si="0"/>
        <v>19590897</v>
      </c>
      <c r="J8" s="37">
        <f t="shared" si="0"/>
        <v>24023000</v>
      </c>
      <c r="K8" s="38">
        <f t="shared" si="0"/>
        <v>31610365</v>
      </c>
      <c r="L8" s="37">
        <f t="shared" si="0"/>
        <v>21088000</v>
      </c>
      <c r="M8" s="38">
        <f t="shared" si="0"/>
        <v>23364414</v>
      </c>
      <c r="N8" s="37">
        <f t="shared" si="0"/>
        <v>6012000</v>
      </c>
      <c r="O8" s="38">
        <f t="shared" si="0"/>
        <v>8185993</v>
      </c>
      <c r="P8" s="37">
        <f t="shared" si="0"/>
        <v>64414000</v>
      </c>
      <c r="Q8" s="38">
        <f t="shared" si="0"/>
        <v>82751669</v>
      </c>
      <c r="R8" s="16">
        <f>IF(($L8       =0),0,((($N8       -$L8       )/$L8       )*100))</f>
        <v>-71.490895295902874</v>
      </c>
      <c r="S8" s="17">
        <f>IF(($M8       =0),0,((($O8       -$M8       )/$M8       )*100))</f>
        <v>-64.963842020604503</v>
      </c>
      <c r="T8" s="16">
        <f>IF(($E8       =0),0,(($P8       /$E8       )*100))</f>
        <v>81.222101732529694</v>
      </c>
      <c r="U8" s="18">
        <f>IF(($E8       =0),0,(($Q8       /$E8       )*100))</f>
        <v>104.34477719214183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73523000</v>
      </c>
      <c r="C9" s="39">
        <f t="shared" si="2"/>
        <v>0</v>
      </c>
      <c r="D9" s="39">
        <f t="shared" si="2"/>
        <v>0</v>
      </c>
      <c r="E9" s="39">
        <f t="shared" si="2"/>
        <v>73523000</v>
      </c>
      <c r="F9" s="40">
        <f t="shared" si="2"/>
        <v>73523000</v>
      </c>
      <c r="G9" s="41">
        <f t="shared" si="2"/>
        <v>73523000</v>
      </c>
      <c r="H9" s="40">
        <f t="shared" si="2"/>
        <v>12099000</v>
      </c>
      <c r="I9" s="41">
        <f t="shared" si="2"/>
        <v>17093621</v>
      </c>
      <c r="J9" s="40">
        <f t="shared" si="2"/>
        <v>21545000</v>
      </c>
      <c r="K9" s="41">
        <f t="shared" si="2"/>
        <v>29880568</v>
      </c>
      <c r="L9" s="40">
        <f t="shared" si="2"/>
        <v>20076000</v>
      </c>
      <c r="M9" s="41">
        <f t="shared" si="2"/>
        <v>22963184</v>
      </c>
      <c r="N9" s="40">
        <f t="shared" si="2"/>
        <v>6012000</v>
      </c>
      <c r="O9" s="41">
        <f t="shared" si="2"/>
        <v>8020349</v>
      </c>
      <c r="P9" s="40">
        <f t="shared" si="2"/>
        <v>59732000</v>
      </c>
      <c r="Q9" s="41">
        <f t="shared" si="2"/>
        <v>77957722</v>
      </c>
      <c r="R9" s="20">
        <f>IF(($L9       =0),0,((($N9       -$L9       )/$L9       )*100))</f>
        <v>-70.053795576808128</v>
      </c>
      <c r="S9" s="21">
        <f>IF(($M9       =0),0,((($O9       -$M9       )/$M9       )*100))</f>
        <v>-65.073009910123957</v>
      </c>
      <c r="T9" s="20">
        <f>IF(($E9       =0),0,(($P9       /$E9       )*100))</f>
        <v>81.242604355099772</v>
      </c>
      <c r="U9" s="22">
        <f>IF(($E9       =0),0,(($Q9       /$E9       )*100))</f>
        <v>106.03174788841588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45699000</v>
      </c>
      <c r="C10" s="42"/>
      <c r="D10" s="42"/>
      <c r="E10" s="42">
        <f t="shared" ref="E10:E41" si="4">$B10      +$C10      +$D10</f>
        <v>45699000</v>
      </c>
      <c r="F10" s="43">
        <v>45699000</v>
      </c>
      <c r="G10" s="44">
        <v>45699000</v>
      </c>
      <c r="H10" s="43">
        <v>11690000</v>
      </c>
      <c r="I10" s="44">
        <v>15833010</v>
      </c>
      <c r="J10" s="43">
        <v>21545000</v>
      </c>
      <c r="K10" s="44">
        <v>16998694</v>
      </c>
      <c r="L10" s="43">
        <v>7569000</v>
      </c>
      <c r="M10" s="44">
        <v>11485386</v>
      </c>
      <c r="N10" s="43">
        <v>4895000</v>
      </c>
      <c r="O10" s="44">
        <v>2789154</v>
      </c>
      <c r="P10" s="43">
        <f t="shared" ref="P10:P41" si="5">$H10      +$J10      +$L10      +$N10</f>
        <v>45699000</v>
      </c>
      <c r="Q10" s="44">
        <f t="shared" ref="Q10:Q41" si="6">$I10      +$K10      +$M10      +$O10</f>
        <v>47106244</v>
      </c>
      <c r="R10" s="24">
        <f t="shared" ref="R10:R41" si="7">IF(($L10      =0),0,((($N10      -$L10      )/$L10      )*100))</f>
        <v>-35.32831285506672</v>
      </c>
      <c r="S10" s="25">
        <f t="shared" ref="S10:S41" si="8">IF(($M10      =0),0,((($O10      -$M10      )/$M10      )*100))</f>
        <v>-75.715626797392787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103.07937591632201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409000</v>
      </c>
      <c r="C13" s="42"/>
      <c r="D13" s="42"/>
      <c r="E13" s="42">
        <f t="shared" si="4"/>
        <v>409000</v>
      </c>
      <c r="F13" s="43">
        <v>409000</v>
      </c>
      <c r="G13" s="44">
        <v>409000</v>
      </c>
      <c r="H13" s="43">
        <v>409000</v>
      </c>
      <c r="I13" s="44"/>
      <c r="J13" s="43"/>
      <c r="K13" s="44"/>
      <c r="L13" s="43"/>
      <c r="M13" s="44">
        <v>-751320</v>
      </c>
      <c r="N13" s="43"/>
      <c r="O13" s="44">
        <v>1160320</v>
      </c>
      <c r="P13" s="43">
        <f t="shared" si="5"/>
        <v>409000</v>
      </c>
      <c r="Q13" s="44">
        <f t="shared" si="6"/>
        <v>409000</v>
      </c>
      <c r="R13" s="24">
        <f t="shared" si="7"/>
        <v>0</v>
      </c>
      <c r="S13" s="25">
        <f t="shared" si="8"/>
        <v>-254.43752329233882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27415000</v>
      </c>
      <c r="C20" s="42"/>
      <c r="D20" s="42"/>
      <c r="E20" s="42">
        <f t="shared" si="4"/>
        <v>27415000</v>
      </c>
      <c r="F20" s="43">
        <v>27415000</v>
      </c>
      <c r="G20" s="44">
        <v>27415000</v>
      </c>
      <c r="H20" s="43"/>
      <c r="I20" s="44">
        <v>1260611</v>
      </c>
      <c r="J20" s="43"/>
      <c r="K20" s="44">
        <v>12881874</v>
      </c>
      <c r="L20" s="43">
        <v>12507000</v>
      </c>
      <c r="M20" s="44">
        <v>12229118</v>
      </c>
      <c r="N20" s="43">
        <v>1117000</v>
      </c>
      <c r="O20" s="44">
        <v>4070875</v>
      </c>
      <c r="P20" s="43">
        <f t="shared" si="5"/>
        <v>13624000</v>
      </c>
      <c r="Q20" s="44">
        <f t="shared" si="6"/>
        <v>30442478</v>
      </c>
      <c r="R20" s="24">
        <f t="shared" si="7"/>
        <v>-91.069001359238825</v>
      </c>
      <c r="S20" s="25">
        <f t="shared" si="8"/>
        <v>-66.711622211839</v>
      </c>
      <c r="T20" s="24">
        <f t="shared" si="9"/>
        <v>49.695422214116356</v>
      </c>
      <c r="U20" s="26">
        <f t="shared" si="10"/>
        <v>111.04314426408901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5783000</v>
      </c>
      <c r="C28" s="39">
        <f t="shared" si="11"/>
        <v>0</v>
      </c>
      <c r="D28" s="39">
        <f t="shared" si="11"/>
        <v>0</v>
      </c>
      <c r="E28" s="39">
        <f t="shared" si="11"/>
        <v>5783000</v>
      </c>
      <c r="F28" s="40">
        <f t="shared" si="11"/>
        <v>5783000</v>
      </c>
      <c r="G28" s="41">
        <f t="shared" si="11"/>
        <v>5783000</v>
      </c>
      <c r="H28" s="40">
        <f t="shared" si="11"/>
        <v>1192000</v>
      </c>
      <c r="I28" s="41">
        <f t="shared" si="11"/>
        <v>2497276</v>
      </c>
      <c r="J28" s="40">
        <f t="shared" si="11"/>
        <v>2478000</v>
      </c>
      <c r="K28" s="41">
        <f t="shared" si="11"/>
        <v>1729797</v>
      </c>
      <c r="L28" s="40">
        <f t="shared" si="11"/>
        <v>1012000</v>
      </c>
      <c r="M28" s="41">
        <f t="shared" si="11"/>
        <v>401230</v>
      </c>
      <c r="N28" s="40">
        <f t="shared" si="11"/>
        <v>0</v>
      </c>
      <c r="O28" s="41">
        <f t="shared" si="11"/>
        <v>165644</v>
      </c>
      <c r="P28" s="40">
        <f t="shared" si="11"/>
        <v>4682000</v>
      </c>
      <c r="Q28" s="41">
        <f t="shared" si="11"/>
        <v>4793947</v>
      </c>
      <c r="R28" s="20">
        <f t="shared" si="7"/>
        <v>-100</v>
      </c>
      <c r="S28" s="21">
        <f t="shared" si="8"/>
        <v>-58.715948458490139</v>
      </c>
      <c r="T28" s="20">
        <f t="shared" si="9"/>
        <v>80.961438699636872</v>
      </c>
      <c r="U28" s="22">
        <f t="shared" si="10"/>
        <v>82.897233269929103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447000</v>
      </c>
      <c r="I31" s="44">
        <v>1505245</v>
      </c>
      <c r="J31" s="43">
        <v>1002000</v>
      </c>
      <c r="K31" s="44">
        <v>729014</v>
      </c>
      <c r="L31" s="43">
        <v>326000</v>
      </c>
      <c r="M31" s="44">
        <v>400097</v>
      </c>
      <c r="N31" s="43"/>
      <c r="O31" s="44">
        <v>165644</v>
      </c>
      <c r="P31" s="43">
        <f t="shared" si="5"/>
        <v>1775000</v>
      </c>
      <c r="Q31" s="44">
        <f t="shared" si="6"/>
        <v>2800000</v>
      </c>
      <c r="R31" s="24">
        <f t="shared" si="7"/>
        <v>-100</v>
      </c>
      <c r="S31" s="25">
        <f t="shared" si="8"/>
        <v>-58.599039732864775</v>
      </c>
      <c r="T31" s="24">
        <f t="shared" si="9"/>
        <v>63.392857142857139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2983000</v>
      </c>
      <c r="C33" s="42"/>
      <c r="D33" s="42"/>
      <c r="E33" s="42">
        <f t="shared" si="4"/>
        <v>2983000</v>
      </c>
      <c r="F33" s="43">
        <v>2983000</v>
      </c>
      <c r="G33" s="44">
        <v>2983000</v>
      </c>
      <c r="H33" s="43">
        <v>745000</v>
      </c>
      <c r="I33" s="44">
        <v>992031</v>
      </c>
      <c r="J33" s="43">
        <v>1476000</v>
      </c>
      <c r="K33" s="44">
        <v>1000783</v>
      </c>
      <c r="L33" s="43">
        <v>686000</v>
      </c>
      <c r="M33" s="44">
        <v>1133</v>
      </c>
      <c r="N33" s="43"/>
      <c r="O33" s="44"/>
      <c r="P33" s="43">
        <f t="shared" si="5"/>
        <v>2907000</v>
      </c>
      <c r="Q33" s="44">
        <f t="shared" si="6"/>
        <v>1993947</v>
      </c>
      <c r="R33" s="24">
        <f t="shared" si="7"/>
        <v>-100</v>
      </c>
      <c r="S33" s="25">
        <f t="shared" si="8"/>
        <v>-100</v>
      </c>
      <c r="T33" s="24">
        <f t="shared" si="9"/>
        <v>97.452229299363054</v>
      </c>
      <c r="U33" s="26">
        <f t="shared" si="10"/>
        <v>66.843680858196436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20053000</v>
      </c>
      <c r="C43" s="45">
        <f t="shared" si="20"/>
        <v>0</v>
      </c>
      <c r="D43" s="45">
        <f t="shared" si="20"/>
        <v>0</v>
      </c>
      <c r="E43" s="45">
        <f t="shared" si="20"/>
        <v>20053000</v>
      </c>
      <c r="F43" s="46">
        <f t="shared" si="20"/>
        <v>20053000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35000</v>
      </c>
      <c r="O43" s="47">
        <f t="shared" si="20"/>
        <v>0</v>
      </c>
      <c r="P43" s="46">
        <f t="shared" si="20"/>
        <v>35000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0.17453747568942302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20053000</v>
      </c>
      <c r="C44" s="39">
        <f t="shared" si="22"/>
        <v>0</v>
      </c>
      <c r="D44" s="39">
        <f t="shared" si="22"/>
        <v>0</v>
      </c>
      <c r="E44" s="39">
        <f t="shared" si="22"/>
        <v>20053000</v>
      </c>
      <c r="F44" s="40">
        <f t="shared" si="22"/>
        <v>20053000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35000</v>
      </c>
      <c r="O44" s="41">
        <f t="shared" si="22"/>
        <v>0</v>
      </c>
      <c r="P44" s="40">
        <f t="shared" si="22"/>
        <v>35000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0.17453747568942302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20053000</v>
      </c>
      <c r="C46" s="42"/>
      <c r="D46" s="42"/>
      <c r="E46" s="42">
        <f t="shared" si="13"/>
        <v>20053000</v>
      </c>
      <c r="F46" s="43">
        <v>20053000</v>
      </c>
      <c r="G46" s="44"/>
      <c r="H46" s="43"/>
      <c r="I46" s="44"/>
      <c r="J46" s="43"/>
      <c r="K46" s="44"/>
      <c r="L46" s="43"/>
      <c r="M46" s="44"/>
      <c r="N46" s="43">
        <v>35000</v>
      </c>
      <c r="O46" s="44"/>
      <c r="P46" s="43">
        <f t="shared" si="14"/>
        <v>35000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0.17453747568942302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99359000</v>
      </c>
      <c r="C61" s="39">
        <f t="shared" si="26"/>
        <v>0</v>
      </c>
      <c r="D61" s="39">
        <f t="shared" si="26"/>
        <v>0</v>
      </c>
      <c r="E61" s="39">
        <f t="shared" si="26"/>
        <v>99359000</v>
      </c>
      <c r="F61" s="40">
        <f t="shared" si="26"/>
        <v>99359000</v>
      </c>
      <c r="G61" s="41">
        <f t="shared" si="26"/>
        <v>79306000</v>
      </c>
      <c r="H61" s="40">
        <f t="shared" si="26"/>
        <v>13291000</v>
      </c>
      <c r="I61" s="41">
        <f t="shared" si="26"/>
        <v>19590897</v>
      </c>
      <c r="J61" s="40">
        <f t="shared" si="26"/>
        <v>24023000</v>
      </c>
      <c r="K61" s="41">
        <f t="shared" si="26"/>
        <v>31610365</v>
      </c>
      <c r="L61" s="40">
        <f t="shared" si="26"/>
        <v>21088000</v>
      </c>
      <c r="M61" s="41">
        <f t="shared" si="26"/>
        <v>23364414</v>
      </c>
      <c r="N61" s="40">
        <f t="shared" si="26"/>
        <v>6047000</v>
      </c>
      <c r="O61" s="41">
        <f t="shared" si="26"/>
        <v>8185993</v>
      </c>
      <c r="P61" s="40">
        <f t="shared" si="26"/>
        <v>64449000</v>
      </c>
      <c r="Q61" s="41">
        <f t="shared" si="26"/>
        <v>82751669</v>
      </c>
      <c r="R61" s="20">
        <f t="shared" si="16"/>
        <v>-71.324924127465863</v>
      </c>
      <c r="S61" s="21">
        <f t="shared" si="17"/>
        <v>-64.963842020604503</v>
      </c>
      <c r="T61" s="20">
        <f t="shared" si="18"/>
        <v>64.864783260701103</v>
      </c>
      <c r="U61" s="22">
        <f t="shared" si="19"/>
        <v>83.285529242444071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99359000</v>
      </c>
      <c r="C65" s="48">
        <f t="shared" si="30"/>
        <v>0</v>
      </c>
      <c r="D65" s="48">
        <f t="shared" si="30"/>
        <v>0</v>
      </c>
      <c r="E65" s="48">
        <f t="shared" si="30"/>
        <v>99359000</v>
      </c>
      <c r="F65" s="49">
        <f t="shared" si="30"/>
        <v>99359000</v>
      </c>
      <c r="G65" s="50">
        <f t="shared" si="30"/>
        <v>79306000</v>
      </c>
      <c r="H65" s="49">
        <f t="shared" si="30"/>
        <v>13291000</v>
      </c>
      <c r="I65" s="50">
        <f t="shared" si="30"/>
        <v>19590897</v>
      </c>
      <c r="J65" s="49">
        <f t="shared" si="30"/>
        <v>24023000</v>
      </c>
      <c r="K65" s="50">
        <f t="shared" si="30"/>
        <v>31610365</v>
      </c>
      <c r="L65" s="49">
        <f t="shared" si="30"/>
        <v>21088000</v>
      </c>
      <c r="M65" s="51">
        <f t="shared" si="30"/>
        <v>23364414</v>
      </c>
      <c r="N65" s="49">
        <f t="shared" si="30"/>
        <v>6047000</v>
      </c>
      <c r="O65" s="50">
        <f t="shared" si="30"/>
        <v>8185993</v>
      </c>
      <c r="P65" s="49">
        <f t="shared" si="30"/>
        <v>64449000</v>
      </c>
      <c r="Q65" s="50">
        <f t="shared" si="30"/>
        <v>82751669</v>
      </c>
      <c r="R65" s="34">
        <f t="shared" si="16"/>
        <v>-71.324924127465863</v>
      </c>
      <c r="S65" s="35">
        <f t="shared" si="17"/>
        <v>-64.963842020604503</v>
      </c>
      <c r="T65" s="34">
        <f t="shared" si="18"/>
        <v>64.864783260701103</v>
      </c>
      <c r="U65" s="35">
        <f t="shared" si="19"/>
        <v>83.285529242444071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560185000</v>
      </c>
      <c r="C8" s="36">
        <f t="shared" si="0"/>
        <v>2263000</v>
      </c>
      <c r="D8" s="36">
        <f t="shared" si="0"/>
        <v>0</v>
      </c>
      <c r="E8" s="36">
        <f t="shared" si="0"/>
        <v>562448000</v>
      </c>
      <c r="F8" s="37">
        <f t="shared" si="0"/>
        <v>562448000</v>
      </c>
      <c r="G8" s="38">
        <f t="shared" si="0"/>
        <v>539083000</v>
      </c>
      <c r="H8" s="37">
        <f t="shared" si="0"/>
        <v>151358000</v>
      </c>
      <c r="I8" s="38">
        <f t="shared" si="0"/>
        <v>153240655</v>
      </c>
      <c r="J8" s="37">
        <f t="shared" si="0"/>
        <v>175492000</v>
      </c>
      <c r="K8" s="38">
        <f t="shared" si="0"/>
        <v>150324149</v>
      </c>
      <c r="L8" s="37">
        <f t="shared" si="0"/>
        <v>73352000</v>
      </c>
      <c r="M8" s="38">
        <f t="shared" si="0"/>
        <v>79243229</v>
      </c>
      <c r="N8" s="37">
        <f t="shared" si="0"/>
        <v>119053000</v>
      </c>
      <c r="O8" s="38">
        <f t="shared" si="0"/>
        <v>153634686</v>
      </c>
      <c r="P8" s="37">
        <f t="shared" si="0"/>
        <v>519255000</v>
      </c>
      <c r="Q8" s="38">
        <f t="shared" si="0"/>
        <v>536442719</v>
      </c>
      <c r="R8" s="16">
        <f>IF(($L8       =0),0,((($N8       -$L8       )/$L8       )*100))</f>
        <v>62.303686334387606</v>
      </c>
      <c r="S8" s="17">
        <f>IF(($M8       =0),0,((($O8       -$M8       )/$M8       )*100))</f>
        <v>93.877367112337126</v>
      </c>
      <c r="T8" s="16">
        <f>IF(($E8       =0),0,(($P8       /$E8       )*100))</f>
        <v>92.320534520524561</v>
      </c>
      <c r="U8" s="18">
        <f>IF(($E8       =0),0,(($Q8       /$E8       )*100))</f>
        <v>95.376411508263871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555767000</v>
      </c>
      <c r="C9" s="39">
        <f t="shared" si="2"/>
        <v>2263000</v>
      </c>
      <c r="D9" s="39">
        <f t="shared" si="2"/>
        <v>0</v>
      </c>
      <c r="E9" s="39">
        <f t="shared" si="2"/>
        <v>558030000</v>
      </c>
      <c r="F9" s="40">
        <f t="shared" si="2"/>
        <v>558030000</v>
      </c>
      <c r="G9" s="41">
        <f t="shared" si="2"/>
        <v>534665000</v>
      </c>
      <c r="H9" s="40">
        <f t="shared" si="2"/>
        <v>150287000</v>
      </c>
      <c r="I9" s="41">
        <f t="shared" si="2"/>
        <v>151590440</v>
      </c>
      <c r="J9" s="40">
        <f t="shared" si="2"/>
        <v>174328000</v>
      </c>
      <c r="K9" s="41">
        <f t="shared" si="2"/>
        <v>149198788</v>
      </c>
      <c r="L9" s="40">
        <f t="shared" si="2"/>
        <v>72386000</v>
      </c>
      <c r="M9" s="41">
        <f t="shared" si="2"/>
        <v>78607263</v>
      </c>
      <c r="N9" s="40">
        <f t="shared" si="2"/>
        <v>119031000</v>
      </c>
      <c r="O9" s="41">
        <f t="shared" si="2"/>
        <v>152628225</v>
      </c>
      <c r="P9" s="40">
        <f t="shared" si="2"/>
        <v>516032000</v>
      </c>
      <c r="Q9" s="41">
        <f t="shared" si="2"/>
        <v>532024716</v>
      </c>
      <c r="R9" s="20">
        <f>IF(($L9       =0),0,((($N9       -$L9       )/$L9       )*100))</f>
        <v>64.439256209764324</v>
      </c>
      <c r="S9" s="21">
        <f>IF(($M9       =0),0,((($O9       -$M9       )/$M9       )*100))</f>
        <v>94.165550580230743</v>
      </c>
      <c r="T9" s="20">
        <f>IF(($E9       =0),0,(($P9       /$E9       )*100))</f>
        <v>92.473881332544849</v>
      </c>
      <c r="U9" s="22">
        <f>IF(($E9       =0),0,(($Q9       /$E9       )*100))</f>
        <v>95.339805386807157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330979000</v>
      </c>
      <c r="C10" s="42">
        <v>-3350000</v>
      </c>
      <c r="D10" s="42"/>
      <c r="E10" s="42">
        <f t="shared" ref="E10:E41" si="4">$B10      +$C10      +$D10</f>
        <v>327629000</v>
      </c>
      <c r="F10" s="43">
        <v>327629000</v>
      </c>
      <c r="G10" s="44">
        <v>327629000</v>
      </c>
      <c r="H10" s="43">
        <v>84110000</v>
      </c>
      <c r="I10" s="44">
        <v>82640891</v>
      </c>
      <c r="J10" s="43">
        <v>90277000</v>
      </c>
      <c r="K10" s="44">
        <v>82755322</v>
      </c>
      <c r="L10" s="43">
        <v>53124000</v>
      </c>
      <c r="M10" s="44">
        <v>45446913</v>
      </c>
      <c r="N10" s="43">
        <v>100118000</v>
      </c>
      <c r="O10" s="44">
        <v>111637397</v>
      </c>
      <c r="P10" s="43">
        <f t="shared" ref="P10:P41" si="5">$H10      +$J10      +$L10      +$N10</f>
        <v>327629000</v>
      </c>
      <c r="Q10" s="44">
        <f t="shared" ref="Q10:Q41" si="6">$I10      +$K10      +$M10      +$O10</f>
        <v>322480523</v>
      </c>
      <c r="R10" s="24">
        <f t="shared" ref="R10:R41" si="7">IF(($L10      =0),0,((($N10      -$L10      )/$L10      )*100))</f>
        <v>88.460959265115576</v>
      </c>
      <c r="S10" s="25">
        <f t="shared" ref="S10:S41" si="8">IF(($M10      =0),0,((($O10      -$M10      )/$M10      )*100))</f>
        <v>145.64352038608212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98.428564931675766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3624000</v>
      </c>
      <c r="C16" s="42">
        <v>613000</v>
      </c>
      <c r="D16" s="42"/>
      <c r="E16" s="42">
        <f t="shared" si="4"/>
        <v>4237000</v>
      </c>
      <c r="F16" s="43">
        <v>4237000</v>
      </c>
      <c r="G16" s="44">
        <v>4237000</v>
      </c>
      <c r="H16" s="43">
        <v>1124000</v>
      </c>
      <c r="I16" s="44">
        <v>1123963</v>
      </c>
      <c r="J16" s="43">
        <v>1054000</v>
      </c>
      <c r="K16" s="44">
        <v>1054020</v>
      </c>
      <c r="L16" s="43">
        <v>705000</v>
      </c>
      <c r="M16" s="44">
        <v>480948</v>
      </c>
      <c r="N16" s="43">
        <v>1059000</v>
      </c>
      <c r="O16" s="44">
        <v>1550378</v>
      </c>
      <c r="P16" s="43">
        <f t="shared" si="5"/>
        <v>3942000</v>
      </c>
      <c r="Q16" s="44">
        <f t="shared" si="6"/>
        <v>4209309</v>
      </c>
      <c r="R16" s="24">
        <f t="shared" si="7"/>
        <v>50.212765957446805</v>
      </c>
      <c r="S16" s="25">
        <f t="shared" si="8"/>
        <v>222.35875811938089</v>
      </c>
      <c r="T16" s="24">
        <f t="shared" si="9"/>
        <v>93.037526551805527</v>
      </c>
      <c r="U16" s="26">
        <f t="shared" si="10"/>
        <v>99.346447958461169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20742000</v>
      </c>
      <c r="C20" s="42"/>
      <c r="D20" s="42"/>
      <c r="E20" s="42">
        <f t="shared" si="4"/>
        <v>20742000</v>
      </c>
      <c r="F20" s="43">
        <v>20742000</v>
      </c>
      <c r="G20" s="44">
        <v>20742000</v>
      </c>
      <c r="H20" s="43"/>
      <c r="I20" s="44"/>
      <c r="J20" s="43">
        <v>16001000</v>
      </c>
      <c r="K20" s="44"/>
      <c r="L20" s="43">
        <v>4976000</v>
      </c>
      <c r="M20" s="44"/>
      <c r="N20" s="43">
        <v>310000</v>
      </c>
      <c r="O20" s="44"/>
      <c r="P20" s="43">
        <f t="shared" si="5"/>
        <v>21287000</v>
      </c>
      <c r="Q20" s="44">
        <f t="shared" si="6"/>
        <v>0</v>
      </c>
      <c r="R20" s="24">
        <f t="shared" si="7"/>
        <v>-93.770096463022512</v>
      </c>
      <c r="S20" s="25">
        <f t="shared" si="8"/>
        <v>0</v>
      </c>
      <c r="T20" s="24">
        <f t="shared" si="9"/>
        <v>102.62751904348664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116822000</v>
      </c>
      <c r="C22" s="42"/>
      <c r="D22" s="42"/>
      <c r="E22" s="42">
        <f t="shared" si="4"/>
        <v>116822000</v>
      </c>
      <c r="F22" s="43">
        <v>116822000</v>
      </c>
      <c r="G22" s="44">
        <v>93457000</v>
      </c>
      <c r="H22" s="43">
        <v>39973000</v>
      </c>
      <c r="I22" s="44">
        <v>41719062</v>
      </c>
      <c r="J22" s="43">
        <v>41209000</v>
      </c>
      <c r="K22" s="44">
        <v>40628144</v>
      </c>
      <c r="L22" s="43">
        <v>12275000</v>
      </c>
      <c r="M22" s="44">
        <v>28465595</v>
      </c>
      <c r="N22" s="43"/>
      <c r="O22" s="44">
        <v>6009199</v>
      </c>
      <c r="P22" s="43">
        <f t="shared" si="5"/>
        <v>93457000</v>
      </c>
      <c r="Q22" s="44">
        <f t="shared" si="6"/>
        <v>116822000</v>
      </c>
      <c r="R22" s="24">
        <f t="shared" si="7"/>
        <v>-100</v>
      </c>
      <c r="S22" s="25">
        <f t="shared" si="8"/>
        <v>-78.889606909674654</v>
      </c>
      <c r="T22" s="24">
        <f t="shared" si="9"/>
        <v>79.999486398109937</v>
      </c>
      <c r="U22" s="26">
        <f t="shared" si="10"/>
        <v>100</v>
      </c>
      <c r="V22" s="43"/>
      <c r="W22" s="44"/>
    </row>
    <row r="23" spans="1:23" ht="13" x14ac:dyDescent="0.3">
      <c r="A23" s="23" t="s">
        <v>49</v>
      </c>
      <c r="B23" s="42">
        <v>83600000</v>
      </c>
      <c r="C23" s="42">
        <v>5000000</v>
      </c>
      <c r="D23" s="42"/>
      <c r="E23" s="42">
        <f t="shared" si="4"/>
        <v>88600000</v>
      </c>
      <c r="F23" s="43">
        <v>88600000</v>
      </c>
      <c r="G23" s="44">
        <v>88600000</v>
      </c>
      <c r="H23" s="43">
        <v>25080000</v>
      </c>
      <c r="I23" s="44">
        <v>26106524</v>
      </c>
      <c r="J23" s="43">
        <v>25787000</v>
      </c>
      <c r="K23" s="44">
        <v>24761302</v>
      </c>
      <c r="L23" s="43">
        <v>1306000</v>
      </c>
      <c r="M23" s="44">
        <v>4213807</v>
      </c>
      <c r="N23" s="43">
        <v>17544000</v>
      </c>
      <c r="O23" s="44">
        <v>33431251</v>
      </c>
      <c r="P23" s="43">
        <f t="shared" si="5"/>
        <v>69717000</v>
      </c>
      <c r="Q23" s="44">
        <f t="shared" si="6"/>
        <v>88512884</v>
      </c>
      <c r="R23" s="24">
        <f t="shared" si="7"/>
        <v>1243.3384379785605</v>
      </c>
      <c r="S23" s="25">
        <f t="shared" si="8"/>
        <v>693.37404394648354</v>
      </c>
      <c r="T23" s="24">
        <f t="shared" si="9"/>
        <v>78.687358916478559</v>
      </c>
      <c r="U23" s="26">
        <f t="shared" si="10"/>
        <v>99.90167494356659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4418000</v>
      </c>
      <c r="C28" s="39">
        <f t="shared" si="11"/>
        <v>0</v>
      </c>
      <c r="D28" s="39">
        <f t="shared" si="11"/>
        <v>0</v>
      </c>
      <c r="E28" s="39">
        <f t="shared" si="11"/>
        <v>4418000</v>
      </c>
      <c r="F28" s="40">
        <f t="shared" si="11"/>
        <v>4418000</v>
      </c>
      <c r="G28" s="41">
        <f t="shared" si="11"/>
        <v>4418000</v>
      </c>
      <c r="H28" s="40">
        <f t="shared" si="11"/>
        <v>1071000</v>
      </c>
      <c r="I28" s="41">
        <f t="shared" si="11"/>
        <v>1650215</v>
      </c>
      <c r="J28" s="40">
        <f t="shared" si="11"/>
        <v>1164000</v>
      </c>
      <c r="K28" s="41">
        <f t="shared" si="11"/>
        <v>1125361</v>
      </c>
      <c r="L28" s="40">
        <f t="shared" si="11"/>
        <v>966000</v>
      </c>
      <c r="M28" s="41">
        <f t="shared" si="11"/>
        <v>635966</v>
      </c>
      <c r="N28" s="40">
        <f t="shared" si="11"/>
        <v>22000</v>
      </c>
      <c r="O28" s="41">
        <f t="shared" si="11"/>
        <v>1006461</v>
      </c>
      <c r="P28" s="40">
        <f t="shared" si="11"/>
        <v>3223000</v>
      </c>
      <c r="Q28" s="41">
        <f t="shared" si="11"/>
        <v>4418003</v>
      </c>
      <c r="R28" s="20">
        <f t="shared" si="7"/>
        <v>-97.722567287784685</v>
      </c>
      <c r="S28" s="21">
        <f t="shared" si="8"/>
        <v>58.257045187950297</v>
      </c>
      <c r="T28" s="20">
        <f t="shared" si="9"/>
        <v>72.951561792666368</v>
      </c>
      <c r="U28" s="22">
        <f t="shared" si="10"/>
        <v>100.00006790402898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542000</v>
      </c>
      <c r="I31" s="44">
        <v>542729</v>
      </c>
      <c r="J31" s="43">
        <v>349000</v>
      </c>
      <c r="K31" s="44">
        <v>455913</v>
      </c>
      <c r="L31" s="43">
        <v>294000</v>
      </c>
      <c r="M31" s="44">
        <v>294898</v>
      </c>
      <c r="N31" s="43"/>
      <c r="O31" s="44">
        <v>1006461</v>
      </c>
      <c r="P31" s="43">
        <f t="shared" si="5"/>
        <v>1185000</v>
      </c>
      <c r="Q31" s="44">
        <f t="shared" si="6"/>
        <v>2300001</v>
      </c>
      <c r="R31" s="24">
        <f t="shared" si="7"/>
        <v>-100</v>
      </c>
      <c r="S31" s="25">
        <f t="shared" si="8"/>
        <v>241.29122611886143</v>
      </c>
      <c r="T31" s="24">
        <f t="shared" si="9"/>
        <v>51.521739130434781</v>
      </c>
      <c r="U31" s="26">
        <f t="shared" si="10"/>
        <v>100.00004347826088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2118000</v>
      </c>
      <c r="C33" s="42"/>
      <c r="D33" s="42"/>
      <c r="E33" s="42">
        <f t="shared" si="4"/>
        <v>2118000</v>
      </c>
      <c r="F33" s="43">
        <v>2118000</v>
      </c>
      <c r="G33" s="44">
        <v>2118000</v>
      </c>
      <c r="H33" s="43">
        <v>529000</v>
      </c>
      <c r="I33" s="44">
        <v>1107486</v>
      </c>
      <c r="J33" s="43">
        <v>815000</v>
      </c>
      <c r="K33" s="44">
        <v>669448</v>
      </c>
      <c r="L33" s="43">
        <v>672000</v>
      </c>
      <c r="M33" s="44">
        <v>341068</v>
      </c>
      <c r="N33" s="43">
        <v>22000</v>
      </c>
      <c r="O33" s="44"/>
      <c r="P33" s="43">
        <f t="shared" si="5"/>
        <v>2038000</v>
      </c>
      <c r="Q33" s="44">
        <f t="shared" si="6"/>
        <v>2118002</v>
      </c>
      <c r="R33" s="24">
        <f t="shared" si="7"/>
        <v>-96.726190476190482</v>
      </c>
      <c r="S33" s="25">
        <f t="shared" si="8"/>
        <v>-100</v>
      </c>
      <c r="T33" s="24">
        <f t="shared" si="9"/>
        <v>96.22285174693107</v>
      </c>
      <c r="U33" s="26">
        <f t="shared" si="10"/>
        <v>100.00009442870632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1175000</v>
      </c>
      <c r="C43" s="45">
        <f t="shared" si="20"/>
        <v>0</v>
      </c>
      <c r="D43" s="45">
        <f t="shared" si="20"/>
        <v>0</v>
      </c>
      <c r="E43" s="45">
        <f t="shared" si="20"/>
        <v>1175000</v>
      </c>
      <c r="F43" s="46">
        <f t="shared" si="20"/>
        <v>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561360000</v>
      </c>
      <c r="C61" s="39">
        <f t="shared" si="26"/>
        <v>2263000</v>
      </c>
      <c r="D61" s="39">
        <f t="shared" si="26"/>
        <v>0</v>
      </c>
      <c r="E61" s="39">
        <f t="shared" si="26"/>
        <v>563623000</v>
      </c>
      <c r="F61" s="40">
        <f t="shared" si="26"/>
        <v>563623000</v>
      </c>
      <c r="G61" s="41">
        <f t="shared" si="26"/>
        <v>539083000</v>
      </c>
      <c r="H61" s="40">
        <f t="shared" si="26"/>
        <v>151358000</v>
      </c>
      <c r="I61" s="41">
        <f t="shared" si="26"/>
        <v>153240655</v>
      </c>
      <c r="J61" s="40">
        <f t="shared" si="26"/>
        <v>175492000</v>
      </c>
      <c r="K61" s="41">
        <f t="shared" si="26"/>
        <v>150324149</v>
      </c>
      <c r="L61" s="40">
        <f t="shared" si="26"/>
        <v>73352000</v>
      </c>
      <c r="M61" s="41">
        <f t="shared" si="26"/>
        <v>79243229</v>
      </c>
      <c r="N61" s="40">
        <f t="shared" si="26"/>
        <v>119053000</v>
      </c>
      <c r="O61" s="41">
        <f t="shared" si="26"/>
        <v>153634686</v>
      </c>
      <c r="P61" s="40">
        <f t="shared" si="26"/>
        <v>519255000</v>
      </c>
      <c r="Q61" s="41">
        <f t="shared" si="26"/>
        <v>536442719</v>
      </c>
      <c r="R61" s="20">
        <f t="shared" si="16"/>
        <v>62.303686334387606</v>
      </c>
      <c r="S61" s="21">
        <f t="shared" si="17"/>
        <v>93.877367112337126</v>
      </c>
      <c r="T61" s="20">
        <f t="shared" si="18"/>
        <v>92.12807142362891</v>
      </c>
      <c r="U61" s="22">
        <f t="shared" si="19"/>
        <v>95.177577742569056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561360000</v>
      </c>
      <c r="C65" s="48">
        <f t="shared" si="30"/>
        <v>2263000</v>
      </c>
      <c r="D65" s="48">
        <f t="shared" si="30"/>
        <v>0</v>
      </c>
      <c r="E65" s="48">
        <f t="shared" si="30"/>
        <v>563623000</v>
      </c>
      <c r="F65" s="49">
        <f t="shared" si="30"/>
        <v>563623000</v>
      </c>
      <c r="G65" s="50">
        <f t="shared" si="30"/>
        <v>539083000</v>
      </c>
      <c r="H65" s="49">
        <f t="shared" si="30"/>
        <v>151358000</v>
      </c>
      <c r="I65" s="50">
        <f t="shared" si="30"/>
        <v>153240655</v>
      </c>
      <c r="J65" s="49">
        <f t="shared" si="30"/>
        <v>175492000</v>
      </c>
      <c r="K65" s="50">
        <f t="shared" si="30"/>
        <v>150324149</v>
      </c>
      <c r="L65" s="49">
        <f t="shared" si="30"/>
        <v>73352000</v>
      </c>
      <c r="M65" s="51">
        <f t="shared" si="30"/>
        <v>79243229</v>
      </c>
      <c r="N65" s="49">
        <f t="shared" si="30"/>
        <v>119053000</v>
      </c>
      <c r="O65" s="50">
        <f t="shared" si="30"/>
        <v>153634686</v>
      </c>
      <c r="P65" s="49">
        <f t="shared" si="30"/>
        <v>519255000</v>
      </c>
      <c r="Q65" s="50">
        <f t="shared" si="30"/>
        <v>536442719</v>
      </c>
      <c r="R65" s="34">
        <f t="shared" si="16"/>
        <v>62.303686334387606</v>
      </c>
      <c r="S65" s="35">
        <f t="shared" si="17"/>
        <v>93.877367112337126</v>
      </c>
      <c r="T65" s="34">
        <f t="shared" si="18"/>
        <v>92.12807142362891</v>
      </c>
      <c r="U65" s="35">
        <f t="shared" si="19"/>
        <v>95.177577742569056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37430000</v>
      </c>
      <c r="C8" s="36">
        <f t="shared" si="0"/>
        <v>300000</v>
      </c>
      <c r="D8" s="36">
        <f t="shared" si="0"/>
        <v>0</v>
      </c>
      <c r="E8" s="36">
        <f t="shared" si="0"/>
        <v>37730000</v>
      </c>
      <c r="F8" s="37">
        <f t="shared" si="0"/>
        <v>37730000</v>
      </c>
      <c r="G8" s="38">
        <f t="shared" si="0"/>
        <v>37730000</v>
      </c>
      <c r="H8" s="37">
        <f t="shared" si="0"/>
        <v>10442000</v>
      </c>
      <c r="I8" s="38">
        <f t="shared" si="0"/>
        <v>9546094</v>
      </c>
      <c r="J8" s="37">
        <f t="shared" si="0"/>
        <v>8327000</v>
      </c>
      <c r="K8" s="38">
        <f t="shared" si="0"/>
        <v>12698101</v>
      </c>
      <c r="L8" s="37">
        <f t="shared" si="0"/>
        <v>6891000</v>
      </c>
      <c r="M8" s="38">
        <f t="shared" si="0"/>
        <v>7156190</v>
      </c>
      <c r="N8" s="37">
        <f t="shared" si="0"/>
        <v>3412000</v>
      </c>
      <c r="O8" s="38">
        <f t="shared" si="0"/>
        <v>9441913</v>
      </c>
      <c r="P8" s="37">
        <f t="shared" si="0"/>
        <v>29072000</v>
      </c>
      <c r="Q8" s="38">
        <f t="shared" si="0"/>
        <v>38842298</v>
      </c>
      <c r="R8" s="16">
        <f>IF(($L8       =0),0,((($N8       -$L8       )/$L8       )*100))</f>
        <v>-50.486141343781746</v>
      </c>
      <c r="S8" s="17">
        <f>IF(($M8       =0),0,((($O8       -$M8       )/$M8       )*100))</f>
        <v>31.940501859229563</v>
      </c>
      <c r="T8" s="16">
        <f>IF(($E8       =0),0,(($P8       /$E8       )*100))</f>
        <v>77.052743175192148</v>
      </c>
      <c r="U8" s="18">
        <f>IF(($E8       =0),0,(($Q8       /$E8       )*100))</f>
        <v>102.94804664723031</v>
      </c>
      <c r="V8" s="37">
        <f t="shared" ref="V8:W8" si="1">+V9+V28</f>
        <v>3290000</v>
      </c>
      <c r="W8" s="38">
        <f t="shared" si="1"/>
        <v>3290000</v>
      </c>
    </row>
    <row r="9" spans="1:23" ht="13" x14ac:dyDescent="0.3">
      <c r="A9" s="19" t="s">
        <v>35</v>
      </c>
      <c r="B9" s="39">
        <f t="shared" ref="B9:Q9" si="2">SUM(B10:B27)</f>
        <v>32976000</v>
      </c>
      <c r="C9" s="39">
        <f t="shared" si="2"/>
        <v>0</v>
      </c>
      <c r="D9" s="39">
        <f t="shared" si="2"/>
        <v>0</v>
      </c>
      <c r="E9" s="39">
        <f t="shared" si="2"/>
        <v>32976000</v>
      </c>
      <c r="F9" s="40">
        <f t="shared" si="2"/>
        <v>32976000</v>
      </c>
      <c r="G9" s="41">
        <f t="shared" si="2"/>
        <v>32976000</v>
      </c>
      <c r="H9" s="40">
        <f t="shared" si="2"/>
        <v>8578000</v>
      </c>
      <c r="I9" s="41">
        <f t="shared" si="2"/>
        <v>6592190</v>
      </c>
      <c r="J9" s="40">
        <f t="shared" si="2"/>
        <v>7558000</v>
      </c>
      <c r="K9" s="41">
        <f t="shared" si="2"/>
        <v>11929337</v>
      </c>
      <c r="L9" s="40">
        <f t="shared" si="2"/>
        <v>6171000</v>
      </c>
      <c r="M9" s="41">
        <f t="shared" si="2"/>
        <v>6242219</v>
      </c>
      <c r="N9" s="40">
        <f t="shared" si="2"/>
        <v>3382000</v>
      </c>
      <c r="O9" s="41">
        <f t="shared" si="2"/>
        <v>9324552</v>
      </c>
      <c r="P9" s="40">
        <f t="shared" si="2"/>
        <v>25689000</v>
      </c>
      <c r="Q9" s="41">
        <f t="shared" si="2"/>
        <v>34088298</v>
      </c>
      <c r="R9" s="20">
        <f>IF(($L9       =0),0,((($N9       -$L9       )/$L9       )*100))</f>
        <v>-45.195268189920597</v>
      </c>
      <c r="S9" s="21">
        <f>IF(($M9       =0),0,((($O9       -$M9       )/$M9       )*100))</f>
        <v>49.378802634127382</v>
      </c>
      <c r="T9" s="20">
        <f>IF(($E9       =0),0,(($P9       /$E9       )*100))</f>
        <v>77.902110625909742</v>
      </c>
      <c r="U9" s="22">
        <f>IF(($E9       =0),0,(($Q9       /$E9       )*100))</f>
        <v>103.37305312954877</v>
      </c>
      <c r="V9" s="40">
        <f t="shared" ref="V9:W9" si="3">SUM(V10:V27)</f>
        <v>3290000</v>
      </c>
      <c r="W9" s="41">
        <f t="shared" si="3"/>
        <v>3290000</v>
      </c>
    </row>
    <row r="10" spans="1:23" ht="13" x14ac:dyDescent="0.3">
      <c r="A10" s="23" t="s">
        <v>36</v>
      </c>
      <c r="B10" s="42">
        <v>18225000</v>
      </c>
      <c r="C10" s="42"/>
      <c r="D10" s="42"/>
      <c r="E10" s="42">
        <f t="shared" ref="E10:E41" si="4">$B10      +$C10      +$D10</f>
        <v>18225000</v>
      </c>
      <c r="F10" s="43">
        <v>18225000</v>
      </c>
      <c r="G10" s="44">
        <v>18225000</v>
      </c>
      <c r="H10" s="43">
        <v>7182000</v>
      </c>
      <c r="I10" s="44">
        <v>6592190</v>
      </c>
      <c r="J10" s="43">
        <v>5261000</v>
      </c>
      <c r="K10" s="44">
        <v>5759717</v>
      </c>
      <c r="L10" s="43">
        <v>3330000</v>
      </c>
      <c r="M10" s="44">
        <v>4461926</v>
      </c>
      <c r="N10" s="43">
        <v>1387000</v>
      </c>
      <c r="O10" s="44">
        <v>1411166</v>
      </c>
      <c r="P10" s="43">
        <f t="shared" ref="P10:P41" si="5">$H10      +$J10      +$L10      +$N10</f>
        <v>17160000</v>
      </c>
      <c r="Q10" s="44">
        <f t="shared" ref="Q10:Q41" si="6">$I10      +$K10      +$M10      +$O10</f>
        <v>18224999</v>
      </c>
      <c r="R10" s="24">
        <f t="shared" ref="R10:R41" si="7">IF(($L10      =0),0,((($N10      -$L10      )/$L10      )*100))</f>
        <v>-58.348348348348345</v>
      </c>
      <c r="S10" s="25">
        <f t="shared" ref="S10:S41" si="8">IF(($M10      =0),0,((($O10      -$M10      )/$M10      )*100))</f>
        <v>-68.373164413753159</v>
      </c>
      <c r="T10" s="24">
        <f t="shared" ref="T10:T41" si="9">IF(($E10      =0),0,(($P10      /$E10      )*100))</f>
        <v>94.156378600823047</v>
      </c>
      <c r="U10" s="26">
        <f t="shared" ref="U10:U41" si="10">IF(($E10      =0),0,(($Q10      /$E10      )*100))</f>
        <v>99.999994513031552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6322000</v>
      </c>
      <c r="C13" s="42"/>
      <c r="D13" s="42"/>
      <c r="E13" s="42">
        <f t="shared" si="4"/>
        <v>6322000</v>
      </c>
      <c r="F13" s="43">
        <v>6322000</v>
      </c>
      <c r="G13" s="44">
        <v>6322000</v>
      </c>
      <c r="H13" s="43">
        <v>1396000</v>
      </c>
      <c r="I13" s="44"/>
      <c r="J13" s="43">
        <v>2297000</v>
      </c>
      <c r="K13" s="44">
        <v>3693938</v>
      </c>
      <c r="L13" s="43">
        <v>1797000</v>
      </c>
      <c r="M13" s="44">
        <v>735309</v>
      </c>
      <c r="N13" s="43"/>
      <c r="O13" s="44">
        <v>1892754</v>
      </c>
      <c r="P13" s="43">
        <f t="shared" si="5"/>
        <v>5490000</v>
      </c>
      <c r="Q13" s="44">
        <f t="shared" si="6"/>
        <v>6322001</v>
      </c>
      <c r="R13" s="24">
        <f t="shared" si="7"/>
        <v>-100</v>
      </c>
      <c r="S13" s="25">
        <f t="shared" si="8"/>
        <v>157.40933403507913</v>
      </c>
      <c r="T13" s="24">
        <f t="shared" si="9"/>
        <v>86.839607719076241</v>
      </c>
      <c r="U13" s="26">
        <f t="shared" si="10"/>
        <v>100.00001581777917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8429000</v>
      </c>
      <c r="C20" s="42"/>
      <c r="D20" s="42"/>
      <c r="E20" s="42">
        <f t="shared" si="4"/>
        <v>8429000</v>
      </c>
      <c r="F20" s="43">
        <v>8429000</v>
      </c>
      <c r="G20" s="44">
        <v>8429000</v>
      </c>
      <c r="H20" s="43"/>
      <c r="I20" s="44"/>
      <c r="J20" s="43"/>
      <c r="K20" s="44">
        <v>2475682</v>
      </c>
      <c r="L20" s="43">
        <v>1044000</v>
      </c>
      <c r="M20" s="44">
        <v>1044984</v>
      </c>
      <c r="N20" s="43">
        <v>1995000</v>
      </c>
      <c r="O20" s="44">
        <v>6020632</v>
      </c>
      <c r="P20" s="43">
        <f t="shared" si="5"/>
        <v>3039000</v>
      </c>
      <c r="Q20" s="44">
        <f t="shared" si="6"/>
        <v>9541298</v>
      </c>
      <c r="R20" s="24">
        <f t="shared" si="7"/>
        <v>91.091954022988503</v>
      </c>
      <c r="S20" s="25">
        <f t="shared" si="8"/>
        <v>476.14585486476352</v>
      </c>
      <c r="T20" s="24">
        <f t="shared" si="9"/>
        <v>36.054098944121485</v>
      </c>
      <c r="U20" s="26">
        <f t="shared" si="10"/>
        <v>113.1960849448333</v>
      </c>
      <c r="V20" s="43">
        <v>3290000</v>
      </c>
      <c r="W20" s="44">
        <v>3290000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4454000</v>
      </c>
      <c r="C28" s="39">
        <f t="shared" si="11"/>
        <v>300000</v>
      </c>
      <c r="D28" s="39">
        <f t="shared" si="11"/>
        <v>0</v>
      </c>
      <c r="E28" s="39">
        <f t="shared" si="11"/>
        <v>4754000</v>
      </c>
      <c r="F28" s="40">
        <f t="shared" si="11"/>
        <v>4754000</v>
      </c>
      <c r="G28" s="41">
        <f t="shared" si="11"/>
        <v>4754000</v>
      </c>
      <c r="H28" s="40">
        <f t="shared" si="11"/>
        <v>1864000</v>
      </c>
      <c r="I28" s="41">
        <f t="shared" si="11"/>
        <v>2953904</v>
      </c>
      <c r="J28" s="40">
        <f t="shared" si="11"/>
        <v>769000</v>
      </c>
      <c r="K28" s="41">
        <f t="shared" si="11"/>
        <v>768764</v>
      </c>
      <c r="L28" s="40">
        <f t="shared" si="11"/>
        <v>720000</v>
      </c>
      <c r="M28" s="41">
        <f t="shared" si="11"/>
        <v>913971</v>
      </c>
      <c r="N28" s="40">
        <f t="shared" si="11"/>
        <v>30000</v>
      </c>
      <c r="O28" s="41">
        <f t="shared" si="11"/>
        <v>117361</v>
      </c>
      <c r="P28" s="40">
        <f t="shared" si="11"/>
        <v>3383000</v>
      </c>
      <c r="Q28" s="41">
        <f t="shared" si="11"/>
        <v>4754000</v>
      </c>
      <c r="R28" s="20">
        <f t="shared" si="7"/>
        <v>-95.833333333333343</v>
      </c>
      <c r="S28" s="21">
        <f t="shared" si="8"/>
        <v>-87.159220587961755</v>
      </c>
      <c r="T28" s="20">
        <f t="shared" si="9"/>
        <v>71.161127471602853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1500000</v>
      </c>
      <c r="I31" s="44">
        <v>1499904</v>
      </c>
      <c r="J31" s="43">
        <v>769000</v>
      </c>
      <c r="K31" s="44">
        <v>768764</v>
      </c>
      <c r="L31" s="43">
        <v>420000</v>
      </c>
      <c r="M31" s="44">
        <v>613971</v>
      </c>
      <c r="N31" s="43"/>
      <c r="O31" s="44">
        <v>117361</v>
      </c>
      <c r="P31" s="43">
        <f t="shared" si="5"/>
        <v>2689000</v>
      </c>
      <c r="Q31" s="44">
        <f t="shared" si="6"/>
        <v>3000000</v>
      </c>
      <c r="R31" s="24">
        <f t="shared" si="7"/>
        <v>-100</v>
      </c>
      <c r="S31" s="25">
        <f t="shared" si="8"/>
        <v>-80.884927789749028</v>
      </c>
      <c r="T31" s="24">
        <f t="shared" si="9"/>
        <v>89.633333333333326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1454000</v>
      </c>
      <c r="C33" s="42">
        <v>300000</v>
      </c>
      <c r="D33" s="42"/>
      <c r="E33" s="42">
        <f t="shared" si="4"/>
        <v>1754000</v>
      </c>
      <c r="F33" s="43">
        <v>1754000</v>
      </c>
      <c r="G33" s="44">
        <v>1754000</v>
      </c>
      <c r="H33" s="43">
        <v>364000</v>
      </c>
      <c r="I33" s="44">
        <v>1454000</v>
      </c>
      <c r="J33" s="43"/>
      <c r="K33" s="44"/>
      <c r="L33" s="43">
        <v>300000</v>
      </c>
      <c r="M33" s="44">
        <v>300000</v>
      </c>
      <c r="N33" s="43">
        <v>30000</v>
      </c>
      <c r="O33" s="44"/>
      <c r="P33" s="43">
        <f t="shared" si="5"/>
        <v>694000</v>
      </c>
      <c r="Q33" s="44">
        <f t="shared" si="6"/>
        <v>1754000</v>
      </c>
      <c r="R33" s="24">
        <f t="shared" si="7"/>
        <v>-90</v>
      </c>
      <c r="S33" s="25">
        <f t="shared" si="8"/>
        <v>-100</v>
      </c>
      <c r="T33" s="24">
        <f t="shared" si="9"/>
        <v>39.566704675028511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37430000</v>
      </c>
      <c r="C61" s="39">
        <f t="shared" si="26"/>
        <v>300000</v>
      </c>
      <c r="D61" s="39">
        <f t="shared" si="26"/>
        <v>0</v>
      </c>
      <c r="E61" s="39">
        <f t="shared" si="26"/>
        <v>37730000</v>
      </c>
      <c r="F61" s="40">
        <f t="shared" si="26"/>
        <v>37730000</v>
      </c>
      <c r="G61" s="41">
        <f t="shared" si="26"/>
        <v>37730000</v>
      </c>
      <c r="H61" s="40">
        <f t="shared" si="26"/>
        <v>10442000</v>
      </c>
      <c r="I61" s="41">
        <f t="shared" si="26"/>
        <v>9546094</v>
      </c>
      <c r="J61" s="40">
        <f t="shared" si="26"/>
        <v>8327000</v>
      </c>
      <c r="K61" s="41">
        <f t="shared" si="26"/>
        <v>12698101</v>
      </c>
      <c r="L61" s="40">
        <f t="shared" si="26"/>
        <v>6891000</v>
      </c>
      <c r="M61" s="41">
        <f t="shared" si="26"/>
        <v>7156190</v>
      </c>
      <c r="N61" s="40">
        <f t="shared" si="26"/>
        <v>3412000</v>
      </c>
      <c r="O61" s="41">
        <f t="shared" si="26"/>
        <v>9441913</v>
      </c>
      <c r="P61" s="40">
        <f t="shared" si="26"/>
        <v>29072000</v>
      </c>
      <c r="Q61" s="41">
        <f t="shared" si="26"/>
        <v>38842298</v>
      </c>
      <c r="R61" s="20">
        <f t="shared" si="16"/>
        <v>-50.486141343781746</v>
      </c>
      <c r="S61" s="21">
        <f t="shared" si="17"/>
        <v>31.940501859229563</v>
      </c>
      <c r="T61" s="20">
        <f t="shared" si="18"/>
        <v>77.052743175192148</v>
      </c>
      <c r="U61" s="22">
        <f t="shared" si="19"/>
        <v>102.94804664723031</v>
      </c>
      <c r="V61" s="40">
        <f t="shared" ref="V61:W61" si="27">+V8+V43</f>
        <v>3290000</v>
      </c>
      <c r="W61" s="41">
        <f t="shared" si="27"/>
        <v>3290000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37430000</v>
      </c>
      <c r="C65" s="48">
        <f t="shared" si="30"/>
        <v>300000</v>
      </c>
      <c r="D65" s="48">
        <f t="shared" si="30"/>
        <v>0</v>
      </c>
      <c r="E65" s="48">
        <f t="shared" si="30"/>
        <v>37730000</v>
      </c>
      <c r="F65" s="49">
        <f t="shared" si="30"/>
        <v>37730000</v>
      </c>
      <c r="G65" s="50">
        <f t="shared" si="30"/>
        <v>37730000</v>
      </c>
      <c r="H65" s="49">
        <f t="shared" si="30"/>
        <v>10442000</v>
      </c>
      <c r="I65" s="50">
        <f t="shared" si="30"/>
        <v>9546094</v>
      </c>
      <c r="J65" s="49">
        <f t="shared" si="30"/>
        <v>8327000</v>
      </c>
      <c r="K65" s="50">
        <f t="shared" si="30"/>
        <v>12698101</v>
      </c>
      <c r="L65" s="49">
        <f t="shared" si="30"/>
        <v>6891000</v>
      </c>
      <c r="M65" s="51">
        <f t="shared" si="30"/>
        <v>7156190</v>
      </c>
      <c r="N65" s="49">
        <f t="shared" si="30"/>
        <v>3412000</v>
      </c>
      <c r="O65" s="50">
        <f t="shared" si="30"/>
        <v>9441913</v>
      </c>
      <c r="P65" s="49">
        <f t="shared" si="30"/>
        <v>29072000</v>
      </c>
      <c r="Q65" s="50">
        <f t="shared" si="30"/>
        <v>38842298</v>
      </c>
      <c r="R65" s="34">
        <f t="shared" si="16"/>
        <v>-50.486141343781746</v>
      </c>
      <c r="S65" s="35">
        <f t="shared" si="17"/>
        <v>31.940501859229563</v>
      </c>
      <c r="T65" s="34">
        <f t="shared" si="18"/>
        <v>77.052743175192148</v>
      </c>
      <c r="U65" s="35">
        <f t="shared" si="19"/>
        <v>102.94804664723031</v>
      </c>
      <c r="V65" s="49">
        <f>+V61+V62</f>
        <v>3290000</v>
      </c>
      <c r="W65" s="50">
        <f>+W61+W62</f>
        <v>3290000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149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92090000</v>
      </c>
      <c r="C8" s="36">
        <f t="shared" si="0"/>
        <v>10000000</v>
      </c>
      <c r="D8" s="36">
        <f t="shared" si="0"/>
        <v>0</v>
      </c>
      <c r="E8" s="36">
        <f t="shared" si="0"/>
        <v>102090000</v>
      </c>
      <c r="F8" s="37">
        <f t="shared" si="0"/>
        <v>102090000</v>
      </c>
      <c r="G8" s="38">
        <f t="shared" si="0"/>
        <v>102090000</v>
      </c>
      <c r="H8" s="37">
        <f t="shared" si="0"/>
        <v>23900000</v>
      </c>
      <c r="I8" s="38">
        <f t="shared" si="0"/>
        <v>-217302372</v>
      </c>
      <c r="J8" s="37">
        <f t="shared" si="0"/>
        <v>16242000</v>
      </c>
      <c r="K8" s="38">
        <f t="shared" si="0"/>
        <v>16776838</v>
      </c>
      <c r="L8" s="37">
        <f t="shared" si="0"/>
        <v>21497000</v>
      </c>
      <c r="M8" s="38">
        <f t="shared" si="0"/>
        <v>227895325</v>
      </c>
      <c r="N8" s="37">
        <f t="shared" si="0"/>
        <v>25990000</v>
      </c>
      <c r="O8" s="38">
        <f t="shared" si="0"/>
        <v>46637804</v>
      </c>
      <c r="P8" s="37">
        <f t="shared" si="0"/>
        <v>87629000</v>
      </c>
      <c r="Q8" s="38">
        <f t="shared" si="0"/>
        <v>74007595</v>
      </c>
      <c r="R8" s="16">
        <f>IF(($L8       =0),0,((($N8       -$L8       )/$L8       )*100))</f>
        <v>20.900590780108853</v>
      </c>
      <c r="S8" s="17">
        <f>IF(($M8       =0),0,((($O8       -$M8       )/$M8       )*100))</f>
        <v>-79.535427503833176</v>
      </c>
      <c r="T8" s="16">
        <f>IF(($E8       =0),0,(($P8       /$E8       )*100))</f>
        <v>85.835047507101578</v>
      </c>
      <c r="U8" s="18">
        <f>IF(($E8       =0),0,(($Q8       /$E8       )*100))</f>
        <v>72.49250171417377</v>
      </c>
      <c r="V8" s="37">
        <f t="shared" ref="V8:W8" si="1">+V9+V28</f>
        <v>15826000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88076000</v>
      </c>
      <c r="C9" s="39">
        <f t="shared" si="2"/>
        <v>10000000</v>
      </c>
      <c r="D9" s="39">
        <f t="shared" si="2"/>
        <v>0</v>
      </c>
      <c r="E9" s="39">
        <f t="shared" si="2"/>
        <v>98076000</v>
      </c>
      <c r="F9" s="40">
        <f t="shared" si="2"/>
        <v>98076000</v>
      </c>
      <c r="G9" s="41">
        <f t="shared" si="2"/>
        <v>98076000</v>
      </c>
      <c r="H9" s="40">
        <f t="shared" si="2"/>
        <v>23287000</v>
      </c>
      <c r="I9" s="41">
        <f t="shared" si="2"/>
        <v>-204383097</v>
      </c>
      <c r="J9" s="40">
        <f t="shared" si="2"/>
        <v>15178000</v>
      </c>
      <c r="K9" s="41">
        <f t="shared" si="2"/>
        <v>15778219</v>
      </c>
      <c r="L9" s="40">
        <f t="shared" si="2"/>
        <v>20621000</v>
      </c>
      <c r="M9" s="41">
        <f t="shared" si="2"/>
        <v>209943780</v>
      </c>
      <c r="N9" s="40">
        <f t="shared" si="2"/>
        <v>25961000</v>
      </c>
      <c r="O9" s="41">
        <f t="shared" si="2"/>
        <v>45646937</v>
      </c>
      <c r="P9" s="40">
        <f t="shared" si="2"/>
        <v>85047000</v>
      </c>
      <c r="Q9" s="41">
        <f t="shared" si="2"/>
        <v>66985839</v>
      </c>
      <c r="R9" s="20">
        <f>IF(($L9       =0),0,((($N9       -$L9       )/$L9       )*100))</f>
        <v>25.895931332137138</v>
      </c>
      <c r="S9" s="21">
        <f>IF(($M9       =0),0,((($O9       -$M9       )/$M9       )*100))</f>
        <v>-78.257542566871948</v>
      </c>
      <c r="T9" s="20">
        <f>IF(($E9       =0),0,(($P9       /$E9       )*100))</f>
        <v>86.71540438027651</v>
      </c>
      <c r="U9" s="22">
        <f>IF(($E9       =0),0,(($Q9       /$E9       )*100))</f>
        <v>68.299929646396677</v>
      </c>
      <c r="V9" s="40">
        <f t="shared" ref="V9:W9" si="3">SUM(V10:V27)</f>
        <v>15826000</v>
      </c>
      <c r="W9" s="41">
        <f t="shared" si="3"/>
        <v>0</v>
      </c>
    </row>
    <row r="10" spans="1:23" ht="13" x14ac:dyDescent="0.3">
      <c r="A10" s="23" t="s">
        <v>36</v>
      </c>
      <c r="B10" s="42">
        <v>50166000</v>
      </c>
      <c r="C10" s="42">
        <v>10000000</v>
      </c>
      <c r="D10" s="42"/>
      <c r="E10" s="42">
        <f t="shared" ref="E10:E41" si="4">$B10      +$C10      +$D10</f>
        <v>60166000</v>
      </c>
      <c r="F10" s="43">
        <v>60166000</v>
      </c>
      <c r="G10" s="44">
        <v>60166000</v>
      </c>
      <c r="H10" s="43">
        <v>22595000</v>
      </c>
      <c r="I10" s="44">
        <v>-132898628</v>
      </c>
      <c r="J10" s="43">
        <v>10591000</v>
      </c>
      <c r="K10" s="44">
        <v>17332149</v>
      </c>
      <c r="L10" s="43">
        <v>15589000</v>
      </c>
      <c r="M10" s="44">
        <v>139622376</v>
      </c>
      <c r="N10" s="43">
        <v>11391000</v>
      </c>
      <c r="O10" s="44">
        <v>6420070</v>
      </c>
      <c r="P10" s="43">
        <f t="shared" ref="P10:P41" si="5">$H10      +$J10      +$L10      +$N10</f>
        <v>60166000</v>
      </c>
      <c r="Q10" s="44">
        <f t="shared" ref="Q10:Q41" si="6">$I10      +$K10      +$M10      +$O10</f>
        <v>30475967</v>
      </c>
      <c r="R10" s="24">
        <f t="shared" ref="R10:R41" si="7">IF(($L10      =0),0,((($N10      -$L10      )/$L10      )*100))</f>
        <v>-26.929244980434923</v>
      </c>
      <c r="S10" s="25">
        <f t="shared" ref="S10:S41" si="8">IF(($M10      =0),0,((($O10      -$M10      )/$M10      )*100))</f>
        <v>-95.401833012783001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50.653137984908426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8652000</v>
      </c>
      <c r="C13" s="42"/>
      <c r="D13" s="42"/>
      <c r="E13" s="42">
        <f t="shared" si="4"/>
        <v>8652000</v>
      </c>
      <c r="F13" s="43">
        <v>8652000</v>
      </c>
      <c r="G13" s="44">
        <v>8652000</v>
      </c>
      <c r="H13" s="43">
        <v>692000</v>
      </c>
      <c r="I13" s="44">
        <v>-38277079</v>
      </c>
      <c r="J13" s="43">
        <v>4587000</v>
      </c>
      <c r="K13" s="44">
        <v>3724719</v>
      </c>
      <c r="L13" s="43">
        <v>498000</v>
      </c>
      <c r="M13" s="44">
        <v>38347408</v>
      </c>
      <c r="N13" s="43">
        <v>2787000</v>
      </c>
      <c r="O13" s="44">
        <v>2364274</v>
      </c>
      <c r="P13" s="43">
        <f t="shared" si="5"/>
        <v>8564000</v>
      </c>
      <c r="Q13" s="44">
        <f t="shared" si="6"/>
        <v>6159322</v>
      </c>
      <c r="R13" s="24">
        <f t="shared" si="7"/>
        <v>459.63855421686748</v>
      </c>
      <c r="S13" s="25">
        <f t="shared" si="8"/>
        <v>-93.834592418867004</v>
      </c>
      <c r="T13" s="24">
        <f t="shared" si="9"/>
        <v>98.982894128525203</v>
      </c>
      <c r="U13" s="26">
        <f t="shared" si="10"/>
        <v>71.189574664817385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29258000</v>
      </c>
      <c r="C20" s="42"/>
      <c r="D20" s="42"/>
      <c r="E20" s="42">
        <f t="shared" si="4"/>
        <v>29258000</v>
      </c>
      <c r="F20" s="43">
        <v>29258000</v>
      </c>
      <c r="G20" s="44">
        <v>29258000</v>
      </c>
      <c r="H20" s="43"/>
      <c r="I20" s="44">
        <v>-33207390</v>
      </c>
      <c r="J20" s="43"/>
      <c r="K20" s="44">
        <v>-5278649</v>
      </c>
      <c r="L20" s="43">
        <v>4534000</v>
      </c>
      <c r="M20" s="44">
        <v>31973996</v>
      </c>
      <c r="N20" s="43">
        <v>11783000</v>
      </c>
      <c r="O20" s="44">
        <v>36862593</v>
      </c>
      <c r="P20" s="43">
        <f t="shared" si="5"/>
        <v>16317000</v>
      </c>
      <c r="Q20" s="44">
        <f t="shared" si="6"/>
        <v>30350550</v>
      </c>
      <c r="R20" s="24">
        <f t="shared" si="7"/>
        <v>159.88089986766653</v>
      </c>
      <c r="S20" s="25">
        <f t="shared" si="8"/>
        <v>15.289290084354798</v>
      </c>
      <c r="T20" s="24">
        <f t="shared" si="9"/>
        <v>55.769362225716044</v>
      </c>
      <c r="U20" s="26">
        <f t="shared" si="10"/>
        <v>103.73419235764578</v>
      </c>
      <c r="V20" s="43">
        <v>15826000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4014000</v>
      </c>
      <c r="C28" s="39">
        <f t="shared" si="11"/>
        <v>0</v>
      </c>
      <c r="D28" s="39">
        <f t="shared" si="11"/>
        <v>0</v>
      </c>
      <c r="E28" s="39">
        <f t="shared" si="11"/>
        <v>4014000</v>
      </c>
      <c r="F28" s="40">
        <f t="shared" si="11"/>
        <v>4014000</v>
      </c>
      <c r="G28" s="41">
        <f t="shared" si="11"/>
        <v>4014000</v>
      </c>
      <c r="H28" s="40">
        <f t="shared" si="11"/>
        <v>613000</v>
      </c>
      <c r="I28" s="41">
        <f t="shared" si="11"/>
        <v>-12919275</v>
      </c>
      <c r="J28" s="40">
        <f t="shared" si="11"/>
        <v>1064000</v>
      </c>
      <c r="K28" s="41">
        <f t="shared" si="11"/>
        <v>998619</v>
      </c>
      <c r="L28" s="40">
        <f t="shared" si="11"/>
        <v>876000</v>
      </c>
      <c r="M28" s="41">
        <f t="shared" si="11"/>
        <v>17951545</v>
      </c>
      <c r="N28" s="40">
        <f t="shared" si="11"/>
        <v>29000</v>
      </c>
      <c r="O28" s="41">
        <f t="shared" si="11"/>
        <v>990867</v>
      </c>
      <c r="P28" s="40">
        <f t="shared" si="11"/>
        <v>2582000</v>
      </c>
      <c r="Q28" s="41">
        <f t="shared" si="11"/>
        <v>7021756</v>
      </c>
      <c r="R28" s="20">
        <f t="shared" si="7"/>
        <v>-96.689497716894977</v>
      </c>
      <c r="S28" s="21">
        <f t="shared" si="8"/>
        <v>-94.480324674004379</v>
      </c>
      <c r="T28" s="20">
        <f t="shared" si="9"/>
        <v>64.324862979571492</v>
      </c>
      <c r="U28" s="22">
        <f t="shared" si="10"/>
        <v>174.93163926258097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135000</v>
      </c>
      <c r="I31" s="44">
        <v>-6662264</v>
      </c>
      <c r="J31" s="43">
        <v>401000</v>
      </c>
      <c r="K31" s="44">
        <v>23572</v>
      </c>
      <c r="L31" s="43">
        <v>876000</v>
      </c>
      <c r="M31" s="44">
        <v>8626423</v>
      </c>
      <c r="N31" s="43"/>
      <c r="O31" s="44">
        <v>301089</v>
      </c>
      <c r="P31" s="43">
        <f t="shared" si="5"/>
        <v>1412000</v>
      </c>
      <c r="Q31" s="44">
        <f t="shared" si="6"/>
        <v>2288820</v>
      </c>
      <c r="R31" s="24">
        <f t="shared" si="7"/>
        <v>-100</v>
      </c>
      <c r="S31" s="25">
        <f t="shared" si="8"/>
        <v>-96.5096888942265</v>
      </c>
      <c r="T31" s="24">
        <f t="shared" si="9"/>
        <v>67.238095238095241</v>
      </c>
      <c r="U31" s="26">
        <f t="shared" si="10"/>
        <v>108.99142857142856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1914000</v>
      </c>
      <c r="C33" s="42"/>
      <c r="D33" s="42"/>
      <c r="E33" s="42">
        <f t="shared" si="4"/>
        <v>1914000</v>
      </c>
      <c r="F33" s="43">
        <v>1914000</v>
      </c>
      <c r="G33" s="44">
        <v>1914000</v>
      </c>
      <c r="H33" s="43">
        <v>478000</v>
      </c>
      <c r="I33" s="44">
        <v>-6257011</v>
      </c>
      <c r="J33" s="43">
        <v>663000</v>
      </c>
      <c r="K33" s="44">
        <v>975047</v>
      </c>
      <c r="L33" s="43"/>
      <c r="M33" s="44">
        <v>9325122</v>
      </c>
      <c r="N33" s="43">
        <v>29000</v>
      </c>
      <c r="O33" s="44">
        <v>689778</v>
      </c>
      <c r="P33" s="43">
        <f t="shared" si="5"/>
        <v>1170000</v>
      </c>
      <c r="Q33" s="44">
        <f t="shared" si="6"/>
        <v>4732936</v>
      </c>
      <c r="R33" s="24">
        <f t="shared" si="7"/>
        <v>0</v>
      </c>
      <c r="S33" s="25">
        <f t="shared" si="8"/>
        <v>-92.603013665665713</v>
      </c>
      <c r="T33" s="24">
        <f t="shared" si="9"/>
        <v>61.128526645768019</v>
      </c>
      <c r="U33" s="26">
        <f t="shared" si="10"/>
        <v>247.27983281086728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11712000</v>
      </c>
      <c r="C43" s="45">
        <f t="shared" si="20"/>
        <v>0</v>
      </c>
      <c r="D43" s="45">
        <f t="shared" si="20"/>
        <v>0</v>
      </c>
      <c r="E43" s="45">
        <f t="shared" si="20"/>
        <v>11712000</v>
      </c>
      <c r="F43" s="46">
        <f t="shared" si="20"/>
        <v>11712000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1025000</v>
      </c>
      <c r="O43" s="47">
        <f t="shared" si="20"/>
        <v>0</v>
      </c>
      <c r="P43" s="46">
        <f t="shared" si="20"/>
        <v>1025000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8.7517076502732252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11712000</v>
      </c>
      <c r="C44" s="39">
        <f t="shared" si="22"/>
        <v>0</v>
      </c>
      <c r="D44" s="39">
        <f t="shared" si="22"/>
        <v>0</v>
      </c>
      <c r="E44" s="39">
        <f t="shared" si="22"/>
        <v>11712000</v>
      </c>
      <c r="F44" s="40">
        <f t="shared" si="22"/>
        <v>11712000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1025000</v>
      </c>
      <c r="O44" s="41">
        <f t="shared" si="22"/>
        <v>0</v>
      </c>
      <c r="P44" s="40">
        <f t="shared" si="22"/>
        <v>1025000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8.7517076502732252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11712000</v>
      </c>
      <c r="C46" s="42"/>
      <c r="D46" s="42"/>
      <c r="E46" s="42">
        <f t="shared" si="13"/>
        <v>11712000</v>
      </c>
      <c r="F46" s="43">
        <v>11712000</v>
      </c>
      <c r="G46" s="44"/>
      <c r="H46" s="43"/>
      <c r="I46" s="44"/>
      <c r="J46" s="43"/>
      <c r="K46" s="44"/>
      <c r="L46" s="43"/>
      <c r="M46" s="44"/>
      <c r="N46" s="43">
        <v>1025000</v>
      </c>
      <c r="O46" s="44"/>
      <c r="P46" s="43">
        <f t="shared" si="14"/>
        <v>1025000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8.7517076502732252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103802000</v>
      </c>
      <c r="C61" s="39">
        <f t="shared" si="26"/>
        <v>10000000</v>
      </c>
      <c r="D61" s="39">
        <f t="shared" si="26"/>
        <v>0</v>
      </c>
      <c r="E61" s="39">
        <f t="shared" si="26"/>
        <v>113802000</v>
      </c>
      <c r="F61" s="40">
        <f t="shared" si="26"/>
        <v>113802000</v>
      </c>
      <c r="G61" s="41">
        <f t="shared" si="26"/>
        <v>102090000</v>
      </c>
      <c r="H61" s="40">
        <f t="shared" si="26"/>
        <v>23900000</v>
      </c>
      <c r="I61" s="41">
        <f t="shared" si="26"/>
        <v>-217302372</v>
      </c>
      <c r="J61" s="40">
        <f t="shared" si="26"/>
        <v>16242000</v>
      </c>
      <c r="K61" s="41">
        <f t="shared" si="26"/>
        <v>16776838</v>
      </c>
      <c r="L61" s="40">
        <f t="shared" si="26"/>
        <v>21497000</v>
      </c>
      <c r="M61" s="41">
        <f t="shared" si="26"/>
        <v>227895325</v>
      </c>
      <c r="N61" s="40">
        <f t="shared" si="26"/>
        <v>27015000</v>
      </c>
      <c r="O61" s="41">
        <f t="shared" si="26"/>
        <v>46637804</v>
      </c>
      <c r="P61" s="40">
        <f t="shared" si="26"/>
        <v>88654000</v>
      </c>
      <c r="Q61" s="41">
        <f t="shared" si="26"/>
        <v>74007595</v>
      </c>
      <c r="R61" s="20">
        <f t="shared" si="16"/>
        <v>25.668697957854587</v>
      </c>
      <c r="S61" s="21">
        <f t="shared" si="17"/>
        <v>-79.535427503833176</v>
      </c>
      <c r="T61" s="20">
        <f t="shared" si="18"/>
        <v>77.901970088399153</v>
      </c>
      <c r="U61" s="22">
        <f t="shared" si="19"/>
        <v>65.031893112599064</v>
      </c>
      <c r="V61" s="40">
        <f t="shared" ref="V61:W61" si="27">+V8+V43</f>
        <v>15826000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103802000</v>
      </c>
      <c r="C65" s="48">
        <f t="shared" si="30"/>
        <v>10000000</v>
      </c>
      <c r="D65" s="48">
        <f t="shared" si="30"/>
        <v>0</v>
      </c>
      <c r="E65" s="48">
        <f t="shared" si="30"/>
        <v>113802000</v>
      </c>
      <c r="F65" s="49">
        <f t="shared" si="30"/>
        <v>113802000</v>
      </c>
      <c r="G65" s="50">
        <f t="shared" si="30"/>
        <v>102090000</v>
      </c>
      <c r="H65" s="49">
        <f t="shared" si="30"/>
        <v>23900000</v>
      </c>
      <c r="I65" s="50">
        <f t="shared" si="30"/>
        <v>-217302372</v>
      </c>
      <c r="J65" s="49">
        <f t="shared" si="30"/>
        <v>16242000</v>
      </c>
      <c r="K65" s="50">
        <f t="shared" si="30"/>
        <v>16776838</v>
      </c>
      <c r="L65" s="49">
        <f t="shared" si="30"/>
        <v>21497000</v>
      </c>
      <c r="M65" s="51">
        <f t="shared" si="30"/>
        <v>227895325</v>
      </c>
      <c r="N65" s="49">
        <f t="shared" si="30"/>
        <v>27015000</v>
      </c>
      <c r="O65" s="50">
        <f t="shared" si="30"/>
        <v>46637804</v>
      </c>
      <c r="P65" s="49">
        <f t="shared" si="30"/>
        <v>88654000</v>
      </c>
      <c r="Q65" s="50">
        <f t="shared" si="30"/>
        <v>74007595</v>
      </c>
      <c r="R65" s="34">
        <f t="shared" si="16"/>
        <v>25.668697957854587</v>
      </c>
      <c r="S65" s="35">
        <f t="shared" si="17"/>
        <v>-79.535427503833176</v>
      </c>
      <c r="T65" s="34">
        <f t="shared" si="18"/>
        <v>77.901970088399153</v>
      </c>
      <c r="U65" s="35">
        <f t="shared" si="19"/>
        <v>65.031893112599064</v>
      </c>
      <c r="V65" s="49">
        <f>+V61+V62</f>
        <v>15826000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120149000</v>
      </c>
      <c r="C8" s="36">
        <f t="shared" si="0"/>
        <v>11800000</v>
      </c>
      <c r="D8" s="36">
        <f t="shared" si="0"/>
        <v>0</v>
      </c>
      <c r="E8" s="36">
        <f t="shared" si="0"/>
        <v>131949000</v>
      </c>
      <c r="F8" s="37">
        <f t="shared" si="0"/>
        <v>131949000</v>
      </c>
      <c r="G8" s="38">
        <f t="shared" si="0"/>
        <v>131949000</v>
      </c>
      <c r="H8" s="37">
        <f t="shared" si="0"/>
        <v>36616000</v>
      </c>
      <c r="I8" s="38">
        <f t="shared" si="0"/>
        <v>31138841</v>
      </c>
      <c r="J8" s="37">
        <f t="shared" si="0"/>
        <v>43087000</v>
      </c>
      <c r="K8" s="38">
        <f t="shared" si="0"/>
        <v>39662278</v>
      </c>
      <c r="L8" s="37">
        <f t="shared" si="0"/>
        <v>21405000</v>
      </c>
      <c r="M8" s="38">
        <f t="shared" si="0"/>
        <v>7069605</v>
      </c>
      <c r="N8" s="37">
        <f t="shared" si="0"/>
        <v>17483000</v>
      </c>
      <c r="O8" s="38">
        <f t="shared" si="0"/>
        <v>23047734</v>
      </c>
      <c r="P8" s="37">
        <f t="shared" si="0"/>
        <v>118591000</v>
      </c>
      <c r="Q8" s="38">
        <f t="shared" si="0"/>
        <v>100918458</v>
      </c>
      <c r="R8" s="16">
        <f>IF(($L8       =0),0,((($N8       -$L8       )/$L8       )*100))</f>
        <v>-18.322821770614343</v>
      </c>
      <c r="S8" s="17">
        <f>IF(($M8       =0),0,((($O8       -$M8       )/$M8       )*100))</f>
        <v>226.01162299732445</v>
      </c>
      <c r="T8" s="16">
        <f>IF(($E8       =0),0,(($P8       /$E8       )*100))</f>
        <v>89.876391636162452</v>
      </c>
      <c r="U8" s="18">
        <f>IF(($E8       =0),0,(($Q8       /$E8       )*100))</f>
        <v>76.482927494713877</v>
      </c>
      <c r="V8" s="37">
        <f t="shared" ref="V8:W8" si="1">+V9+V28</f>
        <v>20633000</v>
      </c>
      <c r="W8" s="38">
        <f t="shared" si="1"/>
        <v>17648000</v>
      </c>
    </row>
    <row r="9" spans="1:23" ht="13" x14ac:dyDescent="0.3">
      <c r="A9" s="19" t="s">
        <v>35</v>
      </c>
      <c r="B9" s="39">
        <f t="shared" ref="B9:Q9" si="2">SUM(B10:B27)</f>
        <v>115393000</v>
      </c>
      <c r="C9" s="39">
        <f t="shared" si="2"/>
        <v>10000000</v>
      </c>
      <c r="D9" s="39">
        <f t="shared" si="2"/>
        <v>0</v>
      </c>
      <c r="E9" s="39">
        <f t="shared" si="2"/>
        <v>125393000</v>
      </c>
      <c r="F9" s="40">
        <f t="shared" si="2"/>
        <v>125393000</v>
      </c>
      <c r="G9" s="41">
        <f t="shared" si="2"/>
        <v>125393000</v>
      </c>
      <c r="H9" s="40">
        <f t="shared" si="2"/>
        <v>35083000</v>
      </c>
      <c r="I9" s="41">
        <f t="shared" si="2"/>
        <v>29136634</v>
      </c>
      <c r="J9" s="40">
        <f t="shared" si="2"/>
        <v>41156000</v>
      </c>
      <c r="K9" s="41">
        <f t="shared" si="2"/>
        <v>38154488</v>
      </c>
      <c r="L9" s="40">
        <f t="shared" si="2"/>
        <v>21247000</v>
      </c>
      <c r="M9" s="41">
        <f t="shared" si="2"/>
        <v>6941657</v>
      </c>
      <c r="N9" s="40">
        <f t="shared" si="2"/>
        <v>15678000</v>
      </c>
      <c r="O9" s="41">
        <f t="shared" si="2"/>
        <v>20260713</v>
      </c>
      <c r="P9" s="40">
        <f t="shared" si="2"/>
        <v>113164000</v>
      </c>
      <c r="Q9" s="41">
        <f t="shared" si="2"/>
        <v>94493492</v>
      </c>
      <c r="R9" s="20">
        <f>IF(($L9       =0),0,((($N9       -$L9       )/$L9       )*100))</f>
        <v>-26.21075916599991</v>
      </c>
      <c r="S9" s="21">
        <f>IF(($M9       =0),0,((($O9       -$M9       )/$M9       )*100))</f>
        <v>191.87142205384106</v>
      </c>
      <c r="T9" s="20">
        <f>IF(($E9       =0),0,(($P9       /$E9       )*100))</f>
        <v>90.24746197953634</v>
      </c>
      <c r="U9" s="22">
        <f>IF(($E9       =0),0,(($Q9       /$E9       )*100))</f>
        <v>75.357868461556862</v>
      </c>
      <c r="V9" s="40">
        <f t="shared" ref="V9:W9" si="3">SUM(V10:V27)</f>
        <v>20633000</v>
      </c>
      <c r="W9" s="41">
        <f t="shared" si="3"/>
        <v>17648000</v>
      </c>
    </row>
    <row r="10" spans="1:23" ht="13" x14ac:dyDescent="0.3">
      <c r="A10" s="23" t="s">
        <v>36</v>
      </c>
      <c r="B10" s="42">
        <v>38891000</v>
      </c>
      <c r="C10" s="42">
        <v>10000000</v>
      </c>
      <c r="D10" s="42"/>
      <c r="E10" s="42">
        <f t="shared" ref="E10:E41" si="4">$B10      +$C10      +$D10</f>
        <v>48891000</v>
      </c>
      <c r="F10" s="43">
        <v>48891000</v>
      </c>
      <c r="G10" s="44">
        <v>48891000</v>
      </c>
      <c r="H10" s="43">
        <v>28628000</v>
      </c>
      <c r="I10" s="44">
        <v>27246377</v>
      </c>
      <c r="J10" s="43">
        <v>9551000</v>
      </c>
      <c r="K10" s="44">
        <v>12797465</v>
      </c>
      <c r="L10" s="43">
        <v>10000000</v>
      </c>
      <c r="M10" s="44"/>
      <c r="N10" s="43">
        <v>712000</v>
      </c>
      <c r="O10" s="44">
        <v>10146248</v>
      </c>
      <c r="P10" s="43">
        <f t="shared" ref="P10:P41" si="5">$H10      +$J10      +$L10      +$N10</f>
        <v>48891000</v>
      </c>
      <c r="Q10" s="44">
        <f t="shared" ref="Q10:Q41" si="6">$I10      +$K10      +$M10      +$O10</f>
        <v>50190090</v>
      </c>
      <c r="R10" s="24">
        <f t="shared" ref="R10:R41" si="7">IF(($L10      =0),0,((($N10      -$L10      )/$L10      )*100))</f>
        <v>-92.88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102.65711480640608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44431000</v>
      </c>
      <c r="C13" s="42"/>
      <c r="D13" s="42"/>
      <c r="E13" s="42">
        <f t="shared" si="4"/>
        <v>44431000</v>
      </c>
      <c r="F13" s="43">
        <v>44431000</v>
      </c>
      <c r="G13" s="44">
        <v>44431000</v>
      </c>
      <c r="H13" s="43">
        <v>6455000</v>
      </c>
      <c r="I13" s="44">
        <v>1890257</v>
      </c>
      <c r="J13" s="43">
        <v>23583000</v>
      </c>
      <c r="K13" s="44">
        <v>25357023</v>
      </c>
      <c r="L13" s="43">
        <v>4149000</v>
      </c>
      <c r="M13" s="44">
        <v>6941657</v>
      </c>
      <c r="N13" s="43">
        <v>10244000</v>
      </c>
      <c r="O13" s="44">
        <v>10114465</v>
      </c>
      <c r="P13" s="43">
        <f t="shared" si="5"/>
        <v>44431000</v>
      </c>
      <c r="Q13" s="44">
        <f t="shared" si="6"/>
        <v>44303402</v>
      </c>
      <c r="R13" s="24">
        <f t="shared" si="7"/>
        <v>146.90286816100263</v>
      </c>
      <c r="S13" s="25">
        <f t="shared" si="8"/>
        <v>45.706781536454486</v>
      </c>
      <c r="T13" s="24">
        <f t="shared" si="9"/>
        <v>100</v>
      </c>
      <c r="U13" s="26">
        <f t="shared" si="10"/>
        <v>99.712817627332271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32071000</v>
      </c>
      <c r="C20" s="42"/>
      <c r="D20" s="42"/>
      <c r="E20" s="42">
        <f t="shared" si="4"/>
        <v>32071000</v>
      </c>
      <c r="F20" s="43">
        <v>32071000</v>
      </c>
      <c r="G20" s="44">
        <v>32071000</v>
      </c>
      <c r="H20" s="43"/>
      <c r="I20" s="44"/>
      <c r="J20" s="43">
        <v>8022000</v>
      </c>
      <c r="K20" s="44"/>
      <c r="L20" s="43">
        <v>7098000</v>
      </c>
      <c r="M20" s="44"/>
      <c r="N20" s="43">
        <v>4722000</v>
      </c>
      <c r="O20" s="44"/>
      <c r="P20" s="43">
        <f t="shared" si="5"/>
        <v>19842000</v>
      </c>
      <c r="Q20" s="44">
        <f t="shared" si="6"/>
        <v>0</v>
      </c>
      <c r="R20" s="24">
        <f t="shared" si="7"/>
        <v>-33.474218089602701</v>
      </c>
      <c r="S20" s="25">
        <f t="shared" si="8"/>
        <v>0</v>
      </c>
      <c r="T20" s="24">
        <f t="shared" si="9"/>
        <v>61.868978204608524</v>
      </c>
      <c r="U20" s="26">
        <f t="shared" si="10"/>
        <v>0</v>
      </c>
      <c r="V20" s="43">
        <v>20633000</v>
      </c>
      <c r="W20" s="44">
        <v>17648000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4756000</v>
      </c>
      <c r="C28" s="39">
        <f t="shared" si="11"/>
        <v>1800000</v>
      </c>
      <c r="D28" s="39">
        <f t="shared" si="11"/>
        <v>0</v>
      </c>
      <c r="E28" s="39">
        <f t="shared" si="11"/>
        <v>6556000</v>
      </c>
      <c r="F28" s="40">
        <f t="shared" si="11"/>
        <v>6556000</v>
      </c>
      <c r="G28" s="41">
        <f t="shared" si="11"/>
        <v>6556000</v>
      </c>
      <c r="H28" s="40">
        <f t="shared" si="11"/>
        <v>1533000</v>
      </c>
      <c r="I28" s="41">
        <f t="shared" si="11"/>
        <v>2002207</v>
      </c>
      <c r="J28" s="40">
        <f t="shared" si="11"/>
        <v>1931000</v>
      </c>
      <c r="K28" s="41">
        <f t="shared" si="11"/>
        <v>1507790</v>
      </c>
      <c r="L28" s="40">
        <f t="shared" si="11"/>
        <v>158000</v>
      </c>
      <c r="M28" s="41">
        <f t="shared" si="11"/>
        <v>127948</v>
      </c>
      <c r="N28" s="40">
        <f t="shared" si="11"/>
        <v>1805000</v>
      </c>
      <c r="O28" s="41">
        <f t="shared" si="11"/>
        <v>2787021</v>
      </c>
      <c r="P28" s="40">
        <f t="shared" si="11"/>
        <v>5427000</v>
      </c>
      <c r="Q28" s="41">
        <f t="shared" si="11"/>
        <v>6424966</v>
      </c>
      <c r="R28" s="20">
        <f t="shared" si="7"/>
        <v>1042.4050632911392</v>
      </c>
      <c r="S28" s="21">
        <f t="shared" si="8"/>
        <v>2078.2450683090005</v>
      </c>
      <c r="T28" s="20">
        <f t="shared" si="9"/>
        <v>82.779133618059802</v>
      </c>
      <c r="U28" s="22">
        <f t="shared" si="10"/>
        <v>98.001311775472857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1094000</v>
      </c>
      <c r="I31" s="44">
        <v>1095612</v>
      </c>
      <c r="J31" s="43">
        <v>1122000</v>
      </c>
      <c r="K31" s="44">
        <v>655803</v>
      </c>
      <c r="L31" s="43">
        <v>129000</v>
      </c>
      <c r="M31" s="44">
        <v>127948</v>
      </c>
      <c r="N31" s="43"/>
      <c r="O31" s="44">
        <v>1155700</v>
      </c>
      <c r="P31" s="43">
        <f t="shared" si="5"/>
        <v>2345000</v>
      </c>
      <c r="Q31" s="44">
        <f t="shared" si="6"/>
        <v>3035063</v>
      </c>
      <c r="R31" s="24">
        <f t="shared" si="7"/>
        <v>-100</v>
      </c>
      <c r="S31" s="25">
        <f t="shared" si="8"/>
        <v>803.25757338918947</v>
      </c>
      <c r="T31" s="24">
        <f t="shared" si="9"/>
        <v>78.166666666666657</v>
      </c>
      <c r="U31" s="26">
        <f t="shared" si="10"/>
        <v>101.16876666666667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1756000</v>
      </c>
      <c r="C33" s="42">
        <v>1800000</v>
      </c>
      <c r="D33" s="42"/>
      <c r="E33" s="42">
        <f t="shared" si="4"/>
        <v>3556000</v>
      </c>
      <c r="F33" s="43">
        <v>3556000</v>
      </c>
      <c r="G33" s="44">
        <v>3556000</v>
      </c>
      <c r="H33" s="43">
        <v>439000</v>
      </c>
      <c r="I33" s="44">
        <v>906595</v>
      </c>
      <c r="J33" s="43">
        <v>809000</v>
      </c>
      <c r="K33" s="44">
        <v>851987</v>
      </c>
      <c r="L33" s="43">
        <v>29000</v>
      </c>
      <c r="M33" s="44"/>
      <c r="N33" s="43">
        <v>1805000</v>
      </c>
      <c r="O33" s="44">
        <v>1631321</v>
      </c>
      <c r="P33" s="43">
        <f t="shared" si="5"/>
        <v>3082000</v>
      </c>
      <c r="Q33" s="44">
        <f t="shared" si="6"/>
        <v>3389903</v>
      </c>
      <c r="R33" s="24">
        <f t="shared" si="7"/>
        <v>6124.1379310344828</v>
      </c>
      <c r="S33" s="25">
        <f t="shared" si="8"/>
        <v>0</v>
      </c>
      <c r="T33" s="24">
        <f t="shared" si="9"/>
        <v>86.670416197975257</v>
      </c>
      <c r="U33" s="26">
        <f t="shared" si="10"/>
        <v>95.329105736782907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1874000</v>
      </c>
      <c r="C43" s="45">
        <f t="shared" si="20"/>
        <v>-435000</v>
      </c>
      <c r="D43" s="45">
        <f t="shared" si="20"/>
        <v>0</v>
      </c>
      <c r="E43" s="45">
        <f t="shared" si="20"/>
        <v>1439000</v>
      </c>
      <c r="F43" s="46">
        <f t="shared" si="20"/>
        <v>1874000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80000</v>
      </c>
      <c r="O43" s="47">
        <f t="shared" si="20"/>
        <v>0</v>
      </c>
      <c r="P43" s="46">
        <f t="shared" si="20"/>
        <v>80000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5.5594162612925642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1874000</v>
      </c>
      <c r="C44" s="39">
        <f t="shared" si="22"/>
        <v>-435000</v>
      </c>
      <c r="D44" s="39">
        <f t="shared" si="22"/>
        <v>0</v>
      </c>
      <c r="E44" s="39">
        <f t="shared" si="22"/>
        <v>1439000</v>
      </c>
      <c r="F44" s="40">
        <f t="shared" si="22"/>
        <v>1874000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80000</v>
      </c>
      <c r="O44" s="41">
        <f t="shared" si="22"/>
        <v>0</v>
      </c>
      <c r="P44" s="40">
        <f t="shared" si="22"/>
        <v>80000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5.5594162612925642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1874000</v>
      </c>
      <c r="C46" s="42">
        <v>-435000</v>
      </c>
      <c r="D46" s="42"/>
      <c r="E46" s="42">
        <f t="shared" si="13"/>
        <v>1439000</v>
      </c>
      <c r="F46" s="43">
        <v>1874000</v>
      </c>
      <c r="G46" s="44"/>
      <c r="H46" s="43"/>
      <c r="I46" s="44"/>
      <c r="J46" s="43"/>
      <c r="K46" s="44"/>
      <c r="L46" s="43"/>
      <c r="M46" s="44"/>
      <c r="N46" s="43">
        <v>80000</v>
      </c>
      <c r="O46" s="44"/>
      <c r="P46" s="43">
        <f t="shared" si="14"/>
        <v>80000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5.5594162612925642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122023000</v>
      </c>
      <c r="C61" s="39">
        <f t="shared" si="26"/>
        <v>11365000</v>
      </c>
      <c r="D61" s="39">
        <f t="shared" si="26"/>
        <v>0</v>
      </c>
      <c r="E61" s="39">
        <f t="shared" si="26"/>
        <v>133388000</v>
      </c>
      <c r="F61" s="40">
        <f t="shared" si="26"/>
        <v>133823000</v>
      </c>
      <c r="G61" s="41">
        <f t="shared" si="26"/>
        <v>131949000</v>
      </c>
      <c r="H61" s="40">
        <f t="shared" si="26"/>
        <v>36616000</v>
      </c>
      <c r="I61" s="41">
        <f t="shared" si="26"/>
        <v>31138841</v>
      </c>
      <c r="J61" s="40">
        <f t="shared" si="26"/>
        <v>43087000</v>
      </c>
      <c r="K61" s="41">
        <f t="shared" si="26"/>
        <v>39662278</v>
      </c>
      <c r="L61" s="40">
        <f t="shared" si="26"/>
        <v>21405000</v>
      </c>
      <c r="M61" s="41">
        <f t="shared" si="26"/>
        <v>7069605</v>
      </c>
      <c r="N61" s="40">
        <f t="shared" si="26"/>
        <v>17563000</v>
      </c>
      <c r="O61" s="41">
        <f t="shared" si="26"/>
        <v>23047734</v>
      </c>
      <c r="P61" s="40">
        <f t="shared" si="26"/>
        <v>118671000</v>
      </c>
      <c r="Q61" s="41">
        <f t="shared" si="26"/>
        <v>100918458</v>
      </c>
      <c r="R61" s="20">
        <f t="shared" si="16"/>
        <v>-17.949077318383555</v>
      </c>
      <c r="S61" s="21">
        <f t="shared" si="17"/>
        <v>226.01162299732445</v>
      </c>
      <c r="T61" s="20">
        <f t="shared" si="18"/>
        <v>88.966773622814642</v>
      </c>
      <c r="U61" s="22">
        <f t="shared" si="19"/>
        <v>75.657823792245182</v>
      </c>
      <c r="V61" s="40">
        <f t="shared" ref="V61:W61" si="27">+V8+V43</f>
        <v>20633000</v>
      </c>
      <c r="W61" s="41">
        <f t="shared" si="27"/>
        <v>17648000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122023000</v>
      </c>
      <c r="C65" s="48">
        <f t="shared" si="30"/>
        <v>11365000</v>
      </c>
      <c r="D65" s="48">
        <f t="shared" si="30"/>
        <v>0</v>
      </c>
      <c r="E65" s="48">
        <f t="shared" si="30"/>
        <v>133388000</v>
      </c>
      <c r="F65" s="49">
        <f t="shared" si="30"/>
        <v>133823000</v>
      </c>
      <c r="G65" s="50">
        <f t="shared" si="30"/>
        <v>131949000</v>
      </c>
      <c r="H65" s="49">
        <f t="shared" si="30"/>
        <v>36616000</v>
      </c>
      <c r="I65" s="50">
        <f t="shared" si="30"/>
        <v>31138841</v>
      </c>
      <c r="J65" s="49">
        <f t="shared" si="30"/>
        <v>43087000</v>
      </c>
      <c r="K65" s="50">
        <f t="shared" si="30"/>
        <v>39662278</v>
      </c>
      <c r="L65" s="49">
        <f t="shared" si="30"/>
        <v>21405000</v>
      </c>
      <c r="M65" s="51">
        <f t="shared" si="30"/>
        <v>7069605</v>
      </c>
      <c r="N65" s="49">
        <f t="shared" si="30"/>
        <v>17563000</v>
      </c>
      <c r="O65" s="50">
        <f t="shared" si="30"/>
        <v>23047734</v>
      </c>
      <c r="P65" s="49">
        <f t="shared" si="30"/>
        <v>118671000</v>
      </c>
      <c r="Q65" s="50">
        <f t="shared" si="30"/>
        <v>100918458</v>
      </c>
      <c r="R65" s="34">
        <f t="shared" si="16"/>
        <v>-17.949077318383555</v>
      </c>
      <c r="S65" s="35">
        <f t="shared" si="17"/>
        <v>226.01162299732445</v>
      </c>
      <c r="T65" s="34">
        <f t="shared" si="18"/>
        <v>88.966773622814642</v>
      </c>
      <c r="U65" s="35">
        <f t="shared" si="19"/>
        <v>75.657823792245182</v>
      </c>
      <c r="V65" s="49">
        <f>+V61+V62</f>
        <v>20633000</v>
      </c>
      <c r="W65" s="50">
        <f>+W61+W62</f>
        <v>17648000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105343000</v>
      </c>
      <c r="C8" s="36">
        <f t="shared" si="0"/>
        <v>-3126000</v>
      </c>
      <c r="D8" s="36">
        <f t="shared" si="0"/>
        <v>0</v>
      </c>
      <c r="E8" s="36">
        <f t="shared" si="0"/>
        <v>102217000</v>
      </c>
      <c r="F8" s="37">
        <f t="shared" si="0"/>
        <v>102217000</v>
      </c>
      <c r="G8" s="38">
        <f t="shared" si="0"/>
        <v>102217000</v>
      </c>
      <c r="H8" s="37">
        <f t="shared" si="0"/>
        <v>9202000</v>
      </c>
      <c r="I8" s="38">
        <f t="shared" si="0"/>
        <v>10771729</v>
      </c>
      <c r="J8" s="37">
        <f t="shared" si="0"/>
        <v>31228000</v>
      </c>
      <c r="K8" s="38">
        <f t="shared" si="0"/>
        <v>43974205</v>
      </c>
      <c r="L8" s="37">
        <f t="shared" si="0"/>
        <v>19139000</v>
      </c>
      <c r="M8" s="38">
        <f t="shared" si="0"/>
        <v>12732097</v>
      </c>
      <c r="N8" s="37">
        <f t="shared" si="0"/>
        <v>21884000</v>
      </c>
      <c r="O8" s="38">
        <f t="shared" si="0"/>
        <v>18411900</v>
      </c>
      <c r="P8" s="37">
        <f t="shared" si="0"/>
        <v>81453000</v>
      </c>
      <c r="Q8" s="38">
        <f t="shared" si="0"/>
        <v>85889931</v>
      </c>
      <c r="R8" s="16">
        <f>IF(($L8       =0),0,((($N8       -$L8       )/$L8       )*100))</f>
        <v>14.342442133862793</v>
      </c>
      <c r="S8" s="17">
        <f>IF(($M8       =0),0,((($O8       -$M8       )/$M8       )*100))</f>
        <v>44.610114107676054</v>
      </c>
      <c r="T8" s="16">
        <f>IF(($E8       =0),0,(($P8       /$E8       )*100))</f>
        <v>79.686353541974427</v>
      </c>
      <c r="U8" s="18">
        <f>IF(($E8       =0),0,(($Q8       /$E8       )*100))</f>
        <v>84.027051273271567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101851000</v>
      </c>
      <c r="C9" s="39">
        <f t="shared" si="2"/>
        <v>-3126000</v>
      </c>
      <c r="D9" s="39">
        <f t="shared" si="2"/>
        <v>0</v>
      </c>
      <c r="E9" s="39">
        <f t="shared" si="2"/>
        <v>98725000</v>
      </c>
      <c r="F9" s="40">
        <f t="shared" si="2"/>
        <v>98725000</v>
      </c>
      <c r="G9" s="41">
        <f t="shared" si="2"/>
        <v>98725000</v>
      </c>
      <c r="H9" s="40">
        <f t="shared" si="2"/>
        <v>8778000</v>
      </c>
      <c r="I9" s="41">
        <f t="shared" si="2"/>
        <v>9514166</v>
      </c>
      <c r="J9" s="40">
        <f t="shared" si="2"/>
        <v>30563000</v>
      </c>
      <c r="K9" s="41">
        <f t="shared" si="2"/>
        <v>43256387</v>
      </c>
      <c r="L9" s="40">
        <f t="shared" si="2"/>
        <v>18731000</v>
      </c>
      <c r="M9" s="41">
        <f t="shared" si="2"/>
        <v>12077437</v>
      </c>
      <c r="N9" s="40">
        <f t="shared" si="2"/>
        <v>21392000</v>
      </c>
      <c r="O9" s="41">
        <f t="shared" si="2"/>
        <v>14979010</v>
      </c>
      <c r="P9" s="40">
        <f t="shared" si="2"/>
        <v>79464000</v>
      </c>
      <c r="Q9" s="41">
        <f t="shared" si="2"/>
        <v>79827000</v>
      </c>
      <c r="R9" s="20">
        <f>IF(($L9       =0),0,((($N9       -$L9       )/$L9       )*100))</f>
        <v>14.206395814425285</v>
      </c>
      <c r="S9" s="21">
        <f>IF(($M9       =0),0,((($O9       -$M9       )/$M9       )*100))</f>
        <v>24.024741342057922</v>
      </c>
      <c r="T9" s="20">
        <f>IF(($E9       =0),0,(($P9       /$E9       )*100))</f>
        <v>80.490250696378823</v>
      </c>
      <c r="U9" s="22">
        <f>IF(($E9       =0),0,(($Q9       /$E9       )*100))</f>
        <v>80.85793871866295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44827000</v>
      </c>
      <c r="C10" s="42"/>
      <c r="D10" s="42"/>
      <c r="E10" s="42">
        <f t="shared" ref="E10:E41" si="4">$B10      +$C10      +$D10</f>
        <v>44827000</v>
      </c>
      <c r="F10" s="43">
        <v>44827000</v>
      </c>
      <c r="G10" s="44">
        <v>44827000</v>
      </c>
      <c r="H10" s="43">
        <v>5142000</v>
      </c>
      <c r="I10" s="44">
        <v>4720175</v>
      </c>
      <c r="J10" s="43">
        <v>24175000</v>
      </c>
      <c r="K10" s="44">
        <v>23927786</v>
      </c>
      <c r="L10" s="43">
        <v>6582000</v>
      </c>
      <c r="M10" s="44">
        <v>6254284</v>
      </c>
      <c r="N10" s="43">
        <v>8928000</v>
      </c>
      <c r="O10" s="44">
        <v>9924755</v>
      </c>
      <c r="P10" s="43">
        <f t="shared" ref="P10:P41" si="5">$H10      +$J10      +$L10      +$N10</f>
        <v>44827000</v>
      </c>
      <c r="Q10" s="44">
        <f t="shared" ref="Q10:Q41" si="6">$I10      +$K10      +$M10      +$O10</f>
        <v>44827000</v>
      </c>
      <c r="R10" s="24">
        <f t="shared" ref="R10:R41" si="7">IF(($L10      =0),0,((($N10      -$L10      )/$L10      )*100))</f>
        <v>35.642661804922518</v>
      </c>
      <c r="S10" s="25">
        <f t="shared" ref="S10:S41" si="8">IF(($M10      =0),0,((($O10      -$M10      )/$M10      )*100))</f>
        <v>58.687309370664977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38126000</v>
      </c>
      <c r="C13" s="42">
        <v>-3126000</v>
      </c>
      <c r="D13" s="42"/>
      <c r="E13" s="42">
        <f t="shared" si="4"/>
        <v>35000000</v>
      </c>
      <c r="F13" s="43">
        <v>35000000</v>
      </c>
      <c r="G13" s="44">
        <v>35000000</v>
      </c>
      <c r="H13" s="43">
        <v>3636000</v>
      </c>
      <c r="I13" s="44">
        <v>4793991</v>
      </c>
      <c r="J13" s="43">
        <v>2513000</v>
      </c>
      <c r="K13" s="44">
        <v>19328601</v>
      </c>
      <c r="L13" s="43">
        <v>9216000</v>
      </c>
      <c r="M13" s="44">
        <v>5823153</v>
      </c>
      <c r="N13" s="43">
        <v>2920000</v>
      </c>
      <c r="O13" s="44">
        <v>5054255</v>
      </c>
      <c r="P13" s="43">
        <f t="shared" si="5"/>
        <v>18285000</v>
      </c>
      <c r="Q13" s="44">
        <f t="shared" si="6"/>
        <v>35000000</v>
      </c>
      <c r="R13" s="24">
        <f t="shared" si="7"/>
        <v>-68.315972222222214</v>
      </c>
      <c r="S13" s="25">
        <f t="shared" si="8"/>
        <v>-13.204152458298795</v>
      </c>
      <c r="T13" s="24">
        <f t="shared" si="9"/>
        <v>52.242857142857147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18898000</v>
      </c>
      <c r="C20" s="42"/>
      <c r="D20" s="42"/>
      <c r="E20" s="42">
        <f t="shared" si="4"/>
        <v>18898000</v>
      </c>
      <c r="F20" s="43">
        <v>18898000</v>
      </c>
      <c r="G20" s="44">
        <v>18898000</v>
      </c>
      <c r="H20" s="43"/>
      <c r="I20" s="44"/>
      <c r="J20" s="43">
        <v>3875000</v>
      </c>
      <c r="K20" s="44"/>
      <c r="L20" s="43">
        <v>2933000</v>
      </c>
      <c r="M20" s="44"/>
      <c r="N20" s="43">
        <v>9544000</v>
      </c>
      <c r="O20" s="44"/>
      <c r="P20" s="43">
        <f t="shared" si="5"/>
        <v>16352000</v>
      </c>
      <c r="Q20" s="44">
        <f t="shared" si="6"/>
        <v>0</v>
      </c>
      <c r="R20" s="24">
        <f t="shared" si="7"/>
        <v>225.40061370610294</v>
      </c>
      <c r="S20" s="25">
        <f t="shared" si="8"/>
        <v>0</v>
      </c>
      <c r="T20" s="24">
        <f t="shared" si="9"/>
        <v>86.527674886231338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3492000</v>
      </c>
      <c r="C28" s="39">
        <f t="shared" si="11"/>
        <v>0</v>
      </c>
      <c r="D28" s="39">
        <f t="shared" si="11"/>
        <v>0</v>
      </c>
      <c r="E28" s="39">
        <f t="shared" si="11"/>
        <v>3492000</v>
      </c>
      <c r="F28" s="40">
        <f t="shared" si="11"/>
        <v>3492000</v>
      </c>
      <c r="G28" s="41">
        <f t="shared" si="11"/>
        <v>3492000</v>
      </c>
      <c r="H28" s="40">
        <f t="shared" si="11"/>
        <v>424000</v>
      </c>
      <c r="I28" s="41">
        <f t="shared" si="11"/>
        <v>1257563</v>
      </c>
      <c r="J28" s="40">
        <f t="shared" si="11"/>
        <v>665000</v>
      </c>
      <c r="K28" s="41">
        <f t="shared" si="11"/>
        <v>717818</v>
      </c>
      <c r="L28" s="40">
        <f t="shared" si="11"/>
        <v>408000</v>
      </c>
      <c r="M28" s="41">
        <f t="shared" si="11"/>
        <v>654660</v>
      </c>
      <c r="N28" s="40">
        <f t="shared" si="11"/>
        <v>492000</v>
      </c>
      <c r="O28" s="41">
        <f t="shared" si="11"/>
        <v>3432890</v>
      </c>
      <c r="P28" s="40">
        <f t="shared" si="11"/>
        <v>1989000</v>
      </c>
      <c r="Q28" s="41">
        <f t="shared" si="11"/>
        <v>6062931</v>
      </c>
      <c r="R28" s="20">
        <f t="shared" si="7"/>
        <v>20.588235294117645</v>
      </c>
      <c r="S28" s="21">
        <f t="shared" si="8"/>
        <v>424.37753948614551</v>
      </c>
      <c r="T28" s="20">
        <f t="shared" si="9"/>
        <v>56.958762886597938</v>
      </c>
      <c r="U28" s="22">
        <f t="shared" si="10"/>
        <v>173.62345360824742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262000</v>
      </c>
      <c r="I31" s="44">
        <v>932930</v>
      </c>
      <c r="J31" s="43">
        <v>177000</v>
      </c>
      <c r="K31" s="44">
        <v>229826</v>
      </c>
      <c r="L31" s="43">
        <v>83000</v>
      </c>
      <c r="M31" s="44">
        <v>167216</v>
      </c>
      <c r="N31" s="43"/>
      <c r="O31" s="44">
        <v>2940961</v>
      </c>
      <c r="P31" s="43">
        <f t="shared" si="5"/>
        <v>522000</v>
      </c>
      <c r="Q31" s="44">
        <f t="shared" si="6"/>
        <v>4270933</v>
      </c>
      <c r="R31" s="24">
        <f t="shared" si="7"/>
        <v>-100</v>
      </c>
      <c r="S31" s="25">
        <f t="shared" si="8"/>
        <v>1658.7796622332792</v>
      </c>
      <c r="T31" s="24">
        <f t="shared" si="9"/>
        <v>30.705882352941178</v>
      </c>
      <c r="U31" s="26">
        <f t="shared" si="10"/>
        <v>251.23135294117648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1792000</v>
      </c>
      <c r="C33" s="42"/>
      <c r="D33" s="42"/>
      <c r="E33" s="42">
        <f t="shared" si="4"/>
        <v>1792000</v>
      </c>
      <c r="F33" s="43">
        <v>1792000</v>
      </c>
      <c r="G33" s="44">
        <v>1792000</v>
      </c>
      <c r="H33" s="43">
        <v>162000</v>
      </c>
      <c r="I33" s="44">
        <v>324633</v>
      </c>
      <c r="J33" s="43">
        <v>488000</v>
      </c>
      <c r="K33" s="44">
        <v>487992</v>
      </c>
      <c r="L33" s="43">
        <v>325000</v>
      </c>
      <c r="M33" s="44">
        <v>487444</v>
      </c>
      <c r="N33" s="43">
        <v>492000</v>
      </c>
      <c r="O33" s="44">
        <v>491929</v>
      </c>
      <c r="P33" s="43">
        <f t="shared" si="5"/>
        <v>1467000</v>
      </c>
      <c r="Q33" s="44">
        <f t="shared" si="6"/>
        <v>1791998</v>
      </c>
      <c r="R33" s="24">
        <f t="shared" si="7"/>
        <v>51.384615384615387</v>
      </c>
      <c r="S33" s="25">
        <f t="shared" si="8"/>
        <v>0.92010569419256372</v>
      </c>
      <c r="T33" s="24">
        <f t="shared" si="9"/>
        <v>81.863839285714292</v>
      </c>
      <c r="U33" s="26">
        <f t="shared" si="10"/>
        <v>99.999888392857144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4143000</v>
      </c>
      <c r="C43" s="45">
        <f t="shared" si="20"/>
        <v>-92000</v>
      </c>
      <c r="D43" s="45">
        <f t="shared" si="20"/>
        <v>0</v>
      </c>
      <c r="E43" s="45">
        <f t="shared" si="20"/>
        <v>4051000</v>
      </c>
      <c r="F43" s="46">
        <f t="shared" si="20"/>
        <v>4143000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-13000</v>
      </c>
      <c r="O43" s="47">
        <f t="shared" si="20"/>
        <v>0</v>
      </c>
      <c r="P43" s="46">
        <f t="shared" si="20"/>
        <v>-13000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-0.32090841767464823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4143000</v>
      </c>
      <c r="C44" s="39">
        <f t="shared" si="22"/>
        <v>-92000</v>
      </c>
      <c r="D44" s="39">
        <f t="shared" si="22"/>
        <v>0</v>
      </c>
      <c r="E44" s="39">
        <f t="shared" si="22"/>
        <v>4051000</v>
      </c>
      <c r="F44" s="40">
        <f t="shared" si="22"/>
        <v>4143000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-13000</v>
      </c>
      <c r="O44" s="41">
        <f t="shared" si="22"/>
        <v>0</v>
      </c>
      <c r="P44" s="40">
        <f t="shared" si="22"/>
        <v>-13000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-0.32090841767464823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4143000</v>
      </c>
      <c r="C46" s="42">
        <v>-92000</v>
      </c>
      <c r="D46" s="42"/>
      <c r="E46" s="42">
        <f t="shared" si="13"/>
        <v>4051000</v>
      </c>
      <c r="F46" s="43">
        <v>4143000</v>
      </c>
      <c r="G46" s="44"/>
      <c r="H46" s="43"/>
      <c r="I46" s="44"/>
      <c r="J46" s="43"/>
      <c r="K46" s="44"/>
      <c r="L46" s="43"/>
      <c r="M46" s="44"/>
      <c r="N46" s="43">
        <v>-13000</v>
      </c>
      <c r="O46" s="44"/>
      <c r="P46" s="43">
        <f t="shared" si="14"/>
        <v>-13000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-0.32090841767464823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109486000</v>
      </c>
      <c r="C61" s="39">
        <f t="shared" si="26"/>
        <v>-3218000</v>
      </c>
      <c r="D61" s="39">
        <f t="shared" si="26"/>
        <v>0</v>
      </c>
      <c r="E61" s="39">
        <f t="shared" si="26"/>
        <v>106268000</v>
      </c>
      <c r="F61" s="40">
        <f t="shared" si="26"/>
        <v>106360000</v>
      </c>
      <c r="G61" s="41">
        <f t="shared" si="26"/>
        <v>102217000</v>
      </c>
      <c r="H61" s="40">
        <f t="shared" si="26"/>
        <v>9202000</v>
      </c>
      <c r="I61" s="41">
        <f t="shared" si="26"/>
        <v>10771729</v>
      </c>
      <c r="J61" s="40">
        <f t="shared" si="26"/>
        <v>31228000</v>
      </c>
      <c r="K61" s="41">
        <f t="shared" si="26"/>
        <v>43974205</v>
      </c>
      <c r="L61" s="40">
        <f t="shared" si="26"/>
        <v>19139000</v>
      </c>
      <c r="M61" s="41">
        <f t="shared" si="26"/>
        <v>12732097</v>
      </c>
      <c r="N61" s="40">
        <f t="shared" si="26"/>
        <v>21871000</v>
      </c>
      <c r="O61" s="41">
        <f t="shared" si="26"/>
        <v>18411900</v>
      </c>
      <c r="P61" s="40">
        <f t="shared" si="26"/>
        <v>81440000</v>
      </c>
      <c r="Q61" s="41">
        <f t="shared" si="26"/>
        <v>85889931</v>
      </c>
      <c r="R61" s="20">
        <f t="shared" si="16"/>
        <v>14.274517999895501</v>
      </c>
      <c r="S61" s="21">
        <f t="shared" si="17"/>
        <v>44.610114107676054</v>
      </c>
      <c r="T61" s="20">
        <f t="shared" si="18"/>
        <v>76.636428652087176</v>
      </c>
      <c r="U61" s="22">
        <f t="shared" si="19"/>
        <v>80.82388959987955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109486000</v>
      </c>
      <c r="C65" s="48">
        <f t="shared" si="30"/>
        <v>-3218000</v>
      </c>
      <c r="D65" s="48">
        <f t="shared" si="30"/>
        <v>0</v>
      </c>
      <c r="E65" s="48">
        <f t="shared" si="30"/>
        <v>106268000</v>
      </c>
      <c r="F65" s="49">
        <f t="shared" si="30"/>
        <v>106360000</v>
      </c>
      <c r="G65" s="50">
        <f t="shared" si="30"/>
        <v>102217000</v>
      </c>
      <c r="H65" s="49">
        <f t="shared" si="30"/>
        <v>9202000</v>
      </c>
      <c r="I65" s="50">
        <f t="shared" si="30"/>
        <v>10771729</v>
      </c>
      <c r="J65" s="49">
        <f t="shared" si="30"/>
        <v>31228000</v>
      </c>
      <c r="K65" s="50">
        <f t="shared" si="30"/>
        <v>43974205</v>
      </c>
      <c r="L65" s="49">
        <f t="shared" si="30"/>
        <v>19139000</v>
      </c>
      <c r="M65" s="51">
        <f t="shared" si="30"/>
        <v>12732097</v>
      </c>
      <c r="N65" s="49">
        <f t="shared" si="30"/>
        <v>21871000</v>
      </c>
      <c r="O65" s="50">
        <f t="shared" si="30"/>
        <v>18411900</v>
      </c>
      <c r="P65" s="49">
        <f t="shared" si="30"/>
        <v>81440000</v>
      </c>
      <c r="Q65" s="50">
        <f t="shared" si="30"/>
        <v>85889931</v>
      </c>
      <c r="R65" s="34">
        <f t="shared" si="16"/>
        <v>14.274517999895501</v>
      </c>
      <c r="S65" s="35">
        <f t="shared" si="17"/>
        <v>44.610114107676054</v>
      </c>
      <c r="T65" s="34">
        <f t="shared" si="18"/>
        <v>76.636428652087176</v>
      </c>
      <c r="U65" s="35">
        <f t="shared" si="19"/>
        <v>80.82388959987955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75762000</v>
      </c>
      <c r="C8" s="36">
        <f t="shared" si="0"/>
        <v>0</v>
      </c>
      <c r="D8" s="36">
        <f t="shared" si="0"/>
        <v>0</v>
      </c>
      <c r="E8" s="36">
        <f t="shared" si="0"/>
        <v>75762000</v>
      </c>
      <c r="F8" s="37">
        <f t="shared" si="0"/>
        <v>75762000</v>
      </c>
      <c r="G8" s="38">
        <f t="shared" si="0"/>
        <v>75762000</v>
      </c>
      <c r="H8" s="37">
        <f t="shared" si="0"/>
        <v>5712000</v>
      </c>
      <c r="I8" s="38">
        <f t="shared" si="0"/>
        <v>7228563</v>
      </c>
      <c r="J8" s="37">
        <f t="shared" si="0"/>
        <v>19216000</v>
      </c>
      <c r="K8" s="38">
        <f t="shared" si="0"/>
        <v>34239762</v>
      </c>
      <c r="L8" s="37">
        <f t="shared" si="0"/>
        <v>15435000</v>
      </c>
      <c r="M8" s="38">
        <f t="shared" si="0"/>
        <v>26377355</v>
      </c>
      <c r="N8" s="37">
        <f t="shared" si="0"/>
        <v>24791000</v>
      </c>
      <c r="O8" s="38">
        <f t="shared" si="0"/>
        <v>28975087</v>
      </c>
      <c r="P8" s="37">
        <f t="shared" si="0"/>
        <v>65154000</v>
      </c>
      <c r="Q8" s="38">
        <f t="shared" si="0"/>
        <v>96820767</v>
      </c>
      <c r="R8" s="16">
        <f>IF(($L8       =0),0,((($N8       -$L8       )/$L8       )*100))</f>
        <v>60.615484288953681</v>
      </c>
      <c r="S8" s="17">
        <f>IF(($M8       =0),0,((($O8       -$M8       )/$M8       )*100))</f>
        <v>9.8483415035358934</v>
      </c>
      <c r="T8" s="16">
        <f>IF(($E8       =0),0,(($P8       /$E8       )*100))</f>
        <v>85.998257701750219</v>
      </c>
      <c r="U8" s="18">
        <f>IF(($E8       =0),0,(($Q8       /$E8       )*100))</f>
        <v>127.79594915656926</v>
      </c>
      <c r="V8" s="37">
        <f t="shared" ref="V8:W8" si="1">+V9+V28</f>
        <v>36874000</v>
      </c>
      <c r="W8" s="38">
        <f t="shared" si="1"/>
        <v>26525000</v>
      </c>
    </row>
    <row r="9" spans="1:23" ht="13" x14ac:dyDescent="0.3">
      <c r="A9" s="19" t="s">
        <v>35</v>
      </c>
      <c r="B9" s="39">
        <f t="shared" ref="B9:Q9" si="2">SUM(B10:B27)</f>
        <v>71339000</v>
      </c>
      <c r="C9" s="39">
        <f t="shared" si="2"/>
        <v>0</v>
      </c>
      <c r="D9" s="39">
        <f t="shared" si="2"/>
        <v>0</v>
      </c>
      <c r="E9" s="39">
        <f t="shared" si="2"/>
        <v>71339000</v>
      </c>
      <c r="F9" s="40">
        <f t="shared" si="2"/>
        <v>71339000</v>
      </c>
      <c r="G9" s="41">
        <f t="shared" si="2"/>
        <v>71339000</v>
      </c>
      <c r="H9" s="40">
        <f t="shared" si="2"/>
        <v>3775000</v>
      </c>
      <c r="I9" s="41">
        <f t="shared" si="2"/>
        <v>5501711</v>
      </c>
      <c r="J9" s="40">
        <f t="shared" si="2"/>
        <v>17870000</v>
      </c>
      <c r="K9" s="41">
        <f t="shared" si="2"/>
        <v>32974573</v>
      </c>
      <c r="L9" s="40">
        <f t="shared" si="2"/>
        <v>15116000</v>
      </c>
      <c r="M9" s="41">
        <f t="shared" si="2"/>
        <v>26234546</v>
      </c>
      <c r="N9" s="40">
        <f t="shared" si="2"/>
        <v>24763000</v>
      </c>
      <c r="O9" s="41">
        <f t="shared" si="2"/>
        <v>28251167</v>
      </c>
      <c r="P9" s="40">
        <f t="shared" si="2"/>
        <v>61524000</v>
      </c>
      <c r="Q9" s="41">
        <f t="shared" si="2"/>
        <v>92961997</v>
      </c>
      <c r="R9" s="20">
        <f>IF(($L9       =0),0,((($N9       -$L9       )/$L9       )*100))</f>
        <v>63.81979359618947</v>
      </c>
      <c r="S9" s="21">
        <f>IF(($M9       =0),0,((($O9       -$M9       )/$M9       )*100))</f>
        <v>7.686891170138793</v>
      </c>
      <c r="T9" s="20">
        <f>IF(($E9       =0),0,(($P9       /$E9       )*100))</f>
        <v>86.241747150927267</v>
      </c>
      <c r="U9" s="22">
        <f>IF(($E9       =0),0,(($Q9       /$E9       )*100))</f>
        <v>130.31020479681521</v>
      </c>
      <c r="V9" s="40">
        <f t="shared" ref="V9:W9" si="3">SUM(V10:V27)</f>
        <v>36874000</v>
      </c>
      <c r="W9" s="41">
        <f t="shared" si="3"/>
        <v>26525000</v>
      </c>
    </row>
    <row r="10" spans="1:23" ht="13" x14ac:dyDescent="0.3">
      <c r="A10" s="23" t="s">
        <v>36</v>
      </c>
      <c r="B10" s="42">
        <v>30684000</v>
      </c>
      <c r="C10" s="42"/>
      <c r="D10" s="42"/>
      <c r="E10" s="42">
        <f t="shared" ref="E10:E41" si="4">$B10      +$C10      +$D10</f>
        <v>30684000</v>
      </c>
      <c r="F10" s="43">
        <v>30684000</v>
      </c>
      <c r="G10" s="44">
        <v>30684000</v>
      </c>
      <c r="H10" s="43">
        <v>2312000</v>
      </c>
      <c r="I10" s="44">
        <v>1176173</v>
      </c>
      <c r="J10" s="43">
        <v>14338000</v>
      </c>
      <c r="K10" s="44">
        <v>13997316</v>
      </c>
      <c r="L10" s="43">
        <v>4077000</v>
      </c>
      <c r="M10" s="44">
        <v>7350840</v>
      </c>
      <c r="N10" s="43">
        <v>9115000</v>
      </c>
      <c r="O10" s="44">
        <v>6589504</v>
      </c>
      <c r="P10" s="43">
        <f t="shared" ref="P10:P41" si="5">$H10      +$J10      +$L10      +$N10</f>
        <v>29842000</v>
      </c>
      <c r="Q10" s="44">
        <f t="shared" ref="Q10:Q41" si="6">$I10      +$K10      +$M10      +$O10</f>
        <v>29113833</v>
      </c>
      <c r="R10" s="24">
        <f t="shared" ref="R10:R41" si="7">IF(($L10      =0),0,((($N10      -$L10      )/$L10      )*100))</f>
        <v>123.57125337257789</v>
      </c>
      <c r="S10" s="25">
        <f t="shared" ref="S10:S41" si="8">IF(($M10      =0),0,((($O10      -$M10      )/$M10      )*100))</f>
        <v>-10.35712925325541</v>
      </c>
      <c r="T10" s="24">
        <f t="shared" ref="T10:T41" si="9">IF(($E10      =0),0,(($P10      /$E10      )*100))</f>
        <v>97.255898839786198</v>
      </c>
      <c r="U10" s="26">
        <f t="shared" ref="U10:U41" si="10">IF(($E10      =0),0,(($Q10      /$E10      )*100))</f>
        <v>94.882782557684791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5140000</v>
      </c>
      <c r="C13" s="42"/>
      <c r="D13" s="42"/>
      <c r="E13" s="42">
        <f t="shared" si="4"/>
        <v>5140000</v>
      </c>
      <c r="F13" s="43">
        <v>5140000</v>
      </c>
      <c r="G13" s="44">
        <v>5140000</v>
      </c>
      <c r="H13" s="43">
        <v>1463000</v>
      </c>
      <c r="I13" s="44">
        <v>1343603</v>
      </c>
      <c r="J13" s="43">
        <v>907000</v>
      </c>
      <c r="K13" s="44">
        <v>1886697</v>
      </c>
      <c r="L13" s="43">
        <v>2532000</v>
      </c>
      <c r="M13" s="44">
        <v>1527784</v>
      </c>
      <c r="N13" s="43">
        <v>238000</v>
      </c>
      <c r="O13" s="44">
        <v>381237</v>
      </c>
      <c r="P13" s="43">
        <f t="shared" si="5"/>
        <v>5140000</v>
      </c>
      <c r="Q13" s="44">
        <f t="shared" si="6"/>
        <v>5139321</v>
      </c>
      <c r="R13" s="24">
        <f t="shared" si="7"/>
        <v>-90.600315955766192</v>
      </c>
      <c r="S13" s="25">
        <f t="shared" si="8"/>
        <v>-75.046407083723878</v>
      </c>
      <c r="T13" s="24">
        <f t="shared" si="9"/>
        <v>100</v>
      </c>
      <c r="U13" s="26">
        <f t="shared" si="10"/>
        <v>99.986789883268472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35515000</v>
      </c>
      <c r="C20" s="42"/>
      <c r="D20" s="42"/>
      <c r="E20" s="42">
        <f t="shared" si="4"/>
        <v>35515000</v>
      </c>
      <c r="F20" s="43">
        <v>35515000</v>
      </c>
      <c r="G20" s="44">
        <v>35515000</v>
      </c>
      <c r="H20" s="43"/>
      <c r="I20" s="44">
        <v>2981935</v>
      </c>
      <c r="J20" s="43">
        <v>2625000</v>
      </c>
      <c r="K20" s="44">
        <v>17090560</v>
      </c>
      <c r="L20" s="43">
        <v>8507000</v>
      </c>
      <c r="M20" s="44">
        <v>17355922</v>
      </c>
      <c r="N20" s="43">
        <v>15410000</v>
      </c>
      <c r="O20" s="44">
        <v>21280426</v>
      </c>
      <c r="P20" s="43">
        <f t="shared" si="5"/>
        <v>26542000</v>
      </c>
      <c r="Q20" s="44">
        <f t="shared" si="6"/>
        <v>58708843</v>
      </c>
      <c r="R20" s="24">
        <f t="shared" si="7"/>
        <v>81.144939461619842</v>
      </c>
      <c r="S20" s="25">
        <f t="shared" si="8"/>
        <v>22.611901574574951</v>
      </c>
      <c r="T20" s="24">
        <f t="shared" si="9"/>
        <v>74.734619174996482</v>
      </c>
      <c r="U20" s="26">
        <f t="shared" si="10"/>
        <v>165.30717443333802</v>
      </c>
      <c r="V20" s="43">
        <v>36874000</v>
      </c>
      <c r="W20" s="44">
        <v>26525000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4423000</v>
      </c>
      <c r="C28" s="39">
        <f t="shared" si="11"/>
        <v>0</v>
      </c>
      <c r="D28" s="39">
        <f t="shared" si="11"/>
        <v>0</v>
      </c>
      <c r="E28" s="39">
        <f t="shared" si="11"/>
        <v>4423000</v>
      </c>
      <c r="F28" s="40">
        <f t="shared" si="11"/>
        <v>4423000</v>
      </c>
      <c r="G28" s="41">
        <f t="shared" si="11"/>
        <v>4423000</v>
      </c>
      <c r="H28" s="40">
        <f t="shared" si="11"/>
        <v>1937000</v>
      </c>
      <c r="I28" s="41">
        <f t="shared" si="11"/>
        <v>1726852</v>
      </c>
      <c r="J28" s="40">
        <f t="shared" si="11"/>
        <v>1346000</v>
      </c>
      <c r="K28" s="41">
        <f t="shared" si="11"/>
        <v>1265189</v>
      </c>
      <c r="L28" s="40">
        <f t="shared" si="11"/>
        <v>319000</v>
      </c>
      <c r="M28" s="41">
        <f t="shared" si="11"/>
        <v>142809</v>
      </c>
      <c r="N28" s="40">
        <f t="shared" si="11"/>
        <v>28000</v>
      </c>
      <c r="O28" s="41">
        <f t="shared" si="11"/>
        <v>723920</v>
      </c>
      <c r="P28" s="40">
        <f t="shared" si="11"/>
        <v>3630000</v>
      </c>
      <c r="Q28" s="41">
        <f t="shared" si="11"/>
        <v>3858770</v>
      </c>
      <c r="R28" s="20">
        <f t="shared" si="7"/>
        <v>-91.222570532915356</v>
      </c>
      <c r="S28" s="21">
        <f t="shared" si="8"/>
        <v>406.91483029781034</v>
      </c>
      <c r="T28" s="20">
        <f t="shared" si="9"/>
        <v>82.07099253900067</v>
      </c>
      <c r="U28" s="22">
        <f t="shared" si="10"/>
        <v>87.243273796066021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1581000</v>
      </c>
      <c r="I31" s="44">
        <v>1470434</v>
      </c>
      <c r="J31" s="43">
        <v>551000</v>
      </c>
      <c r="K31" s="44">
        <v>551352</v>
      </c>
      <c r="L31" s="43">
        <v>143000</v>
      </c>
      <c r="M31" s="44">
        <v>142809</v>
      </c>
      <c r="N31" s="43"/>
      <c r="O31" s="44">
        <v>723920</v>
      </c>
      <c r="P31" s="43">
        <f t="shared" si="5"/>
        <v>2275000</v>
      </c>
      <c r="Q31" s="44">
        <f t="shared" si="6"/>
        <v>2888515</v>
      </c>
      <c r="R31" s="24">
        <f t="shared" si="7"/>
        <v>-100</v>
      </c>
      <c r="S31" s="25">
        <f t="shared" si="8"/>
        <v>406.91483029781034</v>
      </c>
      <c r="T31" s="24">
        <f t="shared" si="9"/>
        <v>75.833333333333329</v>
      </c>
      <c r="U31" s="26">
        <f t="shared" si="10"/>
        <v>96.283833333333334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1423000</v>
      </c>
      <c r="C33" s="42"/>
      <c r="D33" s="42"/>
      <c r="E33" s="42">
        <f t="shared" si="4"/>
        <v>1423000</v>
      </c>
      <c r="F33" s="43">
        <v>1423000</v>
      </c>
      <c r="G33" s="44">
        <v>1423000</v>
      </c>
      <c r="H33" s="43">
        <v>356000</v>
      </c>
      <c r="I33" s="44">
        <v>256418</v>
      </c>
      <c r="J33" s="43">
        <v>795000</v>
      </c>
      <c r="K33" s="44">
        <v>713837</v>
      </c>
      <c r="L33" s="43">
        <v>176000</v>
      </c>
      <c r="M33" s="44"/>
      <c r="N33" s="43">
        <v>28000</v>
      </c>
      <c r="O33" s="44"/>
      <c r="P33" s="43">
        <f t="shared" si="5"/>
        <v>1355000</v>
      </c>
      <c r="Q33" s="44">
        <f t="shared" si="6"/>
        <v>970255</v>
      </c>
      <c r="R33" s="24">
        <f t="shared" si="7"/>
        <v>-84.090909090909093</v>
      </c>
      <c r="S33" s="25">
        <f t="shared" si="8"/>
        <v>0</v>
      </c>
      <c r="T33" s="24">
        <f t="shared" si="9"/>
        <v>95.221363316936049</v>
      </c>
      <c r="U33" s="26">
        <f t="shared" si="10"/>
        <v>68.183766690091346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13737000</v>
      </c>
      <c r="C43" s="45">
        <f t="shared" si="20"/>
        <v>-1214000</v>
      </c>
      <c r="D43" s="45">
        <f t="shared" si="20"/>
        <v>0</v>
      </c>
      <c r="E43" s="45">
        <f t="shared" si="20"/>
        <v>12523000</v>
      </c>
      <c r="F43" s="46">
        <f t="shared" si="20"/>
        <v>13737000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2163000</v>
      </c>
      <c r="O43" s="47">
        <f t="shared" si="20"/>
        <v>0</v>
      </c>
      <c r="P43" s="46">
        <f t="shared" si="20"/>
        <v>2163000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17.272219116825042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13737000</v>
      </c>
      <c r="C44" s="39">
        <f t="shared" si="22"/>
        <v>-1214000</v>
      </c>
      <c r="D44" s="39">
        <f t="shared" si="22"/>
        <v>0</v>
      </c>
      <c r="E44" s="39">
        <f t="shared" si="22"/>
        <v>12523000</v>
      </c>
      <c r="F44" s="40">
        <f t="shared" si="22"/>
        <v>13737000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2163000</v>
      </c>
      <c r="O44" s="41">
        <f t="shared" si="22"/>
        <v>0</v>
      </c>
      <c r="P44" s="40">
        <f t="shared" si="22"/>
        <v>2163000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17.272219116825042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13737000</v>
      </c>
      <c r="C46" s="42">
        <v>-1214000</v>
      </c>
      <c r="D46" s="42"/>
      <c r="E46" s="42">
        <f t="shared" si="13"/>
        <v>12523000</v>
      </c>
      <c r="F46" s="43">
        <v>13737000</v>
      </c>
      <c r="G46" s="44"/>
      <c r="H46" s="43"/>
      <c r="I46" s="44"/>
      <c r="J46" s="43"/>
      <c r="K46" s="44"/>
      <c r="L46" s="43"/>
      <c r="M46" s="44"/>
      <c r="N46" s="43">
        <v>2163000</v>
      </c>
      <c r="O46" s="44"/>
      <c r="P46" s="43">
        <f t="shared" si="14"/>
        <v>2163000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17.272219116825042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89499000</v>
      </c>
      <c r="C61" s="39">
        <f t="shared" si="26"/>
        <v>-1214000</v>
      </c>
      <c r="D61" s="39">
        <f t="shared" si="26"/>
        <v>0</v>
      </c>
      <c r="E61" s="39">
        <f t="shared" si="26"/>
        <v>88285000</v>
      </c>
      <c r="F61" s="40">
        <f t="shared" si="26"/>
        <v>89499000</v>
      </c>
      <c r="G61" s="41">
        <f t="shared" si="26"/>
        <v>75762000</v>
      </c>
      <c r="H61" s="40">
        <f t="shared" si="26"/>
        <v>5712000</v>
      </c>
      <c r="I61" s="41">
        <f t="shared" si="26"/>
        <v>7228563</v>
      </c>
      <c r="J61" s="40">
        <f t="shared" si="26"/>
        <v>19216000</v>
      </c>
      <c r="K61" s="41">
        <f t="shared" si="26"/>
        <v>34239762</v>
      </c>
      <c r="L61" s="40">
        <f t="shared" si="26"/>
        <v>15435000</v>
      </c>
      <c r="M61" s="41">
        <f t="shared" si="26"/>
        <v>26377355</v>
      </c>
      <c r="N61" s="40">
        <f t="shared" si="26"/>
        <v>26954000</v>
      </c>
      <c r="O61" s="41">
        <f t="shared" si="26"/>
        <v>28975087</v>
      </c>
      <c r="P61" s="40">
        <f t="shared" si="26"/>
        <v>67317000</v>
      </c>
      <c r="Q61" s="41">
        <f t="shared" si="26"/>
        <v>96820767</v>
      </c>
      <c r="R61" s="20">
        <f t="shared" si="16"/>
        <v>74.629089731130549</v>
      </c>
      <c r="S61" s="21">
        <f t="shared" si="17"/>
        <v>9.8483415035358934</v>
      </c>
      <c r="T61" s="20">
        <f t="shared" si="18"/>
        <v>76.249646032734901</v>
      </c>
      <c r="U61" s="22">
        <f t="shared" si="19"/>
        <v>109.66842272186668</v>
      </c>
      <c r="V61" s="40">
        <f t="shared" ref="V61:W61" si="27">+V8+V43</f>
        <v>36874000</v>
      </c>
      <c r="W61" s="41">
        <f t="shared" si="27"/>
        <v>26525000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89499000</v>
      </c>
      <c r="C65" s="48">
        <f t="shared" si="30"/>
        <v>-1214000</v>
      </c>
      <c r="D65" s="48">
        <f t="shared" si="30"/>
        <v>0</v>
      </c>
      <c r="E65" s="48">
        <f t="shared" si="30"/>
        <v>88285000</v>
      </c>
      <c r="F65" s="49">
        <f t="shared" si="30"/>
        <v>89499000</v>
      </c>
      <c r="G65" s="50">
        <f t="shared" si="30"/>
        <v>75762000</v>
      </c>
      <c r="H65" s="49">
        <f t="shared" si="30"/>
        <v>5712000</v>
      </c>
      <c r="I65" s="50">
        <f t="shared" si="30"/>
        <v>7228563</v>
      </c>
      <c r="J65" s="49">
        <f t="shared" si="30"/>
        <v>19216000</v>
      </c>
      <c r="K65" s="50">
        <f t="shared" si="30"/>
        <v>34239762</v>
      </c>
      <c r="L65" s="49">
        <f t="shared" si="30"/>
        <v>15435000</v>
      </c>
      <c r="M65" s="51">
        <f t="shared" si="30"/>
        <v>26377355</v>
      </c>
      <c r="N65" s="49">
        <f t="shared" si="30"/>
        <v>26954000</v>
      </c>
      <c r="O65" s="50">
        <f t="shared" si="30"/>
        <v>28975087</v>
      </c>
      <c r="P65" s="49">
        <f t="shared" si="30"/>
        <v>67317000</v>
      </c>
      <c r="Q65" s="50">
        <f t="shared" si="30"/>
        <v>96820767</v>
      </c>
      <c r="R65" s="34">
        <f t="shared" si="16"/>
        <v>74.629089731130549</v>
      </c>
      <c r="S65" s="35">
        <f t="shared" si="17"/>
        <v>9.8483415035358934</v>
      </c>
      <c r="T65" s="34">
        <f t="shared" si="18"/>
        <v>76.249646032734901</v>
      </c>
      <c r="U65" s="35">
        <f t="shared" si="19"/>
        <v>109.66842272186668</v>
      </c>
      <c r="V65" s="49">
        <f>+V61+V62</f>
        <v>36874000</v>
      </c>
      <c r="W65" s="50">
        <f>+W61+W62</f>
        <v>26525000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124982000</v>
      </c>
      <c r="C8" s="36">
        <f t="shared" si="0"/>
        <v>0</v>
      </c>
      <c r="D8" s="36">
        <f t="shared" si="0"/>
        <v>0</v>
      </c>
      <c r="E8" s="36">
        <f t="shared" si="0"/>
        <v>124982000</v>
      </c>
      <c r="F8" s="37">
        <f t="shared" si="0"/>
        <v>124982000</v>
      </c>
      <c r="G8" s="38">
        <f t="shared" si="0"/>
        <v>124982000</v>
      </c>
      <c r="H8" s="37">
        <f t="shared" si="0"/>
        <v>16767000</v>
      </c>
      <c r="I8" s="38">
        <f t="shared" si="0"/>
        <v>4363209</v>
      </c>
      <c r="J8" s="37">
        <f t="shared" si="0"/>
        <v>36698000</v>
      </c>
      <c r="K8" s="38">
        <f t="shared" si="0"/>
        <v>45994795</v>
      </c>
      <c r="L8" s="37">
        <f t="shared" si="0"/>
        <v>17997000</v>
      </c>
      <c r="M8" s="38">
        <f t="shared" si="0"/>
        <v>9003900</v>
      </c>
      <c r="N8" s="37">
        <f t="shared" si="0"/>
        <v>23248000</v>
      </c>
      <c r="O8" s="38">
        <f t="shared" si="0"/>
        <v>25530806</v>
      </c>
      <c r="P8" s="37">
        <f t="shared" si="0"/>
        <v>94710000</v>
      </c>
      <c r="Q8" s="38">
        <f t="shared" si="0"/>
        <v>84892710</v>
      </c>
      <c r="R8" s="16">
        <f>IF(($L8       =0),0,((($N8       -$L8       )/$L8       )*100))</f>
        <v>29.177085069733842</v>
      </c>
      <c r="S8" s="17">
        <f>IF(($M8       =0),0,((($O8       -$M8       )/$M8       )*100))</f>
        <v>183.55274936416441</v>
      </c>
      <c r="T8" s="16">
        <f>IF(($E8       =0),0,(($P8       /$E8       )*100))</f>
        <v>75.778912163351521</v>
      </c>
      <c r="U8" s="18">
        <f>IF(($E8       =0),0,(($Q8       /$E8       )*100))</f>
        <v>67.923949048663019</v>
      </c>
      <c r="V8" s="37">
        <f t="shared" ref="V8:W8" si="1">+V9+V28</f>
        <v>40068000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119479000</v>
      </c>
      <c r="C9" s="39">
        <f t="shared" si="2"/>
        <v>0</v>
      </c>
      <c r="D9" s="39">
        <f t="shared" si="2"/>
        <v>0</v>
      </c>
      <c r="E9" s="39">
        <f t="shared" si="2"/>
        <v>119479000</v>
      </c>
      <c r="F9" s="40">
        <f t="shared" si="2"/>
        <v>119479000</v>
      </c>
      <c r="G9" s="41">
        <f t="shared" si="2"/>
        <v>119479000</v>
      </c>
      <c r="H9" s="40">
        <f t="shared" si="2"/>
        <v>14164000</v>
      </c>
      <c r="I9" s="41">
        <f t="shared" si="2"/>
        <v>3861254</v>
      </c>
      <c r="J9" s="40">
        <f t="shared" si="2"/>
        <v>35701000</v>
      </c>
      <c r="K9" s="41">
        <f t="shared" si="2"/>
        <v>43434073</v>
      </c>
      <c r="L9" s="40">
        <f t="shared" si="2"/>
        <v>17274000</v>
      </c>
      <c r="M9" s="41">
        <f t="shared" si="2"/>
        <v>7930096</v>
      </c>
      <c r="N9" s="40">
        <f t="shared" si="2"/>
        <v>22623000</v>
      </c>
      <c r="O9" s="41">
        <f t="shared" si="2"/>
        <v>24302487</v>
      </c>
      <c r="P9" s="40">
        <f t="shared" si="2"/>
        <v>89762000</v>
      </c>
      <c r="Q9" s="41">
        <f t="shared" si="2"/>
        <v>79527910</v>
      </c>
      <c r="R9" s="20">
        <f>IF(($L9       =0),0,((($N9       -$L9       )/$L9       )*100))</f>
        <v>30.965613060090309</v>
      </c>
      <c r="S9" s="21">
        <f>IF(($M9       =0),0,((($O9       -$M9       )/$M9       )*100))</f>
        <v>206.45892559182136</v>
      </c>
      <c r="T9" s="20">
        <f>IF(($E9       =0),0,(($P9       /$E9       )*100))</f>
        <v>75.1278467345726</v>
      </c>
      <c r="U9" s="22">
        <f>IF(($E9       =0),0,(($Q9       /$E9       )*100))</f>
        <v>66.562249432954744</v>
      </c>
      <c r="V9" s="40">
        <f t="shared" ref="V9:W9" si="3">SUM(V10:V27)</f>
        <v>40068000</v>
      </c>
      <c r="W9" s="41">
        <f t="shared" si="3"/>
        <v>0</v>
      </c>
    </row>
    <row r="10" spans="1:23" ht="13" x14ac:dyDescent="0.3">
      <c r="A10" s="23" t="s">
        <v>36</v>
      </c>
      <c r="B10" s="42">
        <v>63424000</v>
      </c>
      <c r="C10" s="42"/>
      <c r="D10" s="42"/>
      <c r="E10" s="42">
        <f t="shared" ref="E10:E41" si="4">$B10      +$C10      +$D10</f>
        <v>63424000</v>
      </c>
      <c r="F10" s="43">
        <v>63424000</v>
      </c>
      <c r="G10" s="44">
        <v>63424000</v>
      </c>
      <c r="H10" s="43">
        <v>10303000</v>
      </c>
      <c r="I10" s="44"/>
      <c r="J10" s="43">
        <v>30512000</v>
      </c>
      <c r="K10" s="44">
        <v>39099734</v>
      </c>
      <c r="L10" s="43">
        <v>13000000</v>
      </c>
      <c r="M10" s="44">
        <v>4839513</v>
      </c>
      <c r="N10" s="43">
        <v>5850000</v>
      </c>
      <c r="O10" s="44">
        <v>19484752</v>
      </c>
      <c r="P10" s="43">
        <f t="shared" ref="P10:P41" si="5">$H10      +$J10      +$L10      +$N10</f>
        <v>59665000</v>
      </c>
      <c r="Q10" s="44">
        <f t="shared" ref="Q10:Q41" si="6">$I10      +$K10      +$M10      +$O10</f>
        <v>63423999</v>
      </c>
      <c r="R10" s="24">
        <f t="shared" ref="R10:R41" si="7">IF(($L10      =0),0,((($N10      -$L10      )/$L10      )*100))</f>
        <v>-55.000000000000007</v>
      </c>
      <c r="S10" s="25">
        <f t="shared" ref="S10:S41" si="8">IF(($M10      =0),0,((($O10      -$M10      )/$M10      )*100))</f>
        <v>302.61803202099054</v>
      </c>
      <c r="T10" s="24">
        <f t="shared" ref="T10:T41" si="9">IF(($E10      =0),0,(($P10      /$E10      )*100))</f>
        <v>94.073221493440968</v>
      </c>
      <c r="U10" s="26">
        <f t="shared" ref="U10:U41" si="10">IF(($E10      =0),0,(($Q10      /$E10      )*100))</f>
        <v>99.99999842330979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24027000</v>
      </c>
      <c r="C13" s="42"/>
      <c r="D13" s="42"/>
      <c r="E13" s="42">
        <f t="shared" si="4"/>
        <v>24027000</v>
      </c>
      <c r="F13" s="43">
        <v>24027000</v>
      </c>
      <c r="G13" s="44">
        <v>24027000</v>
      </c>
      <c r="H13" s="43">
        <v>3861000</v>
      </c>
      <c r="I13" s="44">
        <v>3861254</v>
      </c>
      <c r="J13" s="43">
        <v>4334000</v>
      </c>
      <c r="K13" s="44">
        <v>4334339</v>
      </c>
      <c r="L13" s="43">
        <v>3090000</v>
      </c>
      <c r="M13" s="44">
        <v>3090583</v>
      </c>
      <c r="N13" s="43">
        <v>11593000</v>
      </c>
      <c r="O13" s="44">
        <v>4817735</v>
      </c>
      <c r="P13" s="43">
        <f t="shared" si="5"/>
        <v>22878000</v>
      </c>
      <c r="Q13" s="44">
        <f t="shared" si="6"/>
        <v>16103911</v>
      </c>
      <c r="R13" s="24">
        <f t="shared" si="7"/>
        <v>275.17799352750808</v>
      </c>
      <c r="S13" s="25">
        <f t="shared" si="8"/>
        <v>55.884342856994941</v>
      </c>
      <c r="T13" s="24">
        <f t="shared" si="9"/>
        <v>95.217879885129236</v>
      </c>
      <c r="U13" s="26">
        <f t="shared" si="10"/>
        <v>67.024226911391352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32028000</v>
      </c>
      <c r="C20" s="42"/>
      <c r="D20" s="42"/>
      <c r="E20" s="42">
        <f t="shared" si="4"/>
        <v>32028000</v>
      </c>
      <c r="F20" s="43">
        <v>32028000</v>
      </c>
      <c r="G20" s="44">
        <v>32028000</v>
      </c>
      <c r="H20" s="43"/>
      <c r="I20" s="44"/>
      <c r="J20" s="43">
        <v>855000</v>
      </c>
      <c r="K20" s="44"/>
      <c r="L20" s="43">
        <v>1184000</v>
      </c>
      <c r="M20" s="44"/>
      <c r="N20" s="43">
        <v>5180000</v>
      </c>
      <c r="O20" s="44"/>
      <c r="P20" s="43">
        <f t="shared" si="5"/>
        <v>7219000</v>
      </c>
      <c r="Q20" s="44">
        <f t="shared" si="6"/>
        <v>0</v>
      </c>
      <c r="R20" s="24">
        <f t="shared" si="7"/>
        <v>337.5</v>
      </c>
      <c r="S20" s="25">
        <f t="shared" si="8"/>
        <v>0</v>
      </c>
      <c r="T20" s="24">
        <f t="shared" si="9"/>
        <v>22.539652803796677</v>
      </c>
      <c r="U20" s="26">
        <f t="shared" si="10"/>
        <v>0</v>
      </c>
      <c r="V20" s="43">
        <v>40068000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5503000</v>
      </c>
      <c r="C28" s="39">
        <f t="shared" si="11"/>
        <v>0</v>
      </c>
      <c r="D28" s="39">
        <f t="shared" si="11"/>
        <v>0</v>
      </c>
      <c r="E28" s="39">
        <f t="shared" si="11"/>
        <v>5503000</v>
      </c>
      <c r="F28" s="40">
        <f t="shared" si="11"/>
        <v>5503000</v>
      </c>
      <c r="G28" s="41">
        <f t="shared" si="11"/>
        <v>5503000</v>
      </c>
      <c r="H28" s="40">
        <f t="shared" si="11"/>
        <v>2603000</v>
      </c>
      <c r="I28" s="41">
        <f t="shared" si="11"/>
        <v>501955</v>
      </c>
      <c r="J28" s="40">
        <f t="shared" si="11"/>
        <v>997000</v>
      </c>
      <c r="K28" s="41">
        <f t="shared" si="11"/>
        <v>2560722</v>
      </c>
      <c r="L28" s="40">
        <f t="shared" si="11"/>
        <v>723000</v>
      </c>
      <c r="M28" s="41">
        <f t="shared" si="11"/>
        <v>1073804</v>
      </c>
      <c r="N28" s="40">
        <f t="shared" si="11"/>
        <v>625000</v>
      </c>
      <c r="O28" s="41">
        <f t="shared" si="11"/>
        <v>1228319</v>
      </c>
      <c r="P28" s="40">
        <f t="shared" si="11"/>
        <v>4948000</v>
      </c>
      <c r="Q28" s="41">
        <f t="shared" si="11"/>
        <v>5364800</v>
      </c>
      <c r="R28" s="20">
        <f t="shared" si="7"/>
        <v>-13.55463347164592</v>
      </c>
      <c r="S28" s="21">
        <f t="shared" si="8"/>
        <v>14.389497524687933</v>
      </c>
      <c r="T28" s="20">
        <f t="shared" si="9"/>
        <v>89.91459204070506</v>
      </c>
      <c r="U28" s="22">
        <f t="shared" si="10"/>
        <v>97.488642558604397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1999000</v>
      </c>
      <c r="I31" s="44">
        <v>85494</v>
      </c>
      <c r="J31" s="43">
        <v>380000</v>
      </c>
      <c r="K31" s="44">
        <v>1981832</v>
      </c>
      <c r="L31" s="43">
        <v>68000</v>
      </c>
      <c r="M31" s="44">
        <v>414234</v>
      </c>
      <c r="N31" s="43"/>
      <c r="O31" s="44">
        <v>518440</v>
      </c>
      <c r="P31" s="43">
        <f t="shared" si="5"/>
        <v>2447000</v>
      </c>
      <c r="Q31" s="44">
        <f t="shared" si="6"/>
        <v>3000000</v>
      </c>
      <c r="R31" s="24">
        <f t="shared" si="7"/>
        <v>-100</v>
      </c>
      <c r="S31" s="25">
        <f t="shared" si="8"/>
        <v>25.156312615574773</v>
      </c>
      <c r="T31" s="24">
        <f t="shared" si="9"/>
        <v>81.566666666666663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2503000</v>
      </c>
      <c r="C33" s="42"/>
      <c r="D33" s="42"/>
      <c r="E33" s="42">
        <f t="shared" si="4"/>
        <v>2503000</v>
      </c>
      <c r="F33" s="43">
        <v>2503000</v>
      </c>
      <c r="G33" s="44">
        <v>2503000</v>
      </c>
      <c r="H33" s="43">
        <v>604000</v>
      </c>
      <c r="I33" s="44">
        <v>416461</v>
      </c>
      <c r="J33" s="43">
        <v>617000</v>
      </c>
      <c r="K33" s="44">
        <v>578890</v>
      </c>
      <c r="L33" s="43">
        <v>655000</v>
      </c>
      <c r="M33" s="44">
        <v>659570</v>
      </c>
      <c r="N33" s="43">
        <v>625000</v>
      </c>
      <c r="O33" s="44">
        <v>709879</v>
      </c>
      <c r="P33" s="43">
        <f t="shared" si="5"/>
        <v>2501000</v>
      </c>
      <c r="Q33" s="44">
        <f t="shared" si="6"/>
        <v>2364800</v>
      </c>
      <c r="R33" s="24">
        <f t="shared" si="7"/>
        <v>-4.5801526717557248</v>
      </c>
      <c r="S33" s="25">
        <f t="shared" si="8"/>
        <v>7.627545218854709</v>
      </c>
      <c r="T33" s="24">
        <f t="shared" si="9"/>
        <v>99.920095884938078</v>
      </c>
      <c r="U33" s="26">
        <f t="shared" si="10"/>
        <v>94.47862564922093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31409000</v>
      </c>
      <c r="C43" s="45">
        <f t="shared" si="20"/>
        <v>-8902000</v>
      </c>
      <c r="D43" s="45">
        <f t="shared" si="20"/>
        <v>0</v>
      </c>
      <c r="E43" s="45">
        <f t="shared" si="20"/>
        <v>22507000</v>
      </c>
      <c r="F43" s="46">
        <f t="shared" si="20"/>
        <v>31409000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2241000</v>
      </c>
      <c r="O43" s="47">
        <f t="shared" si="20"/>
        <v>0</v>
      </c>
      <c r="P43" s="46">
        <f t="shared" si="20"/>
        <v>2241000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9.9569022970631362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31409000</v>
      </c>
      <c r="C44" s="39">
        <f t="shared" si="22"/>
        <v>-8902000</v>
      </c>
      <c r="D44" s="39">
        <f t="shared" si="22"/>
        <v>0</v>
      </c>
      <c r="E44" s="39">
        <f t="shared" si="22"/>
        <v>22507000</v>
      </c>
      <c r="F44" s="40">
        <f t="shared" si="22"/>
        <v>31409000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2241000</v>
      </c>
      <c r="O44" s="41">
        <f t="shared" si="22"/>
        <v>0</v>
      </c>
      <c r="P44" s="40">
        <f t="shared" si="22"/>
        <v>2241000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9.9569022970631362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31409000</v>
      </c>
      <c r="C46" s="42">
        <v>-8902000</v>
      </c>
      <c r="D46" s="42"/>
      <c r="E46" s="42">
        <f t="shared" si="13"/>
        <v>22507000</v>
      </c>
      <c r="F46" s="43">
        <v>31409000</v>
      </c>
      <c r="G46" s="44"/>
      <c r="H46" s="43"/>
      <c r="I46" s="44"/>
      <c r="J46" s="43"/>
      <c r="K46" s="44"/>
      <c r="L46" s="43"/>
      <c r="M46" s="44"/>
      <c r="N46" s="43">
        <v>2241000</v>
      </c>
      <c r="O46" s="44"/>
      <c r="P46" s="43">
        <f t="shared" si="14"/>
        <v>2241000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9.9569022970631362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156391000</v>
      </c>
      <c r="C61" s="39">
        <f t="shared" si="26"/>
        <v>-8902000</v>
      </c>
      <c r="D61" s="39">
        <f t="shared" si="26"/>
        <v>0</v>
      </c>
      <c r="E61" s="39">
        <f t="shared" si="26"/>
        <v>147489000</v>
      </c>
      <c r="F61" s="40">
        <f t="shared" si="26"/>
        <v>156391000</v>
      </c>
      <c r="G61" s="41">
        <f t="shared" si="26"/>
        <v>124982000</v>
      </c>
      <c r="H61" s="40">
        <f t="shared" si="26"/>
        <v>16767000</v>
      </c>
      <c r="I61" s="41">
        <f t="shared" si="26"/>
        <v>4363209</v>
      </c>
      <c r="J61" s="40">
        <f t="shared" si="26"/>
        <v>36698000</v>
      </c>
      <c r="K61" s="41">
        <f t="shared" si="26"/>
        <v>45994795</v>
      </c>
      <c r="L61" s="40">
        <f t="shared" si="26"/>
        <v>17997000</v>
      </c>
      <c r="M61" s="41">
        <f t="shared" si="26"/>
        <v>9003900</v>
      </c>
      <c r="N61" s="40">
        <f t="shared" si="26"/>
        <v>25489000</v>
      </c>
      <c r="O61" s="41">
        <f t="shared" si="26"/>
        <v>25530806</v>
      </c>
      <c r="P61" s="40">
        <f t="shared" si="26"/>
        <v>96951000</v>
      </c>
      <c r="Q61" s="41">
        <f t="shared" si="26"/>
        <v>84892710</v>
      </c>
      <c r="R61" s="20">
        <f t="shared" si="16"/>
        <v>41.629160415624824</v>
      </c>
      <c r="S61" s="21">
        <f t="shared" si="17"/>
        <v>183.55274936416441</v>
      </c>
      <c r="T61" s="20">
        <f t="shared" si="18"/>
        <v>65.734393751398414</v>
      </c>
      <c r="U61" s="22">
        <f t="shared" si="19"/>
        <v>57.558672172161998</v>
      </c>
      <c r="V61" s="40">
        <f t="shared" ref="V61:W61" si="27">+V8+V43</f>
        <v>40068000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156391000</v>
      </c>
      <c r="C65" s="48">
        <f t="shared" si="30"/>
        <v>-8902000</v>
      </c>
      <c r="D65" s="48">
        <f t="shared" si="30"/>
        <v>0</v>
      </c>
      <c r="E65" s="48">
        <f t="shared" si="30"/>
        <v>147489000</v>
      </c>
      <c r="F65" s="49">
        <f t="shared" si="30"/>
        <v>156391000</v>
      </c>
      <c r="G65" s="50">
        <f t="shared" si="30"/>
        <v>124982000</v>
      </c>
      <c r="H65" s="49">
        <f t="shared" si="30"/>
        <v>16767000</v>
      </c>
      <c r="I65" s="50">
        <f t="shared" si="30"/>
        <v>4363209</v>
      </c>
      <c r="J65" s="49">
        <f t="shared" si="30"/>
        <v>36698000</v>
      </c>
      <c r="K65" s="50">
        <f t="shared" si="30"/>
        <v>45994795</v>
      </c>
      <c r="L65" s="49">
        <f t="shared" si="30"/>
        <v>17997000</v>
      </c>
      <c r="M65" s="51">
        <f t="shared" si="30"/>
        <v>9003900</v>
      </c>
      <c r="N65" s="49">
        <f t="shared" si="30"/>
        <v>25489000</v>
      </c>
      <c r="O65" s="50">
        <f t="shared" si="30"/>
        <v>25530806</v>
      </c>
      <c r="P65" s="49">
        <f t="shared" si="30"/>
        <v>96951000</v>
      </c>
      <c r="Q65" s="50">
        <f t="shared" si="30"/>
        <v>84892710</v>
      </c>
      <c r="R65" s="34">
        <f t="shared" si="16"/>
        <v>41.629160415624824</v>
      </c>
      <c r="S65" s="35">
        <f t="shared" si="17"/>
        <v>183.55274936416441</v>
      </c>
      <c r="T65" s="34">
        <f t="shared" si="18"/>
        <v>65.734393751398414</v>
      </c>
      <c r="U65" s="35">
        <f t="shared" si="19"/>
        <v>57.558672172161998</v>
      </c>
      <c r="V65" s="49">
        <f>+V61+V62</f>
        <v>40068000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62148000</v>
      </c>
      <c r="C8" s="36">
        <f t="shared" si="0"/>
        <v>-4000000</v>
      </c>
      <c r="D8" s="36">
        <f t="shared" si="0"/>
        <v>0</v>
      </c>
      <c r="E8" s="36">
        <f t="shared" si="0"/>
        <v>58148000</v>
      </c>
      <c r="F8" s="37">
        <f t="shared" si="0"/>
        <v>58148000</v>
      </c>
      <c r="G8" s="38">
        <f t="shared" si="0"/>
        <v>58148000</v>
      </c>
      <c r="H8" s="37">
        <f t="shared" si="0"/>
        <v>14031000</v>
      </c>
      <c r="I8" s="38">
        <f t="shared" si="0"/>
        <v>9647521</v>
      </c>
      <c r="J8" s="37">
        <f t="shared" si="0"/>
        <v>11398000</v>
      </c>
      <c r="K8" s="38">
        <f t="shared" si="0"/>
        <v>17292112</v>
      </c>
      <c r="L8" s="37">
        <f t="shared" si="0"/>
        <v>13483000</v>
      </c>
      <c r="M8" s="38">
        <f t="shared" si="0"/>
        <v>17032004</v>
      </c>
      <c r="N8" s="37">
        <f t="shared" si="0"/>
        <v>11793000</v>
      </c>
      <c r="O8" s="38">
        <f t="shared" si="0"/>
        <v>7442792</v>
      </c>
      <c r="P8" s="37">
        <f t="shared" si="0"/>
        <v>50705000</v>
      </c>
      <c r="Q8" s="38">
        <f t="shared" si="0"/>
        <v>51414429</v>
      </c>
      <c r="R8" s="16">
        <f>IF(($L8       =0),0,((($N8       -$L8       )/$L8       )*100))</f>
        <v>-12.53430245494326</v>
      </c>
      <c r="S8" s="17">
        <f>IF(($M8       =0),0,((($O8       -$M8       )/$M8       )*100))</f>
        <v>-56.301137552574552</v>
      </c>
      <c r="T8" s="16">
        <f>IF(($E8       =0),0,(($P8       /$E8       )*100))</f>
        <v>87.199903694022154</v>
      </c>
      <c r="U8" s="18">
        <f>IF(($E8       =0),0,(($Q8       /$E8       )*100))</f>
        <v>88.419943936162895</v>
      </c>
      <c r="V8" s="37">
        <f t="shared" ref="V8:W8" si="1">+V9+V28</f>
        <v>11354000</v>
      </c>
      <c r="W8" s="38">
        <f t="shared" si="1"/>
        <v>7803000</v>
      </c>
    </row>
    <row r="9" spans="1:23" ht="13" x14ac:dyDescent="0.3">
      <c r="A9" s="19" t="s">
        <v>35</v>
      </c>
      <c r="B9" s="39">
        <f t="shared" ref="B9:Q9" si="2">SUM(B10:B27)</f>
        <v>58334000</v>
      </c>
      <c r="C9" s="39">
        <f t="shared" si="2"/>
        <v>-4000000</v>
      </c>
      <c r="D9" s="39">
        <f t="shared" si="2"/>
        <v>0</v>
      </c>
      <c r="E9" s="39">
        <f t="shared" si="2"/>
        <v>54334000</v>
      </c>
      <c r="F9" s="40">
        <f t="shared" si="2"/>
        <v>54334000</v>
      </c>
      <c r="G9" s="41">
        <f t="shared" si="2"/>
        <v>54334000</v>
      </c>
      <c r="H9" s="40">
        <f t="shared" si="2"/>
        <v>13422000</v>
      </c>
      <c r="I9" s="41">
        <f t="shared" si="2"/>
        <v>9029732</v>
      </c>
      <c r="J9" s="40">
        <f t="shared" si="2"/>
        <v>10141000</v>
      </c>
      <c r="K9" s="41">
        <f t="shared" si="2"/>
        <v>15015333</v>
      </c>
      <c r="L9" s="40">
        <f t="shared" si="2"/>
        <v>13162000</v>
      </c>
      <c r="M9" s="41">
        <f t="shared" si="2"/>
        <v>16284902</v>
      </c>
      <c r="N9" s="40">
        <f t="shared" si="2"/>
        <v>11793000</v>
      </c>
      <c r="O9" s="41">
        <f t="shared" si="2"/>
        <v>7373295</v>
      </c>
      <c r="P9" s="40">
        <f t="shared" si="2"/>
        <v>48518000</v>
      </c>
      <c r="Q9" s="41">
        <f t="shared" si="2"/>
        <v>47703262</v>
      </c>
      <c r="R9" s="20">
        <f>IF(($L9       =0),0,((($N9       -$L9       )/$L9       )*100))</f>
        <v>-10.401154839690015</v>
      </c>
      <c r="S9" s="21">
        <f>IF(($M9       =0),0,((($O9       -$M9       )/$M9       )*100))</f>
        <v>-54.723123295430334</v>
      </c>
      <c r="T9" s="20">
        <f>IF(($E9       =0),0,(($P9       /$E9       )*100))</f>
        <v>89.29583686089741</v>
      </c>
      <c r="U9" s="22">
        <f>IF(($E9       =0),0,(($Q9       /$E9       )*100))</f>
        <v>87.796337468251934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45340000</v>
      </c>
      <c r="C10" s="42"/>
      <c r="D10" s="42"/>
      <c r="E10" s="42">
        <f t="shared" ref="E10:E41" si="4">$B10      +$C10      +$D10</f>
        <v>45340000</v>
      </c>
      <c r="F10" s="43">
        <v>45340000</v>
      </c>
      <c r="G10" s="44">
        <v>45340000</v>
      </c>
      <c r="H10" s="43">
        <v>12990000</v>
      </c>
      <c r="I10" s="44">
        <v>8737087</v>
      </c>
      <c r="J10" s="43">
        <v>6573000</v>
      </c>
      <c r="K10" s="44">
        <v>10676672</v>
      </c>
      <c r="L10" s="43">
        <v>13162000</v>
      </c>
      <c r="M10" s="44">
        <v>13658722</v>
      </c>
      <c r="N10" s="43">
        <v>7877000</v>
      </c>
      <c r="O10" s="44">
        <v>6816098</v>
      </c>
      <c r="P10" s="43">
        <f t="shared" ref="P10:P41" si="5">$H10      +$J10      +$L10      +$N10</f>
        <v>40602000</v>
      </c>
      <c r="Q10" s="44">
        <f t="shared" ref="Q10:Q41" si="6">$I10      +$K10      +$M10      +$O10</f>
        <v>39888579</v>
      </c>
      <c r="R10" s="24">
        <f t="shared" ref="R10:R41" si="7">IF(($L10      =0),0,((($N10      -$L10      )/$L10      )*100))</f>
        <v>-40.153472116699589</v>
      </c>
      <c r="S10" s="25">
        <f t="shared" ref="S10:S41" si="8">IF(($M10      =0),0,((($O10      -$M10      )/$M10      )*100))</f>
        <v>-50.097102788972492</v>
      </c>
      <c r="T10" s="24">
        <f t="shared" ref="T10:T41" si="9">IF(($E10      =0),0,(($P10      /$E10      )*100))</f>
        <v>89.55006616674018</v>
      </c>
      <c r="U10" s="26">
        <f t="shared" ref="U10:U41" si="10">IF(($E10      =0),0,(($Q10      /$E10      )*100))</f>
        <v>87.976574768416398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12994000</v>
      </c>
      <c r="C13" s="42">
        <v>-4000000</v>
      </c>
      <c r="D13" s="42"/>
      <c r="E13" s="42">
        <f t="shared" si="4"/>
        <v>8994000</v>
      </c>
      <c r="F13" s="43">
        <v>8994000</v>
      </c>
      <c r="G13" s="44">
        <v>8994000</v>
      </c>
      <c r="H13" s="43">
        <v>432000</v>
      </c>
      <c r="I13" s="44">
        <v>292645</v>
      </c>
      <c r="J13" s="43">
        <v>3568000</v>
      </c>
      <c r="K13" s="44">
        <v>4338661</v>
      </c>
      <c r="L13" s="43"/>
      <c r="M13" s="44">
        <v>2626180</v>
      </c>
      <c r="N13" s="43">
        <v>3916000</v>
      </c>
      <c r="O13" s="44">
        <v>557197</v>
      </c>
      <c r="P13" s="43">
        <f t="shared" si="5"/>
        <v>7916000</v>
      </c>
      <c r="Q13" s="44">
        <f t="shared" si="6"/>
        <v>7814683</v>
      </c>
      <c r="R13" s="24">
        <f t="shared" si="7"/>
        <v>0</v>
      </c>
      <c r="S13" s="25">
        <f t="shared" si="8"/>
        <v>-78.782985172379654</v>
      </c>
      <c r="T13" s="24">
        <f t="shared" si="9"/>
        <v>88.014231710028909</v>
      </c>
      <c r="U13" s="26">
        <f t="shared" si="10"/>
        <v>86.887736268623527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3814000</v>
      </c>
      <c r="C28" s="39">
        <f t="shared" si="11"/>
        <v>0</v>
      </c>
      <c r="D28" s="39">
        <f t="shared" si="11"/>
        <v>0</v>
      </c>
      <c r="E28" s="39">
        <f t="shared" si="11"/>
        <v>3814000</v>
      </c>
      <c r="F28" s="40">
        <f t="shared" si="11"/>
        <v>3814000</v>
      </c>
      <c r="G28" s="41">
        <f t="shared" si="11"/>
        <v>3814000</v>
      </c>
      <c r="H28" s="40">
        <f t="shared" si="11"/>
        <v>609000</v>
      </c>
      <c r="I28" s="41">
        <f t="shared" si="11"/>
        <v>617789</v>
      </c>
      <c r="J28" s="40">
        <f t="shared" si="11"/>
        <v>1257000</v>
      </c>
      <c r="K28" s="41">
        <f t="shared" si="11"/>
        <v>2276779</v>
      </c>
      <c r="L28" s="40">
        <f t="shared" si="11"/>
        <v>321000</v>
      </c>
      <c r="M28" s="41">
        <f t="shared" si="11"/>
        <v>747102</v>
      </c>
      <c r="N28" s="40">
        <f t="shared" si="11"/>
        <v>0</v>
      </c>
      <c r="O28" s="41">
        <f t="shared" si="11"/>
        <v>69497</v>
      </c>
      <c r="P28" s="40">
        <f t="shared" si="11"/>
        <v>2187000</v>
      </c>
      <c r="Q28" s="41">
        <f t="shared" si="11"/>
        <v>3711167</v>
      </c>
      <c r="R28" s="20">
        <f t="shared" si="7"/>
        <v>-100</v>
      </c>
      <c r="S28" s="21">
        <f t="shared" si="8"/>
        <v>-90.697789592318045</v>
      </c>
      <c r="T28" s="20">
        <f t="shared" si="9"/>
        <v>57.34137388568432</v>
      </c>
      <c r="U28" s="22">
        <f t="shared" si="10"/>
        <v>97.303801782905083</v>
      </c>
      <c r="V28" s="40">
        <f t="shared" ref="V28:W28" si="12">SUM(V29:V42)</f>
        <v>11354000</v>
      </c>
      <c r="W28" s="41">
        <f t="shared" si="12"/>
        <v>7803000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81000</v>
      </c>
      <c r="I31" s="44">
        <v>130159</v>
      </c>
      <c r="J31" s="43">
        <v>81000</v>
      </c>
      <c r="K31" s="44">
        <v>189227</v>
      </c>
      <c r="L31" s="43">
        <v>278000</v>
      </c>
      <c r="M31" s="44">
        <v>401602</v>
      </c>
      <c r="N31" s="43"/>
      <c r="O31" s="44">
        <v>877508</v>
      </c>
      <c r="P31" s="43">
        <f t="shared" si="5"/>
        <v>440000</v>
      </c>
      <c r="Q31" s="44">
        <f t="shared" si="6"/>
        <v>1598496</v>
      </c>
      <c r="R31" s="24">
        <f t="shared" si="7"/>
        <v>-100</v>
      </c>
      <c r="S31" s="25">
        <f t="shared" si="8"/>
        <v>118.5018998909368</v>
      </c>
      <c r="T31" s="24">
        <f t="shared" si="9"/>
        <v>25.882352941176475</v>
      </c>
      <c r="U31" s="26">
        <f t="shared" si="10"/>
        <v>94.02917647058824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2114000</v>
      </c>
      <c r="C33" s="42"/>
      <c r="D33" s="42"/>
      <c r="E33" s="42">
        <f t="shared" si="4"/>
        <v>2114000</v>
      </c>
      <c r="F33" s="43">
        <v>2114000</v>
      </c>
      <c r="G33" s="44">
        <v>2114000</v>
      </c>
      <c r="H33" s="43">
        <v>528000</v>
      </c>
      <c r="I33" s="44">
        <v>487630</v>
      </c>
      <c r="J33" s="43">
        <v>1176000</v>
      </c>
      <c r="K33" s="44">
        <v>2087552</v>
      </c>
      <c r="L33" s="43">
        <v>43000</v>
      </c>
      <c r="M33" s="44">
        <v>345500</v>
      </c>
      <c r="N33" s="43"/>
      <c r="O33" s="44">
        <v>-808011</v>
      </c>
      <c r="P33" s="43">
        <f t="shared" si="5"/>
        <v>1747000</v>
      </c>
      <c r="Q33" s="44">
        <f t="shared" si="6"/>
        <v>2112671</v>
      </c>
      <c r="R33" s="24">
        <f t="shared" si="7"/>
        <v>-100</v>
      </c>
      <c r="S33" s="25">
        <f t="shared" si="8"/>
        <v>-333.86714905933428</v>
      </c>
      <c r="T33" s="24">
        <f t="shared" si="9"/>
        <v>82.639545884579007</v>
      </c>
      <c r="U33" s="26">
        <f t="shared" si="10"/>
        <v>99.937133396404917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11354000</v>
      </c>
      <c r="W37" s="44">
        <v>7803000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16495000</v>
      </c>
      <c r="C43" s="45">
        <f t="shared" si="20"/>
        <v>490000</v>
      </c>
      <c r="D43" s="45">
        <f t="shared" si="20"/>
        <v>0</v>
      </c>
      <c r="E43" s="45">
        <f t="shared" si="20"/>
        <v>16985000</v>
      </c>
      <c r="F43" s="46">
        <f t="shared" si="20"/>
        <v>16495000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1172000</v>
      </c>
      <c r="O43" s="47">
        <f t="shared" si="20"/>
        <v>0</v>
      </c>
      <c r="P43" s="46">
        <f t="shared" si="20"/>
        <v>1172000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6.900206064174272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16495000</v>
      </c>
      <c r="C44" s="39">
        <f t="shared" si="22"/>
        <v>490000</v>
      </c>
      <c r="D44" s="39">
        <f t="shared" si="22"/>
        <v>0</v>
      </c>
      <c r="E44" s="39">
        <f t="shared" si="22"/>
        <v>16985000</v>
      </c>
      <c r="F44" s="40">
        <f t="shared" si="22"/>
        <v>16495000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1172000</v>
      </c>
      <c r="O44" s="41">
        <f t="shared" si="22"/>
        <v>0</v>
      </c>
      <c r="P44" s="40">
        <f t="shared" si="22"/>
        <v>1172000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6.900206064174272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16495000</v>
      </c>
      <c r="C46" s="42">
        <v>490000</v>
      </c>
      <c r="D46" s="42"/>
      <c r="E46" s="42">
        <f t="shared" si="13"/>
        <v>16985000</v>
      </c>
      <c r="F46" s="43">
        <v>16495000</v>
      </c>
      <c r="G46" s="44"/>
      <c r="H46" s="43"/>
      <c r="I46" s="44"/>
      <c r="J46" s="43"/>
      <c r="K46" s="44"/>
      <c r="L46" s="43"/>
      <c r="M46" s="44"/>
      <c r="N46" s="43">
        <v>1172000</v>
      </c>
      <c r="O46" s="44"/>
      <c r="P46" s="43">
        <f t="shared" si="14"/>
        <v>1172000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6.900206064174272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78643000</v>
      </c>
      <c r="C61" s="39">
        <f t="shared" si="26"/>
        <v>-3510000</v>
      </c>
      <c r="D61" s="39">
        <f t="shared" si="26"/>
        <v>0</v>
      </c>
      <c r="E61" s="39">
        <f t="shared" si="26"/>
        <v>75133000</v>
      </c>
      <c r="F61" s="40">
        <f t="shared" si="26"/>
        <v>74643000</v>
      </c>
      <c r="G61" s="41">
        <f t="shared" si="26"/>
        <v>58148000</v>
      </c>
      <c r="H61" s="40">
        <f t="shared" si="26"/>
        <v>14031000</v>
      </c>
      <c r="I61" s="41">
        <f t="shared" si="26"/>
        <v>9647521</v>
      </c>
      <c r="J61" s="40">
        <f t="shared" si="26"/>
        <v>11398000</v>
      </c>
      <c r="K61" s="41">
        <f t="shared" si="26"/>
        <v>17292112</v>
      </c>
      <c r="L61" s="40">
        <f t="shared" si="26"/>
        <v>13483000</v>
      </c>
      <c r="M61" s="41">
        <f t="shared" si="26"/>
        <v>17032004</v>
      </c>
      <c r="N61" s="40">
        <f t="shared" si="26"/>
        <v>12965000</v>
      </c>
      <c r="O61" s="41">
        <f t="shared" si="26"/>
        <v>7442792</v>
      </c>
      <c r="P61" s="40">
        <f t="shared" si="26"/>
        <v>51877000</v>
      </c>
      <c r="Q61" s="41">
        <f t="shared" si="26"/>
        <v>51414429</v>
      </c>
      <c r="R61" s="20">
        <f t="shared" si="16"/>
        <v>-3.8418749536453314</v>
      </c>
      <c r="S61" s="21">
        <f t="shared" si="17"/>
        <v>-56.301137552574552</v>
      </c>
      <c r="T61" s="20">
        <f t="shared" si="18"/>
        <v>69.046890181411641</v>
      </c>
      <c r="U61" s="22">
        <f t="shared" si="19"/>
        <v>68.431220635406547</v>
      </c>
      <c r="V61" s="40">
        <f t="shared" ref="V61:W61" si="27">+V8+V43</f>
        <v>11354000</v>
      </c>
      <c r="W61" s="41">
        <f t="shared" si="27"/>
        <v>7803000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78643000</v>
      </c>
      <c r="C65" s="48">
        <f t="shared" si="30"/>
        <v>-3510000</v>
      </c>
      <c r="D65" s="48">
        <f t="shared" si="30"/>
        <v>0</v>
      </c>
      <c r="E65" s="48">
        <f t="shared" si="30"/>
        <v>75133000</v>
      </c>
      <c r="F65" s="49">
        <f t="shared" si="30"/>
        <v>74643000</v>
      </c>
      <c r="G65" s="50">
        <f t="shared" si="30"/>
        <v>58148000</v>
      </c>
      <c r="H65" s="49">
        <f t="shared" si="30"/>
        <v>14031000</v>
      </c>
      <c r="I65" s="50">
        <f t="shared" si="30"/>
        <v>9647521</v>
      </c>
      <c r="J65" s="49">
        <f t="shared" si="30"/>
        <v>11398000</v>
      </c>
      <c r="K65" s="50">
        <f t="shared" si="30"/>
        <v>17292112</v>
      </c>
      <c r="L65" s="49">
        <f t="shared" si="30"/>
        <v>13483000</v>
      </c>
      <c r="M65" s="51">
        <f t="shared" si="30"/>
        <v>17032004</v>
      </c>
      <c r="N65" s="49">
        <f t="shared" si="30"/>
        <v>12965000</v>
      </c>
      <c r="O65" s="50">
        <f t="shared" si="30"/>
        <v>7442792</v>
      </c>
      <c r="P65" s="49">
        <f t="shared" si="30"/>
        <v>51877000</v>
      </c>
      <c r="Q65" s="50">
        <f t="shared" si="30"/>
        <v>51414429</v>
      </c>
      <c r="R65" s="34">
        <f t="shared" si="16"/>
        <v>-3.8418749536453314</v>
      </c>
      <c r="S65" s="35">
        <f t="shared" si="17"/>
        <v>-56.301137552574552</v>
      </c>
      <c r="T65" s="34">
        <f t="shared" si="18"/>
        <v>69.046890181411641</v>
      </c>
      <c r="U65" s="35">
        <f t="shared" si="19"/>
        <v>68.431220635406547</v>
      </c>
      <c r="V65" s="49">
        <f>+V61+V62</f>
        <v>11354000</v>
      </c>
      <c r="W65" s="50">
        <f>+W61+W62</f>
        <v>7803000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60224000</v>
      </c>
      <c r="C8" s="36">
        <f t="shared" si="0"/>
        <v>18742000</v>
      </c>
      <c r="D8" s="36">
        <f t="shared" si="0"/>
        <v>0</v>
      </c>
      <c r="E8" s="36">
        <f t="shared" si="0"/>
        <v>78966000</v>
      </c>
      <c r="F8" s="37">
        <f t="shared" si="0"/>
        <v>78966000</v>
      </c>
      <c r="G8" s="38">
        <f t="shared" si="0"/>
        <v>78966000</v>
      </c>
      <c r="H8" s="37">
        <f t="shared" si="0"/>
        <v>21252000</v>
      </c>
      <c r="I8" s="38">
        <f t="shared" si="0"/>
        <v>33251311</v>
      </c>
      <c r="J8" s="37">
        <f t="shared" si="0"/>
        <v>15901000</v>
      </c>
      <c r="K8" s="38">
        <f t="shared" si="0"/>
        <v>-16694109</v>
      </c>
      <c r="L8" s="37">
        <f t="shared" si="0"/>
        <v>10090000</v>
      </c>
      <c r="M8" s="38">
        <f t="shared" si="0"/>
        <v>31664887</v>
      </c>
      <c r="N8" s="37">
        <f t="shared" si="0"/>
        <v>11697000</v>
      </c>
      <c r="O8" s="38">
        <f t="shared" si="0"/>
        <v>11871761</v>
      </c>
      <c r="P8" s="37">
        <f t="shared" si="0"/>
        <v>58940000</v>
      </c>
      <c r="Q8" s="38">
        <f t="shared" si="0"/>
        <v>60093850</v>
      </c>
      <c r="R8" s="16">
        <f>IF(($L8       =0),0,((($N8       -$L8       )/$L8       )*100))</f>
        <v>15.926660059464817</v>
      </c>
      <c r="S8" s="17">
        <f>IF(($M8       =0),0,((($O8       -$M8       )/$M8       )*100))</f>
        <v>-62.508121377474048</v>
      </c>
      <c r="T8" s="16">
        <f>IF(($E8       =0),0,(($P8       /$E8       )*100))</f>
        <v>74.639718359800426</v>
      </c>
      <c r="U8" s="18">
        <f>IF(($E8       =0),0,(($Q8       /$E8       )*100))</f>
        <v>76.100916850290005</v>
      </c>
      <c r="V8" s="37">
        <f t="shared" ref="V8:W8" si="1">+V9+V28</f>
        <v>11180000</v>
      </c>
      <c r="W8" s="38">
        <f t="shared" si="1"/>
        <v>11180000</v>
      </c>
    </row>
    <row r="9" spans="1:23" ht="13" x14ac:dyDescent="0.3">
      <c r="A9" s="19" t="s">
        <v>35</v>
      </c>
      <c r="B9" s="39">
        <f t="shared" ref="B9:Q9" si="2">SUM(B10:B27)</f>
        <v>56904000</v>
      </c>
      <c r="C9" s="39">
        <f t="shared" si="2"/>
        <v>18742000</v>
      </c>
      <c r="D9" s="39">
        <f t="shared" si="2"/>
        <v>0</v>
      </c>
      <c r="E9" s="39">
        <f t="shared" si="2"/>
        <v>75646000</v>
      </c>
      <c r="F9" s="40">
        <f t="shared" si="2"/>
        <v>75646000</v>
      </c>
      <c r="G9" s="41">
        <f t="shared" si="2"/>
        <v>75646000</v>
      </c>
      <c r="H9" s="40">
        <f t="shared" si="2"/>
        <v>20373000</v>
      </c>
      <c r="I9" s="41">
        <f t="shared" si="2"/>
        <v>0</v>
      </c>
      <c r="J9" s="40">
        <f t="shared" si="2"/>
        <v>14805000</v>
      </c>
      <c r="K9" s="41">
        <f t="shared" si="2"/>
        <v>14295565</v>
      </c>
      <c r="L9" s="40">
        <f t="shared" si="2"/>
        <v>8997000</v>
      </c>
      <c r="M9" s="41">
        <f t="shared" si="2"/>
        <v>30821560</v>
      </c>
      <c r="N9" s="40">
        <f t="shared" si="2"/>
        <v>11697000</v>
      </c>
      <c r="O9" s="41">
        <f t="shared" si="2"/>
        <v>11656725</v>
      </c>
      <c r="P9" s="40">
        <f t="shared" si="2"/>
        <v>55872000</v>
      </c>
      <c r="Q9" s="41">
        <f t="shared" si="2"/>
        <v>56773850</v>
      </c>
      <c r="R9" s="20">
        <f>IF(($L9       =0),0,((($N9       -$L9       )/$L9       )*100))</f>
        <v>30.010003334444811</v>
      </c>
      <c r="S9" s="21">
        <f>IF(($M9       =0),0,((($O9       -$M9       )/$M9       )*100))</f>
        <v>-62.17996428474094</v>
      </c>
      <c r="T9" s="20">
        <f>IF(($E9       =0),0,(($P9       /$E9       )*100))</f>
        <v>73.859820743991762</v>
      </c>
      <c r="U9" s="22">
        <f>IF(($E9       =0),0,(($Q9       /$E9       )*100))</f>
        <v>75.052018613013246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54789000</v>
      </c>
      <c r="C10" s="42"/>
      <c r="D10" s="42"/>
      <c r="E10" s="42">
        <f t="shared" ref="E10:E41" si="4">$B10      +$C10      +$D10</f>
        <v>54789000</v>
      </c>
      <c r="F10" s="43">
        <v>54789000</v>
      </c>
      <c r="G10" s="44">
        <v>54789000</v>
      </c>
      <c r="H10" s="43">
        <v>20373000</v>
      </c>
      <c r="I10" s="44"/>
      <c r="J10" s="43">
        <v>14805000</v>
      </c>
      <c r="K10" s="44">
        <v>14295565</v>
      </c>
      <c r="L10" s="43">
        <v>8997000</v>
      </c>
      <c r="M10" s="44">
        <v>30821560</v>
      </c>
      <c r="N10" s="43">
        <v>8480000</v>
      </c>
      <c r="O10" s="44">
        <v>9671876</v>
      </c>
      <c r="P10" s="43">
        <f t="shared" ref="P10:P41" si="5">$H10      +$J10      +$L10      +$N10</f>
        <v>52655000</v>
      </c>
      <c r="Q10" s="44">
        <f t="shared" ref="Q10:Q41" si="6">$I10      +$K10      +$M10      +$O10</f>
        <v>54789001</v>
      </c>
      <c r="R10" s="24">
        <f t="shared" ref="R10:R41" si="7">IF(($L10      =0),0,((($N10      -$L10      )/$L10      )*100))</f>
        <v>-5.7463598977436918</v>
      </c>
      <c r="S10" s="25">
        <f t="shared" ref="S10:S41" si="8">IF(($M10      =0),0,((($O10      -$M10      )/$M10      )*100))</f>
        <v>-68.619771354856795</v>
      </c>
      <c r="T10" s="24">
        <f t="shared" ref="T10:T41" si="9">IF(($E10      =0),0,(($P10      /$E10      )*100))</f>
        <v>96.105057584551645</v>
      </c>
      <c r="U10" s="26">
        <f t="shared" ref="U10:U41" si="10">IF(($E10      =0),0,(($Q10      /$E10      )*100))</f>
        <v>100.00000182518389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2115000</v>
      </c>
      <c r="C13" s="42">
        <v>-846000</v>
      </c>
      <c r="D13" s="42"/>
      <c r="E13" s="42">
        <f t="shared" si="4"/>
        <v>1269000</v>
      </c>
      <c r="F13" s="43">
        <v>1269000</v>
      </c>
      <c r="G13" s="44">
        <v>1269000</v>
      </c>
      <c r="H13" s="43"/>
      <c r="I13" s="44"/>
      <c r="J13" s="43"/>
      <c r="K13" s="44"/>
      <c r="L13" s="43"/>
      <c r="M13" s="44"/>
      <c r="N13" s="43">
        <v>1269000</v>
      </c>
      <c r="O13" s="44">
        <v>1268976</v>
      </c>
      <c r="P13" s="43">
        <f t="shared" si="5"/>
        <v>1269000</v>
      </c>
      <c r="Q13" s="44">
        <f t="shared" si="6"/>
        <v>1268976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99.998108747044924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19588000</v>
      </c>
      <c r="D20" s="42"/>
      <c r="E20" s="42">
        <f t="shared" si="4"/>
        <v>19588000</v>
      </c>
      <c r="F20" s="43">
        <v>19588000</v>
      </c>
      <c r="G20" s="44">
        <v>19588000</v>
      </c>
      <c r="H20" s="43"/>
      <c r="I20" s="44"/>
      <c r="J20" s="43"/>
      <c r="K20" s="44"/>
      <c r="L20" s="43"/>
      <c r="M20" s="44"/>
      <c r="N20" s="43">
        <v>1948000</v>
      </c>
      <c r="O20" s="44">
        <v>715873</v>
      </c>
      <c r="P20" s="43">
        <f t="shared" si="5"/>
        <v>1948000</v>
      </c>
      <c r="Q20" s="44">
        <f t="shared" si="6"/>
        <v>715873</v>
      </c>
      <c r="R20" s="24">
        <f t="shared" si="7"/>
        <v>0</v>
      </c>
      <c r="S20" s="25">
        <f t="shared" si="8"/>
        <v>0</v>
      </c>
      <c r="T20" s="24">
        <f t="shared" si="9"/>
        <v>9.9448642025730027</v>
      </c>
      <c r="U20" s="26">
        <f t="shared" si="10"/>
        <v>3.6546508066162957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3320000</v>
      </c>
      <c r="C28" s="39">
        <f t="shared" si="11"/>
        <v>0</v>
      </c>
      <c r="D28" s="39">
        <f t="shared" si="11"/>
        <v>0</v>
      </c>
      <c r="E28" s="39">
        <f t="shared" si="11"/>
        <v>3320000</v>
      </c>
      <c r="F28" s="40">
        <f t="shared" si="11"/>
        <v>3320000</v>
      </c>
      <c r="G28" s="41">
        <f t="shared" si="11"/>
        <v>3320000</v>
      </c>
      <c r="H28" s="40">
        <f t="shared" si="11"/>
        <v>879000</v>
      </c>
      <c r="I28" s="41">
        <f t="shared" si="11"/>
        <v>33251311</v>
      </c>
      <c r="J28" s="40">
        <f t="shared" si="11"/>
        <v>1096000</v>
      </c>
      <c r="K28" s="41">
        <f t="shared" si="11"/>
        <v>-30989674</v>
      </c>
      <c r="L28" s="40">
        <f t="shared" si="11"/>
        <v>1093000</v>
      </c>
      <c r="M28" s="41">
        <f t="shared" si="11"/>
        <v>843327</v>
      </c>
      <c r="N28" s="40">
        <f t="shared" si="11"/>
        <v>0</v>
      </c>
      <c r="O28" s="41">
        <f t="shared" si="11"/>
        <v>215036</v>
      </c>
      <c r="P28" s="40">
        <f t="shared" si="11"/>
        <v>3068000</v>
      </c>
      <c r="Q28" s="41">
        <f t="shared" si="11"/>
        <v>3320000</v>
      </c>
      <c r="R28" s="20">
        <f t="shared" si="7"/>
        <v>-100</v>
      </c>
      <c r="S28" s="21">
        <f t="shared" si="8"/>
        <v>-74.501468588104018</v>
      </c>
      <c r="T28" s="20">
        <f t="shared" si="9"/>
        <v>92.409638554216869</v>
      </c>
      <c r="U28" s="22">
        <f t="shared" si="10"/>
        <v>100</v>
      </c>
      <c r="V28" s="40">
        <f t="shared" ref="V28:W28" si="12">SUM(V29:V42)</f>
        <v>11180000</v>
      </c>
      <c r="W28" s="41">
        <f t="shared" si="12"/>
        <v>11180000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474000</v>
      </c>
      <c r="I31" s="44">
        <v>32846311</v>
      </c>
      <c r="J31" s="43">
        <v>594000</v>
      </c>
      <c r="K31" s="44">
        <v>-31718674</v>
      </c>
      <c r="L31" s="43">
        <v>380000</v>
      </c>
      <c r="M31" s="44">
        <v>357327</v>
      </c>
      <c r="N31" s="43"/>
      <c r="O31" s="44">
        <v>215036</v>
      </c>
      <c r="P31" s="43">
        <f t="shared" si="5"/>
        <v>1448000</v>
      </c>
      <c r="Q31" s="44">
        <f t="shared" si="6"/>
        <v>1700000</v>
      </c>
      <c r="R31" s="24">
        <f t="shared" si="7"/>
        <v>-100</v>
      </c>
      <c r="S31" s="25">
        <f t="shared" si="8"/>
        <v>-39.8209483190467</v>
      </c>
      <c r="T31" s="24">
        <f t="shared" si="9"/>
        <v>85.176470588235304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1620000</v>
      </c>
      <c r="C33" s="42"/>
      <c r="D33" s="42"/>
      <c r="E33" s="42">
        <f t="shared" si="4"/>
        <v>1620000</v>
      </c>
      <c r="F33" s="43">
        <v>1620000</v>
      </c>
      <c r="G33" s="44">
        <v>1620000</v>
      </c>
      <c r="H33" s="43">
        <v>405000</v>
      </c>
      <c r="I33" s="44">
        <v>405000</v>
      </c>
      <c r="J33" s="43">
        <v>502000</v>
      </c>
      <c r="K33" s="44">
        <v>729000</v>
      </c>
      <c r="L33" s="43">
        <v>713000</v>
      </c>
      <c r="M33" s="44">
        <v>486000</v>
      </c>
      <c r="N33" s="43"/>
      <c r="O33" s="44"/>
      <c r="P33" s="43">
        <f t="shared" si="5"/>
        <v>1620000</v>
      </c>
      <c r="Q33" s="44">
        <f t="shared" si="6"/>
        <v>1620000</v>
      </c>
      <c r="R33" s="24">
        <f t="shared" si="7"/>
        <v>-100</v>
      </c>
      <c r="S33" s="25">
        <f t="shared" si="8"/>
        <v>-100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11180000</v>
      </c>
      <c r="W37" s="44">
        <v>11180000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1917000</v>
      </c>
      <c r="C43" s="45">
        <f t="shared" si="20"/>
        <v>-515000</v>
      </c>
      <c r="D43" s="45">
        <f t="shared" si="20"/>
        <v>0</v>
      </c>
      <c r="E43" s="45">
        <f t="shared" si="20"/>
        <v>1402000</v>
      </c>
      <c r="F43" s="46">
        <f t="shared" si="20"/>
        <v>1917000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1959000</v>
      </c>
      <c r="O43" s="47">
        <f t="shared" si="20"/>
        <v>0</v>
      </c>
      <c r="P43" s="46">
        <f t="shared" si="20"/>
        <v>1959000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139.72895863052781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1917000</v>
      </c>
      <c r="C44" s="39">
        <f t="shared" si="22"/>
        <v>-515000</v>
      </c>
      <c r="D44" s="39">
        <f t="shared" si="22"/>
        <v>0</v>
      </c>
      <c r="E44" s="39">
        <f t="shared" si="22"/>
        <v>1402000</v>
      </c>
      <c r="F44" s="40">
        <f t="shared" si="22"/>
        <v>1917000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1959000</v>
      </c>
      <c r="O44" s="41">
        <f t="shared" si="22"/>
        <v>0</v>
      </c>
      <c r="P44" s="40">
        <f t="shared" si="22"/>
        <v>1959000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139.72895863052781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1917000</v>
      </c>
      <c r="C46" s="42">
        <v>-515000</v>
      </c>
      <c r="D46" s="42"/>
      <c r="E46" s="42">
        <f t="shared" si="13"/>
        <v>1402000</v>
      </c>
      <c r="F46" s="43">
        <v>1917000</v>
      </c>
      <c r="G46" s="44"/>
      <c r="H46" s="43"/>
      <c r="I46" s="44"/>
      <c r="J46" s="43"/>
      <c r="K46" s="44"/>
      <c r="L46" s="43"/>
      <c r="M46" s="44"/>
      <c r="N46" s="43">
        <v>1959000</v>
      </c>
      <c r="O46" s="44"/>
      <c r="P46" s="43">
        <f t="shared" si="14"/>
        <v>1959000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139.72895863052781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62141000</v>
      </c>
      <c r="C61" s="39">
        <f t="shared" si="26"/>
        <v>18227000</v>
      </c>
      <c r="D61" s="39">
        <f t="shared" si="26"/>
        <v>0</v>
      </c>
      <c r="E61" s="39">
        <f t="shared" si="26"/>
        <v>80368000</v>
      </c>
      <c r="F61" s="40">
        <f t="shared" si="26"/>
        <v>80883000</v>
      </c>
      <c r="G61" s="41">
        <f t="shared" si="26"/>
        <v>78966000</v>
      </c>
      <c r="H61" s="40">
        <f t="shared" si="26"/>
        <v>21252000</v>
      </c>
      <c r="I61" s="41">
        <f t="shared" si="26"/>
        <v>33251311</v>
      </c>
      <c r="J61" s="40">
        <f t="shared" si="26"/>
        <v>15901000</v>
      </c>
      <c r="K61" s="41">
        <f t="shared" si="26"/>
        <v>-16694109</v>
      </c>
      <c r="L61" s="40">
        <f t="shared" si="26"/>
        <v>10090000</v>
      </c>
      <c r="M61" s="41">
        <f t="shared" si="26"/>
        <v>31664887</v>
      </c>
      <c r="N61" s="40">
        <f t="shared" si="26"/>
        <v>13656000</v>
      </c>
      <c r="O61" s="41">
        <f t="shared" si="26"/>
        <v>11871761</v>
      </c>
      <c r="P61" s="40">
        <f t="shared" si="26"/>
        <v>60899000</v>
      </c>
      <c r="Q61" s="41">
        <f t="shared" si="26"/>
        <v>60093850</v>
      </c>
      <c r="R61" s="20">
        <f t="shared" si="16"/>
        <v>35.341922695738354</v>
      </c>
      <c r="S61" s="21">
        <f t="shared" si="17"/>
        <v>-62.508121377474048</v>
      </c>
      <c r="T61" s="20">
        <f t="shared" si="18"/>
        <v>75.775184152896685</v>
      </c>
      <c r="U61" s="22">
        <f t="shared" si="19"/>
        <v>74.773355066693213</v>
      </c>
      <c r="V61" s="40">
        <f t="shared" ref="V61:W61" si="27">+V8+V43</f>
        <v>11180000</v>
      </c>
      <c r="W61" s="41">
        <f t="shared" si="27"/>
        <v>11180000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62141000</v>
      </c>
      <c r="C65" s="48">
        <f t="shared" si="30"/>
        <v>18227000</v>
      </c>
      <c r="D65" s="48">
        <f t="shared" si="30"/>
        <v>0</v>
      </c>
      <c r="E65" s="48">
        <f t="shared" si="30"/>
        <v>80368000</v>
      </c>
      <c r="F65" s="49">
        <f t="shared" si="30"/>
        <v>80883000</v>
      </c>
      <c r="G65" s="50">
        <f t="shared" si="30"/>
        <v>78966000</v>
      </c>
      <c r="H65" s="49">
        <f t="shared" si="30"/>
        <v>21252000</v>
      </c>
      <c r="I65" s="50">
        <f t="shared" si="30"/>
        <v>33251311</v>
      </c>
      <c r="J65" s="49">
        <f t="shared" si="30"/>
        <v>15901000</v>
      </c>
      <c r="K65" s="50">
        <f t="shared" si="30"/>
        <v>-16694109</v>
      </c>
      <c r="L65" s="49">
        <f t="shared" si="30"/>
        <v>10090000</v>
      </c>
      <c r="M65" s="51">
        <f t="shared" si="30"/>
        <v>31664887</v>
      </c>
      <c r="N65" s="49">
        <f t="shared" si="30"/>
        <v>13656000</v>
      </c>
      <c r="O65" s="50">
        <f t="shared" si="30"/>
        <v>11871761</v>
      </c>
      <c r="P65" s="49">
        <f t="shared" si="30"/>
        <v>60899000</v>
      </c>
      <c r="Q65" s="50">
        <f t="shared" si="30"/>
        <v>60093850</v>
      </c>
      <c r="R65" s="34">
        <f t="shared" si="16"/>
        <v>35.341922695738354</v>
      </c>
      <c r="S65" s="35">
        <f t="shared" si="17"/>
        <v>-62.508121377474048</v>
      </c>
      <c r="T65" s="34">
        <f t="shared" si="18"/>
        <v>75.775184152896685</v>
      </c>
      <c r="U65" s="35">
        <f t="shared" si="19"/>
        <v>74.773355066693213</v>
      </c>
      <c r="V65" s="49">
        <f>+V61+V62</f>
        <v>11180000</v>
      </c>
      <c r="W65" s="50">
        <f>+W61+W62</f>
        <v>11180000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35096000</v>
      </c>
      <c r="C8" s="36">
        <f t="shared" si="0"/>
        <v>0</v>
      </c>
      <c r="D8" s="36">
        <f t="shared" si="0"/>
        <v>0</v>
      </c>
      <c r="E8" s="36">
        <f t="shared" si="0"/>
        <v>35096000</v>
      </c>
      <c r="F8" s="37">
        <f t="shared" si="0"/>
        <v>35096000</v>
      </c>
      <c r="G8" s="38">
        <f t="shared" si="0"/>
        <v>35096000</v>
      </c>
      <c r="H8" s="37">
        <f t="shared" si="0"/>
        <v>10948000</v>
      </c>
      <c r="I8" s="38">
        <f t="shared" si="0"/>
        <v>-68612934</v>
      </c>
      <c r="J8" s="37">
        <f t="shared" si="0"/>
        <v>6721000</v>
      </c>
      <c r="K8" s="38">
        <f t="shared" si="0"/>
        <v>83132172</v>
      </c>
      <c r="L8" s="37">
        <f t="shared" si="0"/>
        <v>5872000</v>
      </c>
      <c r="M8" s="38">
        <f t="shared" si="0"/>
        <v>14733269</v>
      </c>
      <c r="N8" s="37">
        <f t="shared" si="0"/>
        <v>6397000</v>
      </c>
      <c r="O8" s="38">
        <f t="shared" si="0"/>
        <v>12676005</v>
      </c>
      <c r="P8" s="37">
        <f t="shared" si="0"/>
        <v>29938000</v>
      </c>
      <c r="Q8" s="38">
        <f t="shared" si="0"/>
        <v>41928512</v>
      </c>
      <c r="R8" s="16">
        <f>IF(($L8       =0),0,((($N8       -$L8       )/$L8       )*100))</f>
        <v>8.9407356948228873</v>
      </c>
      <c r="S8" s="17">
        <f>IF(($M8       =0),0,((($O8       -$M8       )/$M8       )*100))</f>
        <v>-13.963391288111282</v>
      </c>
      <c r="T8" s="16">
        <f>IF(($E8       =0),0,(($P8       /$E8       )*100))</f>
        <v>85.303168452245274</v>
      </c>
      <c r="U8" s="18">
        <f>IF(($E8       =0),0,(($Q8       /$E8       )*100))</f>
        <v>119.46806473672214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27587000</v>
      </c>
      <c r="C9" s="39">
        <f t="shared" si="2"/>
        <v>0</v>
      </c>
      <c r="D9" s="39">
        <f t="shared" si="2"/>
        <v>0</v>
      </c>
      <c r="E9" s="39">
        <f t="shared" si="2"/>
        <v>27587000</v>
      </c>
      <c r="F9" s="40">
        <f t="shared" si="2"/>
        <v>27587000</v>
      </c>
      <c r="G9" s="41">
        <f t="shared" si="2"/>
        <v>27587000</v>
      </c>
      <c r="H9" s="40">
        <f t="shared" si="2"/>
        <v>10658000</v>
      </c>
      <c r="I9" s="41">
        <f t="shared" si="2"/>
        <v>-58766848</v>
      </c>
      <c r="J9" s="40">
        <f t="shared" si="2"/>
        <v>6123000</v>
      </c>
      <c r="K9" s="41">
        <f t="shared" si="2"/>
        <v>70383133</v>
      </c>
      <c r="L9" s="40">
        <f t="shared" si="2"/>
        <v>3129000</v>
      </c>
      <c r="M9" s="41">
        <f t="shared" si="2"/>
        <v>12760092</v>
      </c>
      <c r="N9" s="40">
        <f t="shared" si="2"/>
        <v>5677000</v>
      </c>
      <c r="O9" s="41">
        <f t="shared" si="2"/>
        <v>10690728</v>
      </c>
      <c r="P9" s="40">
        <f t="shared" si="2"/>
        <v>25587000</v>
      </c>
      <c r="Q9" s="41">
        <f t="shared" si="2"/>
        <v>35067105</v>
      </c>
      <c r="R9" s="20">
        <f>IF(($L9       =0),0,((($N9       -$L9       )/$L9       )*100))</f>
        <v>81.431767337807599</v>
      </c>
      <c r="S9" s="21">
        <f>IF(($M9       =0),0,((($O9       -$M9       )/$M9       )*100))</f>
        <v>-16.21746927843467</v>
      </c>
      <c r="T9" s="20">
        <f>IF(($E9       =0),0,(($P9       /$E9       )*100))</f>
        <v>92.750208431507602</v>
      </c>
      <c r="U9" s="22">
        <f>IF(($E9       =0),0,(($Q9       /$E9       )*100))</f>
        <v>127.11460108021895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21520000</v>
      </c>
      <c r="C10" s="42"/>
      <c r="D10" s="42"/>
      <c r="E10" s="42">
        <f t="shared" ref="E10:E41" si="4">$B10      +$C10      +$D10</f>
        <v>21520000</v>
      </c>
      <c r="F10" s="43">
        <v>21520000</v>
      </c>
      <c r="G10" s="44">
        <v>21520000</v>
      </c>
      <c r="H10" s="43">
        <v>10658000</v>
      </c>
      <c r="I10" s="44">
        <v>-45433356</v>
      </c>
      <c r="J10" s="43">
        <v>2056000</v>
      </c>
      <c r="K10" s="44">
        <v>57049641</v>
      </c>
      <c r="L10" s="43">
        <v>3129000</v>
      </c>
      <c r="M10" s="44">
        <v>6884001</v>
      </c>
      <c r="N10" s="43">
        <v>5677000</v>
      </c>
      <c r="O10" s="44">
        <v>6432819</v>
      </c>
      <c r="P10" s="43">
        <f t="shared" ref="P10:P41" si="5">$H10      +$J10      +$L10      +$N10</f>
        <v>21520000</v>
      </c>
      <c r="Q10" s="44">
        <f t="shared" ref="Q10:Q41" si="6">$I10      +$K10      +$M10      +$O10</f>
        <v>24933105</v>
      </c>
      <c r="R10" s="24">
        <f t="shared" ref="R10:R41" si="7">IF(($L10      =0),0,((($N10      -$L10      )/$L10      )*100))</f>
        <v>81.431767337807599</v>
      </c>
      <c r="S10" s="25">
        <f t="shared" ref="S10:S41" si="8">IF(($M10      =0),0,((($O10      -$M10      )/$M10      )*100))</f>
        <v>-6.5540664506004571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115.86015334572491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6067000</v>
      </c>
      <c r="C13" s="42"/>
      <c r="D13" s="42"/>
      <c r="E13" s="42">
        <f t="shared" si="4"/>
        <v>6067000</v>
      </c>
      <c r="F13" s="43">
        <v>6067000</v>
      </c>
      <c r="G13" s="44">
        <v>6067000</v>
      </c>
      <c r="H13" s="43"/>
      <c r="I13" s="44">
        <v>-13333492</v>
      </c>
      <c r="J13" s="43">
        <v>4067000</v>
      </c>
      <c r="K13" s="44">
        <v>13333492</v>
      </c>
      <c r="L13" s="43"/>
      <c r="M13" s="44">
        <v>5876091</v>
      </c>
      <c r="N13" s="43"/>
      <c r="O13" s="44">
        <v>4257909</v>
      </c>
      <c r="P13" s="43">
        <f t="shared" si="5"/>
        <v>4067000</v>
      </c>
      <c r="Q13" s="44">
        <f t="shared" si="6"/>
        <v>10134000</v>
      </c>
      <c r="R13" s="24">
        <f t="shared" si="7"/>
        <v>0</v>
      </c>
      <c r="S13" s="25">
        <f t="shared" si="8"/>
        <v>-27.538409463025676</v>
      </c>
      <c r="T13" s="24">
        <f t="shared" si="9"/>
        <v>67.034778308884128</v>
      </c>
      <c r="U13" s="26">
        <f t="shared" si="10"/>
        <v>167.03477830888414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7509000</v>
      </c>
      <c r="C28" s="39">
        <f t="shared" si="11"/>
        <v>0</v>
      </c>
      <c r="D28" s="39">
        <f t="shared" si="11"/>
        <v>0</v>
      </c>
      <c r="E28" s="39">
        <f t="shared" si="11"/>
        <v>7509000</v>
      </c>
      <c r="F28" s="40">
        <f t="shared" si="11"/>
        <v>7509000</v>
      </c>
      <c r="G28" s="41">
        <f t="shared" si="11"/>
        <v>7509000</v>
      </c>
      <c r="H28" s="40">
        <f t="shared" si="11"/>
        <v>290000</v>
      </c>
      <c r="I28" s="41">
        <f t="shared" si="11"/>
        <v>-9846086</v>
      </c>
      <c r="J28" s="40">
        <f t="shared" si="11"/>
        <v>598000</v>
      </c>
      <c r="K28" s="41">
        <f t="shared" si="11"/>
        <v>12749039</v>
      </c>
      <c r="L28" s="40">
        <f t="shared" si="11"/>
        <v>2743000</v>
      </c>
      <c r="M28" s="41">
        <f t="shared" si="11"/>
        <v>1973177</v>
      </c>
      <c r="N28" s="40">
        <f t="shared" si="11"/>
        <v>720000</v>
      </c>
      <c r="O28" s="41">
        <f t="shared" si="11"/>
        <v>1985277</v>
      </c>
      <c r="P28" s="40">
        <f t="shared" si="11"/>
        <v>4351000</v>
      </c>
      <c r="Q28" s="41">
        <f t="shared" si="11"/>
        <v>6861407</v>
      </c>
      <c r="R28" s="20">
        <f t="shared" si="7"/>
        <v>-73.751367116296024</v>
      </c>
      <c r="S28" s="21">
        <f t="shared" si="8"/>
        <v>0.61322425712442419</v>
      </c>
      <c r="T28" s="20">
        <f t="shared" si="9"/>
        <v>57.943800772406448</v>
      </c>
      <c r="U28" s="22">
        <f t="shared" si="10"/>
        <v>91.375775735783719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124000</v>
      </c>
      <c r="I31" s="44">
        <v>-6375868</v>
      </c>
      <c r="J31" s="43">
        <v>270000</v>
      </c>
      <c r="K31" s="44">
        <v>6861311</v>
      </c>
      <c r="L31" s="43"/>
      <c r="M31" s="44">
        <v>1336432</v>
      </c>
      <c r="N31" s="43"/>
      <c r="O31" s="44">
        <v>613924</v>
      </c>
      <c r="P31" s="43">
        <f t="shared" si="5"/>
        <v>394000</v>
      </c>
      <c r="Q31" s="44">
        <f t="shared" si="6"/>
        <v>2435799</v>
      </c>
      <c r="R31" s="24">
        <f t="shared" si="7"/>
        <v>0</v>
      </c>
      <c r="S31" s="25">
        <f t="shared" si="8"/>
        <v>-54.062458845642723</v>
      </c>
      <c r="T31" s="24">
        <f t="shared" si="9"/>
        <v>17.909090909090907</v>
      </c>
      <c r="U31" s="26">
        <f t="shared" si="10"/>
        <v>110.71813636363636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1309000</v>
      </c>
      <c r="C33" s="42"/>
      <c r="D33" s="42"/>
      <c r="E33" s="42">
        <f t="shared" si="4"/>
        <v>1309000</v>
      </c>
      <c r="F33" s="43">
        <v>1309000</v>
      </c>
      <c r="G33" s="44">
        <v>1309000</v>
      </c>
      <c r="H33" s="43">
        <v>166000</v>
      </c>
      <c r="I33" s="44">
        <v>-3470218</v>
      </c>
      <c r="J33" s="43">
        <v>328000</v>
      </c>
      <c r="K33" s="44">
        <v>4182557</v>
      </c>
      <c r="L33" s="43">
        <v>310000</v>
      </c>
      <c r="M33" s="44">
        <v>290076</v>
      </c>
      <c r="N33" s="43">
        <v>307000</v>
      </c>
      <c r="O33" s="44">
        <v>306585</v>
      </c>
      <c r="P33" s="43">
        <f t="shared" si="5"/>
        <v>1111000</v>
      </c>
      <c r="Q33" s="44">
        <f t="shared" si="6"/>
        <v>1309000</v>
      </c>
      <c r="R33" s="24">
        <f t="shared" si="7"/>
        <v>-0.967741935483871</v>
      </c>
      <c r="S33" s="25">
        <f t="shared" si="8"/>
        <v>5.6912671162040294</v>
      </c>
      <c r="T33" s="24">
        <f t="shared" si="9"/>
        <v>84.87394957983193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>
        <v>1705171</v>
      </c>
      <c r="L36" s="43">
        <v>2433000</v>
      </c>
      <c r="M36" s="44">
        <v>346669</v>
      </c>
      <c r="N36" s="43">
        <v>413000</v>
      </c>
      <c r="O36" s="44">
        <v>1064768</v>
      </c>
      <c r="P36" s="43">
        <f t="shared" si="5"/>
        <v>2846000</v>
      </c>
      <c r="Q36" s="44">
        <f t="shared" si="6"/>
        <v>3116608</v>
      </c>
      <c r="R36" s="24">
        <f t="shared" si="7"/>
        <v>-83.025071927661315</v>
      </c>
      <c r="S36" s="25">
        <f t="shared" si="8"/>
        <v>207.14254807900332</v>
      </c>
      <c r="T36" s="24">
        <f t="shared" si="9"/>
        <v>71.150000000000006</v>
      </c>
      <c r="U36" s="26">
        <f t="shared" si="10"/>
        <v>77.915199999999999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35096000</v>
      </c>
      <c r="C61" s="39">
        <f t="shared" si="26"/>
        <v>0</v>
      </c>
      <c r="D61" s="39">
        <f t="shared" si="26"/>
        <v>0</v>
      </c>
      <c r="E61" s="39">
        <f t="shared" si="26"/>
        <v>35096000</v>
      </c>
      <c r="F61" s="40">
        <f t="shared" si="26"/>
        <v>35096000</v>
      </c>
      <c r="G61" s="41">
        <f t="shared" si="26"/>
        <v>35096000</v>
      </c>
      <c r="H61" s="40">
        <f t="shared" si="26"/>
        <v>10948000</v>
      </c>
      <c r="I61" s="41">
        <f t="shared" si="26"/>
        <v>-68612934</v>
      </c>
      <c r="J61" s="40">
        <f t="shared" si="26"/>
        <v>6721000</v>
      </c>
      <c r="K61" s="41">
        <f t="shared" si="26"/>
        <v>83132172</v>
      </c>
      <c r="L61" s="40">
        <f t="shared" si="26"/>
        <v>5872000</v>
      </c>
      <c r="M61" s="41">
        <f t="shared" si="26"/>
        <v>14733269</v>
      </c>
      <c r="N61" s="40">
        <f t="shared" si="26"/>
        <v>6397000</v>
      </c>
      <c r="O61" s="41">
        <f t="shared" si="26"/>
        <v>12676005</v>
      </c>
      <c r="P61" s="40">
        <f t="shared" si="26"/>
        <v>29938000</v>
      </c>
      <c r="Q61" s="41">
        <f t="shared" si="26"/>
        <v>41928512</v>
      </c>
      <c r="R61" s="20">
        <f t="shared" si="16"/>
        <v>8.9407356948228873</v>
      </c>
      <c r="S61" s="21">
        <f t="shared" si="17"/>
        <v>-13.963391288111282</v>
      </c>
      <c r="T61" s="20">
        <f t="shared" si="18"/>
        <v>85.303168452245274</v>
      </c>
      <c r="U61" s="22">
        <f t="shared" si="19"/>
        <v>119.46806473672214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35096000</v>
      </c>
      <c r="C65" s="48">
        <f t="shared" si="30"/>
        <v>0</v>
      </c>
      <c r="D65" s="48">
        <f t="shared" si="30"/>
        <v>0</v>
      </c>
      <c r="E65" s="48">
        <f t="shared" si="30"/>
        <v>35096000</v>
      </c>
      <c r="F65" s="49">
        <f t="shared" si="30"/>
        <v>35096000</v>
      </c>
      <c r="G65" s="50">
        <f t="shared" si="30"/>
        <v>35096000</v>
      </c>
      <c r="H65" s="49">
        <f t="shared" si="30"/>
        <v>10948000</v>
      </c>
      <c r="I65" s="50">
        <f t="shared" si="30"/>
        <v>-68612934</v>
      </c>
      <c r="J65" s="49">
        <f t="shared" si="30"/>
        <v>6721000</v>
      </c>
      <c r="K65" s="50">
        <f t="shared" si="30"/>
        <v>83132172</v>
      </c>
      <c r="L65" s="49">
        <f t="shared" si="30"/>
        <v>5872000</v>
      </c>
      <c r="M65" s="51">
        <f t="shared" si="30"/>
        <v>14733269</v>
      </c>
      <c r="N65" s="49">
        <f t="shared" si="30"/>
        <v>6397000</v>
      </c>
      <c r="O65" s="50">
        <f t="shared" si="30"/>
        <v>12676005</v>
      </c>
      <c r="P65" s="49">
        <f t="shared" si="30"/>
        <v>29938000</v>
      </c>
      <c r="Q65" s="50">
        <f t="shared" si="30"/>
        <v>41928512</v>
      </c>
      <c r="R65" s="34">
        <f t="shared" si="16"/>
        <v>8.9407356948228873</v>
      </c>
      <c r="S65" s="35">
        <f t="shared" si="17"/>
        <v>-13.963391288111282</v>
      </c>
      <c r="T65" s="34">
        <f t="shared" si="18"/>
        <v>85.303168452245274</v>
      </c>
      <c r="U65" s="35">
        <f t="shared" si="19"/>
        <v>119.46806473672214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104680000</v>
      </c>
      <c r="C8" s="36">
        <f t="shared" si="0"/>
        <v>15069000</v>
      </c>
      <c r="D8" s="36">
        <f t="shared" si="0"/>
        <v>0</v>
      </c>
      <c r="E8" s="36">
        <f t="shared" si="0"/>
        <v>119749000</v>
      </c>
      <c r="F8" s="37">
        <f t="shared" si="0"/>
        <v>119749000</v>
      </c>
      <c r="G8" s="38">
        <f t="shared" si="0"/>
        <v>119749000</v>
      </c>
      <c r="H8" s="37">
        <f t="shared" si="0"/>
        <v>36474000</v>
      </c>
      <c r="I8" s="38">
        <f t="shared" si="0"/>
        <v>35838220</v>
      </c>
      <c r="J8" s="37">
        <f t="shared" si="0"/>
        <v>38271000</v>
      </c>
      <c r="K8" s="38">
        <f t="shared" si="0"/>
        <v>42061826</v>
      </c>
      <c r="L8" s="37">
        <f t="shared" si="0"/>
        <v>25489000</v>
      </c>
      <c r="M8" s="38">
        <f t="shared" si="0"/>
        <v>13777842</v>
      </c>
      <c r="N8" s="37">
        <f t="shared" si="0"/>
        <v>7964000</v>
      </c>
      <c r="O8" s="38">
        <f t="shared" si="0"/>
        <v>6611334</v>
      </c>
      <c r="P8" s="37">
        <f t="shared" si="0"/>
        <v>108198000</v>
      </c>
      <c r="Q8" s="38">
        <f t="shared" si="0"/>
        <v>98289222</v>
      </c>
      <c r="R8" s="16">
        <f>IF(($L8       =0),0,((($N8       -$L8       )/$L8       )*100))</f>
        <v>-68.755149280081611</v>
      </c>
      <c r="S8" s="17">
        <f>IF(($M8       =0),0,((($O8       -$M8       )/$M8       )*100))</f>
        <v>-52.014734963574114</v>
      </c>
      <c r="T8" s="16">
        <f>IF(($E8       =0),0,(($P8       /$E8       )*100))</f>
        <v>90.353990429982716</v>
      </c>
      <c r="U8" s="18">
        <f>IF(($E8       =0),0,(($Q8       /$E8       )*100))</f>
        <v>82.079367677391872</v>
      </c>
      <c r="V8" s="37">
        <f t="shared" ref="V8:W8" si="1">+V9+V28</f>
        <v>7306000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100087000</v>
      </c>
      <c r="C9" s="39">
        <f t="shared" si="2"/>
        <v>15069000</v>
      </c>
      <c r="D9" s="39">
        <f t="shared" si="2"/>
        <v>0</v>
      </c>
      <c r="E9" s="39">
        <f t="shared" si="2"/>
        <v>115156000</v>
      </c>
      <c r="F9" s="40">
        <f t="shared" si="2"/>
        <v>115156000</v>
      </c>
      <c r="G9" s="41">
        <f t="shared" si="2"/>
        <v>115156000</v>
      </c>
      <c r="H9" s="40">
        <f t="shared" si="2"/>
        <v>35925000</v>
      </c>
      <c r="I9" s="41">
        <f t="shared" si="2"/>
        <v>35689219</v>
      </c>
      <c r="J9" s="40">
        <f t="shared" si="2"/>
        <v>38167000</v>
      </c>
      <c r="K9" s="41">
        <f t="shared" si="2"/>
        <v>40836374</v>
      </c>
      <c r="L9" s="40">
        <f t="shared" si="2"/>
        <v>24139000</v>
      </c>
      <c r="M9" s="41">
        <f t="shared" si="2"/>
        <v>13638917</v>
      </c>
      <c r="N9" s="40">
        <f t="shared" si="2"/>
        <v>7964000</v>
      </c>
      <c r="O9" s="41">
        <f t="shared" si="2"/>
        <v>3531713</v>
      </c>
      <c r="P9" s="40">
        <f t="shared" si="2"/>
        <v>106195000</v>
      </c>
      <c r="Q9" s="41">
        <f t="shared" si="2"/>
        <v>93696223</v>
      </c>
      <c r="R9" s="20">
        <f>IF(($L9       =0),0,((($N9       -$L9       )/$L9       )*100))</f>
        <v>-67.007746799784584</v>
      </c>
      <c r="S9" s="21">
        <f>IF(($M9       =0),0,((($O9       -$M9       )/$M9       )*100))</f>
        <v>-74.10561996967941</v>
      </c>
      <c r="T9" s="20">
        <f>IF(($E9       =0),0,(($P9       /$E9       )*100))</f>
        <v>92.218382020910767</v>
      </c>
      <c r="U9" s="22">
        <f>IF(($E9       =0),0,(($Q9       /$E9       )*100))</f>
        <v>81.364603668067673</v>
      </c>
      <c r="V9" s="40">
        <f t="shared" ref="V9:W9" si="3">SUM(V10:V27)</f>
        <v>7306000</v>
      </c>
      <c r="W9" s="41">
        <f t="shared" si="3"/>
        <v>0</v>
      </c>
    </row>
    <row r="10" spans="1:23" ht="13" x14ac:dyDescent="0.3">
      <c r="A10" s="23" t="s">
        <v>36</v>
      </c>
      <c r="B10" s="42">
        <v>73812000</v>
      </c>
      <c r="C10" s="42">
        <v>8000000</v>
      </c>
      <c r="D10" s="42"/>
      <c r="E10" s="42">
        <f t="shared" ref="E10:E41" si="4">$B10      +$C10      +$D10</f>
        <v>81812000</v>
      </c>
      <c r="F10" s="43">
        <v>81812000</v>
      </c>
      <c r="G10" s="44">
        <v>81812000</v>
      </c>
      <c r="H10" s="43">
        <v>31363000</v>
      </c>
      <c r="I10" s="44">
        <v>31783182</v>
      </c>
      <c r="J10" s="43">
        <v>25681000</v>
      </c>
      <c r="K10" s="44">
        <v>26783476</v>
      </c>
      <c r="L10" s="43">
        <v>22525000</v>
      </c>
      <c r="M10" s="44">
        <v>3330307</v>
      </c>
      <c r="N10" s="43">
        <v>2243000</v>
      </c>
      <c r="O10" s="44">
        <v>19324106</v>
      </c>
      <c r="P10" s="43">
        <f t="shared" ref="P10:P41" si="5">$H10      +$J10      +$L10      +$N10</f>
        <v>81812000</v>
      </c>
      <c r="Q10" s="44">
        <f t="shared" ref="Q10:Q41" si="6">$I10      +$K10      +$M10      +$O10</f>
        <v>81221071</v>
      </c>
      <c r="R10" s="24">
        <f t="shared" ref="R10:R41" si="7">IF(($L10      =0),0,((($N10      -$L10      )/$L10      )*100))</f>
        <v>-90.042175360710317</v>
      </c>
      <c r="S10" s="25">
        <f t="shared" ref="S10:S41" si="8">IF(($M10      =0),0,((($O10      -$M10      )/$M10      )*100))</f>
        <v>480.24998896498136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99.277698870581332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18162000</v>
      </c>
      <c r="C13" s="42">
        <v>7069000</v>
      </c>
      <c r="D13" s="42"/>
      <c r="E13" s="42">
        <f t="shared" si="4"/>
        <v>25231000</v>
      </c>
      <c r="F13" s="43">
        <v>25231000</v>
      </c>
      <c r="G13" s="44">
        <v>25231000</v>
      </c>
      <c r="H13" s="43">
        <v>4562000</v>
      </c>
      <c r="I13" s="44">
        <v>3906037</v>
      </c>
      <c r="J13" s="43">
        <v>12486000</v>
      </c>
      <c r="K13" s="44">
        <v>14052898</v>
      </c>
      <c r="L13" s="43"/>
      <c r="M13" s="44">
        <v>378901</v>
      </c>
      <c r="N13" s="43">
        <v>2625000</v>
      </c>
      <c r="O13" s="44">
        <v>-18337836</v>
      </c>
      <c r="P13" s="43">
        <f t="shared" si="5"/>
        <v>19673000</v>
      </c>
      <c r="Q13" s="44">
        <f t="shared" si="6"/>
        <v>0</v>
      </c>
      <c r="R13" s="24">
        <f t="shared" si="7"/>
        <v>0</v>
      </c>
      <c r="S13" s="25">
        <f t="shared" si="8"/>
        <v>-4939.743363042061</v>
      </c>
      <c r="T13" s="24">
        <f t="shared" si="9"/>
        <v>77.971542943204781</v>
      </c>
      <c r="U13" s="26">
        <f t="shared" si="10"/>
        <v>0</v>
      </c>
      <c r="V13" s="43">
        <v>2500000</v>
      </c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8113000</v>
      </c>
      <c r="C20" s="42"/>
      <c r="D20" s="42"/>
      <c r="E20" s="42">
        <f t="shared" si="4"/>
        <v>8113000</v>
      </c>
      <c r="F20" s="43">
        <v>8113000</v>
      </c>
      <c r="G20" s="44">
        <v>8113000</v>
      </c>
      <c r="H20" s="43"/>
      <c r="I20" s="44"/>
      <c r="J20" s="43"/>
      <c r="K20" s="44"/>
      <c r="L20" s="43">
        <v>1614000</v>
      </c>
      <c r="M20" s="44">
        <v>9929709</v>
      </c>
      <c r="N20" s="43">
        <v>3096000</v>
      </c>
      <c r="O20" s="44">
        <v>2545443</v>
      </c>
      <c r="P20" s="43">
        <f t="shared" si="5"/>
        <v>4710000</v>
      </c>
      <c r="Q20" s="44">
        <f t="shared" si="6"/>
        <v>12475152</v>
      </c>
      <c r="R20" s="24">
        <f t="shared" si="7"/>
        <v>91.821561338289953</v>
      </c>
      <c r="S20" s="25">
        <f t="shared" si="8"/>
        <v>-74.365381704539374</v>
      </c>
      <c r="T20" s="24">
        <f t="shared" si="9"/>
        <v>58.054973499322074</v>
      </c>
      <c r="U20" s="26">
        <f t="shared" si="10"/>
        <v>153.76743498089488</v>
      </c>
      <c r="V20" s="43">
        <v>4806000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4593000</v>
      </c>
      <c r="C28" s="39">
        <f t="shared" si="11"/>
        <v>0</v>
      </c>
      <c r="D28" s="39">
        <f t="shared" si="11"/>
        <v>0</v>
      </c>
      <c r="E28" s="39">
        <f t="shared" si="11"/>
        <v>4593000</v>
      </c>
      <c r="F28" s="40">
        <f t="shared" si="11"/>
        <v>4593000</v>
      </c>
      <c r="G28" s="41">
        <f t="shared" si="11"/>
        <v>4593000</v>
      </c>
      <c r="H28" s="40">
        <f t="shared" si="11"/>
        <v>549000</v>
      </c>
      <c r="I28" s="41">
        <f t="shared" si="11"/>
        <v>149001</v>
      </c>
      <c r="J28" s="40">
        <f t="shared" si="11"/>
        <v>104000</v>
      </c>
      <c r="K28" s="41">
        <f t="shared" si="11"/>
        <v>1225452</v>
      </c>
      <c r="L28" s="40">
        <f t="shared" si="11"/>
        <v>1350000</v>
      </c>
      <c r="M28" s="41">
        <f t="shared" si="11"/>
        <v>138925</v>
      </c>
      <c r="N28" s="40">
        <f t="shared" si="11"/>
        <v>0</v>
      </c>
      <c r="O28" s="41">
        <f t="shared" si="11"/>
        <v>3079621</v>
      </c>
      <c r="P28" s="40">
        <f t="shared" si="11"/>
        <v>2003000</v>
      </c>
      <c r="Q28" s="41">
        <f t="shared" si="11"/>
        <v>4592999</v>
      </c>
      <c r="R28" s="20">
        <f t="shared" si="7"/>
        <v>-100</v>
      </c>
      <c r="S28" s="21">
        <f t="shared" si="8"/>
        <v>2116.7507648011519</v>
      </c>
      <c r="T28" s="20">
        <f t="shared" si="9"/>
        <v>43.609841062486396</v>
      </c>
      <c r="U28" s="22">
        <f t="shared" si="10"/>
        <v>99.999978227737856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150000</v>
      </c>
      <c r="I31" s="44">
        <v>149001</v>
      </c>
      <c r="J31" s="43">
        <v>104000</v>
      </c>
      <c r="K31" s="44">
        <v>1225452</v>
      </c>
      <c r="L31" s="43">
        <v>156000</v>
      </c>
      <c r="M31" s="44">
        <v>138925</v>
      </c>
      <c r="N31" s="43"/>
      <c r="O31" s="44">
        <v>1486621</v>
      </c>
      <c r="P31" s="43">
        <f t="shared" si="5"/>
        <v>410000</v>
      </c>
      <c r="Q31" s="44">
        <f t="shared" si="6"/>
        <v>2999999</v>
      </c>
      <c r="R31" s="24">
        <f t="shared" si="7"/>
        <v>-100</v>
      </c>
      <c r="S31" s="25">
        <f t="shared" si="8"/>
        <v>970.08889688680938</v>
      </c>
      <c r="T31" s="24">
        <f t="shared" si="9"/>
        <v>13.666666666666666</v>
      </c>
      <c r="U31" s="26">
        <f t="shared" si="10"/>
        <v>99.999966666666666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1593000</v>
      </c>
      <c r="C33" s="42"/>
      <c r="D33" s="42"/>
      <c r="E33" s="42">
        <f t="shared" si="4"/>
        <v>1593000</v>
      </c>
      <c r="F33" s="43">
        <v>1593000</v>
      </c>
      <c r="G33" s="44">
        <v>1593000</v>
      </c>
      <c r="H33" s="43">
        <v>399000</v>
      </c>
      <c r="I33" s="44"/>
      <c r="J33" s="43"/>
      <c r="K33" s="44"/>
      <c r="L33" s="43">
        <v>1194000</v>
      </c>
      <c r="M33" s="44"/>
      <c r="N33" s="43"/>
      <c r="O33" s="44">
        <v>1593000</v>
      </c>
      <c r="P33" s="43">
        <f t="shared" si="5"/>
        <v>1593000</v>
      </c>
      <c r="Q33" s="44">
        <f t="shared" si="6"/>
        <v>1593000</v>
      </c>
      <c r="R33" s="24">
        <f t="shared" si="7"/>
        <v>-100</v>
      </c>
      <c r="S33" s="25">
        <f t="shared" si="8"/>
        <v>0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14535000</v>
      </c>
      <c r="C43" s="45">
        <f t="shared" si="20"/>
        <v>0</v>
      </c>
      <c r="D43" s="45">
        <f t="shared" si="20"/>
        <v>0</v>
      </c>
      <c r="E43" s="45">
        <f t="shared" si="20"/>
        <v>14535000</v>
      </c>
      <c r="F43" s="46">
        <f t="shared" si="20"/>
        <v>14535000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1429000</v>
      </c>
      <c r="O43" s="47">
        <f t="shared" si="20"/>
        <v>0</v>
      </c>
      <c r="P43" s="46">
        <f t="shared" si="20"/>
        <v>1429000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9.8314413484692125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14535000</v>
      </c>
      <c r="C44" s="39">
        <f t="shared" si="22"/>
        <v>0</v>
      </c>
      <c r="D44" s="39">
        <f t="shared" si="22"/>
        <v>0</v>
      </c>
      <c r="E44" s="39">
        <f t="shared" si="22"/>
        <v>14535000</v>
      </c>
      <c r="F44" s="40">
        <f t="shared" si="22"/>
        <v>14535000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1429000</v>
      </c>
      <c r="O44" s="41">
        <f t="shared" si="22"/>
        <v>0</v>
      </c>
      <c r="P44" s="40">
        <f t="shared" si="22"/>
        <v>1429000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9.8314413484692125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14535000</v>
      </c>
      <c r="C46" s="42"/>
      <c r="D46" s="42"/>
      <c r="E46" s="42">
        <f t="shared" si="13"/>
        <v>14535000</v>
      </c>
      <c r="F46" s="43">
        <v>14535000</v>
      </c>
      <c r="G46" s="44"/>
      <c r="H46" s="43"/>
      <c r="I46" s="44"/>
      <c r="J46" s="43"/>
      <c r="K46" s="44"/>
      <c r="L46" s="43"/>
      <c r="M46" s="44"/>
      <c r="N46" s="43">
        <v>1429000</v>
      </c>
      <c r="O46" s="44"/>
      <c r="P46" s="43">
        <f t="shared" si="14"/>
        <v>1429000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9.8314413484692125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119215000</v>
      </c>
      <c r="C61" s="39">
        <f t="shared" si="26"/>
        <v>15069000</v>
      </c>
      <c r="D61" s="39">
        <f t="shared" si="26"/>
        <v>0</v>
      </c>
      <c r="E61" s="39">
        <f t="shared" si="26"/>
        <v>134284000</v>
      </c>
      <c r="F61" s="40">
        <f t="shared" si="26"/>
        <v>134284000</v>
      </c>
      <c r="G61" s="41">
        <f t="shared" si="26"/>
        <v>119749000</v>
      </c>
      <c r="H61" s="40">
        <f t="shared" si="26"/>
        <v>36474000</v>
      </c>
      <c r="I61" s="41">
        <f t="shared" si="26"/>
        <v>35838220</v>
      </c>
      <c r="J61" s="40">
        <f t="shared" si="26"/>
        <v>38271000</v>
      </c>
      <c r="K61" s="41">
        <f t="shared" si="26"/>
        <v>42061826</v>
      </c>
      <c r="L61" s="40">
        <f t="shared" si="26"/>
        <v>25489000</v>
      </c>
      <c r="M61" s="41">
        <f t="shared" si="26"/>
        <v>13777842</v>
      </c>
      <c r="N61" s="40">
        <f t="shared" si="26"/>
        <v>9393000</v>
      </c>
      <c r="O61" s="41">
        <f t="shared" si="26"/>
        <v>6611334</v>
      </c>
      <c r="P61" s="40">
        <f t="shared" si="26"/>
        <v>109627000</v>
      </c>
      <c r="Q61" s="41">
        <f t="shared" si="26"/>
        <v>98289222</v>
      </c>
      <c r="R61" s="20">
        <f t="shared" si="16"/>
        <v>-63.148809290282081</v>
      </c>
      <c r="S61" s="21">
        <f t="shared" si="17"/>
        <v>-52.014734963574114</v>
      </c>
      <c r="T61" s="20">
        <f t="shared" si="18"/>
        <v>81.638169848976787</v>
      </c>
      <c r="U61" s="22">
        <f t="shared" si="19"/>
        <v>73.195035894075247</v>
      </c>
      <c r="V61" s="40">
        <f t="shared" ref="V61:W61" si="27">+V8+V43</f>
        <v>7306000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119215000</v>
      </c>
      <c r="C65" s="48">
        <f t="shared" si="30"/>
        <v>15069000</v>
      </c>
      <c r="D65" s="48">
        <f t="shared" si="30"/>
        <v>0</v>
      </c>
      <c r="E65" s="48">
        <f t="shared" si="30"/>
        <v>134284000</v>
      </c>
      <c r="F65" s="49">
        <f t="shared" si="30"/>
        <v>134284000</v>
      </c>
      <c r="G65" s="50">
        <f t="shared" si="30"/>
        <v>119749000</v>
      </c>
      <c r="H65" s="49">
        <f t="shared" si="30"/>
        <v>36474000</v>
      </c>
      <c r="I65" s="50">
        <f t="shared" si="30"/>
        <v>35838220</v>
      </c>
      <c r="J65" s="49">
        <f t="shared" si="30"/>
        <v>38271000</v>
      </c>
      <c r="K65" s="50">
        <f t="shared" si="30"/>
        <v>42061826</v>
      </c>
      <c r="L65" s="49">
        <f t="shared" si="30"/>
        <v>25489000</v>
      </c>
      <c r="M65" s="51">
        <f t="shared" si="30"/>
        <v>13777842</v>
      </c>
      <c r="N65" s="49">
        <f t="shared" si="30"/>
        <v>9393000</v>
      </c>
      <c r="O65" s="50">
        <f t="shared" si="30"/>
        <v>6611334</v>
      </c>
      <c r="P65" s="49">
        <f t="shared" si="30"/>
        <v>109627000</v>
      </c>
      <c r="Q65" s="50">
        <f t="shared" si="30"/>
        <v>98289222</v>
      </c>
      <c r="R65" s="34">
        <f t="shared" si="16"/>
        <v>-63.148809290282081</v>
      </c>
      <c r="S65" s="35">
        <f t="shared" si="17"/>
        <v>-52.014734963574114</v>
      </c>
      <c r="T65" s="34">
        <f t="shared" si="18"/>
        <v>81.638169848976787</v>
      </c>
      <c r="U65" s="35">
        <f t="shared" si="19"/>
        <v>73.195035894075247</v>
      </c>
      <c r="V65" s="49">
        <f>+V61+V62</f>
        <v>7306000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296550000</v>
      </c>
      <c r="C8" s="36">
        <f t="shared" si="0"/>
        <v>3219000</v>
      </c>
      <c r="D8" s="36">
        <f t="shared" si="0"/>
        <v>0</v>
      </c>
      <c r="E8" s="36">
        <f t="shared" si="0"/>
        <v>299769000</v>
      </c>
      <c r="F8" s="37">
        <f t="shared" si="0"/>
        <v>299769000</v>
      </c>
      <c r="G8" s="38">
        <f t="shared" si="0"/>
        <v>299769000</v>
      </c>
      <c r="H8" s="37">
        <f t="shared" si="0"/>
        <v>80453000</v>
      </c>
      <c r="I8" s="38">
        <f t="shared" si="0"/>
        <v>75511288</v>
      </c>
      <c r="J8" s="37">
        <f t="shared" si="0"/>
        <v>76177000</v>
      </c>
      <c r="K8" s="38">
        <f t="shared" si="0"/>
        <v>92355289</v>
      </c>
      <c r="L8" s="37">
        <f t="shared" si="0"/>
        <v>44788000</v>
      </c>
      <c r="M8" s="38">
        <f t="shared" si="0"/>
        <v>36042473</v>
      </c>
      <c r="N8" s="37">
        <f t="shared" si="0"/>
        <v>83896000</v>
      </c>
      <c r="O8" s="38">
        <f t="shared" si="0"/>
        <v>88650933</v>
      </c>
      <c r="P8" s="37">
        <f t="shared" si="0"/>
        <v>285314000</v>
      </c>
      <c r="Q8" s="38">
        <f t="shared" si="0"/>
        <v>292559983</v>
      </c>
      <c r="R8" s="16">
        <f>IF(($L8       =0),0,((($N8       -$L8       )/$L8       )*100))</f>
        <v>87.318031615611318</v>
      </c>
      <c r="S8" s="17">
        <f>IF(($M8       =0),0,((($O8       -$M8       )/$M8       )*100))</f>
        <v>145.96240385613939</v>
      </c>
      <c r="T8" s="16">
        <f>IF(($E8       =0),0,(($P8       /$E8       )*100))</f>
        <v>95.177953691008739</v>
      </c>
      <c r="U8" s="18">
        <f>IF(($E8       =0),0,(($Q8       /$E8       )*100))</f>
        <v>97.595142593130049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293214000</v>
      </c>
      <c r="C9" s="39">
        <f t="shared" si="2"/>
        <v>3219000</v>
      </c>
      <c r="D9" s="39">
        <f t="shared" si="2"/>
        <v>0</v>
      </c>
      <c r="E9" s="39">
        <f t="shared" si="2"/>
        <v>296433000</v>
      </c>
      <c r="F9" s="40">
        <f t="shared" si="2"/>
        <v>296433000</v>
      </c>
      <c r="G9" s="41">
        <f t="shared" si="2"/>
        <v>296433000</v>
      </c>
      <c r="H9" s="40">
        <f t="shared" si="2"/>
        <v>79059000</v>
      </c>
      <c r="I9" s="41">
        <f t="shared" si="2"/>
        <v>73956433</v>
      </c>
      <c r="J9" s="40">
        <f t="shared" si="2"/>
        <v>74701000</v>
      </c>
      <c r="K9" s="41">
        <f t="shared" si="2"/>
        <v>91667681</v>
      </c>
      <c r="L9" s="40">
        <f t="shared" si="2"/>
        <v>44818000</v>
      </c>
      <c r="M9" s="41">
        <f t="shared" si="2"/>
        <v>35286565</v>
      </c>
      <c r="N9" s="40">
        <f t="shared" si="2"/>
        <v>83866000</v>
      </c>
      <c r="O9" s="41">
        <f t="shared" si="2"/>
        <v>88313305</v>
      </c>
      <c r="P9" s="40">
        <f t="shared" si="2"/>
        <v>282444000</v>
      </c>
      <c r="Q9" s="41">
        <f t="shared" si="2"/>
        <v>289223984</v>
      </c>
      <c r="R9" s="20">
        <f>IF(($L9       =0),0,((($N9       -$L9       )/$L9       )*100))</f>
        <v>87.125708420723811</v>
      </c>
      <c r="S9" s="21">
        <f>IF(($M9       =0),0,((($O9       -$M9       )/$M9       )*100))</f>
        <v>150.27458750943879</v>
      </c>
      <c r="T9" s="20">
        <f>IF(($E9       =0),0,(($P9       /$E9       )*100))</f>
        <v>95.280889779478002</v>
      </c>
      <c r="U9" s="22">
        <f>IF(($E9       =0),0,(($Q9       /$E9       )*100))</f>
        <v>97.568079127492553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180157000</v>
      </c>
      <c r="C10" s="42">
        <v>-1781000</v>
      </c>
      <c r="D10" s="42"/>
      <c r="E10" s="42">
        <f t="shared" ref="E10:E41" si="4">$B10      +$C10      +$D10</f>
        <v>178376000</v>
      </c>
      <c r="F10" s="43">
        <v>178376000</v>
      </c>
      <c r="G10" s="44">
        <v>178376000</v>
      </c>
      <c r="H10" s="43">
        <v>66999000</v>
      </c>
      <c r="I10" s="44">
        <v>69003592</v>
      </c>
      <c r="J10" s="43">
        <v>41057000</v>
      </c>
      <c r="K10" s="44">
        <v>48034100</v>
      </c>
      <c r="L10" s="43">
        <v>28935000</v>
      </c>
      <c r="M10" s="44">
        <v>15538708</v>
      </c>
      <c r="N10" s="43">
        <v>41385000</v>
      </c>
      <c r="O10" s="44">
        <v>52426608</v>
      </c>
      <c r="P10" s="43">
        <f t="shared" ref="P10:P41" si="5">$H10      +$J10      +$L10      +$N10</f>
        <v>178376000</v>
      </c>
      <c r="Q10" s="44">
        <f t="shared" ref="Q10:Q41" si="6">$I10      +$K10      +$M10      +$O10</f>
        <v>185003008</v>
      </c>
      <c r="R10" s="24">
        <f t="shared" ref="R10:R41" si="7">IF(($L10      =0),0,((($N10      -$L10      )/$L10      )*100))</f>
        <v>43.027475375842407</v>
      </c>
      <c r="S10" s="25">
        <f t="shared" ref="S10:S41" si="8">IF(($M10      =0),0,((($O10      -$M10      )/$M10      )*100))</f>
        <v>237.3936108458953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103.71519038435663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2447000</v>
      </c>
      <c r="C16" s="42"/>
      <c r="D16" s="42"/>
      <c r="E16" s="42">
        <f t="shared" si="4"/>
        <v>2447000</v>
      </c>
      <c r="F16" s="43">
        <v>2447000</v>
      </c>
      <c r="G16" s="44">
        <v>2447000</v>
      </c>
      <c r="H16" s="43"/>
      <c r="I16" s="44"/>
      <c r="J16" s="43"/>
      <c r="K16" s="44"/>
      <c r="L16" s="43">
        <v>315000</v>
      </c>
      <c r="M16" s="44"/>
      <c r="N16" s="43">
        <v>445000</v>
      </c>
      <c r="O16" s="44">
        <v>913431</v>
      </c>
      <c r="P16" s="43">
        <f t="shared" si="5"/>
        <v>760000</v>
      </c>
      <c r="Q16" s="44">
        <f t="shared" si="6"/>
        <v>913431</v>
      </c>
      <c r="R16" s="24">
        <f t="shared" si="7"/>
        <v>41.269841269841265</v>
      </c>
      <c r="S16" s="25">
        <f t="shared" si="8"/>
        <v>0</v>
      </c>
      <c r="T16" s="24">
        <f t="shared" si="9"/>
        <v>31.058438904781365</v>
      </c>
      <c r="U16" s="26">
        <f t="shared" si="10"/>
        <v>37.328606456885979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50000000</v>
      </c>
      <c r="C22" s="42">
        <v>-10000000</v>
      </c>
      <c r="D22" s="42"/>
      <c r="E22" s="42">
        <f t="shared" si="4"/>
        <v>40000000</v>
      </c>
      <c r="F22" s="43">
        <v>40000000</v>
      </c>
      <c r="G22" s="44">
        <v>40000000</v>
      </c>
      <c r="H22" s="43">
        <v>1253000</v>
      </c>
      <c r="I22" s="44">
        <v>1251957</v>
      </c>
      <c r="J22" s="43">
        <v>7595000</v>
      </c>
      <c r="K22" s="44">
        <v>10478073</v>
      </c>
      <c r="L22" s="43">
        <v>13049000</v>
      </c>
      <c r="M22" s="44">
        <v>7344661</v>
      </c>
      <c r="N22" s="43">
        <v>5801000</v>
      </c>
      <c r="O22" s="44">
        <v>8622852</v>
      </c>
      <c r="P22" s="43">
        <f t="shared" si="5"/>
        <v>27698000</v>
      </c>
      <c r="Q22" s="44">
        <f t="shared" si="6"/>
        <v>27697543</v>
      </c>
      <c r="R22" s="24">
        <f t="shared" si="7"/>
        <v>-55.544486167522408</v>
      </c>
      <c r="S22" s="25">
        <f t="shared" si="8"/>
        <v>17.402995182486979</v>
      </c>
      <c r="T22" s="24">
        <f t="shared" si="9"/>
        <v>69.245000000000005</v>
      </c>
      <c r="U22" s="26">
        <f t="shared" si="10"/>
        <v>69.24385749999999</v>
      </c>
      <c r="V22" s="43"/>
      <c r="W22" s="44"/>
    </row>
    <row r="23" spans="1:23" ht="13" x14ac:dyDescent="0.3">
      <c r="A23" s="23" t="s">
        <v>49</v>
      </c>
      <c r="B23" s="42">
        <v>60610000</v>
      </c>
      <c r="C23" s="42">
        <v>15000000</v>
      </c>
      <c r="D23" s="42"/>
      <c r="E23" s="42">
        <f t="shared" si="4"/>
        <v>75610000</v>
      </c>
      <c r="F23" s="43">
        <v>75610000</v>
      </c>
      <c r="G23" s="44">
        <v>75610000</v>
      </c>
      <c r="H23" s="43">
        <v>10807000</v>
      </c>
      <c r="I23" s="44">
        <v>3700884</v>
      </c>
      <c r="J23" s="43">
        <v>26049000</v>
      </c>
      <c r="K23" s="44">
        <v>33155508</v>
      </c>
      <c r="L23" s="43">
        <v>2519000</v>
      </c>
      <c r="M23" s="44">
        <v>12403196</v>
      </c>
      <c r="N23" s="43">
        <v>36235000</v>
      </c>
      <c r="O23" s="44">
        <v>26350414</v>
      </c>
      <c r="P23" s="43">
        <f t="shared" si="5"/>
        <v>75610000</v>
      </c>
      <c r="Q23" s="44">
        <f t="shared" si="6"/>
        <v>75610002</v>
      </c>
      <c r="R23" s="24">
        <f t="shared" si="7"/>
        <v>1338.4676458912268</v>
      </c>
      <c r="S23" s="25">
        <f t="shared" si="8"/>
        <v>112.44858180101322</v>
      </c>
      <c r="T23" s="24">
        <f t="shared" si="9"/>
        <v>100</v>
      </c>
      <c r="U23" s="26">
        <f t="shared" si="10"/>
        <v>100.00000264515276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3336000</v>
      </c>
      <c r="C28" s="39">
        <f t="shared" si="11"/>
        <v>0</v>
      </c>
      <c r="D28" s="39">
        <f t="shared" si="11"/>
        <v>0</v>
      </c>
      <c r="E28" s="39">
        <f t="shared" si="11"/>
        <v>3336000</v>
      </c>
      <c r="F28" s="40">
        <f t="shared" si="11"/>
        <v>3336000</v>
      </c>
      <c r="G28" s="41">
        <f t="shared" si="11"/>
        <v>3336000</v>
      </c>
      <c r="H28" s="40">
        <f t="shared" si="11"/>
        <v>1394000</v>
      </c>
      <c r="I28" s="41">
        <f t="shared" si="11"/>
        <v>1554855</v>
      </c>
      <c r="J28" s="40">
        <f t="shared" si="11"/>
        <v>1476000</v>
      </c>
      <c r="K28" s="41">
        <f t="shared" si="11"/>
        <v>687608</v>
      </c>
      <c r="L28" s="40">
        <f t="shared" si="11"/>
        <v>-30000</v>
      </c>
      <c r="M28" s="41">
        <f t="shared" si="11"/>
        <v>755908</v>
      </c>
      <c r="N28" s="40">
        <f t="shared" si="11"/>
        <v>30000</v>
      </c>
      <c r="O28" s="41">
        <f t="shared" si="11"/>
        <v>337628</v>
      </c>
      <c r="P28" s="40">
        <f t="shared" si="11"/>
        <v>2870000</v>
      </c>
      <c r="Q28" s="41">
        <f t="shared" si="11"/>
        <v>3335999</v>
      </c>
      <c r="R28" s="20">
        <f t="shared" si="7"/>
        <v>-200</v>
      </c>
      <c r="S28" s="21">
        <f t="shared" si="8"/>
        <v>-55.334776189695049</v>
      </c>
      <c r="T28" s="20">
        <f t="shared" si="9"/>
        <v>86.031175059952034</v>
      </c>
      <c r="U28" s="22">
        <f t="shared" si="10"/>
        <v>99.999970023980808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1500000</v>
      </c>
      <c r="C31" s="42"/>
      <c r="D31" s="42"/>
      <c r="E31" s="42">
        <f t="shared" si="4"/>
        <v>1500000</v>
      </c>
      <c r="F31" s="43">
        <v>1500000</v>
      </c>
      <c r="G31" s="44">
        <v>1500000</v>
      </c>
      <c r="H31" s="43">
        <v>935000</v>
      </c>
      <c r="I31" s="44">
        <v>935270</v>
      </c>
      <c r="J31" s="43">
        <v>260000</v>
      </c>
      <c r="K31" s="44">
        <v>70096</v>
      </c>
      <c r="L31" s="43"/>
      <c r="M31" s="44">
        <v>157005</v>
      </c>
      <c r="N31" s="43"/>
      <c r="O31" s="44">
        <v>337628</v>
      </c>
      <c r="P31" s="43">
        <f t="shared" si="5"/>
        <v>1195000</v>
      </c>
      <c r="Q31" s="44">
        <f t="shared" si="6"/>
        <v>1499999</v>
      </c>
      <c r="R31" s="24">
        <f t="shared" si="7"/>
        <v>0</v>
      </c>
      <c r="S31" s="25">
        <f t="shared" si="8"/>
        <v>115.04283303079519</v>
      </c>
      <c r="T31" s="24">
        <f t="shared" si="9"/>
        <v>79.666666666666657</v>
      </c>
      <c r="U31" s="26">
        <f t="shared" si="10"/>
        <v>99.999933333333331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1836000</v>
      </c>
      <c r="C33" s="42"/>
      <c r="D33" s="42"/>
      <c r="E33" s="42">
        <f t="shared" si="4"/>
        <v>1836000</v>
      </c>
      <c r="F33" s="43">
        <v>1836000</v>
      </c>
      <c r="G33" s="44">
        <v>1836000</v>
      </c>
      <c r="H33" s="43">
        <v>459000</v>
      </c>
      <c r="I33" s="44">
        <v>619585</v>
      </c>
      <c r="J33" s="43">
        <v>1216000</v>
      </c>
      <c r="K33" s="44">
        <v>617512</v>
      </c>
      <c r="L33" s="43">
        <v>-30000</v>
      </c>
      <c r="M33" s="44">
        <v>598903</v>
      </c>
      <c r="N33" s="43">
        <v>30000</v>
      </c>
      <c r="O33" s="44"/>
      <c r="P33" s="43">
        <f t="shared" si="5"/>
        <v>1675000</v>
      </c>
      <c r="Q33" s="44">
        <f t="shared" si="6"/>
        <v>1836000</v>
      </c>
      <c r="R33" s="24">
        <f t="shared" si="7"/>
        <v>-200</v>
      </c>
      <c r="S33" s="25">
        <f t="shared" si="8"/>
        <v>-100</v>
      </c>
      <c r="T33" s="24">
        <f t="shared" si="9"/>
        <v>91.230936819172115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1175000</v>
      </c>
      <c r="C43" s="45">
        <f t="shared" si="20"/>
        <v>0</v>
      </c>
      <c r="D43" s="45">
        <f t="shared" si="20"/>
        <v>0</v>
      </c>
      <c r="E43" s="45">
        <f t="shared" si="20"/>
        <v>1175000</v>
      </c>
      <c r="F43" s="46">
        <f t="shared" si="20"/>
        <v>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297725000</v>
      </c>
      <c r="C61" s="39">
        <f t="shared" si="26"/>
        <v>3219000</v>
      </c>
      <c r="D61" s="39">
        <f t="shared" si="26"/>
        <v>0</v>
      </c>
      <c r="E61" s="39">
        <f t="shared" si="26"/>
        <v>300944000</v>
      </c>
      <c r="F61" s="40">
        <f t="shared" si="26"/>
        <v>300944000</v>
      </c>
      <c r="G61" s="41">
        <f t="shared" si="26"/>
        <v>299769000</v>
      </c>
      <c r="H61" s="40">
        <f t="shared" si="26"/>
        <v>80453000</v>
      </c>
      <c r="I61" s="41">
        <f t="shared" si="26"/>
        <v>75511288</v>
      </c>
      <c r="J61" s="40">
        <f t="shared" si="26"/>
        <v>76177000</v>
      </c>
      <c r="K61" s="41">
        <f t="shared" si="26"/>
        <v>92355289</v>
      </c>
      <c r="L61" s="40">
        <f t="shared" si="26"/>
        <v>44788000</v>
      </c>
      <c r="M61" s="41">
        <f t="shared" si="26"/>
        <v>36042473</v>
      </c>
      <c r="N61" s="40">
        <f t="shared" si="26"/>
        <v>83896000</v>
      </c>
      <c r="O61" s="41">
        <f t="shared" si="26"/>
        <v>88650933</v>
      </c>
      <c r="P61" s="40">
        <f t="shared" si="26"/>
        <v>285314000</v>
      </c>
      <c r="Q61" s="41">
        <f t="shared" si="26"/>
        <v>292559983</v>
      </c>
      <c r="R61" s="20">
        <f t="shared" si="16"/>
        <v>87.318031615611318</v>
      </c>
      <c r="S61" s="21">
        <f t="shared" si="17"/>
        <v>145.96240385613939</v>
      </c>
      <c r="T61" s="20">
        <f t="shared" si="18"/>
        <v>94.806342708277953</v>
      </c>
      <c r="U61" s="22">
        <f t="shared" si="19"/>
        <v>97.214093984262846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297725000</v>
      </c>
      <c r="C65" s="48">
        <f t="shared" si="30"/>
        <v>3219000</v>
      </c>
      <c r="D65" s="48">
        <f t="shared" si="30"/>
        <v>0</v>
      </c>
      <c r="E65" s="48">
        <f t="shared" si="30"/>
        <v>300944000</v>
      </c>
      <c r="F65" s="49">
        <f t="shared" si="30"/>
        <v>300944000</v>
      </c>
      <c r="G65" s="50">
        <f t="shared" si="30"/>
        <v>299769000</v>
      </c>
      <c r="H65" s="49">
        <f t="shared" si="30"/>
        <v>80453000</v>
      </c>
      <c r="I65" s="50">
        <f t="shared" si="30"/>
        <v>75511288</v>
      </c>
      <c r="J65" s="49">
        <f t="shared" si="30"/>
        <v>76177000</v>
      </c>
      <c r="K65" s="50">
        <f t="shared" si="30"/>
        <v>92355289</v>
      </c>
      <c r="L65" s="49">
        <f t="shared" si="30"/>
        <v>44788000</v>
      </c>
      <c r="M65" s="51">
        <f t="shared" si="30"/>
        <v>36042473</v>
      </c>
      <c r="N65" s="49">
        <f t="shared" si="30"/>
        <v>83896000</v>
      </c>
      <c r="O65" s="50">
        <f t="shared" si="30"/>
        <v>88650933</v>
      </c>
      <c r="P65" s="49">
        <f t="shared" si="30"/>
        <v>285314000</v>
      </c>
      <c r="Q65" s="50">
        <f t="shared" si="30"/>
        <v>292559983</v>
      </c>
      <c r="R65" s="34">
        <f t="shared" si="16"/>
        <v>87.318031615611318</v>
      </c>
      <c r="S65" s="35">
        <f t="shared" si="17"/>
        <v>145.96240385613939</v>
      </c>
      <c r="T65" s="34">
        <f t="shared" si="18"/>
        <v>94.806342708277953</v>
      </c>
      <c r="U65" s="35">
        <f t="shared" si="19"/>
        <v>97.214093984262846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101049000</v>
      </c>
      <c r="C8" s="36">
        <f t="shared" si="0"/>
        <v>0</v>
      </c>
      <c r="D8" s="36">
        <f t="shared" si="0"/>
        <v>0</v>
      </c>
      <c r="E8" s="36">
        <f t="shared" si="0"/>
        <v>101049000</v>
      </c>
      <c r="F8" s="37">
        <f t="shared" si="0"/>
        <v>101049000</v>
      </c>
      <c r="G8" s="38">
        <f t="shared" si="0"/>
        <v>101049000</v>
      </c>
      <c r="H8" s="37">
        <f t="shared" si="0"/>
        <v>28794000</v>
      </c>
      <c r="I8" s="38">
        <f t="shared" si="0"/>
        <v>89081840</v>
      </c>
      <c r="J8" s="37">
        <f t="shared" si="0"/>
        <v>24544000</v>
      </c>
      <c r="K8" s="38">
        <f t="shared" si="0"/>
        <v>31237127</v>
      </c>
      <c r="L8" s="37">
        <f t="shared" si="0"/>
        <v>13051000</v>
      </c>
      <c r="M8" s="38">
        <f t="shared" si="0"/>
        <v>5045947</v>
      </c>
      <c r="N8" s="37">
        <f t="shared" si="0"/>
        <v>13346000</v>
      </c>
      <c r="O8" s="38">
        <f t="shared" si="0"/>
        <v>19375615</v>
      </c>
      <c r="P8" s="37">
        <f t="shared" si="0"/>
        <v>79735000</v>
      </c>
      <c r="Q8" s="38">
        <f t="shared" si="0"/>
        <v>144740529</v>
      </c>
      <c r="R8" s="16">
        <f>IF(($L8       =0),0,((($N8       -$L8       )/$L8       )*100))</f>
        <v>2.2603631905601103</v>
      </c>
      <c r="S8" s="17">
        <f>IF(($M8       =0),0,((($O8       -$M8       )/$M8       )*100))</f>
        <v>283.98372000340072</v>
      </c>
      <c r="T8" s="16">
        <f>IF(($E8       =0),0,(($P8       /$E8       )*100))</f>
        <v>78.907262813090682</v>
      </c>
      <c r="U8" s="18">
        <f>IF(($E8       =0),0,(($Q8       /$E8       )*100))</f>
        <v>143.23796277053705</v>
      </c>
      <c r="V8" s="37">
        <f t="shared" ref="V8:W8" si="1">+V9+V28</f>
        <v>32104000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96773000</v>
      </c>
      <c r="C9" s="39">
        <f t="shared" si="2"/>
        <v>0</v>
      </c>
      <c r="D9" s="39">
        <f t="shared" si="2"/>
        <v>0</v>
      </c>
      <c r="E9" s="39">
        <f t="shared" si="2"/>
        <v>96773000</v>
      </c>
      <c r="F9" s="40">
        <f t="shared" si="2"/>
        <v>96773000</v>
      </c>
      <c r="G9" s="41">
        <f t="shared" si="2"/>
        <v>96773000</v>
      </c>
      <c r="H9" s="40">
        <f t="shared" si="2"/>
        <v>27291000</v>
      </c>
      <c r="I9" s="41">
        <f t="shared" si="2"/>
        <v>83002597</v>
      </c>
      <c r="J9" s="40">
        <f t="shared" si="2"/>
        <v>23706000</v>
      </c>
      <c r="K9" s="41">
        <f t="shared" si="2"/>
        <v>30150677</v>
      </c>
      <c r="L9" s="40">
        <f t="shared" si="2"/>
        <v>12722000</v>
      </c>
      <c r="M9" s="41">
        <f t="shared" si="2"/>
        <v>4759783</v>
      </c>
      <c r="N9" s="40">
        <f t="shared" si="2"/>
        <v>13346000</v>
      </c>
      <c r="O9" s="41">
        <f t="shared" si="2"/>
        <v>18327687</v>
      </c>
      <c r="P9" s="40">
        <f t="shared" si="2"/>
        <v>77065000</v>
      </c>
      <c r="Q9" s="41">
        <f t="shared" si="2"/>
        <v>136240744</v>
      </c>
      <c r="R9" s="20">
        <f>IF(($L9       =0),0,((($N9       -$L9       )/$L9       )*100))</f>
        <v>4.9048891683697535</v>
      </c>
      <c r="S9" s="21">
        <f>IF(($M9       =0),0,((($O9       -$M9       )/$M9       )*100))</f>
        <v>285.0529950630102</v>
      </c>
      <c r="T9" s="20">
        <f>IF(($E9       =0),0,(($P9       /$E9       )*100))</f>
        <v>79.634815496057783</v>
      </c>
      <c r="U9" s="22">
        <f>IF(($E9       =0),0,(($Q9       /$E9       )*100))</f>
        <v>140.7838384673411</v>
      </c>
      <c r="V9" s="40">
        <f t="shared" ref="V9:W9" si="3">SUM(V10:V27)</f>
        <v>32104000</v>
      </c>
      <c r="W9" s="41">
        <f t="shared" si="3"/>
        <v>0</v>
      </c>
    </row>
    <row r="10" spans="1:23" ht="13" x14ac:dyDescent="0.3">
      <c r="A10" s="23" t="s">
        <v>36</v>
      </c>
      <c r="B10" s="42">
        <v>39862000</v>
      </c>
      <c r="C10" s="42"/>
      <c r="D10" s="42"/>
      <c r="E10" s="42">
        <f t="shared" ref="E10:E41" si="4">$B10      +$C10      +$D10</f>
        <v>39862000</v>
      </c>
      <c r="F10" s="43">
        <v>39862000</v>
      </c>
      <c r="G10" s="44">
        <v>39862000</v>
      </c>
      <c r="H10" s="43">
        <v>17854000</v>
      </c>
      <c r="I10" s="44">
        <v>49207580</v>
      </c>
      <c r="J10" s="43">
        <v>13033000</v>
      </c>
      <c r="K10" s="44">
        <v>19477312</v>
      </c>
      <c r="L10" s="43">
        <v>6822000</v>
      </c>
      <c r="M10" s="44">
        <v>3672690</v>
      </c>
      <c r="N10" s="43">
        <v>722000</v>
      </c>
      <c r="O10" s="44">
        <v>8797867</v>
      </c>
      <c r="P10" s="43">
        <f t="shared" ref="P10:P41" si="5">$H10      +$J10      +$L10      +$N10</f>
        <v>38431000</v>
      </c>
      <c r="Q10" s="44">
        <f t="shared" ref="Q10:Q41" si="6">$I10      +$K10      +$M10      +$O10</f>
        <v>81155449</v>
      </c>
      <c r="R10" s="24">
        <f t="shared" ref="R10:R41" si="7">IF(($L10      =0),0,((($N10      -$L10      )/$L10      )*100))</f>
        <v>-89.416593374377015</v>
      </c>
      <c r="S10" s="25">
        <f t="shared" ref="S10:S41" si="8">IF(($M10      =0),0,((($O10      -$M10      )/$M10      )*100))</f>
        <v>139.54831472299597</v>
      </c>
      <c r="T10" s="24">
        <f t="shared" ref="T10:T41" si="9">IF(($E10      =0),0,(($P10      /$E10      )*100))</f>
        <v>96.410114896392557</v>
      </c>
      <c r="U10" s="26">
        <f t="shared" ref="U10:U41" si="10">IF(($E10      =0),0,(($Q10      /$E10      )*100))</f>
        <v>203.59101148963927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31277000</v>
      </c>
      <c r="C13" s="42"/>
      <c r="D13" s="42"/>
      <c r="E13" s="42">
        <f t="shared" si="4"/>
        <v>31277000</v>
      </c>
      <c r="F13" s="43">
        <v>31277000</v>
      </c>
      <c r="G13" s="44">
        <v>31277000</v>
      </c>
      <c r="H13" s="43">
        <v>9437000</v>
      </c>
      <c r="I13" s="44">
        <v>33795017</v>
      </c>
      <c r="J13" s="43">
        <v>10673000</v>
      </c>
      <c r="K13" s="44">
        <v>10673365</v>
      </c>
      <c r="L13" s="43">
        <v>930000</v>
      </c>
      <c r="M13" s="44">
        <v>1087093</v>
      </c>
      <c r="N13" s="43">
        <v>1030000</v>
      </c>
      <c r="O13" s="44">
        <v>9529820</v>
      </c>
      <c r="P13" s="43">
        <f t="shared" si="5"/>
        <v>22070000</v>
      </c>
      <c r="Q13" s="44">
        <f t="shared" si="6"/>
        <v>55085295</v>
      </c>
      <c r="R13" s="24">
        <f t="shared" si="7"/>
        <v>10.75268817204301</v>
      </c>
      <c r="S13" s="25">
        <f t="shared" si="8"/>
        <v>776.63336991407357</v>
      </c>
      <c r="T13" s="24">
        <f t="shared" si="9"/>
        <v>70.563033539022285</v>
      </c>
      <c r="U13" s="26">
        <f t="shared" si="10"/>
        <v>176.12077564983855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25634000</v>
      </c>
      <c r="C20" s="42"/>
      <c r="D20" s="42"/>
      <c r="E20" s="42">
        <f t="shared" si="4"/>
        <v>25634000</v>
      </c>
      <c r="F20" s="43">
        <v>25634000</v>
      </c>
      <c r="G20" s="44">
        <v>25634000</v>
      </c>
      <c r="H20" s="43"/>
      <c r="I20" s="44"/>
      <c r="J20" s="43"/>
      <c r="K20" s="44"/>
      <c r="L20" s="43">
        <v>4970000</v>
      </c>
      <c r="M20" s="44"/>
      <c r="N20" s="43">
        <v>11594000</v>
      </c>
      <c r="O20" s="44"/>
      <c r="P20" s="43">
        <f t="shared" si="5"/>
        <v>16564000</v>
      </c>
      <c r="Q20" s="44">
        <f t="shared" si="6"/>
        <v>0</v>
      </c>
      <c r="R20" s="24">
        <f t="shared" si="7"/>
        <v>133.27967806841045</v>
      </c>
      <c r="S20" s="25">
        <f t="shared" si="8"/>
        <v>0</v>
      </c>
      <c r="T20" s="24">
        <f t="shared" si="9"/>
        <v>64.61730514160881</v>
      </c>
      <c r="U20" s="26">
        <f t="shared" si="10"/>
        <v>0</v>
      </c>
      <c r="V20" s="43">
        <v>32104000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4276000</v>
      </c>
      <c r="C28" s="39">
        <f t="shared" si="11"/>
        <v>0</v>
      </c>
      <c r="D28" s="39">
        <f t="shared" si="11"/>
        <v>0</v>
      </c>
      <c r="E28" s="39">
        <f t="shared" si="11"/>
        <v>4276000</v>
      </c>
      <c r="F28" s="40">
        <f t="shared" si="11"/>
        <v>4276000</v>
      </c>
      <c r="G28" s="41">
        <f t="shared" si="11"/>
        <v>4276000</v>
      </c>
      <c r="H28" s="40">
        <f t="shared" si="11"/>
        <v>1503000</v>
      </c>
      <c r="I28" s="41">
        <f t="shared" si="11"/>
        <v>6079243</v>
      </c>
      <c r="J28" s="40">
        <f t="shared" si="11"/>
        <v>838000</v>
      </c>
      <c r="K28" s="41">
        <f t="shared" si="11"/>
        <v>1086450</v>
      </c>
      <c r="L28" s="40">
        <f t="shared" si="11"/>
        <v>329000</v>
      </c>
      <c r="M28" s="41">
        <f t="shared" si="11"/>
        <v>286164</v>
      </c>
      <c r="N28" s="40">
        <f t="shared" si="11"/>
        <v>0</v>
      </c>
      <c r="O28" s="41">
        <f t="shared" si="11"/>
        <v>1047928</v>
      </c>
      <c r="P28" s="40">
        <f t="shared" si="11"/>
        <v>2670000</v>
      </c>
      <c r="Q28" s="41">
        <f t="shared" si="11"/>
        <v>8499785</v>
      </c>
      <c r="R28" s="20">
        <f t="shared" si="7"/>
        <v>-100</v>
      </c>
      <c r="S28" s="21">
        <f t="shared" si="8"/>
        <v>266.19840371255646</v>
      </c>
      <c r="T28" s="20">
        <f t="shared" si="9"/>
        <v>62.441534144059872</v>
      </c>
      <c r="U28" s="22">
        <f t="shared" si="10"/>
        <v>198.77888213283444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1084000</v>
      </c>
      <c r="I31" s="44">
        <v>3502756</v>
      </c>
      <c r="J31" s="43">
        <v>77000</v>
      </c>
      <c r="K31" s="44">
        <v>252812</v>
      </c>
      <c r="L31" s="43">
        <v>129000</v>
      </c>
      <c r="M31" s="44">
        <v>215672</v>
      </c>
      <c r="N31" s="43"/>
      <c r="O31" s="44">
        <v>1047928</v>
      </c>
      <c r="P31" s="43">
        <f t="shared" si="5"/>
        <v>1290000</v>
      </c>
      <c r="Q31" s="44">
        <f t="shared" si="6"/>
        <v>5019168</v>
      </c>
      <c r="R31" s="24">
        <f t="shared" si="7"/>
        <v>-100</v>
      </c>
      <c r="S31" s="25">
        <f t="shared" si="8"/>
        <v>385.8896843354724</v>
      </c>
      <c r="T31" s="24">
        <f t="shared" si="9"/>
        <v>49.615384615384613</v>
      </c>
      <c r="U31" s="26">
        <f t="shared" si="10"/>
        <v>193.04492307692306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1676000</v>
      </c>
      <c r="C33" s="42"/>
      <c r="D33" s="42"/>
      <c r="E33" s="42">
        <f t="shared" si="4"/>
        <v>1676000</v>
      </c>
      <c r="F33" s="43">
        <v>1676000</v>
      </c>
      <c r="G33" s="44">
        <v>1676000</v>
      </c>
      <c r="H33" s="43">
        <v>419000</v>
      </c>
      <c r="I33" s="44">
        <v>2576487</v>
      </c>
      <c r="J33" s="43">
        <v>761000</v>
      </c>
      <c r="K33" s="44">
        <v>833638</v>
      </c>
      <c r="L33" s="43">
        <v>200000</v>
      </c>
      <c r="M33" s="44">
        <v>70492</v>
      </c>
      <c r="N33" s="43"/>
      <c r="O33" s="44"/>
      <c r="P33" s="43">
        <f t="shared" si="5"/>
        <v>1380000</v>
      </c>
      <c r="Q33" s="44">
        <f t="shared" si="6"/>
        <v>3480617</v>
      </c>
      <c r="R33" s="24">
        <f t="shared" si="7"/>
        <v>-100</v>
      </c>
      <c r="S33" s="25">
        <f t="shared" si="8"/>
        <v>-100</v>
      </c>
      <c r="T33" s="24">
        <f t="shared" si="9"/>
        <v>82.338902147971353</v>
      </c>
      <c r="U33" s="26">
        <f t="shared" si="10"/>
        <v>207.67404534606206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5847000</v>
      </c>
      <c r="C43" s="45">
        <f t="shared" si="20"/>
        <v>1245000</v>
      </c>
      <c r="D43" s="45">
        <f t="shared" si="20"/>
        <v>0</v>
      </c>
      <c r="E43" s="45">
        <f t="shared" si="20"/>
        <v>7092000</v>
      </c>
      <c r="F43" s="46">
        <f t="shared" si="20"/>
        <v>5847000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2025000</v>
      </c>
      <c r="O43" s="47">
        <f t="shared" si="20"/>
        <v>0</v>
      </c>
      <c r="P43" s="46">
        <f t="shared" si="20"/>
        <v>2025000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28.553299492385786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5847000</v>
      </c>
      <c r="C44" s="39">
        <f t="shared" si="22"/>
        <v>1245000</v>
      </c>
      <c r="D44" s="39">
        <f t="shared" si="22"/>
        <v>0</v>
      </c>
      <c r="E44" s="39">
        <f t="shared" si="22"/>
        <v>7092000</v>
      </c>
      <c r="F44" s="40">
        <f t="shared" si="22"/>
        <v>5847000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2025000</v>
      </c>
      <c r="O44" s="41">
        <f t="shared" si="22"/>
        <v>0</v>
      </c>
      <c r="P44" s="40">
        <f t="shared" si="22"/>
        <v>2025000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28.553299492385786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5847000</v>
      </c>
      <c r="C46" s="42">
        <v>1245000</v>
      </c>
      <c r="D46" s="42"/>
      <c r="E46" s="42">
        <f t="shared" si="13"/>
        <v>7092000</v>
      </c>
      <c r="F46" s="43">
        <v>5847000</v>
      </c>
      <c r="G46" s="44"/>
      <c r="H46" s="43"/>
      <c r="I46" s="44"/>
      <c r="J46" s="43"/>
      <c r="K46" s="44"/>
      <c r="L46" s="43"/>
      <c r="M46" s="44"/>
      <c r="N46" s="43">
        <v>2025000</v>
      </c>
      <c r="O46" s="44"/>
      <c r="P46" s="43">
        <f t="shared" si="14"/>
        <v>2025000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28.553299492385786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106896000</v>
      </c>
      <c r="C61" s="39">
        <f t="shared" si="26"/>
        <v>1245000</v>
      </c>
      <c r="D61" s="39">
        <f t="shared" si="26"/>
        <v>0</v>
      </c>
      <c r="E61" s="39">
        <f t="shared" si="26"/>
        <v>108141000</v>
      </c>
      <c r="F61" s="40">
        <f t="shared" si="26"/>
        <v>106896000</v>
      </c>
      <c r="G61" s="41">
        <f t="shared" si="26"/>
        <v>101049000</v>
      </c>
      <c r="H61" s="40">
        <f t="shared" si="26"/>
        <v>28794000</v>
      </c>
      <c r="I61" s="41">
        <f t="shared" si="26"/>
        <v>89081840</v>
      </c>
      <c r="J61" s="40">
        <f t="shared" si="26"/>
        <v>24544000</v>
      </c>
      <c r="K61" s="41">
        <f t="shared" si="26"/>
        <v>31237127</v>
      </c>
      <c r="L61" s="40">
        <f t="shared" si="26"/>
        <v>13051000</v>
      </c>
      <c r="M61" s="41">
        <f t="shared" si="26"/>
        <v>5045947</v>
      </c>
      <c r="N61" s="40">
        <f t="shared" si="26"/>
        <v>15371000</v>
      </c>
      <c r="O61" s="41">
        <f t="shared" si="26"/>
        <v>19375615</v>
      </c>
      <c r="P61" s="40">
        <f t="shared" si="26"/>
        <v>81760000</v>
      </c>
      <c r="Q61" s="41">
        <f t="shared" si="26"/>
        <v>144740529</v>
      </c>
      <c r="R61" s="20">
        <f t="shared" si="16"/>
        <v>17.776415600337138</v>
      </c>
      <c r="S61" s="21">
        <f t="shared" si="17"/>
        <v>283.98372000340072</v>
      </c>
      <c r="T61" s="20">
        <f t="shared" si="18"/>
        <v>75.604997179608105</v>
      </c>
      <c r="U61" s="22">
        <f t="shared" si="19"/>
        <v>133.84426720670234</v>
      </c>
      <c r="V61" s="40">
        <f t="shared" ref="V61:W61" si="27">+V8+V43</f>
        <v>32104000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106896000</v>
      </c>
      <c r="C65" s="48">
        <f t="shared" si="30"/>
        <v>1245000</v>
      </c>
      <c r="D65" s="48">
        <f t="shared" si="30"/>
        <v>0</v>
      </c>
      <c r="E65" s="48">
        <f t="shared" si="30"/>
        <v>108141000</v>
      </c>
      <c r="F65" s="49">
        <f t="shared" si="30"/>
        <v>106896000</v>
      </c>
      <c r="G65" s="50">
        <f t="shared" si="30"/>
        <v>101049000</v>
      </c>
      <c r="H65" s="49">
        <f t="shared" si="30"/>
        <v>28794000</v>
      </c>
      <c r="I65" s="50">
        <f t="shared" si="30"/>
        <v>89081840</v>
      </c>
      <c r="J65" s="49">
        <f t="shared" si="30"/>
        <v>24544000</v>
      </c>
      <c r="K65" s="50">
        <f t="shared" si="30"/>
        <v>31237127</v>
      </c>
      <c r="L65" s="49">
        <f t="shared" si="30"/>
        <v>13051000</v>
      </c>
      <c r="M65" s="51">
        <f t="shared" si="30"/>
        <v>5045947</v>
      </c>
      <c r="N65" s="49">
        <f t="shared" si="30"/>
        <v>15371000</v>
      </c>
      <c r="O65" s="50">
        <f t="shared" si="30"/>
        <v>19375615</v>
      </c>
      <c r="P65" s="49">
        <f t="shared" si="30"/>
        <v>81760000</v>
      </c>
      <c r="Q65" s="50">
        <f t="shared" si="30"/>
        <v>144740529</v>
      </c>
      <c r="R65" s="34">
        <f t="shared" si="16"/>
        <v>17.776415600337138</v>
      </c>
      <c r="S65" s="35">
        <f t="shared" si="17"/>
        <v>283.98372000340072</v>
      </c>
      <c r="T65" s="34">
        <f t="shared" si="18"/>
        <v>75.604997179608105</v>
      </c>
      <c r="U65" s="35">
        <f t="shared" si="19"/>
        <v>133.84426720670234</v>
      </c>
      <c r="V65" s="49">
        <f>+V61+V62</f>
        <v>32104000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159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128709000</v>
      </c>
      <c r="C8" s="36">
        <f t="shared" si="0"/>
        <v>-400000</v>
      </c>
      <c r="D8" s="36">
        <f t="shared" si="0"/>
        <v>0</v>
      </c>
      <c r="E8" s="36">
        <f t="shared" si="0"/>
        <v>128309000</v>
      </c>
      <c r="F8" s="37">
        <f t="shared" si="0"/>
        <v>128309000</v>
      </c>
      <c r="G8" s="38">
        <f t="shared" si="0"/>
        <v>128309000</v>
      </c>
      <c r="H8" s="37">
        <f t="shared" si="0"/>
        <v>32842000</v>
      </c>
      <c r="I8" s="38">
        <f t="shared" si="0"/>
        <v>22654231</v>
      </c>
      <c r="J8" s="37">
        <f t="shared" si="0"/>
        <v>31406000</v>
      </c>
      <c r="K8" s="38">
        <f t="shared" si="0"/>
        <v>18786579</v>
      </c>
      <c r="L8" s="37">
        <f t="shared" si="0"/>
        <v>25797000</v>
      </c>
      <c r="M8" s="38">
        <f t="shared" si="0"/>
        <v>10164110</v>
      </c>
      <c r="N8" s="37">
        <f t="shared" si="0"/>
        <v>17502000</v>
      </c>
      <c r="O8" s="38">
        <f t="shared" si="0"/>
        <v>5615409</v>
      </c>
      <c r="P8" s="37">
        <f t="shared" si="0"/>
        <v>107547000</v>
      </c>
      <c r="Q8" s="38">
        <f t="shared" si="0"/>
        <v>57220329</v>
      </c>
      <c r="R8" s="16">
        <f>IF(($L8       =0),0,((($N8       -$L8       )/$L8       )*100))</f>
        <v>-32.154901732759619</v>
      </c>
      <c r="S8" s="17">
        <f>IF(($M8       =0),0,((($O8       -$M8       )/$M8       )*100))</f>
        <v>-44.7525754837364</v>
      </c>
      <c r="T8" s="16">
        <f>IF(($E8       =0),0,(($P8       /$E8       )*100))</f>
        <v>83.818750048710527</v>
      </c>
      <c r="U8" s="18">
        <f>IF(($E8       =0),0,(($Q8       /$E8       )*100))</f>
        <v>44.595725163472558</v>
      </c>
      <c r="V8" s="37">
        <f t="shared" ref="V8:W8" si="1">+V9+V28</f>
        <v>40068000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125448000</v>
      </c>
      <c r="C9" s="39">
        <f t="shared" si="2"/>
        <v>-400000</v>
      </c>
      <c r="D9" s="39">
        <f t="shared" si="2"/>
        <v>0</v>
      </c>
      <c r="E9" s="39">
        <f t="shared" si="2"/>
        <v>125048000</v>
      </c>
      <c r="F9" s="40">
        <f t="shared" si="2"/>
        <v>125048000</v>
      </c>
      <c r="G9" s="41">
        <f t="shared" si="2"/>
        <v>125048000</v>
      </c>
      <c r="H9" s="40">
        <f t="shared" si="2"/>
        <v>32403000</v>
      </c>
      <c r="I9" s="41">
        <f t="shared" si="2"/>
        <v>21947163</v>
      </c>
      <c r="J9" s="40">
        <f t="shared" si="2"/>
        <v>30585000</v>
      </c>
      <c r="K9" s="41">
        <f t="shared" si="2"/>
        <v>18163909</v>
      </c>
      <c r="L9" s="40">
        <f t="shared" si="2"/>
        <v>24600000</v>
      </c>
      <c r="M9" s="41">
        <f t="shared" si="2"/>
        <v>9439511</v>
      </c>
      <c r="N9" s="40">
        <f t="shared" si="2"/>
        <v>17502000</v>
      </c>
      <c r="O9" s="41">
        <f t="shared" si="2"/>
        <v>4833376</v>
      </c>
      <c r="P9" s="40">
        <f t="shared" si="2"/>
        <v>105090000</v>
      </c>
      <c r="Q9" s="41">
        <f t="shared" si="2"/>
        <v>54383959</v>
      </c>
      <c r="R9" s="20">
        <f>IF(($L9       =0),0,((($N9       -$L9       )/$L9       )*100))</f>
        <v>-28.853658536585364</v>
      </c>
      <c r="S9" s="21">
        <f>IF(($M9       =0),0,((($O9       -$M9       )/$M9       )*100))</f>
        <v>-48.796330657382569</v>
      </c>
      <c r="T9" s="20">
        <f>IF(($E9       =0),0,(($P9       /$E9       )*100))</f>
        <v>84.039728744162247</v>
      </c>
      <c r="U9" s="22">
        <f>IF(($E9       =0),0,(($Q9       /$E9       )*100))</f>
        <v>43.490466860725476</v>
      </c>
      <c r="V9" s="40">
        <f t="shared" ref="V9:W9" si="3">SUM(V10:V27)</f>
        <v>40068000</v>
      </c>
      <c r="W9" s="41">
        <f t="shared" si="3"/>
        <v>0</v>
      </c>
    </row>
    <row r="10" spans="1:23" ht="13" x14ac:dyDescent="0.3">
      <c r="A10" s="23" t="s">
        <v>36</v>
      </c>
      <c r="B10" s="42">
        <v>71339000</v>
      </c>
      <c r="C10" s="42"/>
      <c r="D10" s="42"/>
      <c r="E10" s="42">
        <f t="shared" ref="E10:E41" si="4">$B10      +$C10      +$D10</f>
        <v>71339000</v>
      </c>
      <c r="F10" s="43">
        <v>71339000</v>
      </c>
      <c r="G10" s="44">
        <v>71339000</v>
      </c>
      <c r="H10" s="43">
        <v>29015000</v>
      </c>
      <c r="I10" s="44">
        <v>21947163</v>
      </c>
      <c r="J10" s="43">
        <v>18085000</v>
      </c>
      <c r="K10" s="44">
        <v>18163909</v>
      </c>
      <c r="L10" s="43">
        <v>10131000</v>
      </c>
      <c r="M10" s="44">
        <v>9439511</v>
      </c>
      <c r="N10" s="43">
        <v>6223000</v>
      </c>
      <c r="O10" s="44">
        <v>4833376</v>
      </c>
      <c r="P10" s="43">
        <f t="shared" ref="P10:P41" si="5">$H10      +$J10      +$L10      +$N10</f>
        <v>63454000</v>
      </c>
      <c r="Q10" s="44">
        <f t="shared" ref="Q10:Q41" si="6">$I10      +$K10      +$M10      +$O10</f>
        <v>54383959</v>
      </c>
      <c r="R10" s="24">
        <f t="shared" ref="R10:R41" si="7">IF(($L10      =0),0,((($N10      -$L10      )/$L10      )*100))</f>
        <v>-38.574671799427499</v>
      </c>
      <c r="S10" s="25">
        <f t="shared" ref="S10:S41" si="8">IF(($M10      =0),0,((($O10      -$M10      )/$M10      )*100))</f>
        <v>-48.796330657382569</v>
      </c>
      <c r="T10" s="24">
        <f t="shared" ref="T10:T41" si="9">IF(($E10      =0),0,(($P10      /$E10      )*100))</f>
        <v>88.947139713200357</v>
      </c>
      <c r="U10" s="26">
        <f t="shared" ref="U10:U41" si="10">IF(($E10      =0),0,(($Q10      /$E10      )*100))</f>
        <v>76.233138956251139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17850000</v>
      </c>
      <c r="C13" s="42"/>
      <c r="D13" s="42"/>
      <c r="E13" s="42">
        <f t="shared" si="4"/>
        <v>17850000</v>
      </c>
      <c r="F13" s="43">
        <v>17850000</v>
      </c>
      <c r="G13" s="44">
        <v>17850000</v>
      </c>
      <c r="H13" s="43">
        <v>3388000</v>
      </c>
      <c r="I13" s="44"/>
      <c r="J13" s="43">
        <v>5500000</v>
      </c>
      <c r="K13" s="44"/>
      <c r="L13" s="43">
        <v>4352000</v>
      </c>
      <c r="M13" s="44"/>
      <c r="N13" s="43">
        <v>3778000</v>
      </c>
      <c r="O13" s="44"/>
      <c r="P13" s="43">
        <f t="shared" si="5"/>
        <v>17018000</v>
      </c>
      <c r="Q13" s="44">
        <f t="shared" si="6"/>
        <v>0</v>
      </c>
      <c r="R13" s="24">
        <f t="shared" si="7"/>
        <v>-13.189338235294118</v>
      </c>
      <c r="S13" s="25">
        <f t="shared" si="8"/>
        <v>0</v>
      </c>
      <c r="T13" s="24">
        <f t="shared" si="9"/>
        <v>95.338935574229694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1000000</v>
      </c>
      <c r="C14" s="42">
        <v>-400000</v>
      </c>
      <c r="D14" s="42"/>
      <c r="E14" s="42">
        <f t="shared" si="4"/>
        <v>600000</v>
      </c>
      <c r="F14" s="43">
        <v>600000</v>
      </c>
      <c r="G14" s="44">
        <v>600000</v>
      </c>
      <c r="H14" s="43"/>
      <c r="I14" s="44"/>
      <c r="J14" s="43"/>
      <c r="K14" s="44"/>
      <c r="L14" s="43"/>
      <c r="M14" s="44"/>
      <c r="N14" s="43">
        <v>534000</v>
      </c>
      <c r="O14" s="44"/>
      <c r="P14" s="43">
        <f t="shared" si="5"/>
        <v>534000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89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35259000</v>
      </c>
      <c r="C20" s="42"/>
      <c r="D20" s="42"/>
      <c r="E20" s="42">
        <f t="shared" si="4"/>
        <v>35259000</v>
      </c>
      <c r="F20" s="43">
        <v>35259000</v>
      </c>
      <c r="G20" s="44">
        <v>35259000</v>
      </c>
      <c r="H20" s="43"/>
      <c r="I20" s="44"/>
      <c r="J20" s="43">
        <v>7000000</v>
      </c>
      <c r="K20" s="44"/>
      <c r="L20" s="43">
        <v>10117000</v>
      </c>
      <c r="M20" s="44"/>
      <c r="N20" s="43">
        <v>6967000</v>
      </c>
      <c r="O20" s="44"/>
      <c r="P20" s="43">
        <f t="shared" si="5"/>
        <v>24084000</v>
      </c>
      <c r="Q20" s="44">
        <f t="shared" si="6"/>
        <v>0</v>
      </c>
      <c r="R20" s="24">
        <f t="shared" si="7"/>
        <v>-31.13571216763863</v>
      </c>
      <c r="S20" s="25">
        <f t="shared" si="8"/>
        <v>0</v>
      </c>
      <c r="T20" s="24">
        <f t="shared" si="9"/>
        <v>68.305964434612449</v>
      </c>
      <c r="U20" s="26">
        <f t="shared" si="10"/>
        <v>0</v>
      </c>
      <c r="V20" s="43">
        <v>40068000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3261000</v>
      </c>
      <c r="C28" s="39">
        <f t="shared" si="11"/>
        <v>0</v>
      </c>
      <c r="D28" s="39">
        <f t="shared" si="11"/>
        <v>0</v>
      </c>
      <c r="E28" s="39">
        <f t="shared" si="11"/>
        <v>3261000</v>
      </c>
      <c r="F28" s="40">
        <f t="shared" si="11"/>
        <v>3261000</v>
      </c>
      <c r="G28" s="41">
        <f t="shared" si="11"/>
        <v>3261000</v>
      </c>
      <c r="H28" s="40">
        <f t="shared" si="11"/>
        <v>439000</v>
      </c>
      <c r="I28" s="41">
        <f t="shared" si="11"/>
        <v>707068</v>
      </c>
      <c r="J28" s="40">
        <f t="shared" si="11"/>
        <v>821000</v>
      </c>
      <c r="K28" s="41">
        <f t="shared" si="11"/>
        <v>622670</v>
      </c>
      <c r="L28" s="40">
        <f t="shared" si="11"/>
        <v>1197000</v>
      </c>
      <c r="M28" s="41">
        <f t="shared" si="11"/>
        <v>724599</v>
      </c>
      <c r="N28" s="40">
        <f t="shared" si="11"/>
        <v>0</v>
      </c>
      <c r="O28" s="41">
        <f t="shared" si="11"/>
        <v>782033</v>
      </c>
      <c r="P28" s="40">
        <f t="shared" si="11"/>
        <v>2457000</v>
      </c>
      <c r="Q28" s="41">
        <f t="shared" si="11"/>
        <v>2836370</v>
      </c>
      <c r="R28" s="20">
        <f t="shared" si="7"/>
        <v>-100</v>
      </c>
      <c r="S28" s="21">
        <f t="shared" si="8"/>
        <v>7.9263151067003959</v>
      </c>
      <c r="T28" s="20">
        <f t="shared" si="9"/>
        <v>75.344986200551972</v>
      </c>
      <c r="U28" s="22">
        <f t="shared" si="10"/>
        <v>86.97853419196565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439000</v>
      </c>
      <c r="I31" s="44">
        <v>736354</v>
      </c>
      <c r="J31" s="43">
        <v>302000</v>
      </c>
      <c r="K31" s="44">
        <v>302346</v>
      </c>
      <c r="L31" s="43">
        <v>55000</v>
      </c>
      <c r="M31" s="44">
        <v>344512</v>
      </c>
      <c r="N31" s="43"/>
      <c r="O31" s="44">
        <v>475648</v>
      </c>
      <c r="P31" s="43">
        <f t="shared" si="5"/>
        <v>796000</v>
      </c>
      <c r="Q31" s="44">
        <f t="shared" si="6"/>
        <v>1858860</v>
      </c>
      <c r="R31" s="24">
        <f t="shared" si="7"/>
        <v>-100</v>
      </c>
      <c r="S31" s="25">
        <f t="shared" si="8"/>
        <v>38.064276425784875</v>
      </c>
      <c r="T31" s="24">
        <f t="shared" si="9"/>
        <v>49.75</v>
      </c>
      <c r="U31" s="26">
        <f t="shared" si="10"/>
        <v>116.17874999999999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1661000</v>
      </c>
      <c r="C33" s="42"/>
      <c r="D33" s="42"/>
      <c r="E33" s="42">
        <f t="shared" si="4"/>
        <v>1661000</v>
      </c>
      <c r="F33" s="43">
        <v>1661000</v>
      </c>
      <c r="G33" s="44">
        <v>1661000</v>
      </c>
      <c r="H33" s="43"/>
      <c r="I33" s="44">
        <v>-29286</v>
      </c>
      <c r="J33" s="43">
        <v>519000</v>
      </c>
      <c r="K33" s="44">
        <v>320324</v>
      </c>
      <c r="L33" s="43">
        <v>1142000</v>
      </c>
      <c r="M33" s="44">
        <v>380087</v>
      </c>
      <c r="N33" s="43"/>
      <c r="O33" s="44">
        <v>306385</v>
      </c>
      <c r="P33" s="43">
        <f t="shared" si="5"/>
        <v>1661000</v>
      </c>
      <c r="Q33" s="44">
        <f t="shared" si="6"/>
        <v>977510</v>
      </c>
      <c r="R33" s="24">
        <f t="shared" si="7"/>
        <v>-100</v>
      </c>
      <c r="S33" s="25">
        <f t="shared" si="8"/>
        <v>-19.39082367984172</v>
      </c>
      <c r="T33" s="24">
        <f t="shared" si="9"/>
        <v>100</v>
      </c>
      <c r="U33" s="26">
        <f t="shared" si="10"/>
        <v>58.850692354003606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57669000</v>
      </c>
      <c r="C43" s="45">
        <f t="shared" si="20"/>
        <v>7526000</v>
      </c>
      <c r="D43" s="45">
        <f t="shared" si="20"/>
        <v>0</v>
      </c>
      <c r="E43" s="45">
        <f t="shared" si="20"/>
        <v>65195000</v>
      </c>
      <c r="F43" s="46">
        <f t="shared" si="20"/>
        <v>56669000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5341000</v>
      </c>
      <c r="O43" s="47">
        <f t="shared" si="20"/>
        <v>0</v>
      </c>
      <c r="P43" s="46">
        <f t="shared" si="20"/>
        <v>5341000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8.1923460388066562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57669000</v>
      </c>
      <c r="C44" s="39">
        <f t="shared" si="22"/>
        <v>7526000</v>
      </c>
      <c r="D44" s="39">
        <f t="shared" si="22"/>
        <v>0</v>
      </c>
      <c r="E44" s="39">
        <f t="shared" si="22"/>
        <v>65195000</v>
      </c>
      <c r="F44" s="40">
        <f t="shared" si="22"/>
        <v>56669000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5341000</v>
      </c>
      <c r="O44" s="41">
        <f t="shared" si="22"/>
        <v>0</v>
      </c>
      <c r="P44" s="40">
        <f t="shared" si="22"/>
        <v>5341000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8.1923460388066562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56669000</v>
      </c>
      <c r="C46" s="42">
        <v>8526000</v>
      </c>
      <c r="D46" s="42"/>
      <c r="E46" s="42">
        <f t="shared" si="13"/>
        <v>65195000</v>
      </c>
      <c r="F46" s="43">
        <v>56669000</v>
      </c>
      <c r="G46" s="44"/>
      <c r="H46" s="43"/>
      <c r="I46" s="44"/>
      <c r="J46" s="43"/>
      <c r="K46" s="44"/>
      <c r="L46" s="43"/>
      <c r="M46" s="44"/>
      <c r="N46" s="43">
        <v>5341000</v>
      </c>
      <c r="O46" s="44"/>
      <c r="P46" s="43">
        <f t="shared" si="14"/>
        <v>5341000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8.1923460388066562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186378000</v>
      </c>
      <c r="C61" s="39">
        <f t="shared" si="26"/>
        <v>7126000</v>
      </c>
      <c r="D61" s="39">
        <f t="shared" si="26"/>
        <v>0</v>
      </c>
      <c r="E61" s="39">
        <f t="shared" si="26"/>
        <v>193504000</v>
      </c>
      <c r="F61" s="40">
        <f t="shared" si="26"/>
        <v>184978000</v>
      </c>
      <c r="G61" s="41">
        <f t="shared" si="26"/>
        <v>128309000</v>
      </c>
      <c r="H61" s="40">
        <f t="shared" si="26"/>
        <v>32842000</v>
      </c>
      <c r="I61" s="41">
        <f t="shared" si="26"/>
        <v>22654231</v>
      </c>
      <c r="J61" s="40">
        <f t="shared" si="26"/>
        <v>31406000</v>
      </c>
      <c r="K61" s="41">
        <f t="shared" si="26"/>
        <v>18786579</v>
      </c>
      <c r="L61" s="40">
        <f t="shared" si="26"/>
        <v>25797000</v>
      </c>
      <c r="M61" s="41">
        <f t="shared" si="26"/>
        <v>10164110</v>
      </c>
      <c r="N61" s="40">
        <f t="shared" si="26"/>
        <v>22843000</v>
      </c>
      <c r="O61" s="41">
        <f t="shared" si="26"/>
        <v>5615409</v>
      </c>
      <c r="P61" s="40">
        <f t="shared" si="26"/>
        <v>112888000</v>
      </c>
      <c r="Q61" s="41">
        <f t="shared" si="26"/>
        <v>57220329</v>
      </c>
      <c r="R61" s="20">
        <f t="shared" si="16"/>
        <v>-11.45094390820638</v>
      </c>
      <c r="S61" s="21">
        <f t="shared" si="17"/>
        <v>-44.7525754837364</v>
      </c>
      <c r="T61" s="20">
        <f t="shared" si="18"/>
        <v>58.338845708615835</v>
      </c>
      <c r="U61" s="22">
        <f t="shared" si="19"/>
        <v>29.570618178435588</v>
      </c>
      <c r="V61" s="40">
        <f t="shared" ref="V61:W61" si="27">+V8+V43</f>
        <v>40068000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186378000</v>
      </c>
      <c r="C65" s="48">
        <f t="shared" si="30"/>
        <v>7126000</v>
      </c>
      <c r="D65" s="48">
        <f t="shared" si="30"/>
        <v>0</v>
      </c>
      <c r="E65" s="48">
        <f t="shared" si="30"/>
        <v>193504000</v>
      </c>
      <c r="F65" s="49">
        <f t="shared" si="30"/>
        <v>184978000</v>
      </c>
      <c r="G65" s="50">
        <f t="shared" si="30"/>
        <v>128309000</v>
      </c>
      <c r="H65" s="49">
        <f t="shared" si="30"/>
        <v>32842000</v>
      </c>
      <c r="I65" s="50">
        <f t="shared" si="30"/>
        <v>22654231</v>
      </c>
      <c r="J65" s="49">
        <f t="shared" si="30"/>
        <v>31406000</v>
      </c>
      <c r="K65" s="50">
        <f t="shared" si="30"/>
        <v>18786579</v>
      </c>
      <c r="L65" s="49">
        <f t="shared" si="30"/>
        <v>25797000</v>
      </c>
      <c r="M65" s="51">
        <f t="shared" si="30"/>
        <v>10164110</v>
      </c>
      <c r="N65" s="49">
        <f t="shared" si="30"/>
        <v>22843000</v>
      </c>
      <c r="O65" s="50">
        <f t="shared" si="30"/>
        <v>5615409</v>
      </c>
      <c r="P65" s="49">
        <f t="shared" si="30"/>
        <v>112888000</v>
      </c>
      <c r="Q65" s="50">
        <f t="shared" si="30"/>
        <v>57220329</v>
      </c>
      <c r="R65" s="34">
        <f t="shared" si="16"/>
        <v>-11.45094390820638</v>
      </c>
      <c r="S65" s="35">
        <f t="shared" si="17"/>
        <v>-44.7525754837364</v>
      </c>
      <c r="T65" s="34">
        <f t="shared" si="18"/>
        <v>58.338845708615835</v>
      </c>
      <c r="U65" s="35">
        <f t="shared" si="19"/>
        <v>29.570618178435588</v>
      </c>
      <c r="V65" s="49">
        <f>+V61+V62</f>
        <v>40068000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94770000</v>
      </c>
      <c r="C8" s="36">
        <f t="shared" si="0"/>
        <v>0</v>
      </c>
      <c r="D8" s="36">
        <f t="shared" si="0"/>
        <v>0</v>
      </c>
      <c r="E8" s="36">
        <f t="shared" si="0"/>
        <v>94770000</v>
      </c>
      <c r="F8" s="37">
        <f t="shared" si="0"/>
        <v>94770000</v>
      </c>
      <c r="G8" s="38">
        <f t="shared" si="0"/>
        <v>94770000</v>
      </c>
      <c r="H8" s="37">
        <f t="shared" si="0"/>
        <v>17011000</v>
      </c>
      <c r="I8" s="38">
        <f t="shared" si="0"/>
        <v>17823139</v>
      </c>
      <c r="J8" s="37">
        <f t="shared" si="0"/>
        <v>28810000</v>
      </c>
      <c r="K8" s="38">
        <f t="shared" si="0"/>
        <v>25780802</v>
      </c>
      <c r="L8" s="37">
        <f t="shared" si="0"/>
        <v>21040000</v>
      </c>
      <c r="M8" s="38">
        <f t="shared" si="0"/>
        <v>6790364</v>
      </c>
      <c r="N8" s="37">
        <f t="shared" si="0"/>
        <v>19598000</v>
      </c>
      <c r="O8" s="38">
        <f t="shared" si="0"/>
        <v>19422456</v>
      </c>
      <c r="P8" s="37">
        <f t="shared" si="0"/>
        <v>86459000</v>
      </c>
      <c r="Q8" s="38">
        <f t="shared" si="0"/>
        <v>69816761</v>
      </c>
      <c r="R8" s="16">
        <f>IF(($L8       =0),0,((($N8       -$L8       )/$L8       )*100))</f>
        <v>-6.8536121673003798</v>
      </c>
      <c r="S8" s="17">
        <f>IF(($M8       =0),0,((($O8       -$M8       )/$M8       )*100))</f>
        <v>186.02967381424617</v>
      </c>
      <c r="T8" s="16">
        <f>IF(($E8       =0),0,(($P8       /$E8       )*100))</f>
        <v>91.230347156273083</v>
      </c>
      <c r="U8" s="18">
        <f>IF(($E8       =0),0,(($Q8       /$E8       )*100))</f>
        <v>73.669685554500376</v>
      </c>
      <c r="V8" s="37">
        <f t="shared" ref="V8:W8" si="1">+V9+V28</f>
        <v>25025000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90504000</v>
      </c>
      <c r="C9" s="39">
        <f t="shared" si="2"/>
        <v>0</v>
      </c>
      <c r="D9" s="39">
        <f t="shared" si="2"/>
        <v>0</v>
      </c>
      <c r="E9" s="39">
        <f t="shared" si="2"/>
        <v>90504000</v>
      </c>
      <c r="F9" s="40">
        <f t="shared" si="2"/>
        <v>90504000</v>
      </c>
      <c r="G9" s="41">
        <f t="shared" si="2"/>
        <v>90504000</v>
      </c>
      <c r="H9" s="40">
        <f t="shared" si="2"/>
        <v>15624000</v>
      </c>
      <c r="I9" s="41">
        <f t="shared" si="2"/>
        <v>16371923</v>
      </c>
      <c r="J9" s="40">
        <f t="shared" si="2"/>
        <v>28164000</v>
      </c>
      <c r="K9" s="41">
        <f t="shared" si="2"/>
        <v>25037333</v>
      </c>
      <c r="L9" s="40">
        <f t="shared" si="2"/>
        <v>20433000</v>
      </c>
      <c r="M9" s="41">
        <f t="shared" si="2"/>
        <v>6091657</v>
      </c>
      <c r="N9" s="40">
        <f t="shared" si="2"/>
        <v>19094000</v>
      </c>
      <c r="O9" s="41">
        <f t="shared" si="2"/>
        <v>17966088</v>
      </c>
      <c r="P9" s="40">
        <f t="shared" si="2"/>
        <v>83315000</v>
      </c>
      <c r="Q9" s="41">
        <f t="shared" si="2"/>
        <v>65467001</v>
      </c>
      <c r="R9" s="20">
        <f>IF(($L9       =0),0,((($N9       -$L9       )/$L9       )*100))</f>
        <v>-6.5531248470611274</v>
      </c>
      <c r="S9" s="21">
        <f>IF(($M9       =0),0,((($O9       -$M9       )/$M9       )*100))</f>
        <v>194.92940919030733</v>
      </c>
      <c r="T9" s="20">
        <f>IF(($E9       =0),0,(($P9       /$E9       )*100))</f>
        <v>92.056704676036418</v>
      </c>
      <c r="U9" s="22">
        <f>IF(($E9       =0),0,(($Q9       /$E9       )*100))</f>
        <v>72.33603045169275</v>
      </c>
      <c r="V9" s="40">
        <f t="shared" ref="V9:W9" si="3">SUM(V10:V27)</f>
        <v>25025000</v>
      </c>
      <c r="W9" s="41">
        <f t="shared" si="3"/>
        <v>0</v>
      </c>
    </row>
    <row r="10" spans="1:23" ht="13" x14ac:dyDescent="0.3">
      <c r="A10" s="23" t="s">
        <v>36</v>
      </c>
      <c r="B10" s="42">
        <v>51631000</v>
      </c>
      <c r="C10" s="42"/>
      <c r="D10" s="42"/>
      <c r="E10" s="42">
        <f t="shared" ref="E10:E41" si="4">$B10      +$C10      +$D10</f>
        <v>51631000</v>
      </c>
      <c r="F10" s="43">
        <v>51631000</v>
      </c>
      <c r="G10" s="44">
        <v>51631000</v>
      </c>
      <c r="H10" s="43">
        <v>11911000</v>
      </c>
      <c r="I10" s="44">
        <v>12658561</v>
      </c>
      <c r="J10" s="43">
        <v>15543000</v>
      </c>
      <c r="K10" s="44">
        <v>18929394</v>
      </c>
      <c r="L10" s="43">
        <v>9130000</v>
      </c>
      <c r="M10" s="44">
        <v>6091657</v>
      </c>
      <c r="N10" s="43">
        <v>15047000</v>
      </c>
      <c r="O10" s="44">
        <v>13951388</v>
      </c>
      <c r="P10" s="43">
        <f t="shared" ref="P10:P41" si="5">$H10      +$J10      +$L10      +$N10</f>
        <v>51631000</v>
      </c>
      <c r="Q10" s="44">
        <f t="shared" ref="Q10:Q41" si="6">$I10      +$K10      +$M10      +$O10</f>
        <v>51631000</v>
      </c>
      <c r="R10" s="24">
        <f t="shared" ref="R10:R41" si="7">IF(($L10      =0),0,((($N10      -$L10      )/$L10      )*100))</f>
        <v>64.808324205914573</v>
      </c>
      <c r="S10" s="25">
        <f t="shared" ref="S10:S41" si="8">IF(($M10      =0),0,((($O10      -$M10      )/$M10      )*100))</f>
        <v>129.0245166462918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13836000</v>
      </c>
      <c r="C13" s="42"/>
      <c r="D13" s="42"/>
      <c r="E13" s="42">
        <f t="shared" si="4"/>
        <v>13836000</v>
      </c>
      <c r="F13" s="43">
        <v>13836000</v>
      </c>
      <c r="G13" s="44">
        <v>13836000</v>
      </c>
      <c r="H13" s="43">
        <v>3713000</v>
      </c>
      <c r="I13" s="44">
        <v>3713362</v>
      </c>
      <c r="J13" s="43">
        <v>6108000</v>
      </c>
      <c r="K13" s="44">
        <v>6107939</v>
      </c>
      <c r="L13" s="43">
        <v>4015000</v>
      </c>
      <c r="M13" s="44"/>
      <c r="N13" s="43"/>
      <c r="O13" s="44">
        <v>4014700</v>
      </c>
      <c r="P13" s="43">
        <f t="shared" si="5"/>
        <v>13836000</v>
      </c>
      <c r="Q13" s="44">
        <f t="shared" si="6"/>
        <v>13836001</v>
      </c>
      <c r="R13" s="24">
        <f t="shared" si="7"/>
        <v>-100</v>
      </c>
      <c r="S13" s="25">
        <f t="shared" si="8"/>
        <v>0</v>
      </c>
      <c r="T13" s="24">
        <f t="shared" si="9"/>
        <v>100</v>
      </c>
      <c r="U13" s="26">
        <f t="shared" si="10"/>
        <v>100.0000072275224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25037000</v>
      </c>
      <c r="C20" s="42"/>
      <c r="D20" s="42"/>
      <c r="E20" s="42">
        <f t="shared" si="4"/>
        <v>25037000</v>
      </c>
      <c r="F20" s="43">
        <v>25037000</v>
      </c>
      <c r="G20" s="44">
        <v>25037000</v>
      </c>
      <c r="H20" s="43"/>
      <c r="I20" s="44"/>
      <c r="J20" s="43">
        <v>6513000</v>
      </c>
      <c r="K20" s="44"/>
      <c r="L20" s="43">
        <v>7288000</v>
      </c>
      <c r="M20" s="44"/>
      <c r="N20" s="43">
        <v>4047000</v>
      </c>
      <c r="O20" s="44"/>
      <c r="P20" s="43">
        <f t="shared" si="5"/>
        <v>17848000</v>
      </c>
      <c r="Q20" s="44">
        <f t="shared" si="6"/>
        <v>0</v>
      </c>
      <c r="R20" s="24">
        <f t="shared" si="7"/>
        <v>-44.470362239297472</v>
      </c>
      <c r="S20" s="25">
        <f t="shared" si="8"/>
        <v>0</v>
      </c>
      <c r="T20" s="24">
        <f t="shared" si="9"/>
        <v>71.286495985940817</v>
      </c>
      <c r="U20" s="26">
        <f t="shared" si="10"/>
        <v>0</v>
      </c>
      <c r="V20" s="43">
        <v>25025000</v>
      </c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4266000</v>
      </c>
      <c r="C28" s="39">
        <f t="shared" si="11"/>
        <v>0</v>
      </c>
      <c r="D28" s="39">
        <f t="shared" si="11"/>
        <v>0</v>
      </c>
      <c r="E28" s="39">
        <f t="shared" si="11"/>
        <v>4266000</v>
      </c>
      <c r="F28" s="40">
        <f t="shared" si="11"/>
        <v>4266000</v>
      </c>
      <c r="G28" s="41">
        <f t="shared" si="11"/>
        <v>4266000</v>
      </c>
      <c r="H28" s="40">
        <f t="shared" si="11"/>
        <v>1387000</v>
      </c>
      <c r="I28" s="41">
        <f t="shared" si="11"/>
        <v>1451216</v>
      </c>
      <c r="J28" s="40">
        <f t="shared" si="11"/>
        <v>646000</v>
      </c>
      <c r="K28" s="41">
        <f t="shared" si="11"/>
        <v>743469</v>
      </c>
      <c r="L28" s="40">
        <f t="shared" si="11"/>
        <v>607000</v>
      </c>
      <c r="M28" s="41">
        <f t="shared" si="11"/>
        <v>698707</v>
      </c>
      <c r="N28" s="40">
        <f t="shared" si="11"/>
        <v>504000</v>
      </c>
      <c r="O28" s="41">
        <f t="shared" si="11"/>
        <v>1456368</v>
      </c>
      <c r="P28" s="40">
        <f t="shared" si="11"/>
        <v>3144000</v>
      </c>
      <c r="Q28" s="41">
        <f t="shared" si="11"/>
        <v>4349760</v>
      </c>
      <c r="R28" s="20">
        <f t="shared" si="7"/>
        <v>-16.96869851729819</v>
      </c>
      <c r="S28" s="21">
        <f t="shared" si="8"/>
        <v>108.43758542565052</v>
      </c>
      <c r="T28" s="20">
        <f t="shared" si="9"/>
        <v>73.699015471167371</v>
      </c>
      <c r="U28" s="22">
        <f t="shared" si="10"/>
        <v>101.9634317862166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1070000</v>
      </c>
      <c r="I31" s="44">
        <v>1070776</v>
      </c>
      <c r="J31" s="43">
        <v>170000</v>
      </c>
      <c r="K31" s="44">
        <v>169989</v>
      </c>
      <c r="L31" s="43">
        <v>131000</v>
      </c>
      <c r="M31" s="44">
        <v>186461</v>
      </c>
      <c r="N31" s="43"/>
      <c r="O31" s="44">
        <v>1152775</v>
      </c>
      <c r="P31" s="43">
        <f t="shared" si="5"/>
        <v>1371000</v>
      </c>
      <c r="Q31" s="44">
        <f t="shared" si="6"/>
        <v>2580001</v>
      </c>
      <c r="R31" s="24">
        <f t="shared" si="7"/>
        <v>-100</v>
      </c>
      <c r="S31" s="25">
        <f t="shared" si="8"/>
        <v>518.23920283598181</v>
      </c>
      <c r="T31" s="24">
        <f t="shared" si="9"/>
        <v>59.608695652173914</v>
      </c>
      <c r="U31" s="26">
        <f t="shared" si="10"/>
        <v>112.17395652173914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1966000</v>
      </c>
      <c r="C33" s="42"/>
      <c r="D33" s="42"/>
      <c r="E33" s="42">
        <f t="shared" si="4"/>
        <v>1966000</v>
      </c>
      <c r="F33" s="43">
        <v>1966000</v>
      </c>
      <c r="G33" s="44">
        <v>1966000</v>
      </c>
      <c r="H33" s="43">
        <v>317000</v>
      </c>
      <c r="I33" s="44">
        <v>380440</v>
      </c>
      <c r="J33" s="43">
        <v>476000</v>
      </c>
      <c r="K33" s="44">
        <v>573480</v>
      </c>
      <c r="L33" s="43">
        <v>476000</v>
      </c>
      <c r="M33" s="44">
        <v>512246</v>
      </c>
      <c r="N33" s="43">
        <v>504000</v>
      </c>
      <c r="O33" s="44">
        <v>303593</v>
      </c>
      <c r="P33" s="43">
        <f t="shared" si="5"/>
        <v>1773000</v>
      </c>
      <c r="Q33" s="44">
        <f t="shared" si="6"/>
        <v>1769759</v>
      </c>
      <c r="R33" s="24">
        <f t="shared" si="7"/>
        <v>5.8823529411764701</v>
      </c>
      <c r="S33" s="25">
        <f t="shared" si="8"/>
        <v>-40.732968144211959</v>
      </c>
      <c r="T33" s="24">
        <f t="shared" si="9"/>
        <v>90.183112919633786</v>
      </c>
      <c r="U33" s="26">
        <f t="shared" si="10"/>
        <v>90.018260427263471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26308000</v>
      </c>
      <c r="C43" s="45">
        <f t="shared" si="20"/>
        <v>0</v>
      </c>
      <c r="D43" s="45">
        <f t="shared" si="20"/>
        <v>0</v>
      </c>
      <c r="E43" s="45">
        <f t="shared" si="20"/>
        <v>26308000</v>
      </c>
      <c r="F43" s="46">
        <f t="shared" si="20"/>
        <v>26308000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1826000</v>
      </c>
      <c r="O43" s="47">
        <f t="shared" si="20"/>
        <v>0</v>
      </c>
      <c r="P43" s="46">
        <f t="shared" si="20"/>
        <v>1826000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6.9408544929299074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26308000</v>
      </c>
      <c r="C44" s="39">
        <f t="shared" si="22"/>
        <v>0</v>
      </c>
      <c r="D44" s="39">
        <f t="shared" si="22"/>
        <v>0</v>
      </c>
      <c r="E44" s="39">
        <f t="shared" si="22"/>
        <v>26308000</v>
      </c>
      <c r="F44" s="40">
        <f t="shared" si="22"/>
        <v>26308000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1826000</v>
      </c>
      <c r="O44" s="41">
        <f t="shared" si="22"/>
        <v>0</v>
      </c>
      <c r="P44" s="40">
        <f t="shared" si="22"/>
        <v>1826000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6.9408544929299074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26308000</v>
      </c>
      <c r="C46" s="42"/>
      <c r="D46" s="42"/>
      <c r="E46" s="42">
        <f t="shared" si="13"/>
        <v>26308000</v>
      </c>
      <c r="F46" s="43">
        <v>26308000</v>
      </c>
      <c r="G46" s="44"/>
      <c r="H46" s="43"/>
      <c r="I46" s="44"/>
      <c r="J46" s="43"/>
      <c r="K46" s="44"/>
      <c r="L46" s="43"/>
      <c r="M46" s="44"/>
      <c r="N46" s="43">
        <v>1826000</v>
      </c>
      <c r="O46" s="44"/>
      <c r="P46" s="43">
        <f t="shared" si="14"/>
        <v>1826000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6.9408544929299074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121078000</v>
      </c>
      <c r="C61" s="39">
        <f t="shared" si="26"/>
        <v>0</v>
      </c>
      <c r="D61" s="39">
        <f t="shared" si="26"/>
        <v>0</v>
      </c>
      <c r="E61" s="39">
        <f t="shared" si="26"/>
        <v>121078000</v>
      </c>
      <c r="F61" s="40">
        <f t="shared" si="26"/>
        <v>121078000</v>
      </c>
      <c r="G61" s="41">
        <f t="shared" si="26"/>
        <v>94770000</v>
      </c>
      <c r="H61" s="40">
        <f t="shared" si="26"/>
        <v>17011000</v>
      </c>
      <c r="I61" s="41">
        <f t="shared" si="26"/>
        <v>17823139</v>
      </c>
      <c r="J61" s="40">
        <f t="shared" si="26"/>
        <v>28810000</v>
      </c>
      <c r="K61" s="41">
        <f t="shared" si="26"/>
        <v>25780802</v>
      </c>
      <c r="L61" s="40">
        <f t="shared" si="26"/>
        <v>21040000</v>
      </c>
      <c r="M61" s="41">
        <f t="shared" si="26"/>
        <v>6790364</v>
      </c>
      <c r="N61" s="40">
        <f t="shared" si="26"/>
        <v>21424000</v>
      </c>
      <c r="O61" s="41">
        <f t="shared" si="26"/>
        <v>19422456</v>
      </c>
      <c r="P61" s="40">
        <f t="shared" si="26"/>
        <v>88285000</v>
      </c>
      <c r="Q61" s="41">
        <f t="shared" si="26"/>
        <v>69816761</v>
      </c>
      <c r="R61" s="20">
        <f t="shared" si="16"/>
        <v>1.8250950570342206</v>
      </c>
      <c r="S61" s="21">
        <f t="shared" si="17"/>
        <v>186.02967381424617</v>
      </c>
      <c r="T61" s="20">
        <f t="shared" si="18"/>
        <v>72.915806339714891</v>
      </c>
      <c r="U61" s="22">
        <f t="shared" si="19"/>
        <v>57.662631526784395</v>
      </c>
      <c r="V61" s="40">
        <f t="shared" ref="V61:W61" si="27">+V8+V43</f>
        <v>25025000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121078000</v>
      </c>
      <c r="C65" s="48">
        <f t="shared" si="30"/>
        <v>0</v>
      </c>
      <c r="D65" s="48">
        <f t="shared" si="30"/>
        <v>0</v>
      </c>
      <c r="E65" s="48">
        <f t="shared" si="30"/>
        <v>121078000</v>
      </c>
      <c r="F65" s="49">
        <f t="shared" si="30"/>
        <v>121078000</v>
      </c>
      <c r="G65" s="50">
        <f t="shared" si="30"/>
        <v>94770000</v>
      </c>
      <c r="H65" s="49">
        <f t="shared" si="30"/>
        <v>17011000</v>
      </c>
      <c r="I65" s="50">
        <f t="shared" si="30"/>
        <v>17823139</v>
      </c>
      <c r="J65" s="49">
        <f t="shared" si="30"/>
        <v>28810000</v>
      </c>
      <c r="K65" s="50">
        <f t="shared" si="30"/>
        <v>25780802</v>
      </c>
      <c r="L65" s="49">
        <f t="shared" si="30"/>
        <v>21040000</v>
      </c>
      <c r="M65" s="51">
        <f t="shared" si="30"/>
        <v>6790364</v>
      </c>
      <c r="N65" s="49">
        <f t="shared" si="30"/>
        <v>21424000</v>
      </c>
      <c r="O65" s="50">
        <f t="shared" si="30"/>
        <v>19422456</v>
      </c>
      <c r="P65" s="49">
        <f t="shared" si="30"/>
        <v>88285000</v>
      </c>
      <c r="Q65" s="50">
        <f t="shared" si="30"/>
        <v>69816761</v>
      </c>
      <c r="R65" s="34">
        <f t="shared" si="16"/>
        <v>1.8250950570342206</v>
      </c>
      <c r="S65" s="35">
        <f t="shared" si="17"/>
        <v>186.02967381424617</v>
      </c>
      <c r="T65" s="34">
        <f t="shared" si="18"/>
        <v>72.915806339714891</v>
      </c>
      <c r="U65" s="35">
        <f t="shared" si="19"/>
        <v>57.662631526784395</v>
      </c>
      <c r="V65" s="49">
        <f>+V61+V62</f>
        <v>25025000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151783000</v>
      </c>
      <c r="C8" s="36">
        <f t="shared" si="0"/>
        <v>0</v>
      </c>
      <c r="D8" s="36">
        <f t="shared" si="0"/>
        <v>0</v>
      </c>
      <c r="E8" s="36">
        <f t="shared" si="0"/>
        <v>151783000</v>
      </c>
      <c r="F8" s="37">
        <f t="shared" si="0"/>
        <v>151783000</v>
      </c>
      <c r="G8" s="38">
        <f t="shared" si="0"/>
        <v>151783000</v>
      </c>
      <c r="H8" s="37">
        <f t="shared" si="0"/>
        <v>26340000</v>
      </c>
      <c r="I8" s="38">
        <f t="shared" si="0"/>
        <v>26289141</v>
      </c>
      <c r="J8" s="37">
        <f t="shared" si="0"/>
        <v>58769000</v>
      </c>
      <c r="K8" s="38">
        <f t="shared" si="0"/>
        <v>42450424</v>
      </c>
      <c r="L8" s="37">
        <f t="shared" si="0"/>
        <v>29006000</v>
      </c>
      <c r="M8" s="38">
        <f t="shared" si="0"/>
        <v>35718507</v>
      </c>
      <c r="N8" s="37">
        <f t="shared" si="0"/>
        <v>23950000</v>
      </c>
      <c r="O8" s="38">
        <f t="shared" si="0"/>
        <v>64624979</v>
      </c>
      <c r="P8" s="37">
        <f t="shared" si="0"/>
        <v>138065000</v>
      </c>
      <c r="Q8" s="38">
        <f t="shared" si="0"/>
        <v>169083051</v>
      </c>
      <c r="R8" s="16">
        <f>IF(($L8       =0),0,((($N8       -$L8       )/$L8       )*100))</f>
        <v>-17.430876370406125</v>
      </c>
      <c r="S8" s="17">
        <f>IF(($M8       =0),0,((($O8       -$M8       )/$M8       )*100))</f>
        <v>80.928556168375124</v>
      </c>
      <c r="T8" s="16">
        <f>IF(($E8       =0),0,(($P8       /$E8       )*100))</f>
        <v>90.962097204561772</v>
      </c>
      <c r="U8" s="18">
        <f>IF(($E8       =0),0,(($Q8       /$E8       )*100))</f>
        <v>111.39788447981658</v>
      </c>
      <c r="V8" s="37">
        <f t="shared" ref="V8:W8" si="1">+V9+V28</f>
        <v>22602000</v>
      </c>
      <c r="W8" s="38">
        <f t="shared" si="1"/>
        <v>19175000</v>
      </c>
    </row>
    <row r="9" spans="1:23" ht="13" x14ac:dyDescent="0.3">
      <c r="A9" s="19" t="s">
        <v>35</v>
      </c>
      <c r="B9" s="39">
        <f t="shared" ref="B9:Q9" si="2">SUM(B10:B27)</f>
        <v>139715000</v>
      </c>
      <c r="C9" s="39">
        <f t="shared" si="2"/>
        <v>0</v>
      </c>
      <c r="D9" s="39">
        <f t="shared" si="2"/>
        <v>0</v>
      </c>
      <c r="E9" s="39">
        <f t="shared" si="2"/>
        <v>139715000</v>
      </c>
      <c r="F9" s="40">
        <f t="shared" si="2"/>
        <v>139715000</v>
      </c>
      <c r="G9" s="41">
        <f t="shared" si="2"/>
        <v>139715000</v>
      </c>
      <c r="H9" s="40">
        <f t="shared" si="2"/>
        <v>22149000</v>
      </c>
      <c r="I9" s="41">
        <f t="shared" si="2"/>
        <v>22028874</v>
      </c>
      <c r="J9" s="40">
        <f t="shared" si="2"/>
        <v>55000000</v>
      </c>
      <c r="K9" s="41">
        <f t="shared" si="2"/>
        <v>38307378</v>
      </c>
      <c r="L9" s="40">
        <f t="shared" si="2"/>
        <v>27050000</v>
      </c>
      <c r="M9" s="41">
        <f t="shared" si="2"/>
        <v>32819186</v>
      </c>
      <c r="N9" s="40">
        <f t="shared" si="2"/>
        <v>22760000</v>
      </c>
      <c r="O9" s="41">
        <f t="shared" si="2"/>
        <v>64172170</v>
      </c>
      <c r="P9" s="40">
        <f t="shared" si="2"/>
        <v>126959000</v>
      </c>
      <c r="Q9" s="41">
        <f t="shared" si="2"/>
        <v>157327608</v>
      </c>
      <c r="R9" s="20">
        <f>IF(($L9       =0),0,((($N9       -$L9       )/$L9       )*100))</f>
        <v>-15.859519408502774</v>
      </c>
      <c r="S9" s="21">
        <f>IF(($M9       =0),0,((($O9       -$M9       )/$M9       )*100))</f>
        <v>95.53248517498271</v>
      </c>
      <c r="T9" s="20">
        <f>IF(($E9       =0),0,(($P9       /$E9       )*100))</f>
        <v>90.869985327273369</v>
      </c>
      <c r="U9" s="22">
        <f>IF(($E9       =0),0,(($Q9       /$E9       )*100))</f>
        <v>112.60609669684716</v>
      </c>
      <c r="V9" s="40">
        <f t="shared" ref="V9:W9" si="3">SUM(V10:V27)</f>
        <v>22602000</v>
      </c>
      <c r="W9" s="41">
        <f t="shared" si="3"/>
        <v>19175000</v>
      </c>
    </row>
    <row r="10" spans="1:23" ht="13" x14ac:dyDescent="0.3">
      <c r="A10" s="23" t="s">
        <v>36</v>
      </c>
      <c r="B10" s="42">
        <v>101606000</v>
      </c>
      <c r="C10" s="42"/>
      <c r="D10" s="42"/>
      <c r="E10" s="42">
        <f t="shared" ref="E10:E41" si="4">$B10      +$C10      +$D10</f>
        <v>101606000</v>
      </c>
      <c r="F10" s="43">
        <v>101606000</v>
      </c>
      <c r="G10" s="44">
        <v>101606000</v>
      </c>
      <c r="H10" s="43">
        <v>21578000</v>
      </c>
      <c r="I10" s="44">
        <v>21457842</v>
      </c>
      <c r="J10" s="43">
        <v>41635000</v>
      </c>
      <c r="K10" s="44">
        <v>32990909</v>
      </c>
      <c r="L10" s="43">
        <v>20064000</v>
      </c>
      <c r="M10" s="44">
        <v>31175952</v>
      </c>
      <c r="N10" s="43">
        <v>14700000</v>
      </c>
      <c r="O10" s="44">
        <v>15978979</v>
      </c>
      <c r="P10" s="43">
        <f t="shared" ref="P10:P41" si="5">$H10      +$J10      +$L10      +$N10</f>
        <v>97977000</v>
      </c>
      <c r="Q10" s="44">
        <f t="shared" ref="Q10:Q41" si="6">$I10      +$K10      +$M10      +$O10</f>
        <v>101603682</v>
      </c>
      <c r="R10" s="24">
        <f t="shared" ref="R10:R41" si="7">IF(($L10      =0),0,((($N10      -$L10      )/$L10      )*100))</f>
        <v>-26.73444976076555</v>
      </c>
      <c r="S10" s="25">
        <f t="shared" ref="S10:S41" si="8">IF(($M10      =0),0,((($O10      -$M10      )/$M10      )*100))</f>
        <v>-48.745818571955716</v>
      </c>
      <c r="T10" s="24">
        <f t="shared" ref="T10:T41" si="9">IF(($E10      =0),0,(($P10      /$E10      )*100))</f>
        <v>96.428360529889972</v>
      </c>
      <c r="U10" s="26">
        <f t="shared" ref="U10:U41" si="10">IF(($E10      =0),0,(($Q10      /$E10      )*100))</f>
        <v>99.997718638663073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7931000</v>
      </c>
      <c r="C13" s="42"/>
      <c r="D13" s="42"/>
      <c r="E13" s="42">
        <f t="shared" si="4"/>
        <v>7931000</v>
      </c>
      <c r="F13" s="43">
        <v>7931000</v>
      </c>
      <c r="G13" s="44">
        <v>7931000</v>
      </c>
      <c r="H13" s="43">
        <v>571000</v>
      </c>
      <c r="I13" s="44">
        <v>571032</v>
      </c>
      <c r="J13" s="43">
        <v>7360000</v>
      </c>
      <c r="K13" s="44">
        <v>5316469</v>
      </c>
      <c r="L13" s="43"/>
      <c r="M13" s="44">
        <v>1643234</v>
      </c>
      <c r="N13" s="43"/>
      <c r="O13" s="44">
        <v>400265</v>
      </c>
      <c r="P13" s="43">
        <f t="shared" si="5"/>
        <v>7931000</v>
      </c>
      <c r="Q13" s="44">
        <f t="shared" si="6"/>
        <v>7931000</v>
      </c>
      <c r="R13" s="24">
        <f t="shared" si="7"/>
        <v>0</v>
      </c>
      <c r="S13" s="25">
        <f t="shared" si="8"/>
        <v>-75.641631076280063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30178000</v>
      </c>
      <c r="C20" s="42"/>
      <c r="D20" s="42"/>
      <c r="E20" s="42">
        <f t="shared" si="4"/>
        <v>30178000</v>
      </c>
      <c r="F20" s="43">
        <v>30178000</v>
      </c>
      <c r="G20" s="44">
        <v>30178000</v>
      </c>
      <c r="H20" s="43"/>
      <c r="I20" s="44"/>
      <c r="J20" s="43">
        <v>6005000</v>
      </c>
      <c r="K20" s="44"/>
      <c r="L20" s="43">
        <v>6986000</v>
      </c>
      <c r="M20" s="44"/>
      <c r="N20" s="43">
        <v>8060000</v>
      </c>
      <c r="O20" s="44">
        <v>47792926</v>
      </c>
      <c r="P20" s="43">
        <f t="shared" si="5"/>
        <v>21051000</v>
      </c>
      <c r="Q20" s="44">
        <f t="shared" si="6"/>
        <v>47792926</v>
      </c>
      <c r="R20" s="24">
        <f t="shared" si="7"/>
        <v>15.373604351560264</v>
      </c>
      <c r="S20" s="25">
        <f t="shared" si="8"/>
        <v>0</v>
      </c>
      <c r="T20" s="24">
        <f t="shared" si="9"/>
        <v>69.756113725230293</v>
      </c>
      <c r="U20" s="26">
        <f t="shared" si="10"/>
        <v>158.37009079461859</v>
      </c>
      <c r="V20" s="43">
        <v>22602000</v>
      </c>
      <c r="W20" s="44">
        <v>19175000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12068000</v>
      </c>
      <c r="C28" s="39">
        <f t="shared" si="11"/>
        <v>0</v>
      </c>
      <c r="D28" s="39">
        <f t="shared" si="11"/>
        <v>0</v>
      </c>
      <c r="E28" s="39">
        <f t="shared" si="11"/>
        <v>12068000</v>
      </c>
      <c r="F28" s="40">
        <f t="shared" si="11"/>
        <v>12068000</v>
      </c>
      <c r="G28" s="41">
        <f t="shared" si="11"/>
        <v>12068000</v>
      </c>
      <c r="H28" s="40">
        <f t="shared" si="11"/>
        <v>4191000</v>
      </c>
      <c r="I28" s="41">
        <f t="shared" si="11"/>
        <v>4260267</v>
      </c>
      <c r="J28" s="40">
        <f t="shared" si="11"/>
        <v>3769000</v>
      </c>
      <c r="K28" s="41">
        <f t="shared" si="11"/>
        <v>4143046</v>
      </c>
      <c r="L28" s="40">
        <f t="shared" si="11"/>
        <v>1956000</v>
      </c>
      <c r="M28" s="41">
        <f t="shared" si="11"/>
        <v>2899321</v>
      </c>
      <c r="N28" s="40">
        <f t="shared" si="11"/>
        <v>1190000</v>
      </c>
      <c r="O28" s="41">
        <f t="shared" si="11"/>
        <v>452809</v>
      </c>
      <c r="P28" s="40">
        <f t="shared" si="11"/>
        <v>11106000</v>
      </c>
      <c r="Q28" s="41">
        <f t="shared" si="11"/>
        <v>11755443</v>
      </c>
      <c r="R28" s="20">
        <f t="shared" si="7"/>
        <v>-39.161554192229033</v>
      </c>
      <c r="S28" s="21">
        <f t="shared" si="8"/>
        <v>-84.382239841673282</v>
      </c>
      <c r="T28" s="20">
        <f t="shared" si="9"/>
        <v>92.028505137553864</v>
      </c>
      <c r="U28" s="22">
        <f t="shared" si="10"/>
        <v>97.410034802784224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2352000</v>
      </c>
      <c r="I31" s="44">
        <v>2389951</v>
      </c>
      <c r="J31" s="43">
        <v>380000</v>
      </c>
      <c r="K31" s="44">
        <v>342145</v>
      </c>
      <c r="L31" s="43">
        <v>42000</v>
      </c>
      <c r="M31" s="44">
        <v>201099</v>
      </c>
      <c r="N31" s="43"/>
      <c r="O31" s="44">
        <v>-133191</v>
      </c>
      <c r="P31" s="43">
        <f t="shared" si="5"/>
        <v>2774000</v>
      </c>
      <c r="Q31" s="44">
        <f t="shared" si="6"/>
        <v>2800004</v>
      </c>
      <c r="R31" s="24">
        <f t="shared" si="7"/>
        <v>-100</v>
      </c>
      <c r="S31" s="25">
        <f t="shared" si="8"/>
        <v>-166.23155759103724</v>
      </c>
      <c r="T31" s="24">
        <f t="shared" si="9"/>
        <v>99.071428571428584</v>
      </c>
      <c r="U31" s="26">
        <f t="shared" si="10"/>
        <v>100.00014285714285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3268000</v>
      </c>
      <c r="C33" s="42"/>
      <c r="D33" s="42"/>
      <c r="E33" s="42">
        <f t="shared" si="4"/>
        <v>3268000</v>
      </c>
      <c r="F33" s="43">
        <v>3268000</v>
      </c>
      <c r="G33" s="44">
        <v>3268000</v>
      </c>
      <c r="H33" s="43">
        <v>809000</v>
      </c>
      <c r="I33" s="44">
        <v>1234570</v>
      </c>
      <c r="J33" s="43">
        <v>1480000</v>
      </c>
      <c r="K33" s="44">
        <v>1799893</v>
      </c>
      <c r="L33" s="43">
        <v>809000</v>
      </c>
      <c r="M33" s="44">
        <v>1589496</v>
      </c>
      <c r="N33" s="43">
        <v>170000</v>
      </c>
      <c r="O33" s="44">
        <v>-1355959</v>
      </c>
      <c r="P33" s="43">
        <f t="shared" si="5"/>
        <v>3268000</v>
      </c>
      <c r="Q33" s="44">
        <f t="shared" si="6"/>
        <v>3268000</v>
      </c>
      <c r="R33" s="24">
        <f t="shared" si="7"/>
        <v>-78.986402966625462</v>
      </c>
      <c r="S33" s="25">
        <f t="shared" si="8"/>
        <v>-185.30748111351019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>
        <v>6000000</v>
      </c>
      <c r="C34" s="42"/>
      <c r="D34" s="42"/>
      <c r="E34" s="42">
        <f t="shared" si="4"/>
        <v>6000000</v>
      </c>
      <c r="F34" s="43">
        <v>6000000</v>
      </c>
      <c r="G34" s="44">
        <v>6000000</v>
      </c>
      <c r="H34" s="43">
        <v>1030000</v>
      </c>
      <c r="I34" s="44">
        <v>635746</v>
      </c>
      <c r="J34" s="43">
        <v>1909000</v>
      </c>
      <c r="K34" s="44">
        <v>2001008</v>
      </c>
      <c r="L34" s="43">
        <v>1105000</v>
      </c>
      <c r="M34" s="44">
        <v>1108726</v>
      </c>
      <c r="N34" s="43">
        <v>1020000</v>
      </c>
      <c r="O34" s="44">
        <v>1941959</v>
      </c>
      <c r="P34" s="43">
        <f t="shared" si="5"/>
        <v>5064000</v>
      </c>
      <c r="Q34" s="44">
        <f t="shared" si="6"/>
        <v>5687439</v>
      </c>
      <c r="R34" s="24">
        <f t="shared" si="7"/>
        <v>-7.6923076923076925</v>
      </c>
      <c r="S34" s="25">
        <f t="shared" si="8"/>
        <v>75.152291909813613</v>
      </c>
      <c r="T34" s="24">
        <f t="shared" si="9"/>
        <v>84.399999999999991</v>
      </c>
      <c r="U34" s="26">
        <f t="shared" si="10"/>
        <v>94.790649999999999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62600000</v>
      </c>
      <c r="C43" s="45">
        <f t="shared" si="20"/>
        <v>9663000</v>
      </c>
      <c r="D43" s="45">
        <f t="shared" si="20"/>
        <v>0</v>
      </c>
      <c r="E43" s="45">
        <f t="shared" si="20"/>
        <v>72263000</v>
      </c>
      <c r="F43" s="46">
        <f t="shared" si="20"/>
        <v>62868000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10301000</v>
      </c>
      <c r="O43" s="47">
        <f t="shared" si="20"/>
        <v>0</v>
      </c>
      <c r="P43" s="46">
        <f t="shared" si="20"/>
        <v>10301000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14.254874555443312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62600000</v>
      </c>
      <c r="C44" s="39">
        <f t="shared" si="22"/>
        <v>9663000</v>
      </c>
      <c r="D44" s="39">
        <f t="shared" si="22"/>
        <v>0</v>
      </c>
      <c r="E44" s="39">
        <f t="shared" si="22"/>
        <v>72263000</v>
      </c>
      <c r="F44" s="40">
        <f t="shared" si="22"/>
        <v>62868000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10301000</v>
      </c>
      <c r="O44" s="41">
        <f t="shared" si="22"/>
        <v>0</v>
      </c>
      <c r="P44" s="40">
        <f t="shared" si="22"/>
        <v>10301000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14.254874555443312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61600000</v>
      </c>
      <c r="C46" s="42">
        <v>9395000</v>
      </c>
      <c r="D46" s="42"/>
      <c r="E46" s="42">
        <f t="shared" si="13"/>
        <v>70995000</v>
      </c>
      <c r="F46" s="43">
        <v>61600000</v>
      </c>
      <c r="G46" s="44"/>
      <c r="H46" s="43"/>
      <c r="I46" s="44"/>
      <c r="J46" s="43"/>
      <c r="K46" s="44"/>
      <c r="L46" s="43"/>
      <c r="M46" s="44"/>
      <c r="N46" s="43">
        <v>10301000</v>
      </c>
      <c r="O46" s="44"/>
      <c r="P46" s="43">
        <f t="shared" si="14"/>
        <v>10301000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14.509472498063245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>
        <v>268000</v>
      </c>
      <c r="D47" s="42"/>
      <c r="E47" s="42">
        <f t="shared" si="13"/>
        <v>1268000</v>
      </c>
      <c r="F47" s="43">
        <v>1268000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214383000</v>
      </c>
      <c r="C61" s="39">
        <f t="shared" si="26"/>
        <v>9663000</v>
      </c>
      <c r="D61" s="39">
        <f t="shared" si="26"/>
        <v>0</v>
      </c>
      <c r="E61" s="39">
        <f t="shared" si="26"/>
        <v>224046000</v>
      </c>
      <c r="F61" s="40">
        <f t="shared" si="26"/>
        <v>214651000</v>
      </c>
      <c r="G61" s="41">
        <f t="shared" si="26"/>
        <v>151783000</v>
      </c>
      <c r="H61" s="40">
        <f t="shared" si="26"/>
        <v>26340000</v>
      </c>
      <c r="I61" s="41">
        <f t="shared" si="26"/>
        <v>26289141</v>
      </c>
      <c r="J61" s="40">
        <f t="shared" si="26"/>
        <v>58769000</v>
      </c>
      <c r="K61" s="41">
        <f t="shared" si="26"/>
        <v>42450424</v>
      </c>
      <c r="L61" s="40">
        <f t="shared" si="26"/>
        <v>29006000</v>
      </c>
      <c r="M61" s="41">
        <f t="shared" si="26"/>
        <v>35718507</v>
      </c>
      <c r="N61" s="40">
        <f t="shared" si="26"/>
        <v>34251000</v>
      </c>
      <c r="O61" s="41">
        <f t="shared" si="26"/>
        <v>64624979</v>
      </c>
      <c r="P61" s="40">
        <f t="shared" si="26"/>
        <v>148366000</v>
      </c>
      <c r="Q61" s="41">
        <f t="shared" si="26"/>
        <v>169083051</v>
      </c>
      <c r="R61" s="20">
        <f t="shared" si="16"/>
        <v>18.082465696752394</v>
      </c>
      <c r="S61" s="21">
        <f t="shared" si="17"/>
        <v>80.928556168375124</v>
      </c>
      <c r="T61" s="20">
        <f t="shared" si="18"/>
        <v>66.221222427537214</v>
      </c>
      <c r="U61" s="22">
        <f t="shared" si="19"/>
        <v>75.468007016416266</v>
      </c>
      <c r="V61" s="40">
        <f t="shared" ref="V61:W61" si="27">+V8+V43</f>
        <v>22602000</v>
      </c>
      <c r="W61" s="41">
        <f t="shared" si="27"/>
        <v>19175000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214383000</v>
      </c>
      <c r="C65" s="48">
        <f t="shared" si="30"/>
        <v>9663000</v>
      </c>
      <c r="D65" s="48">
        <f t="shared" si="30"/>
        <v>0</v>
      </c>
      <c r="E65" s="48">
        <f t="shared" si="30"/>
        <v>224046000</v>
      </c>
      <c r="F65" s="49">
        <f t="shared" si="30"/>
        <v>214651000</v>
      </c>
      <c r="G65" s="50">
        <f t="shared" si="30"/>
        <v>151783000</v>
      </c>
      <c r="H65" s="49">
        <f t="shared" si="30"/>
        <v>26340000</v>
      </c>
      <c r="I65" s="50">
        <f t="shared" si="30"/>
        <v>26289141</v>
      </c>
      <c r="J65" s="49">
        <f t="shared" si="30"/>
        <v>58769000</v>
      </c>
      <c r="K65" s="50">
        <f t="shared" si="30"/>
        <v>42450424</v>
      </c>
      <c r="L65" s="49">
        <f t="shared" si="30"/>
        <v>29006000</v>
      </c>
      <c r="M65" s="51">
        <f t="shared" si="30"/>
        <v>35718507</v>
      </c>
      <c r="N65" s="49">
        <f t="shared" si="30"/>
        <v>34251000</v>
      </c>
      <c r="O65" s="50">
        <f t="shared" si="30"/>
        <v>64624979</v>
      </c>
      <c r="P65" s="49">
        <f t="shared" si="30"/>
        <v>148366000</v>
      </c>
      <c r="Q65" s="50">
        <f t="shared" si="30"/>
        <v>169083051</v>
      </c>
      <c r="R65" s="34">
        <f t="shared" si="16"/>
        <v>18.082465696752394</v>
      </c>
      <c r="S65" s="35">
        <f t="shared" si="17"/>
        <v>80.928556168375124</v>
      </c>
      <c r="T65" s="34">
        <f t="shared" si="18"/>
        <v>66.221222427537214</v>
      </c>
      <c r="U65" s="35">
        <f t="shared" si="19"/>
        <v>75.468007016416266</v>
      </c>
      <c r="V65" s="49">
        <f>+V61+V62</f>
        <v>22602000</v>
      </c>
      <c r="W65" s="50">
        <f>+W61+W62</f>
        <v>19175000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114354000</v>
      </c>
      <c r="C8" s="36">
        <f t="shared" si="0"/>
        <v>0</v>
      </c>
      <c r="D8" s="36">
        <f t="shared" si="0"/>
        <v>0</v>
      </c>
      <c r="E8" s="36">
        <f t="shared" si="0"/>
        <v>114354000</v>
      </c>
      <c r="F8" s="37">
        <f t="shared" si="0"/>
        <v>114354000</v>
      </c>
      <c r="G8" s="38">
        <f t="shared" si="0"/>
        <v>114354000</v>
      </c>
      <c r="H8" s="37">
        <f t="shared" si="0"/>
        <v>27153000</v>
      </c>
      <c r="I8" s="38">
        <f t="shared" si="0"/>
        <v>33957549</v>
      </c>
      <c r="J8" s="37">
        <f t="shared" si="0"/>
        <v>21074000</v>
      </c>
      <c r="K8" s="38">
        <f t="shared" si="0"/>
        <v>22218732</v>
      </c>
      <c r="L8" s="37">
        <f t="shared" si="0"/>
        <v>16537000</v>
      </c>
      <c r="M8" s="38">
        <f t="shared" si="0"/>
        <v>22773787</v>
      </c>
      <c r="N8" s="37">
        <f t="shared" si="0"/>
        <v>27681000</v>
      </c>
      <c r="O8" s="38">
        <f t="shared" si="0"/>
        <v>16129928</v>
      </c>
      <c r="P8" s="37">
        <f t="shared" si="0"/>
        <v>92445000</v>
      </c>
      <c r="Q8" s="38">
        <f t="shared" si="0"/>
        <v>95079996</v>
      </c>
      <c r="R8" s="16">
        <f>IF(($L8       =0),0,((($N8       -$L8       )/$L8       )*100))</f>
        <v>67.388280824817087</v>
      </c>
      <c r="S8" s="17">
        <f>IF(($M8       =0),0,((($O8       -$M8       )/$M8       )*100))</f>
        <v>-29.173272763111381</v>
      </c>
      <c r="T8" s="16">
        <f>IF(($E8       =0),0,(($P8       /$E8       )*100))</f>
        <v>80.84107245920562</v>
      </c>
      <c r="U8" s="18">
        <f>IF(($E8       =0),0,(($Q8       /$E8       )*100))</f>
        <v>83.145317172989138</v>
      </c>
      <c r="V8" s="37">
        <f t="shared" ref="V8:W8" si="1">+V9+V28</f>
        <v>18099000</v>
      </c>
      <c r="W8" s="38">
        <f t="shared" si="1"/>
        <v>12516000</v>
      </c>
    </row>
    <row r="9" spans="1:23" ht="13" x14ac:dyDescent="0.3">
      <c r="A9" s="19" t="s">
        <v>35</v>
      </c>
      <c r="B9" s="39">
        <f t="shared" ref="B9:Q9" si="2">SUM(B10:B27)</f>
        <v>108774000</v>
      </c>
      <c r="C9" s="39">
        <f t="shared" si="2"/>
        <v>0</v>
      </c>
      <c r="D9" s="39">
        <f t="shared" si="2"/>
        <v>0</v>
      </c>
      <c r="E9" s="39">
        <f t="shared" si="2"/>
        <v>108774000</v>
      </c>
      <c r="F9" s="40">
        <f t="shared" si="2"/>
        <v>108774000</v>
      </c>
      <c r="G9" s="41">
        <f t="shared" si="2"/>
        <v>108774000</v>
      </c>
      <c r="H9" s="40">
        <f t="shared" si="2"/>
        <v>25873000</v>
      </c>
      <c r="I9" s="41">
        <f t="shared" si="2"/>
        <v>31838716</v>
      </c>
      <c r="J9" s="40">
        <f t="shared" si="2"/>
        <v>18929000</v>
      </c>
      <c r="K9" s="41">
        <f t="shared" si="2"/>
        <v>19314290</v>
      </c>
      <c r="L9" s="40">
        <f t="shared" si="2"/>
        <v>15140000</v>
      </c>
      <c r="M9" s="41">
        <f t="shared" si="2"/>
        <v>19410873</v>
      </c>
      <c r="N9" s="40">
        <f t="shared" si="2"/>
        <v>27681000</v>
      </c>
      <c r="O9" s="41">
        <f t="shared" si="2"/>
        <v>18959413</v>
      </c>
      <c r="P9" s="40">
        <f t="shared" si="2"/>
        <v>87623000</v>
      </c>
      <c r="Q9" s="41">
        <f t="shared" si="2"/>
        <v>89523292</v>
      </c>
      <c r="R9" s="20">
        <f>IF(($L9       =0),0,((($N9       -$L9       )/$L9       )*100))</f>
        <v>82.8335535006605</v>
      </c>
      <c r="S9" s="21">
        <f>IF(($M9       =0),0,((($O9       -$M9       )/$M9       )*100))</f>
        <v>-2.3258098695509473</v>
      </c>
      <c r="T9" s="20">
        <f>IF(($E9       =0),0,(($P9       /$E9       )*100))</f>
        <v>80.555095886884729</v>
      </c>
      <c r="U9" s="22">
        <f>IF(($E9       =0),0,(($Q9       /$E9       )*100))</f>
        <v>82.302105282512358</v>
      </c>
      <c r="V9" s="40">
        <f t="shared" ref="V9:W9" si="3">SUM(V10:V27)</f>
        <v>18099000</v>
      </c>
      <c r="W9" s="41">
        <f t="shared" si="3"/>
        <v>12516000</v>
      </c>
    </row>
    <row r="10" spans="1:23" ht="13" x14ac:dyDescent="0.3">
      <c r="A10" s="23" t="s">
        <v>36</v>
      </c>
      <c r="B10" s="42">
        <v>57584000</v>
      </c>
      <c r="C10" s="42"/>
      <c r="D10" s="42"/>
      <c r="E10" s="42">
        <f t="shared" ref="E10:E41" si="4">$B10      +$C10      +$D10</f>
        <v>57584000</v>
      </c>
      <c r="F10" s="43">
        <v>57584000</v>
      </c>
      <c r="G10" s="44">
        <v>57584000</v>
      </c>
      <c r="H10" s="43">
        <v>18034000</v>
      </c>
      <c r="I10" s="44">
        <v>18073682</v>
      </c>
      <c r="J10" s="43">
        <v>12715000</v>
      </c>
      <c r="K10" s="44">
        <v>11906818</v>
      </c>
      <c r="L10" s="43">
        <v>10721000</v>
      </c>
      <c r="M10" s="44">
        <v>6632745</v>
      </c>
      <c r="N10" s="43">
        <v>15625000</v>
      </c>
      <c r="O10" s="44">
        <v>15366245</v>
      </c>
      <c r="P10" s="43">
        <f t="shared" ref="P10:P41" si="5">$H10      +$J10      +$L10      +$N10</f>
        <v>57095000</v>
      </c>
      <c r="Q10" s="44">
        <f t="shared" ref="Q10:Q41" si="6">$I10      +$K10      +$M10      +$O10</f>
        <v>51979490</v>
      </c>
      <c r="R10" s="24">
        <f t="shared" ref="R10:R41" si="7">IF(($L10      =0),0,((($N10      -$L10      )/$L10      )*100))</f>
        <v>45.742001678947858</v>
      </c>
      <c r="S10" s="25">
        <f t="shared" ref="S10:S41" si="8">IF(($M10      =0),0,((($O10      -$M10      )/$M10      )*100))</f>
        <v>131.67248250912706</v>
      </c>
      <c r="T10" s="24">
        <f t="shared" ref="T10:T41" si="9">IF(($E10      =0),0,(($P10      /$E10      )*100))</f>
        <v>99.150805779383163</v>
      </c>
      <c r="U10" s="26">
        <f t="shared" ref="U10:U41" si="10">IF(($E10      =0),0,(($Q10      /$E10      )*100))</f>
        <v>90.267244373437066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26648000</v>
      </c>
      <c r="C13" s="42"/>
      <c r="D13" s="42"/>
      <c r="E13" s="42">
        <f t="shared" si="4"/>
        <v>26648000</v>
      </c>
      <c r="F13" s="43">
        <v>26648000</v>
      </c>
      <c r="G13" s="44">
        <v>26648000</v>
      </c>
      <c r="H13" s="43">
        <v>7839000</v>
      </c>
      <c r="I13" s="44">
        <v>13765034</v>
      </c>
      <c r="J13" s="43">
        <v>3934000</v>
      </c>
      <c r="K13" s="44">
        <v>7407472</v>
      </c>
      <c r="L13" s="43">
        <v>1642000</v>
      </c>
      <c r="M13" s="44"/>
      <c r="N13" s="43">
        <v>6336000</v>
      </c>
      <c r="O13" s="44"/>
      <c r="P13" s="43">
        <f t="shared" si="5"/>
        <v>19751000</v>
      </c>
      <c r="Q13" s="44">
        <f t="shared" si="6"/>
        <v>21172506</v>
      </c>
      <c r="R13" s="24">
        <f t="shared" si="7"/>
        <v>285.8708891595615</v>
      </c>
      <c r="S13" s="25">
        <f t="shared" si="8"/>
        <v>0</v>
      </c>
      <c r="T13" s="24">
        <f t="shared" si="9"/>
        <v>74.118132692885013</v>
      </c>
      <c r="U13" s="26">
        <f t="shared" si="10"/>
        <v>79.452514259981982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24542000</v>
      </c>
      <c r="C20" s="42"/>
      <c r="D20" s="42"/>
      <c r="E20" s="42">
        <f t="shared" si="4"/>
        <v>24542000</v>
      </c>
      <c r="F20" s="43">
        <v>24542000</v>
      </c>
      <c r="G20" s="44">
        <v>24542000</v>
      </c>
      <c r="H20" s="43"/>
      <c r="I20" s="44"/>
      <c r="J20" s="43">
        <v>2280000</v>
      </c>
      <c r="K20" s="44"/>
      <c r="L20" s="43">
        <v>2777000</v>
      </c>
      <c r="M20" s="44">
        <v>12778128</v>
      </c>
      <c r="N20" s="43">
        <v>5720000</v>
      </c>
      <c r="O20" s="44">
        <v>3593168</v>
      </c>
      <c r="P20" s="43">
        <f t="shared" si="5"/>
        <v>10777000</v>
      </c>
      <c r="Q20" s="44">
        <f t="shared" si="6"/>
        <v>16371296</v>
      </c>
      <c r="R20" s="24">
        <f t="shared" si="7"/>
        <v>105.97767374864961</v>
      </c>
      <c r="S20" s="25">
        <f t="shared" si="8"/>
        <v>-71.880325506208735</v>
      </c>
      <c r="T20" s="24">
        <f t="shared" si="9"/>
        <v>43.912476570776626</v>
      </c>
      <c r="U20" s="26">
        <f t="shared" si="10"/>
        <v>66.70726102192161</v>
      </c>
      <c r="V20" s="43">
        <v>18099000</v>
      </c>
      <c r="W20" s="44">
        <v>12516000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5580000</v>
      </c>
      <c r="C28" s="39">
        <f t="shared" si="11"/>
        <v>0</v>
      </c>
      <c r="D28" s="39">
        <f t="shared" si="11"/>
        <v>0</v>
      </c>
      <c r="E28" s="39">
        <f t="shared" si="11"/>
        <v>5580000</v>
      </c>
      <c r="F28" s="40">
        <f t="shared" si="11"/>
        <v>5580000</v>
      </c>
      <c r="G28" s="41">
        <f t="shared" si="11"/>
        <v>5580000</v>
      </c>
      <c r="H28" s="40">
        <f t="shared" si="11"/>
        <v>1280000</v>
      </c>
      <c r="I28" s="41">
        <f t="shared" si="11"/>
        <v>2118833</v>
      </c>
      <c r="J28" s="40">
        <f t="shared" si="11"/>
        <v>2145000</v>
      </c>
      <c r="K28" s="41">
        <f t="shared" si="11"/>
        <v>2904442</v>
      </c>
      <c r="L28" s="40">
        <f t="shared" si="11"/>
        <v>1397000</v>
      </c>
      <c r="M28" s="41">
        <f t="shared" si="11"/>
        <v>3362914</v>
      </c>
      <c r="N28" s="40">
        <f t="shared" si="11"/>
        <v>0</v>
      </c>
      <c r="O28" s="41">
        <f t="shared" si="11"/>
        <v>-2829485</v>
      </c>
      <c r="P28" s="40">
        <f t="shared" si="11"/>
        <v>4822000</v>
      </c>
      <c r="Q28" s="41">
        <f t="shared" si="11"/>
        <v>5556704</v>
      </c>
      <c r="R28" s="20">
        <f t="shared" si="7"/>
        <v>-100</v>
      </c>
      <c r="S28" s="21">
        <f t="shared" si="8"/>
        <v>-184.13789350545392</v>
      </c>
      <c r="T28" s="20">
        <f t="shared" si="9"/>
        <v>86.415770609318997</v>
      </c>
      <c r="U28" s="22">
        <f t="shared" si="10"/>
        <v>99.582508960573477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311000</v>
      </c>
      <c r="I31" s="44">
        <v>322168</v>
      </c>
      <c r="J31" s="43">
        <v>399000</v>
      </c>
      <c r="K31" s="44">
        <v>432533</v>
      </c>
      <c r="L31" s="43">
        <v>232000</v>
      </c>
      <c r="M31" s="44">
        <v>232129</v>
      </c>
      <c r="N31" s="43"/>
      <c r="O31" s="44">
        <v>689879</v>
      </c>
      <c r="P31" s="43">
        <f t="shared" si="5"/>
        <v>942000</v>
      </c>
      <c r="Q31" s="44">
        <f t="shared" si="6"/>
        <v>1676709</v>
      </c>
      <c r="R31" s="24">
        <f t="shared" si="7"/>
        <v>-100</v>
      </c>
      <c r="S31" s="25">
        <f t="shared" si="8"/>
        <v>197.19638649199368</v>
      </c>
      <c r="T31" s="24">
        <f t="shared" si="9"/>
        <v>55.411764705882348</v>
      </c>
      <c r="U31" s="26">
        <f t="shared" si="10"/>
        <v>98.629941176470595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3880000</v>
      </c>
      <c r="C33" s="42"/>
      <c r="D33" s="42"/>
      <c r="E33" s="42">
        <f t="shared" si="4"/>
        <v>3880000</v>
      </c>
      <c r="F33" s="43">
        <v>3880000</v>
      </c>
      <c r="G33" s="44">
        <v>3880000</v>
      </c>
      <c r="H33" s="43">
        <v>969000</v>
      </c>
      <c r="I33" s="44">
        <v>1796665</v>
      </c>
      <c r="J33" s="43">
        <v>1746000</v>
      </c>
      <c r="K33" s="44">
        <v>2471909</v>
      </c>
      <c r="L33" s="43">
        <v>1165000</v>
      </c>
      <c r="M33" s="44">
        <v>3130785</v>
      </c>
      <c r="N33" s="43"/>
      <c r="O33" s="44">
        <v>-3519364</v>
      </c>
      <c r="P33" s="43">
        <f t="shared" si="5"/>
        <v>3880000</v>
      </c>
      <c r="Q33" s="44">
        <f t="shared" si="6"/>
        <v>3879995</v>
      </c>
      <c r="R33" s="24">
        <f t="shared" si="7"/>
        <v>-100</v>
      </c>
      <c r="S33" s="25">
        <f t="shared" si="8"/>
        <v>-212.41155173542739</v>
      </c>
      <c r="T33" s="24">
        <f t="shared" si="9"/>
        <v>100</v>
      </c>
      <c r="U33" s="26">
        <f t="shared" si="10"/>
        <v>99.999871134020623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31415000</v>
      </c>
      <c r="C43" s="45">
        <f t="shared" si="20"/>
        <v>-6127000</v>
      </c>
      <c r="D43" s="45">
        <f t="shared" si="20"/>
        <v>0</v>
      </c>
      <c r="E43" s="45">
        <f t="shared" si="20"/>
        <v>25288000</v>
      </c>
      <c r="F43" s="46">
        <f t="shared" si="20"/>
        <v>31415000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378000</v>
      </c>
      <c r="O43" s="47">
        <f t="shared" si="20"/>
        <v>0</v>
      </c>
      <c r="P43" s="46">
        <f t="shared" si="20"/>
        <v>378000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1.4947801328693451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31415000</v>
      </c>
      <c r="C44" s="39">
        <f t="shared" si="22"/>
        <v>-6127000</v>
      </c>
      <c r="D44" s="39">
        <f t="shared" si="22"/>
        <v>0</v>
      </c>
      <c r="E44" s="39">
        <f t="shared" si="22"/>
        <v>25288000</v>
      </c>
      <c r="F44" s="40">
        <f t="shared" si="22"/>
        <v>31415000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378000</v>
      </c>
      <c r="O44" s="41">
        <f t="shared" si="22"/>
        <v>0</v>
      </c>
      <c r="P44" s="40">
        <f t="shared" si="22"/>
        <v>378000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1.4947801328693451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31415000</v>
      </c>
      <c r="C46" s="42">
        <v>-6127000</v>
      </c>
      <c r="D46" s="42"/>
      <c r="E46" s="42">
        <f t="shared" si="13"/>
        <v>25288000</v>
      </c>
      <c r="F46" s="43">
        <v>31415000</v>
      </c>
      <c r="G46" s="44"/>
      <c r="H46" s="43"/>
      <c r="I46" s="44"/>
      <c r="J46" s="43"/>
      <c r="K46" s="44"/>
      <c r="L46" s="43"/>
      <c r="M46" s="44"/>
      <c r="N46" s="43">
        <v>378000</v>
      </c>
      <c r="O46" s="44"/>
      <c r="P46" s="43">
        <f t="shared" si="14"/>
        <v>378000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1.4947801328693451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145769000</v>
      </c>
      <c r="C61" s="39">
        <f t="shared" si="26"/>
        <v>-6127000</v>
      </c>
      <c r="D61" s="39">
        <f t="shared" si="26"/>
        <v>0</v>
      </c>
      <c r="E61" s="39">
        <f t="shared" si="26"/>
        <v>139642000</v>
      </c>
      <c r="F61" s="40">
        <f t="shared" si="26"/>
        <v>145769000</v>
      </c>
      <c r="G61" s="41">
        <f t="shared" si="26"/>
        <v>114354000</v>
      </c>
      <c r="H61" s="40">
        <f t="shared" si="26"/>
        <v>27153000</v>
      </c>
      <c r="I61" s="41">
        <f t="shared" si="26"/>
        <v>33957549</v>
      </c>
      <c r="J61" s="40">
        <f t="shared" si="26"/>
        <v>21074000</v>
      </c>
      <c r="K61" s="41">
        <f t="shared" si="26"/>
        <v>22218732</v>
      </c>
      <c r="L61" s="40">
        <f t="shared" si="26"/>
        <v>16537000</v>
      </c>
      <c r="M61" s="41">
        <f t="shared" si="26"/>
        <v>22773787</v>
      </c>
      <c r="N61" s="40">
        <f t="shared" si="26"/>
        <v>28059000</v>
      </c>
      <c r="O61" s="41">
        <f t="shared" si="26"/>
        <v>16129928</v>
      </c>
      <c r="P61" s="40">
        <f t="shared" si="26"/>
        <v>92823000</v>
      </c>
      <c r="Q61" s="41">
        <f t="shared" si="26"/>
        <v>95079996</v>
      </c>
      <c r="R61" s="20">
        <f t="shared" si="16"/>
        <v>69.674064219628704</v>
      </c>
      <c r="S61" s="21">
        <f t="shared" si="17"/>
        <v>-29.173272763111381</v>
      </c>
      <c r="T61" s="20">
        <f t="shared" si="18"/>
        <v>66.472121568009626</v>
      </c>
      <c r="U61" s="22">
        <f t="shared" si="19"/>
        <v>68.08839460907177</v>
      </c>
      <c r="V61" s="40">
        <f t="shared" ref="V61:W61" si="27">+V8+V43</f>
        <v>18099000</v>
      </c>
      <c r="W61" s="41">
        <f t="shared" si="27"/>
        <v>12516000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145769000</v>
      </c>
      <c r="C65" s="48">
        <f t="shared" si="30"/>
        <v>-6127000</v>
      </c>
      <c r="D65" s="48">
        <f t="shared" si="30"/>
        <v>0</v>
      </c>
      <c r="E65" s="48">
        <f t="shared" si="30"/>
        <v>139642000</v>
      </c>
      <c r="F65" s="49">
        <f t="shared" si="30"/>
        <v>145769000</v>
      </c>
      <c r="G65" s="50">
        <f t="shared" si="30"/>
        <v>114354000</v>
      </c>
      <c r="H65" s="49">
        <f t="shared" si="30"/>
        <v>27153000</v>
      </c>
      <c r="I65" s="50">
        <f t="shared" si="30"/>
        <v>33957549</v>
      </c>
      <c r="J65" s="49">
        <f t="shared" si="30"/>
        <v>21074000</v>
      </c>
      <c r="K65" s="50">
        <f t="shared" si="30"/>
        <v>22218732</v>
      </c>
      <c r="L65" s="49">
        <f t="shared" si="30"/>
        <v>16537000</v>
      </c>
      <c r="M65" s="51">
        <f t="shared" si="30"/>
        <v>22773787</v>
      </c>
      <c r="N65" s="49">
        <f t="shared" si="30"/>
        <v>28059000</v>
      </c>
      <c r="O65" s="50">
        <f t="shared" si="30"/>
        <v>16129928</v>
      </c>
      <c r="P65" s="49">
        <f t="shared" si="30"/>
        <v>92823000</v>
      </c>
      <c r="Q65" s="50">
        <f t="shared" si="30"/>
        <v>95079996</v>
      </c>
      <c r="R65" s="34">
        <f t="shared" si="16"/>
        <v>69.674064219628704</v>
      </c>
      <c r="S65" s="35">
        <f t="shared" si="17"/>
        <v>-29.173272763111381</v>
      </c>
      <c r="T65" s="34">
        <f t="shared" si="18"/>
        <v>66.472121568009626</v>
      </c>
      <c r="U65" s="35">
        <f t="shared" si="19"/>
        <v>68.08839460907177</v>
      </c>
      <c r="V65" s="49">
        <f>+V61+V62</f>
        <v>18099000</v>
      </c>
      <c r="W65" s="50">
        <f>+W61+W62</f>
        <v>12516000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108131000</v>
      </c>
      <c r="C8" s="36">
        <f t="shared" si="0"/>
        <v>1500000</v>
      </c>
      <c r="D8" s="36">
        <f t="shared" si="0"/>
        <v>0</v>
      </c>
      <c r="E8" s="36">
        <f t="shared" si="0"/>
        <v>109631000</v>
      </c>
      <c r="F8" s="37">
        <f t="shared" si="0"/>
        <v>109631000</v>
      </c>
      <c r="G8" s="38">
        <f t="shared" si="0"/>
        <v>109631000</v>
      </c>
      <c r="H8" s="37">
        <f t="shared" si="0"/>
        <v>23549000</v>
      </c>
      <c r="I8" s="38">
        <f t="shared" si="0"/>
        <v>30569990</v>
      </c>
      <c r="J8" s="37">
        <f t="shared" si="0"/>
        <v>41014000</v>
      </c>
      <c r="K8" s="38">
        <f t="shared" si="0"/>
        <v>39165065</v>
      </c>
      <c r="L8" s="37">
        <f t="shared" si="0"/>
        <v>15450000</v>
      </c>
      <c r="M8" s="38">
        <f t="shared" si="0"/>
        <v>19312274</v>
      </c>
      <c r="N8" s="37">
        <f t="shared" si="0"/>
        <v>14187000</v>
      </c>
      <c r="O8" s="38">
        <f t="shared" si="0"/>
        <v>18780850</v>
      </c>
      <c r="P8" s="37">
        <f t="shared" si="0"/>
        <v>94200000</v>
      </c>
      <c r="Q8" s="38">
        <f t="shared" si="0"/>
        <v>107828179</v>
      </c>
      <c r="R8" s="16">
        <f>IF(($L8       =0),0,((($N8       -$L8       )/$L8       )*100))</f>
        <v>-8.1747572815533971</v>
      </c>
      <c r="S8" s="17">
        <f>IF(($M8       =0),0,((($O8       -$M8       )/$M8       )*100))</f>
        <v>-2.7517422339803175</v>
      </c>
      <c r="T8" s="16">
        <f>IF(($E8       =0),0,(($P8       /$E8       )*100))</f>
        <v>85.92460161815545</v>
      </c>
      <c r="U8" s="18">
        <f>IF(($E8       =0),0,(($Q8       /$E8       )*100))</f>
        <v>98.355555454205472</v>
      </c>
      <c r="V8" s="37">
        <f t="shared" ref="V8:W8" si="1">+V9+V28</f>
        <v>9727000</v>
      </c>
      <c r="W8" s="38">
        <f t="shared" si="1"/>
        <v>9606000</v>
      </c>
    </row>
    <row r="9" spans="1:23" ht="13" x14ac:dyDescent="0.3">
      <c r="A9" s="19" t="s">
        <v>35</v>
      </c>
      <c r="B9" s="39">
        <f t="shared" ref="B9:Q9" si="2">SUM(B10:B27)</f>
        <v>103775000</v>
      </c>
      <c r="C9" s="39">
        <f t="shared" si="2"/>
        <v>1500000</v>
      </c>
      <c r="D9" s="39">
        <f t="shared" si="2"/>
        <v>0</v>
      </c>
      <c r="E9" s="39">
        <f t="shared" si="2"/>
        <v>105275000</v>
      </c>
      <c r="F9" s="40">
        <f t="shared" si="2"/>
        <v>105275000</v>
      </c>
      <c r="G9" s="41">
        <f t="shared" si="2"/>
        <v>105275000</v>
      </c>
      <c r="H9" s="40">
        <f t="shared" si="2"/>
        <v>22766000</v>
      </c>
      <c r="I9" s="41">
        <f t="shared" si="2"/>
        <v>28182369</v>
      </c>
      <c r="J9" s="40">
        <f t="shared" si="2"/>
        <v>40575000</v>
      </c>
      <c r="K9" s="41">
        <f t="shared" si="2"/>
        <v>38698737</v>
      </c>
      <c r="L9" s="40">
        <f t="shared" si="2"/>
        <v>15404000</v>
      </c>
      <c r="M9" s="41">
        <f t="shared" si="2"/>
        <v>19111011</v>
      </c>
      <c r="N9" s="40">
        <f t="shared" si="2"/>
        <v>14187000</v>
      </c>
      <c r="O9" s="41">
        <f t="shared" si="2"/>
        <v>17480063</v>
      </c>
      <c r="P9" s="40">
        <f t="shared" si="2"/>
        <v>92932000</v>
      </c>
      <c r="Q9" s="41">
        <f t="shared" si="2"/>
        <v>103472180</v>
      </c>
      <c r="R9" s="20">
        <f>IF(($L9       =0),0,((($N9       -$L9       )/$L9       )*100))</f>
        <v>-7.9005453129057397</v>
      </c>
      <c r="S9" s="21">
        <f>IF(($M9       =0),0,((($O9       -$M9       )/$M9       )*100))</f>
        <v>-8.534074937218131</v>
      </c>
      <c r="T9" s="20">
        <f>IF(($E9       =0),0,(($P9       /$E9       )*100))</f>
        <v>88.275469009736412</v>
      </c>
      <c r="U9" s="22">
        <f>IF(($E9       =0),0,(($Q9       /$E9       )*100))</f>
        <v>98.287513654713848</v>
      </c>
      <c r="V9" s="40">
        <f t="shared" ref="V9:W9" si="3">SUM(V10:V27)</f>
        <v>9727000</v>
      </c>
      <c r="W9" s="41">
        <f t="shared" si="3"/>
        <v>9606000</v>
      </c>
    </row>
    <row r="10" spans="1:23" ht="13" x14ac:dyDescent="0.3">
      <c r="A10" s="23" t="s">
        <v>36</v>
      </c>
      <c r="B10" s="42">
        <v>54199000</v>
      </c>
      <c r="C10" s="42"/>
      <c r="D10" s="42"/>
      <c r="E10" s="42">
        <f t="shared" ref="E10:E41" si="4">$B10      +$C10      +$D10</f>
        <v>54199000</v>
      </c>
      <c r="F10" s="43">
        <v>54199000</v>
      </c>
      <c r="G10" s="44">
        <v>54199000</v>
      </c>
      <c r="H10" s="43">
        <v>19370000</v>
      </c>
      <c r="I10" s="44">
        <v>18240542</v>
      </c>
      <c r="J10" s="43">
        <v>22717000</v>
      </c>
      <c r="K10" s="44">
        <v>20668767</v>
      </c>
      <c r="L10" s="43">
        <v>10491000</v>
      </c>
      <c r="M10" s="44">
        <v>11209084</v>
      </c>
      <c r="N10" s="43">
        <v>1621000</v>
      </c>
      <c r="O10" s="44">
        <v>4143609</v>
      </c>
      <c r="P10" s="43">
        <f t="shared" ref="P10:P41" si="5">$H10      +$J10      +$L10      +$N10</f>
        <v>54199000</v>
      </c>
      <c r="Q10" s="44">
        <f t="shared" ref="Q10:Q41" si="6">$I10      +$K10      +$M10      +$O10</f>
        <v>54262002</v>
      </c>
      <c r="R10" s="24">
        <f t="shared" ref="R10:R41" si="7">IF(($L10      =0),0,((($N10      -$L10      )/$L10      )*100))</f>
        <v>-84.548660756839197</v>
      </c>
      <c r="S10" s="25">
        <f t="shared" ref="S10:S41" si="8">IF(($M10      =0),0,((($O10      -$M10      )/$M10      )*100))</f>
        <v>-63.033473564833663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100.11624199708481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22728000</v>
      </c>
      <c r="C13" s="42">
        <v>1500000</v>
      </c>
      <c r="D13" s="42"/>
      <c r="E13" s="42">
        <f t="shared" si="4"/>
        <v>24228000</v>
      </c>
      <c r="F13" s="43">
        <v>24228000</v>
      </c>
      <c r="G13" s="44">
        <v>24228000</v>
      </c>
      <c r="H13" s="43">
        <v>3396000</v>
      </c>
      <c r="I13" s="44">
        <v>6996259</v>
      </c>
      <c r="J13" s="43">
        <v>9404000</v>
      </c>
      <c r="K13" s="44">
        <v>7222188</v>
      </c>
      <c r="L13" s="43">
        <v>1244000</v>
      </c>
      <c r="M13" s="44">
        <v>1084720</v>
      </c>
      <c r="N13" s="43">
        <v>8247000</v>
      </c>
      <c r="O13" s="44">
        <v>4893479</v>
      </c>
      <c r="P13" s="43">
        <f t="shared" si="5"/>
        <v>22291000</v>
      </c>
      <c r="Q13" s="44">
        <f t="shared" si="6"/>
        <v>20196646</v>
      </c>
      <c r="R13" s="24">
        <f t="shared" si="7"/>
        <v>562.94212218649523</v>
      </c>
      <c r="S13" s="25">
        <f t="shared" si="8"/>
        <v>351.12830960985326</v>
      </c>
      <c r="T13" s="24">
        <f t="shared" si="9"/>
        <v>92.005118045236912</v>
      </c>
      <c r="U13" s="26">
        <f t="shared" si="10"/>
        <v>83.36076440482087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26848000</v>
      </c>
      <c r="C20" s="42"/>
      <c r="D20" s="42"/>
      <c r="E20" s="42">
        <f t="shared" si="4"/>
        <v>26848000</v>
      </c>
      <c r="F20" s="43">
        <v>26848000</v>
      </c>
      <c r="G20" s="44">
        <v>26848000</v>
      </c>
      <c r="H20" s="43"/>
      <c r="I20" s="44">
        <v>2945568</v>
      </c>
      <c r="J20" s="43">
        <v>8454000</v>
      </c>
      <c r="K20" s="44">
        <v>10807782</v>
      </c>
      <c r="L20" s="43">
        <v>3669000</v>
      </c>
      <c r="M20" s="44">
        <v>6817207</v>
      </c>
      <c r="N20" s="43">
        <v>4319000</v>
      </c>
      <c r="O20" s="44">
        <v>8442975</v>
      </c>
      <c r="P20" s="43">
        <f t="shared" si="5"/>
        <v>16442000</v>
      </c>
      <c r="Q20" s="44">
        <f t="shared" si="6"/>
        <v>29013532</v>
      </c>
      <c r="R20" s="24">
        <f t="shared" si="7"/>
        <v>17.715998909784684</v>
      </c>
      <c r="S20" s="25">
        <f t="shared" si="8"/>
        <v>23.848006962382101</v>
      </c>
      <c r="T20" s="24">
        <f t="shared" si="9"/>
        <v>61.24106078665077</v>
      </c>
      <c r="U20" s="26">
        <f t="shared" si="10"/>
        <v>108.0658969010727</v>
      </c>
      <c r="V20" s="43">
        <v>9727000</v>
      </c>
      <c r="W20" s="44">
        <v>9606000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4356000</v>
      </c>
      <c r="C28" s="39">
        <f t="shared" si="11"/>
        <v>0</v>
      </c>
      <c r="D28" s="39">
        <f t="shared" si="11"/>
        <v>0</v>
      </c>
      <c r="E28" s="39">
        <f t="shared" si="11"/>
        <v>4356000</v>
      </c>
      <c r="F28" s="40">
        <f t="shared" si="11"/>
        <v>4356000</v>
      </c>
      <c r="G28" s="41">
        <f t="shared" si="11"/>
        <v>4356000</v>
      </c>
      <c r="H28" s="40">
        <f t="shared" si="11"/>
        <v>783000</v>
      </c>
      <c r="I28" s="41">
        <f t="shared" si="11"/>
        <v>2387621</v>
      </c>
      <c r="J28" s="40">
        <f t="shared" si="11"/>
        <v>439000</v>
      </c>
      <c r="K28" s="41">
        <f t="shared" si="11"/>
        <v>466328</v>
      </c>
      <c r="L28" s="40">
        <f t="shared" si="11"/>
        <v>46000</v>
      </c>
      <c r="M28" s="41">
        <f t="shared" si="11"/>
        <v>201263</v>
      </c>
      <c r="N28" s="40">
        <f t="shared" si="11"/>
        <v>0</v>
      </c>
      <c r="O28" s="41">
        <f t="shared" si="11"/>
        <v>1300787</v>
      </c>
      <c r="P28" s="40">
        <f t="shared" si="11"/>
        <v>1268000</v>
      </c>
      <c r="Q28" s="41">
        <f t="shared" si="11"/>
        <v>4355999</v>
      </c>
      <c r="R28" s="20">
        <f t="shared" si="7"/>
        <v>-100</v>
      </c>
      <c r="S28" s="21">
        <f t="shared" si="8"/>
        <v>546.31203947074221</v>
      </c>
      <c r="T28" s="20">
        <f t="shared" si="9"/>
        <v>29.109274563820019</v>
      </c>
      <c r="U28" s="22">
        <f t="shared" si="10"/>
        <v>99.999977043158864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120000</v>
      </c>
      <c r="I31" s="44">
        <v>118950</v>
      </c>
      <c r="J31" s="43">
        <v>52000</v>
      </c>
      <c r="K31" s="44">
        <v>78999</v>
      </c>
      <c r="L31" s="43">
        <v>46000</v>
      </c>
      <c r="M31" s="44">
        <v>201263</v>
      </c>
      <c r="N31" s="43"/>
      <c r="O31" s="44">
        <v>1300787</v>
      </c>
      <c r="P31" s="43">
        <f t="shared" si="5"/>
        <v>218000</v>
      </c>
      <c r="Q31" s="44">
        <f t="shared" si="6"/>
        <v>1699999</v>
      </c>
      <c r="R31" s="24">
        <f t="shared" si="7"/>
        <v>-100</v>
      </c>
      <c r="S31" s="25">
        <f t="shared" si="8"/>
        <v>546.31203947074221</v>
      </c>
      <c r="T31" s="24">
        <f t="shared" si="9"/>
        <v>12.823529411764707</v>
      </c>
      <c r="U31" s="26">
        <f t="shared" si="10"/>
        <v>99.999941176470585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2656000</v>
      </c>
      <c r="C33" s="42"/>
      <c r="D33" s="42"/>
      <c r="E33" s="42">
        <f t="shared" si="4"/>
        <v>2656000</v>
      </c>
      <c r="F33" s="43">
        <v>2656000</v>
      </c>
      <c r="G33" s="44">
        <v>2656000</v>
      </c>
      <c r="H33" s="43">
        <v>663000</v>
      </c>
      <c r="I33" s="44">
        <v>2268671</v>
      </c>
      <c r="J33" s="43">
        <v>387000</v>
      </c>
      <c r="K33" s="44">
        <v>387329</v>
      </c>
      <c r="L33" s="43"/>
      <c r="M33" s="44"/>
      <c r="N33" s="43"/>
      <c r="O33" s="44"/>
      <c r="P33" s="43">
        <f t="shared" si="5"/>
        <v>1050000</v>
      </c>
      <c r="Q33" s="44">
        <f t="shared" si="6"/>
        <v>2656000</v>
      </c>
      <c r="R33" s="24">
        <f t="shared" si="7"/>
        <v>0</v>
      </c>
      <c r="S33" s="25">
        <f t="shared" si="8"/>
        <v>0</v>
      </c>
      <c r="T33" s="24">
        <f t="shared" si="9"/>
        <v>39.533132530120483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5707000</v>
      </c>
      <c r="C43" s="45">
        <f t="shared" si="20"/>
        <v>-1802000</v>
      </c>
      <c r="D43" s="45">
        <f t="shared" si="20"/>
        <v>0</v>
      </c>
      <c r="E43" s="45">
        <f t="shared" si="20"/>
        <v>3905000</v>
      </c>
      <c r="F43" s="46">
        <f t="shared" si="20"/>
        <v>5707000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329000</v>
      </c>
      <c r="O43" s="47">
        <f t="shared" si="20"/>
        <v>0</v>
      </c>
      <c r="P43" s="46">
        <f t="shared" si="20"/>
        <v>329000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8.4250960307298346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5707000</v>
      </c>
      <c r="C44" s="39">
        <f t="shared" si="22"/>
        <v>-1802000</v>
      </c>
      <c r="D44" s="39">
        <f t="shared" si="22"/>
        <v>0</v>
      </c>
      <c r="E44" s="39">
        <f t="shared" si="22"/>
        <v>3905000</v>
      </c>
      <c r="F44" s="40">
        <f t="shared" si="22"/>
        <v>5707000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329000</v>
      </c>
      <c r="O44" s="41">
        <f t="shared" si="22"/>
        <v>0</v>
      </c>
      <c r="P44" s="40">
        <f t="shared" si="22"/>
        <v>329000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8.4250960307298346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5707000</v>
      </c>
      <c r="C46" s="42">
        <v>-1802000</v>
      </c>
      <c r="D46" s="42"/>
      <c r="E46" s="42">
        <f t="shared" si="13"/>
        <v>3905000</v>
      </c>
      <c r="F46" s="43">
        <v>5707000</v>
      </c>
      <c r="G46" s="44"/>
      <c r="H46" s="43"/>
      <c r="I46" s="44"/>
      <c r="J46" s="43"/>
      <c r="K46" s="44"/>
      <c r="L46" s="43"/>
      <c r="M46" s="44"/>
      <c r="N46" s="43">
        <v>329000</v>
      </c>
      <c r="O46" s="44"/>
      <c r="P46" s="43">
        <f t="shared" si="14"/>
        <v>329000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8.4250960307298346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113838000</v>
      </c>
      <c r="C61" s="39">
        <f t="shared" si="26"/>
        <v>-302000</v>
      </c>
      <c r="D61" s="39">
        <f t="shared" si="26"/>
        <v>0</v>
      </c>
      <c r="E61" s="39">
        <f t="shared" si="26"/>
        <v>113536000</v>
      </c>
      <c r="F61" s="40">
        <f t="shared" si="26"/>
        <v>115338000</v>
      </c>
      <c r="G61" s="41">
        <f t="shared" si="26"/>
        <v>109631000</v>
      </c>
      <c r="H61" s="40">
        <f t="shared" si="26"/>
        <v>23549000</v>
      </c>
      <c r="I61" s="41">
        <f t="shared" si="26"/>
        <v>30569990</v>
      </c>
      <c r="J61" s="40">
        <f t="shared" si="26"/>
        <v>41014000</v>
      </c>
      <c r="K61" s="41">
        <f t="shared" si="26"/>
        <v>39165065</v>
      </c>
      <c r="L61" s="40">
        <f t="shared" si="26"/>
        <v>15450000</v>
      </c>
      <c r="M61" s="41">
        <f t="shared" si="26"/>
        <v>19312274</v>
      </c>
      <c r="N61" s="40">
        <f t="shared" si="26"/>
        <v>14516000</v>
      </c>
      <c r="O61" s="41">
        <f t="shared" si="26"/>
        <v>18780850</v>
      </c>
      <c r="P61" s="40">
        <f t="shared" si="26"/>
        <v>94529000</v>
      </c>
      <c r="Q61" s="41">
        <f t="shared" si="26"/>
        <v>107828179</v>
      </c>
      <c r="R61" s="20">
        <f t="shared" si="16"/>
        <v>-6.0453074433656964</v>
      </c>
      <c r="S61" s="21">
        <f t="shared" si="17"/>
        <v>-2.7517422339803175</v>
      </c>
      <c r="T61" s="20">
        <f t="shared" si="18"/>
        <v>83.259054396843297</v>
      </c>
      <c r="U61" s="22">
        <f t="shared" si="19"/>
        <v>94.972677388669666</v>
      </c>
      <c r="V61" s="40">
        <f t="shared" ref="V61:W61" si="27">+V8+V43</f>
        <v>9727000</v>
      </c>
      <c r="W61" s="41">
        <f t="shared" si="27"/>
        <v>9606000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113838000</v>
      </c>
      <c r="C65" s="48">
        <f t="shared" si="30"/>
        <v>-302000</v>
      </c>
      <c r="D65" s="48">
        <f t="shared" si="30"/>
        <v>0</v>
      </c>
      <c r="E65" s="48">
        <f t="shared" si="30"/>
        <v>113536000</v>
      </c>
      <c r="F65" s="49">
        <f t="shared" si="30"/>
        <v>115338000</v>
      </c>
      <c r="G65" s="50">
        <f t="shared" si="30"/>
        <v>109631000</v>
      </c>
      <c r="H65" s="49">
        <f t="shared" si="30"/>
        <v>23549000</v>
      </c>
      <c r="I65" s="50">
        <f t="shared" si="30"/>
        <v>30569990</v>
      </c>
      <c r="J65" s="49">
        <f t="shared" si="30"/>
        <v>41014000</v>
      </c>
      <c r="K65" s="50">
        <f t="shared" si="30"/>
        <v>39165065</v>
      </c>
      <c r="L65" s="49">
        <f t="shared" si="30"/>
        <v>15450000</v>
      </c>
      <c r="M65" s="51">
        <f t="shared" si="30"/>
        <v>19312274</v>
      </c>
      <c r="N65" s="49">
        <f t="shared" si="30"/>
        <v>14516000</v>
      </c>
      <c r="O65" s="50">
        <f t="shared" si="30"/>
        <v>18780850</v>
      </c>
      <c r="P65" s="49">
        <f t="shared" si="30"/>
        <v>94529000</v>
      </c>
      <c r="Q65" s="50">
        <f t="shared" si="30"/>
        <v>107828179</v>
      </c>
      <c r="R65" s="34">
        <f t="shared" si="16"/>
        <v>-6.0453074433656964</v>
      </c>
      <c r="S65" s="35">
        <f t="shared" si="17"/>
        <v>-2.7517422339803175</v>
      </c>
      <c r="T65" s="34">
        <f t="shared" si="18"/>
        <v>83.259054396843297</v>
      </c>
      <c r="U65" s="35">
        <f t="shared" si="19"/>
        <v>94.972677388669666</v>
      </c>
      <c r="V65" s="49">
        <f>+V61+V62</f>
        <v>9727000</v>
      </c>
      <c r="W65" s="50">
        <f>+W61+W62</f>
        <v>9606000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86955000</v>
      </c>
      <c r="C8" s="36">
        <f t="shared" si="0"/>
        <v>21829000</v>
      </c>
      <c r="D8" s="36">
        <f t="shared" si="0"/>
        <v>0</v>
      </c>
      <c r="E8" s="36">
        <f t="shared" si="0"/>
        <v>108784000</v>
      </c>
      <c r="F8" s="37">
        <f t="shared" si="0"/>
        <v>108784000</v>
      </c>
      <c r="G8" s="38">
        <f t="shared" si="0"/>
        <v>108784000</v>
      </c>
      <c r="H8" s="37">
        <f t="shared" si="0"/>
        <v>27493000</v>
      </c>
      <c r="I8" s="38">
        <f t="shared" si="0"/>
        <v>30121889</v>
      </c>
      <c r="J8" s="37">
        <f t="shared" si="0"/>
        <v>22051000</v>
      </c>
      <c r="K8" s="38">
        <f t="shared" si="0"/>
        <v>19688444</v>
      </c>
      <c r="L8" s="37">
        <f t="shared" si="0"/>
        <v>20623000</v>
      </c>
      <c r="M8" s="38">
        <f t="shared" si="0"/>
        <v>8856177</v>
      </c>
      <c r="N8" s="37">
        <f t="shared" si="0"/>
        <v>8691000</v>
      </c>
      <c r="O8" s="38">
        <f t="shared" si="0"/>
        <v>5780353</v>
      </c>
      <c r="P8" s="37">
        <f t="shared" si="0"/>
        <v>78858000</v>
      </c>
      <c r="Q8" s="38">
        <f t="shared" si="0"/>
        <v>64446863</v>
      </c>
      <c r="R8" s="16">
        <f>IF(($L8       =0),0,((($N8       -$L8       )/$L8       )*100))</f>
        <v>-57.857731658827525</v>
      </c>
      <c r="S8" s="17">
        <f>IF(($M8       =0),0,((($O8       -$M8       )/$M8       )*100))</f>
        <v>-34.730832502557256</v>
      </c>
      <c r="T8" s="16">
        <f>IF(($E8       =0),0,(($P8       /$E8       )*100))</f>
        <v>72.490439770554488</v>
      </c>
      <c r="U8" s="18">
        <f>IF(($E8       =0),0,(($Q8       /$E8       )*100))</f>
        <v>59.242961281070748</v>
      </c>
      <c r="V8" s="37">
        <f t="shared" ref="V8:W8" si="1">+V9+V28</f>
        <v>6292000</v>
      </c>
      <c r="W8" s="38">
        <f t="shared" si="1"/>
        <v>5662000</v>
      </c>
    </row>
    <row r="9" spans="1:23" ht="13" x14ac:dyDescent="0.3">
      <c r="A9" s="19" t="s">
        <v>35</v>
      </c>
      <c r="B9" s="39">
        <f t="shared" ref="B9:Q9" si="2">SUM(B10:B27)</f>
        <v>81874000</v>
      </c>
      <c r="C9" s="39">
        <f t="shared" si="2"/>
        <v>21829000</v>
      </c>
      <c r="D9" s="39">
        <f t="shared" si="2"/>
        <v>0</v>
      </c>
      <c r="E9" s="39">
        <f t="shared" si="2"/>
        <v>103703000</v>
      </c>
      <c r="F9" s="40">
        <f t="shared" si="2"/>
        <v>103703000</v>
      </c>
      <c r="G9" s="41">
        <f t="shared" si="2"/>
        <v>103703000</v>
      </c>
      <c r="H9" s="40">
        <f t="shared" si="2"/>
        <v>26646000</v>
      </c>
      <c r="I9" s="41">
        <f t="shared" si="2"/>
        <v>27782452</v>
      </c>
      <c r="J9" s="40">
        <f t="shared" si="2"/>
        <v>20261000</v>
      </c>
      <c r="K9" s="41">
        <f t="shared" si="2"/>
        <v>17792899</v>
      </c>
      <c r="L9" s="40">
        <f t="shared" si="2"/>
        <v>19175000</v>
      </c>
      <c r="M9" s="41">
        <f t="shared" si="2"/>
        <v>8710782</v>
      </c>
      <c r="N9" s="40">
        <f t="shared" si="2"/>
        <v>8421000</v>
      </c>
      <c r="O9" s="41">
        <f t="shared" si="2"/>
        <v>5415025</v>
      </c>
      <c r="P9" s="40">
        <f t="shared" si="2"/>
        <v>74503000</v>
      </c>
      <c r="Q9" s="41">
        <f t="shared" si="2"/>
        <v>59701158</v>
      </c>
      <c r="R9" s="20">
        <f>IF(($L9       =0),0,((($N9       -$L9       )/$L9       )*100))</f>
        <v>-56.083441981747065</v>
      </c>
      <c r="S9" s="21">
        <f>IF(($M9       =0),0,((($O9       -$M9       )/$M9       )*100))</f>
        <v>-37.835374596678001</v>
      </c>
      <c r="T9" s="20">
        <f>IF(($E9       =0),0,(($P9       /$E9       )*100))</f>
        <v>71.842666075234092</v>
      </c>
      <c r="U9" s="22">
        <f>IF(($E9       =0),0,(($Q9       /$E9       )*100))</f>
        <v>57.569364434972947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56512000</v>
      </c>
      <c r="C10" s="42"/>
      <c r="D10" s="42"/>
      <c r="E10" s="42">
        <f t="shared" ref="E10:E41" si="4">$B10      +$C10      +$D10</f>
        <v>56512000</v>
      </c>
      <c r="F10" s="43">
        <v>56512000</v>
      </c>
      <c r="G10" s="44">
        <v>56512000</v>
      </c>
      <c r="H10" s="43">
        <v>17284000</v>
      </c>
      <c r="I10" s="44">
        <v>16966165</v>
      </c>
      <c r="J10" s="43">
        <v>12505000</v>
      </c>
      <c r="K10" s="44">
        <v>13053786</v>
      </c>
      <c r="L10" s="43">
        <v>19175000</v>
      </c>
      <c r="M10" s="44">
        <v>16779491</v>
      </c>
      <c r="N10" s="43">
        <v>7548000</v>
      </c>
      <c r="O10" s="44">
        <v>4377325</v>
      </c>
      <c r="P10" s="43">
        <f t="shared" ref="P10:P41" si="5">$H10      +$J10      +$L10      +$N10</f>
        <v>56512000</v>
      </c>
      <c r="Q10" s="44">
        <f t="shared" ref="Q10:Q41" si="6">$I10      +$K10      +$M10      +$O10</f>
        <v>51176767</v>
      </c>
      <c r="R10" s="24">
        <f t="shared" ref="R10:R41" si="7">IF(($L10      =0),0,((($N10      -$L10      )/$L10      )*100))</f>
        <v>-60.636245110821385</v>
      </c>
      <c r="S10" s="25">
        <f t="shared" ref="S10:S41" si="8">IF(($M10      =0),0,((($O10      -$M10      )/$M10      )*100))</f>
        <v>-73.912647290671686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90.55911487825594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25362000</v>
      </c>
      <c r="C13" s="42"/>
      <c r="D13" s="42"/>
      <c r="E13" s="42">
        <f t="shared" si="4"/>
        <v>25362000</v>
      </c>
      <c r="F13" s="43">
        <v>25362000</v>
      </c>
      <c r="G13" s="44">
        <v>25362000</v>
      </c>
      <c r="H13" s="43">
        <v>9362000</v>
      </c>
      <c r="I13" s="44">
        <v>10816287</v>
      </c>
      <c r="J13" s="43">
        <v>7756000</v>
      </c>
      <c r="K13" s="44">
        <v>4739113</v>
      </c>
      <c r="L13" s="43"/>
      <c r="M13" s="44">
        <v>-8068709</v>
      </c>
      <c r="N13" s="43"/>
      <c r="O13" s="44">
        <v>33031</v>
      </c>
      <c r="P13" s="43">
        <f t="shared" si="5"/>
        <v>17118000</v>
      </c>
      <c r="Q13" s="44">
        <f t="shared" si="6"/>
        <v>7519722</v>
      </c>
      <c r="R13" s="24">
        <f t="shared" si="7"/>
        <v>0</v>
      </c>
      <c r="S13" s="25">
        <f t="shared" si="8"/>
        <v>-100.40937156117539</v>
      </c>
      <c r="T13" s="24">
        <f t="shared" si="9"/>
        <v>67.494677075940373</v>
      </c>
      <c r="U13" s="26">
        <f t="shared" si="10"/>
        <v>29.6495623373551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21829000</v>
      </c>
      <c r="D20" s="42"/>
      <c r="E20" s="42">
        <f t="shared" si="4"/>
        <v>21829000</v>
      </c>
      <c r="F20" s="43">
        <v>21829000</v>
      </c>
      <c r="G20" s="44">
        <v>21829000</v>
      </c>
      <c r="H20" s="43"/>
      <c r="I20" s="44"/>
      <c r="J20" s="43"/>
      <c r="K20" s="44"/>
      <c r="L20" s="43"/>
      <c r="M20" s="44"/>
      <c r="N20" s="43">
        <v>873000</v>
      </c>
      <c r="O20" s="44">
        <v>1004669</v>
      </c>
      <c r="P20" s="43">
        <f t="shared" si="5"/>
        <v>873000</v>
      </c>
      <c r="Q20" s="44">
        <f t="shared" si="6"/>
        <v>1004669</v>
      </c>
      <c r="R20" s="24">
        <f t="shared" si="7"/>
        <v>0</v>
      </c>
      <c r="S20" s="25">
        <f t="shared" si="8"/>
        <v>0</v>
      </c>
      <c r="T20" s="24">
        <f t="shared" si="9"/>
        <v>3.9992670300975766</v>
      </c>
      <c r="U20" s="26">
        <f t="shared" si="10"/>
        <v>4.6024508681112284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5081000</v>
      </c>
      <c r="C28" s="39">
        <f t="shared" si="11"/>
        <v>0</v>
      </c>
      <c r="D28" s="39">
        <f t="shared" si="11"/>
        <v>0</v>
      </c>
      <c r="E28" s="39">
        <f t="shared" si="11"/>
        <v>5081000</v>
      </c>
      <c r="F28" s="40">
        <f t="shared" si="11"/>
        <v>5081000</v>
      </c>
      <c r="G28" s="41">
        <f t="shared" si="11"/>
        <v>5081000</v>
      </c>
      <c r="H28" s="40">
        <f t="shared" si="11"/>
        <v>847000</v>
      </c>
      <c r="I28" s="41">
        <f t="shared" si="11"/>
        <v>2339437</v>
      </c>
      <c r="J28" s="40">
        <f t="shared" si="11"/>
        <v>1790000</v>
      </c>
      <c r="K28" s="41">
        <f t="shared" si="11"/>
        <v>1895545</v>
      </c>
      <c r="L28" s="40">
        <f t="shared" si="11"/>
        <v>1448000</v>
      </c>
      <c r="M28" s="41">
        <f t="shared" si="11"/>
        <v>145395</v>
      </c>
      <c r="N28" s="40">
        <f t="shared" si="11"/>
        <v>270000</v>
      </c>
      <c r="O28" s="41">
        <f t="shared" si="11"/>
        <v>365328</v>
      </c>
      <c r="P28" s="40">
        <f t="shared" si="11"/>
        <v>4355000</v>
      </c>
      <c r="Q28" s="41">
        <f t="shared" si="11"/>
        <v>4745705</v>
      </c>
      <c r="R28" s="20">
        <f t="shared" si="7"/>
        <v>-81.353591160221001</v>
      </c>
      <c r="S28" s="21">
        <f t="shared" si="8"/>
        <v>151.26586196224079</v>
      </c>
      <c r="T28" s="20">
        <f t="shared" si="9"/>
        <v>85.711474119267862</v>
      </c>
      <c r="U28" s="22">
        <f t="shared" si="10"/>
        <v>93.40100373942137</v>
      </c>
      <c r="V28" s="40">
        <f t="shared" ref="V28:W28" si="12">SUM(V29:V42)</f>
        <v>6292000</v>
      </c>
      <c r="W28" s="41">
        <f t="shared" si="12"/>
        <v>5662000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102000</v>
      </c>
      <c r="I31" s="44">
        <v>101762</v>
      </c>
      <c r="J31" s="43">
        <v>1136000</v>
      </c>
      <c r="K31" s="44">
        <v>1152217</v>
      </c>
      <c r="L31" s="43">
        <v>284000</v>
      </c>
      <c r="M31" s="44">
        <v>145395</v>
      </c>
      <c r="N31" s="43"/>
      <c r="O31" s="44">
        <v>365328</v>
      </c>
      <c r="P31" s="43">
        <f t="shared" si="5"/>
        <v>1522000</v>
      </c>
      <c r="Q31" s="44">
        <f t="shared" si="6"/>
        <v>1764702</v>
      </c>
      <c r="R31" s="24">
        <f t="shared" si="7"/>
        <v>-100</v>
      </c>
      <c r="S31" s="25">
        <f t="shared" si="8"/>
        <v>151.26586196224079</v>
      </c>
      <c r="T31" s="24">
        <f t="shared" si="9"/>
        <v>72.476190476190467</v>
      </c>
      <c r="U31" s="26">
        <f t="shared" si="10"/>
        <v>84.033428571428573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2981000</v>
      </c>
      <c r="C33" s="42"/>
      <c r="D33" s="42"/>
      <c r="E33" s="42">
        <f t="shared" si="4"/>
        <v>2981000</v>
      </c>
      <c r="F33" s="43">
        <v>2981000</v>
      </c>
      <c r="G33" s="44">
        <v>2981000</v>
      </c>
      <c r="H33" s="43">
        <v>745000</v>
      </c>
      <c r="I33" s="44">
        <v>2237675</v>
      </c>
      <c r="J33" s="43">
        <v>654000</v>
      </c>
      <c r="K33" s="44">
        <v>743328</v>
      </c>
      <c r="L33" s="43">
        <v>1164000</v>
      </c>
      <c r="M33" s="44"/>
      <c r="N33" s="43">
        <v>270000</v>
      </c>
      <c r="O33" s="44"/>
      <c r="P33" s="43">
        <f t="shared" si="5"/>
        <v>2833000</v>
      </c>
      <c r="Q33" s="44">
        <f t="shared" si="6"/>
        <v>2981003</v>
      </c>
      <c r="R33" s="24">
        <f t="shared" si="7"/>
        <v>-76.80412371134021</v>
      </c>
      <c r="S33" s="25">
        <f t="shared" si="8"/>
        <v>0</v>
      </c>
      <c r="T33" s="24">
        <f t="shared" si="9"/>
        <v>95.03522307950351</v>
      </c>
      <c r="U33" s="26">
        <f t="shared" si="10"/>
        <v>100.00010063737001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6292000</v>
      </c>
      <c r="W37" s="44">
        <v>5662000</v>
      </c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21177000</v>
      </c>
      <c r="C43" s="45">
        <f t="shared" si="20"/>
        <v>-1500000</v>
      </c>
      <c r="D43" s="45">
        <f t="shared" si="20"/>
        <v>0</v>
      </c>
      <c r="E43" s="45">
        <f t="shared" si="20"/>
        <v>19677000</v>
      </c>
      <c r="F43" s="46">
        <f t="shared" si="20"/>
        <v>19677000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829000</v>
      </c>
      <c r="O43" s="47">
        <f t="shared" si="20"/>
        <v>0</v>
      </c>
      <c r="P43" s="46">
        <f t="shared" si="20"/>
        <v>829000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4.2130406057834016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21177000</v>
      </c>
      <c r="C44" s="39">
        <f t="shared" si="22"/>
        <v>-1500000</v>
      </c>
      <c r="D44" s="39">
        <f t="shared" si="22"/>
        <v>0</v>
      </c>
      <c r="E44" s="39">
        <f t="shared" si="22"/>
        <v>19677000</v>
      </c>
      <c r="F44" s="40">
        <f t="shared" si="22"/>
        <v>19677000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829000</v>
      </c>
      <c r="O44" s="41">
        <f t="shared" si="22"/>
        <v>0</v>
      </c>
      <c r="P44" s="40">
        <f t="shared" si="22"/>
        <v>829000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4.2130406057834016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19677000</v>
      </c>
      <c r="C46" s="42"/>
      <c r="D46" s="42"/>
      <c r="E46" s="42">
        <f t="shared" si="13"/>
        <v>19677000</v>
      </c>
      <c r="F46" s="43">
        <v>19677000</v>
      </c>
      <c r="G46" s="44"/>
      <c r="H46" s="43"/>
      <c r="I46" s="44"/>
      <c r="J46" s="43"/>
      <c r="K46" s="44"/>
      <c r="L46" s="43"/>
      <c r="M46" s="44"/>
      <c r="N46" s="43">
        <v>829000</v>
      </c>
      <c r="O46" s="44"/>
      <c r="P46" s="43">
        <f t="shared" si="14"/>
        <v>829000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4.2130406057834016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108132000</v>
      </c>
      <c r="C61" s="39">
        <f t="shared" si="26"/>
        <v>20329000</v>
      </c>
      <c r="D61" s="39">
        <f t="shared" si="26"/>
        <v>0</v>
      </c>
      <c r="E61" s="39">
        <f t="shared" si="26"/>
        <v>128461000</v>
      </c>
      <c r="F61" s="40">
        <f t="shared" si="26"/>
        <v>128461000</v>
      </c>
      <c r="G61" s="41">
        <f t="shared" si="26"/>
        <v>108784000</v>
      </c>
      <c r="H61" s="40">
        <f t="shared" si="26"/>
        <v>27493000</v>
      </c>
      <c r="I61" s="41">
        <f t="shared" si="26"/>
        <v>30121889</v>
      </c>
      <c r="J61" s="40">
        <f t="shared" si="26"/>
        <v>22051000</v>
      </c>
      <c r="K61" s="41">
        <f t="shared" si="26"/>
        <v>19688444</v>
      </c>
      <c r="L61" s="40">
        <f t="shared" si="26"/>
        <v>20623000</v>
      </c>
      <c r="M61" s="41">
        <f t="shared" si="26"/>
        <v>8856177</v>
      </c>
      <c r="N61" s="40">
        <f t="shared" si="26"/>
        <v>9520000</v>
      </c>
      <c r="O61" s="41">
        <f t="shared" si="26"/>
        <v>5780353</v>
      </c>
      <c r="P61" s="40">
        <f t="shared" si="26"/>
        <v>79687000</v>
      </c>
      <c r="Q61" s="41">
        <f t="shared" si="26"/>
        <v>64446863</v>
      </c>
      <c r="R61" s="20">
        <f t="shared" si="16"/>
        <v>-53.83794792222276</v>
      </c>
      <c r="S61" s="21">
        <f t="shared" si="17"/>
        <v>-34.730832502557256</v>
      </c>
      <c r="T61" s="20">
        <f t="shared" si="18"/>
        <v>62.032056421793378</v>
      </c>
      <c r="U61" s="22">
        <f t="shared" si="19"/>
        <v>50.168426993406555</v>
      </c>
      <c r="V61" s="40">
        <f t="shared" ref="V61:W61" si="27">+V8+V43</f>
        <v>6292000</v>
      </c>
      <c r="W61" s="41">
        <f t="shared" si="27"/>
        <v>5662000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108132000</v>
      </c>
      <c r="C65" s="48">
        <f t="shared" si="30"/>
        <v>20329000</v>
      </c>
      <c r="D65" s="48">
        <f t="shared" si="30"/>
        <v>0</v>
      </c>
      <c r="E65" s="48">
        <f t="shared" si="30"/>
        <v>128461000</v>
      </c>
      <c r="F65" s="49">
        <f t="shared" si="30"/>
        <v>128461000</v>
      </c>
      <c r="G65" s="50">
        <f t="shared" si="30"/>
        <v>108784000</v>
      </c>
      <c r="H65" s="49">
        <f t="shared" si="30"/>
        <v>27493000</v>
      </c>
      <c r="I65" s="50">
        <f t="shared" si="30"/>
        <v>30121889</v>
      </c>
      <c r="J65" s="49">
        <f t="shared" si="30"/>
        <v>22051000</v>
      </c>
      <c r="K65" s="50">
        <f t="shared" si="30"/>
        <v>19688444</v>
      </c>
      <c r="L65" s="49">
        <f t="shared" si="30"/>
        <v>20623000</v>
      </c>
      <c r="M65" s="51">
        <f t="shared" si="30"/>
        <v>8856177</v>
      </c>
      <c r="N65" s="49">
        <f t="shared" si="30"/>
        <v>9520000</v>
      </c>
      <c r="O65" s="50">
        <f t="shared" si="30"/>
        <v>5780353</v>
      </c>
      <c r="P65" s="49">
        <f t="shared" si="30"/>
        <v>79687000</v>
      </c>
      <c r="Q65" s="50">
        <f t="shared" si="30"/>
        <v>64446863</v>
      </c>
      <c r="R65" s="34">
        <f t="shared" si="16"/>
        <v>-53.83794792222276</v>
      </c>
      <c r="S65" s="35">
        <f t="shared" si="17"/>
        <v>-34.730832502557256</v>
      </c>
      <c r="T65" s="34">
        <f t="shared" si="18"/>
        <v>62.032056421793378</v>
      </c>
      <c r="U65" s="35">
        <f t="shared" si="19"/>
        <v>50.168426993406555</v>
      </c>
      <c r="V65" s="49">
        <f>+V61+V62</f>
        <v>6292000</v>
      </c>
      <c r="W65" s="50">
        <f>+W61+W62</f>
        <v>5662000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77799000</v>
      </c>
      <c r="C8" s="36">
        <f t="shared" si="0"/>
        <v>3000000</v>
      </c>
      <c r="D8" s="36">
        <f t="shared" si="0"/>
        <v>0</v>
      </c>
      <c r="E8" s="36">
        <f t="shared" si="0"/>
        <v>80799000</v>
      </c>
      <c r="F8" s="37">
        <f t="shared" si="0"/>
        <v>80799000</v>
      </c>
      <c r="G8" s="38">
        <f t="shared" si="0"/>
        <v>80799000</v>
      </c>
      <c r="H8" s="37">
        <f t="shared" si="0"/>
        <v>17194000</v>
      </c>
      <c r="I8" s="38">
        <f t="shared" si="0"/>
        <v>3284749</v>
      </c>
      <c r="J8" s="37">
        <f t="shared" si="0"/>
        <v>17704000</v>
      </c>
      <c r="K8" s="38">
        <f t="shared" si="0"/>
        <v>-22428775</v>
      </c>
      <c r="L8" s="37">
        <f t="shared" si="0"/>
        <v>16571000</v>
      </c>
      <c r="M8" s="38">
        <f t="shared" si="0"/>
        <v>-5219927</v>
      </c>
      <c r="N8" s="37">
        <f t="shared" si="0"/>
        <v>18783000</v>
      </c>
      <c r="O8" s="38">
        <f t="shared" si="0"/>
        <v>9741388</v>
      </c>
      <c r="P8" s="37">
        <f t="shared" si="0"/>
        <v>70252000</v>
      </c>
      <c r="Q8" s="38">
        <f t="shared" si="0"/>
        <v>-14622565</v>
      </c>
      <c r="R8" s="16">
        <f>IF(($L8       =0),0,((($N8       -$L8       )/$L8       )*100))</f>
        <v>13.348621085028062</v>
      </c>
      <c r="S8" s="17">
        <f>IF(($M8       =0),0,((($O8       -$M8       )/$M8       )*100))</f>
        <v>-286.61923816175971</v>
      </c>
      <c r="T8" s="16">
        <f>IF(($E8       =0),0,(($P8       /$E8       )*100))</f>
        <v>86.946620626492901</v>
      </c>
      <c r="U8" s="18">
        <f>IF(($E8       =0),0,(($Q8       /$E8       )*100))</f>
        <v>-18.097457889330311</v>
      </c>
      <c r="V8" s="37">
        <f t="shared" ref="V8:W8" si="1">+V9+V28</f>
        <v>10905000</v>
      </c>
      <c r="W8" s="38">
        <f t="shared" si="1"/>
        <v>3850000</v>
      </c>
    </row>
    <row r="9" spans="1:23" ht="13" x14ac:dyDescent="0.3">
      <c r="A9" s="19" t="s">
        <v>35</v>
      </c>
      <c r="B9" s="39">
        <f t="shared" ref="B9:Q9" si="2">SUM(B10:B27)</f>
        <v>72524000</v>
      </c>
      <c r="C9" s="39">
        <f t="shared" si="2"/>
        <v>3000000</v>
      </c>
      <c r="D9" s="39">
        <f t="shared" si="2"/>
        <v>0</v>
      </c>
      <c r="E9" s="39">
        <f t="shared" si="2"/>
        <v>75524000</v>
      </c>
      <c r="F9" s="40">
        <f t="shared" si="2"/>
        <v>75524000</v>
      </c>
      <c r="G9" s="41">
        <f t="shared" si="2"/>
        <v>75524000</v>
      </c>
      <c r="H9" s="40">
        <f t="shared" si="2"/>
        <v>16526000</v>
      </c>
      <c r="I9" s="41">
        <f t="shared" si="2"/>
        <v>3022684</v>
      </c>
      <c r="J9" s="40">
        <f t="shared" si="2"/>
        <v>16879000</v>
      </c>
      <c r="K9" s="41">
        <f t="shared" si="2"/>
        <v>-15136106</v>
      </c>
      <c r="L9" s="40">
        <f t="shared" si="2"/>
        <v>15632000</v>
      </c>
      <c r="M9" s="41">
        <f t="shared" si="2"/>
        <v>-5465139</v>
      </c>
      <c r="N9" s="40">
        <f t="shared" si="2"/>
        <v>18278000</v>
      </c>
      <c r="O9" s="41">
        <f t="shared" si="2"/>
        <v>8378462</v>
      </c>
      <c r="P9" s="40">
        <f t="shared" si="2"/>
        <v>67315000</v>
      </c>
      <c r="Q9" s="41">
        <f t="shared" si="2"/>
        <v>-9200099</v>
      </c>
      <c r="R9" s="20">
        <f>IF(($L9       =0),0,((($N9       -$L9       )/$L9       )*100))</f>
        <v>16.926816786079836</v>
      </c>
      <c r="S9" s="21">
        <f>IF(($M9       =0),0,((($O9       -$M9       )/$M9       )*100))</f>
        <v>-253.30739071778413</v>
      </c>
      <c r="T9" s="20">
        <f>IF(($E9       =0),0,(($P9       /$E9       )*100))</f>
        <v>89.130607489010117</v>
      </c>
      <c r="U9" s="22">
        <f>IF(($E9       =0),0,(($Q9       /$E9       )*100))</f>
        <v>-12.181689264339813</v>
      </c>
      <c r="V9" s="40">
        <f t="shared" ref="V9:W9" si="3">SUM(V10:V27)</f>
        <v>10905000</v>
      </c>
      <c r="W9" s="41">
        <f t="shared" si="3"/>
        <v>3850000</v>
      </c>
    </row>
    <row r="10" spans="1:23" ht="13" x14ac:dyDescent="0.3">
      <c r="A10" s="23" t="s">
        <v>36</v>
      </c>
      <c r="B10" s="42">
        <v>41331000</v>
      </c>
      <c r="C10" s="42"/>
      <c r="D10" s="42"/>
      <c r="E10" s="42">
        <f t="shared" ref="E10:E41" si="4">$B10      +$C10      +$D10</f>
        <v>41331000</v>
      </c>
      <c r="F10" s="43">
        <v>41331000</v>
      </c>
      <c r="G10" s="44">
        <v>41331000</v>
      </c>
      <c r="H10" s="43">
        <v>14397000</v>
      </c>
      <c r="I10" s="44">
        <v>13432305</v>
      </c>
      <c r="J10" s="43">
        <v>10494000</v>
      </c>
      <c r="K10" s="44">
        <v>-44811449</v>
      </c>
      <c r="L10" s="43">
        <v>7570000</v>
      </c>
      <c r="M10" s="44">
        <v>2104861</v>
      </c>
      <c r="N10" s="43">
        <v>8870000</v>
      </c>
      <c r="O10" s="44">
        <v>8378462</v>
      </c>
      <c r="P10" s="43">
        <f t="shared" ref="P10:P41" si="5">$H10      +$J10      +$L10      +$N10</f>
        <v>41331000</v>
      </c>
      <c r="Q10" s="44">
        <f t="shared" ref="Q10:Q41" si="6">$I10      +$K10      +$M10      +$O10</f>
        <v>-20895821</v>
      </c>
      <c r="R10" s="24">
        <f t="shared" ref="R10:R41" si="7">IF(($L10      =0),0,((($N10      -$L10      )/$L10      )*100))</f>
        <v>17.173051519154559</v>
      </c>
      <c r="S10" s="25">
        <f t="shared" ref="S10:S41" si="8">IF(($M10      =0),0,((($O10      -$M10      )/$M10      )*100))</f>
        <v>298.05298307109115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-50.557259684014419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9879000</v>
      </c>
      <c r="C13" s="42">
        <v>3000000</v>
      </c>
      <c r="D13" s="42"/>
      <c r="E13" s="42">
        <f t="shared" si="4"/>
        <v>12879000</v>
      </c>
      <c r="F13" s="43">
        <v>12879000</v>
      </c>
      <c r="G13" s="44">
        <v>12879000</v>
      </c>
      <c r="H13" s="43">
        <v>2129000</v>
      </c>
      <c r="I13" s="44">
        <v>-10409621</v>
      </c>
      <c r="J13" s="43">
        <v>6385000</v>
      </c>
      <c r="K13" s="44">
        <v>29675343</v>
      </c>
      <c r="L13" s="43"/>
      <c r="M13" s="44">
        <v>-7570000</v>
      </c>
      <c r="N13" s="43">
        <v>3887000</v>
      </c>
      <c r="O13" s="44"/>
      <c r="P13" s="43">
        <f t="shared" si="5"/>
        <v>12401000</v>
      </c>
      <c r="Q13" s="44">
        <f t="shared" si="6"/>
        <v>11695722</v>
      </c>
      <c r="R13" s="24">
        <f t="shared" si="7"/>
        <v>0</v>
      </c>
      <c r="S13" s="25">
        <f t="shared" si="8"/>
        <v>-100</v>
      </c>
      <c r="T13" s="24">
        <f t="shared" si="9"/>
        <v>96.288531718301101</v>
      </c>
      <c r="U13" s="26">
        <f t="shared" si="10"/>
        <v>90.812345679012338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>
        <v>21314000</v>
      </c>
      <c r="C20" s="42"/>
      <c r="D20" s="42"/>
      <c r="E20" s="42">
        <f t="shared" si="4"/>
        <v>21314000</v>
      </c>
      <c r="F20" s="43">
        <v>21314000</v>
      </c>
      <c r="G20" s="44">
        <v>21314000</v>
      </c>
      <c r="H20" s="43"/>
      <c r="I20" s="44"/>
      <c r="J20" s="43"/>
      <c r="K20" s="44"/>
      <c r="L20" s="43">
        <v>8062000</v>
      </c>
      <c r="M20" s="44"/>
      <c r="N20" s="43">
        <v>5521000</v>
      </c>
      <c r="O20" s="44"/>
      <c r="P20" s="43">
        <f t="shared" si="5"/>
        <v>13583000</v>
      </c>
      <c r="Q20" s="44">
        <f t="shared" si="6"/>
        <v>0</v>
      </c>
      <c r="R20" s="24">
        <f t="shared" si="7"/>
        <v>-31.518233688910939</v>
      </c>
      <c r="S20" s="25">
        <f t="shared" si="8"/>
        <v>0</v>
      </c>
      <c r="T20" s="24">
        <f t="shared" si="9"/>
        <v>63.728066059866748</v>
      </c>
      <c r="U20" s="26">
        <f t="shared" si="10"/>
        <v>0</v>
      </c>
      <c r="V20" s="43">
        <v>10905000</v>
      </c>
      <c r="W20" s="44">
        <v>3850000</v>
      </c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5275000</v>
      </c>
      <c r="C28" s="39">
        <f t="shared" si="11"/>
        <v>0</v>
      </c>
      <c r="D28" s="39">
        <f t="shared" si="11"/>
        <v>0</v>
      </c>
      <c r="E28" s="39">
        <f t="shared" si="11"/>
        <v>5275000</v>
      </c>
      <c r="F28" s="40">
        <f t="shared" si="11"/>
        <v>5275000</v>
      </c>
      <c r="G28" s="41">
        <f t="shared" si="11"/>
        <v>5275000</v>
      </c>
      <c r="H28" s="40">
        <f t="shared" si="11"/>
        <v>668000</v>
      </c>
      <c r="I28" s="41">
        <f t="shared" si="11"/>
        <v>262065</v>
      </c>
      <c r="J28" s="40">
        <f t="shared" si="11"/>
        <v>825000</v>
      </c>
      <c r="K28" s="41">
        <f t="shared" si="11"/>
        <v>-7292669</v>
      </c>
      <c r="L28" s="40">
        <f t="shared" si="11"/>
        <v>939000</v>
      </c>
      <c r="M28" s="41">
        <f t="shared" si="11"/>
        <v>245212</v>
      </c>
      <c r="N28" s="40">
        <f t="shared" si="11"/>
        <v>505000</v>
      </c>
      <c r="O28" s="41">
        <f t="shared" si="11"/>
        <v>1362926</v>
      </c>
      <c r="P28" s="40">
        <f t="shared" si="11"/>
        <v>2937000</v>
      </c>
      <c r="Q28" s="41">
        <f t="shared" si="11"/>
        <v>-5422466</v>
      </c>
      <c r="R28" s="20">
        <f t="shared" si="7"/>
        <v>-46.219382321618745</v>
      </c>
      <c r="S28" s="21">
        <f t="shared" si="8"/>
        <v>455.81537608273652</v>
      </c>
      <c r="T28" s="20">
        <f t="shared" si="9"/>
        <v>55.677725118483409</v>
      </c>
      <c r="U28" s="22">
        <f t="shared" si="10"/>
        <v>-102.79556398104266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/>
      <c r="I31" s="44">
        <v>33333</v>
      </c>
      <c r="J31" s="43">
        <v>66000</v>
      </c>
      <c r="K31" s="44">
        <v>-5249305</v>
      </c>
      <c r="L31" s="43">
        <v>211000</v>
      </c>
      <c r="M31" s="44">
        <v>25000</v>
      </c>
      <c r="N31" s="43"/>
      <c r="O31" s="44">
        <v>1088157</v>
      </c>
      <c r="P31" s="43">
        <f t="shared" si="5"/>
        <v>277000</v>
      </c>
      <c r="Q31" s="44">
        <f t="shared" si="6"/>
        <v>-4102815</v>
      </c>
      <c r="R31" s="24">
        <f t="shared" si="7"/>
        <v>-100</v>
      </c>
      <c r="S31" s="25">
        <f t="shared" si="8"/>
        <v>4252.6279999999997</v>
      </c>
      <c r="T31" s="24">
        <f t="shared" si="9"/>
        <v>10.653846153846153</v>
      </c>
      <c r="U31" s="26">
        <f t="shared" si="10"/>
        <v>-157.80057692307693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2675000</v>
      </c>
      <c r="C33" s="42"/>
      <c r="D33" s="42"/>
      <c r="E33" s="42">
        <f t="shared" si="4"/>
        <v>2675000</v>
      </c>
      <c r="F33" s="43">
        <v>2675000</v>
      </c>
      <c r="G33" s="44">
        <v>2675000</v>
      </c>
      <c r="H33" s="43">
        <v>668000</v>
      </c>
      <c r="I33" s="44">
        <v>228732</v>
      </c>
      <c r="J33" s="43">
        <v>759000</v>
      </c>
      <c r="K33" s="44">
        <v>-2043364</v>
      </c>
      <c r="L33" s="43">
        <v>728000</v>
      </c>
      <c r="M33" s="44">
        <v>220212</v>
      </c>
      <c r="N33" s="43">
        <v>505000</v>
      </c>
      <c r="O33" s="44">
        <v>274769</v>
      </c>
      <c r="P33" s="43">
        <f t="shared" si="5"/>
        <v>2660000</v>
      </c>
      <c r="Q33" s="44">
        <f t="shared" si="6"/>
        <v>-1319651</v>
      </c>
      <c r="R33" s="24">
        <f t="shared" si="7"/>
        <v>-30.631868131868135</v>
      </c>
      <c r="S33" s="25">
        <f t="shared" si="8"/>
        <v>24.774762501589379</v>
      </c>
      <c r="T33" s="24">
        <f t="shared" si="9"/>
        <v>99.439252336448604</v>
      </c>
      <c r="U33" s="26">
        <f t="shared" si="10"/>
        <v>-49.332747663551402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14068000</v>
      </c>
      <c r="C43" s="45">
        <f t="shared" si="20"/>
        <v>2413000</v>
      </c>
      <c r="D43" s="45">
        <f t="shared" si="20"/>
        <v>0</v>
      </c>
      <c r="E43" s="45">
        <f t="shared" si="20"/>
        <v>16481000</v>
      </c>
      <c r="F43" s="46">
        <f t="shared" si="20"/>
        <v>14068000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3472000</v>
      </c>
      <c r="O43" s="47">
        <f t="shared" si="20"/>
        <v>0</v>
      </c>
      <c r="P43" s="46">
        <f t="shared" si="20"/>
        <v>3472000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21.066682846914627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14068000</v>
      </c>
      <c r="C44" s="39">
        <f t="shared" si="22"/>
        <v>2413000</v>
      </c>
      <c r="D44" s="39">
        <f t="shared" si="22"/>
        <v>0</v>
      </c>
      <c r="E44" s="39">
        <f t="shared" si="22"/>
        <v>16481000</v>
      </c>
      <c r="F44" s="40">
        <f t="shared" si="22"/>
        <v>14068000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3472000</v>
      </c>
      <c r="O44" s="41">
        <f t="shared" si="22"/>
        <v>0</v>
      </c>
      <c r="P44" s="40">
        <f t="shared" si="22"/>
        <v>3472000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21.066682846914627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14068000</v>
      </c>
      <c r="C46" s="42">
        <v>2413000</v>
      </c>
      <c r="D46" s="42"/>
      <c r="E46" s="42">
        <f t="shared" si="13"/>
        <v>16481000</v>
      </c>
      <c r="F46" s="43">
        <v>14068000</v>
      </c>
      <c r="G46" s="44"/>
      <c r="H46" s="43"/>
      <c r="I46" s="44"/>
      <c r="J46" s="43"/>
      <c r="K46" s="44"/>
      <c r="L46" s="43"/>
      <c r="M46" s="44"/>
      <c r="N46" s="43">
        <v>3472000</v>
      </c>
      <c r="O46" s="44"/>
      <c r="P46" s="43">
        <f t="shared" si="14"/>
        <v>3472000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21.066682846914627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91867000</v>
      </c>
      <c r="C61" s="39">
        <f t="shared" si="26"/>
        <v>5413000</v>
      </c>
      <c r="D61" s="39">
        <f t="shared" si="26"/>
        <v>0</v>
      </c>
      <c r="E61" s="39">
        <f t="shared" si="26"/>
        <v>97280000</v>
      </c>
      <c r="F61" s="40">
        <f t="shared" si="26"/>
        <v>94867000</v>
      </c>
      <c r="G61" s="41">
        <f t="shared" si="26"/>
        <v>80799000</v>
      </c>
      <c r="H61" s="40">
        <f t="shared" si="26"/>
        <v>17194000</v>
      </c>
      <c r="I61" s="41">
        <f t="shared" si="26"/>
        <v>3284749</v>
      </c>
      <c r="J61" s="40">
        <f t="shared" si="26"/>
        <v>17704000</v>
      </c>
      <c r="K61" s="41">
        <f t="shared" si="26"/>
        <v>-22428775</v>
      </c>
      <c r="L61" s="40">
        <f t="shared" si="26"/>
        <v>16571000</v>
      </c>
      <c r="M61" s="41">
        <f t="shared" si="26"/>
        <v>-5219927</v>
      </c>
      <c r="N61" s="40">
        <f t="shared" si="26"/>
        <v>22255000</v>
      </c>
      <c r="O61" s="41">
        <f t="shared" si="26"/>
        <v>9741388</v>
      </c>
      <c r="P61" s="40">
        <f t="shared" si="26"/>
        <v>73724000</v>
      </c>
      <c r="Q61" s="41">
        <f t="shared" si="26"/>
        <v>-14622565</v>
      </c>
      <c r="R61" s="20">
        <f t="shared" si="16"/>
        <v>34.300887091907548</v>
      </c>
      <c r="S61" s="21">
        <f t="shared" si="17"/>
        <v>-286.61923816175971</v>
      </c>
      <c r="T61" s="20">
        <f t="shared" si="18"/>
        <v>75.78536184210526</v>
      </c>
      <c r="U61" s="22">
        <f t="shared" si="19"/>
        <v>-15.031419613486843</v>
      </c>
      <c r="V61" s="40">
        <f t="shared" ref="V61:W61" si="27">+V8+V43</f>
        <v>10905000</v>
      </c>
      <c r="W61" s="41">
        <f t="shared" si="27"/>
        <v>3850000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91867000</v>
      </c>
      <c r="C65" s="48">
        <f t="shared" si="30"/>
        <v>5413000</v>
      </c>
      <c r="D65" s="48">
        <f t="shared" si="30"/>
        <v>0</v>
      </c>
      <c r="E65" s="48">
        <f t="shared" si="30"/>
        <v>97280000</v>
      </c>
      <c r="F65" s="49">
        <f t="shared" si="30"/>
        <v>94867000</v>
      </c>
      <c r="G65" s="50">
        <f t="shared" si="30"/>
        <v>80799000</v>
      </c>
      <c r="H65" s="49">
        <f t="shared" si="30"/>
        <v>17194000</v>
      </c>
      <c r="I65" s="50">
        <f t="shared" si="30"/>
        <v>3284749</v>
      </c>
      <c r="J65" s="49">
        <f t="shared" si="30"/>
        <v>17704000</v>
      </c>
      <c r="K65" s="50">
        <f t="shared" si="30"/>
        <v>-22428775</v>
      </c>
      <c r="L65" s="49">
        <f t="shared" si="30"/>
        <v>16571000</v>
      </c>
      <c r="M65" s="51">
        <f t="shared" si="30"/>
        <v>-5219927</v>
      </c>
      <c r="N65" s="49">
        <f t="shared" si="30"/>
        <v>22255000</v>
      </c>
      <c r="O65" s="50">
        <f t="shared" si="30"/>
        <v>9741388</v>
      </c>
      <c r="P65" s="49">
        <f t="shared" si="30"/>
        <v>73724000</v>
      </c>
      <c r="Q65" s="50">
        <f t="shared" si="30"/>
        <v>-14622565</v>
      </c>
      <c r="R65" s="34">
        <f t="shared" si="16"/>
        <v>34.300887091907548</v>
      </c>
      <c r="S65" s="35">
        <f t="shared" si="17"/>
        <v>-286.61923816175971</v>
      </c>
      <c r="T65" s="34">
        <f t="shared" si="18"/>
        <v>75.78536184210526</v>
      </c>
      <c r="U65" s="35">
        <f t="shared" si="19"/>
        <v>-15.031419613486843</v>
      </c>
      <c r="V65" s="49">
        <f>+V61+V62</f>
        <v>10905000</v>
      </c>
      <c r="W65" s="50">
        <f>+W61+W62</f>
        <v>3850000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1832949000</v>
      </c>
      <c r="C8" s="36">
        <f t="shared" si="0"/>
        <v>-91622000</v>
      </c>
      <c r="D8" s="36">
        <f t="shared" si="0"/>
        <v>0</v>
      </c>
      <c r="E8" s="36">
        <f t="shared" si="0"/>
        <v>1741327000</v>
      </c>
      <c r="F8" s="37">
        <f t="shared" si="0"/>
        <v>1741327000</v>
      </c>
      <c r="G8" s="38">
        <f t="shared" si="0"/>
        <v>1741327000</v>
      </c>
      <c r="H8" s="37">
        <f t="shared" si="0"/>
        <v>111291000</v>
      </c>
      <c r="I8" s="38">
        <f t="shared" si="0"/>
        <v>42100150</v>
      </c>
      <c r="J8" s="37">
        <f t="shared" si="0"/>
        <v>254017000</v>
      </c>
      <c r="K8" s="38">
        <f t="shared" si="0"/>
        <v>237214776</v>
      </c>
      <c r="L8" s="37">
        <f t="shared" si="0"/>
        <v>598417000</v>
      </c>
      <c r="M8" s="38">
        <f t="shared" si="0"/>
        <v>603714310</v>
      </c>
      <c r="N8" s="37">
        <f t="shared" si="0"/>
        <v>364142000</v>
      </c>
      <c r="O8" s="38">
        <f t="shared" si="0"/>
        <v>128902469</v>
      </c>
      <c r="P8" s="37">
        <f t="shared" si="0"/>
        <v>1327867000</v>
      </c>
      <c r="Q8" s="38">
        <f t="shared" si="0"/>
        <v>1011931705</v>
      </c>
      <c r="R8" s="16">
        <f>IF(($L8       =0),0,((($N8       -$L8       )/$L8       )*100))</f>
        <v>-39.149121766259981</v>
      </c>
      <c r="S8" s="17">
        <f>IF(($M8       =0),0,((($O8       -$M8       )/$M8       )*100))</f>
        <v>-78.648432401743136</v>
      </c>
      <c r="T8" s="16">
        <f>IF(($E8       =0),0,(($P8       /$E8       )*100))</f>
        <v>76.256039216069126</v>
      </c>
      <c r="U8" s="18">
        <f>IF(($E8       =0),0,(($Q8       /$E8       )*100))</f>
        <v>58.112675275809764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1702903000</v>
      </c>
      <c r="C9" s="39">
        <f t="shared" si="2"/>
        <v>-55622000</v>
      </c>
      <c r="D9" s="39">
        <f t="shared" si="2"/>
        <v>0</v>
      </c>
      <c r="E9" s="39">
        <f t="shared" si="2"/>
        <v>1647281000</v>
      </c>
      <c r="F9" s="40">
        <f t="shared" si="2"/>
        <v>1647281000</v>
      </c>
      <c r="G9" s="41">
        <f t="shared" si="2"/>
        <v>1647281000</v>
      </c>
      <c r="H9" s="40">
        <f t="shared" si="2"/>
        <v>109172000</v>
      </c>
      <c r="I9" s="41">
        <f t="shared" si="2"/>
        <v>40100493</v>
      </c>
      <c r="J9" s="40">
        <f t="shared" si="2"/>
        <v>240991000</v>
      </c>
      <c r="K9" s="41">
        <f t="shared" si="2"/>
        <v>233590816</v>
      </c>
      <c r="L9" s="40">
        <f t="shared" si="2"/>
        <v>546498000</v>
      </c>
      <c r="M9" s="41">
        <f t="shared" si="2"/>
        <v>546169078</v>
      </c>
      <c r="N9" s="40">
        <f t="shared" si="2"/>
        <v>338111000</v>
      </c>
      <c r="O9" s="41">
        <f t="shared" si="2"/>
        <v>101767100</v>
      </c>
      <c r="P9" s="40">
        <f t="shared" si="2"/>
        <v>1234772000</v>
      </c>
      <c r="Q9" s="41">
        <f t="shared" si="2"/>
        <v>921627487</v>
      </c>
      <c r="R9" s="20">
        <f>IF(($L9       =0),0,((($N9       -$L9       )/$L9       )*100))</f>
        <v>-38.13133808357945</v>
      </c>
      <c r="S9" s="21">
        <f>IF(($M9       =0),0,((($O9       -$M9       )/$M9       )*100))</f>
        <v>-81.367106982208171</v>
      </c>
      <c r="T9" s="20">
        <f>IF(($E9       =0),0,(($P9       /$E9       )*100))</f>
        <v>74.958188675763267</v>
      </c>
      <c r="U9" s="22">
        <f>IF(($E9       =0),0,(($Q9       /$E9       )*100))</f>
        <v>55.948407527313194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749530000</v>
      </c>
      <c r="C12" s="42"/>
      <c r="D12" s="42"/>
      <c r="E12" s="42">
        <f t="shared" si="4"/>
        <v>749530000</v>
      </c>
      <c r="F12" s="43">
        <v>749530000</v>
      </c>
      <c r="G12" s="44">
        <v>749530000</v>
      </c>
      <c r="H12" s="43">
        <v>73680000</v>
      </c>
      <c r="I12" s="44">
        <v>9035577</v>
      </c>
      <c r="J12" s="43">
        <v>90705000</v>
      </c>
      <c r="K12" s="44">
        <v>120146321</v>
      </c>
      <c r="L12" s="43">
        <v>120798000</v>
      </c>
      <c r="M12" s="44">
        <v>76078188</v>
      </c>
      <c r="N12" s="43">
        <v>371780000</v>
      </c>
      <c r="O12" s="44">
        <v>171379161</v>
      </c>
      <c r="P12" s="43">
        <f t="shared" si="5"/>
        <v>656963000</v>
      </c>
      <c r="Q12" s="44">
        <f t="shared" si="6"/>
        <v>376639247</v>
      </c>
      <c r="R12" s="24">
        <f t="shared" si="7"/>
        <v>207.76999619198992</v>
      </c>
      <c r="S12" s="25">
        <f t="shared" si="8"/>
        <v>125.26714358654283</v>
      </c>
      <c r="T12" s="24">
        <f t="shared" si="9"/>
        <v>87.64999399623764</v>
      </c>
      <c r="U12" s="26">
        <f t="shared" si="10"/>
        <v>50.250056301949222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165945000</v>
      </c>
      <c r="C14" s="42"/>
      <c r="D14" s="42"/>
      <c r="E14" s="42">
        <f t="shared" si="4"/>
        <v>165945000</v>
      </c>
      <c r="F14" s="43">
        <v>165945000</v>
      </c>
      <c r="G14" s="44">
        <v>165945000</v>
      </c>
      <c r="H14" s="43">
        <v>28803000</v>
      </c>
      <c r="I14" s="44">
        <v>28803043</v>
      </c>
      <c r="J14" s="43">
        <v>23255000</v>
      </c>
      <c r="K14" s="44">
        <v>28269385</v>
      </c>
      <c r="L14" s="43">
        <v>59957000</v>
      </c>
      <c r="M14" s="44">
        <v>62491479</v>
      </c>
      <c r="N14" s="43">
        <v>53930000</v>
      </c>
      <c r="O14" s="44">
        <v>17987319</v>
      </c>
      <c r="P14" s="43">
        <f t="shared" si="5"/>
        <v>165945000</v>
      </c>
      <c r="Q14" s="44">
        <f t="shared" si="6"/>
        <v>137551226</v>
      </c>
      <c r="R14" s="24">
        <f t="shared" si="7"/>
        <v>-10.052204079590373</v>
      </c>
      <c r="S14" s="25">
        <f t="shared" si="8"/>
        <v>-71.216365354386951</v>
      </c>
      <c r="T14" s="24">
        <f t="shared" si="9"/>
        <v>100</v>
      </c>
      <c r="U14" s="26">
        <f t="shared" si="10"/>
        <v>82.889647774865168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787428000</v>
      </c>
      <c r="C26" s="42">
        <v>-55622000</v>
      </c>
      <c r="D26" s="42"/>
      <c r="E26" s="42">
        <f t="shared" si="4"/>
        <v>731806000</v>
      </c>
      <c r="F26" s="43">
        <v>731806000</v>
      </c>
      <c r="G26" s="44">
        <v>731806000</v>
      </c>
      <c r="H26" s="43">
        <v>6689000</v>
      </c>
      <c r="I26" s="44">
        <v>2261873</v>
      </c>
      <c r="J26" s="43">
        <v>127031000</v>
      </c>
      <c r="K26" s="44">
        <v>85175110</v>
      </c>
      <c r="L26" s="43">
        <v>365743000</v>
      </c>
      <c r="M26" s="44">
        <v>407599411</v>
      </c>
      <c r="N26" s="43">
        <v>-87599000</v>
      </c>
      <c r="O26" s="44">
        <v>-87599380</v>
      </c>
      <c r="P26" s="43">
        <f t="shared" si="5"/>
        <v>411864000</v>
      </c>
      <c r="Q26" s="44">
        <f t="shared" si="6"/>
        <v>407437014</v>
      </c>
      <c r="R26" s="24">
        <f t="shared" si="7"/>
        <v>-123.95097103703966</v>
      </c>
      <c r="S26" s="25">
        <f t="shared" si="8"/>
        <v>-121.49153743502343</v>
      </c>
      <c r="T26" s="24">
        <f t="shared" si="9"/>
        <v>56.280489637964159</v>
      </c>
      <c r="U26" s="26">
        <f t="shared" si="10"/>
        <v>55.675549804183078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130046000</v>
      </c>
      <c r="C28" s="39">
        <f t="shared" si="11"/>
        <v>-36000000</v>
      </c>
      <c r="D28" s="39">
        <f t="shared" si="11"/>
        <v>0</v>
      </c>
      <c r="E28" s="39">
        <f t="shared" si="11"/>
        <v>94046000</v>
      </c>
      <c r="F28" s="40">
        <f t="shared" si="11"/>
        <v>94046000</v>
      </c>
      <c r="G28" s="41">
        <f t="shared" si="11"/>
        <v>94046000</v>
      </c>
      <c r="H28" s="40">
        <f t="shared" si="11"/>
        <v>2119000</v>
      </c>
      <c r="I28" s="41">
        <f t="shared" si="11"/>
        <v>1999657</v>
      </c>
      <c r="J28" s="40">
        <f t="shared" si="11"/>
        <v>13026000</v>
      </c>
      <c r="K28" s="41">
        <f t="shared" si="11"/>
        <v>3623960</v>
      </c>
      <c r="L28" s="40">
        <f t="shared" si="11"/>
        <v>51919000</v>
      </c>
      <c r="M28" s="41">
        <f t="shared" si="11"/>
        <v>57545232</v>
      </c>
      <c r="N28" s="40">
        <f t="shared" si="11"/>
        <v>26031000</v>
      </c>
      <c r="O28" s="41">
        <f t="shared" si="11"/>
        <v>27135369</v>
      </c>
      <c r="P28" s="40">
        <f t="shared" si="11"/>
        <v>93095000</v>
      </c>
      <c r="Q28" s="41">
        <f t="shared" si="11"/>
        <v>90304218</v>
      </c>
      <c r="R28" s="20">
        <f t="shared" si="7"/>
        <v>-49.862285483156455</v>
      </c>
      <c r="S28" s="21">
        <f t="shared" si="8"/>
        <v>-52.845147969861337</v>
      </c>
      <c r="T28" s="20">
        <f t="shared" si="9"/>
        <v>98.988792718456935</v>
      </c>
      <c r="U28" s="22">
        <f t="shared" si="10"/>
        <v>96.021327860834063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>
        <v>112126000</v>
      </c>
      <c r="C30" s="42">
        <v>-36000000</v>
      </c>
      <c r="D30" s="42"/>
      <c r="E30" s="42">
        <f t="shared" si="4"/>
        <v>76126000</v>
      </c>
      <c r="F30" s="43">
        <v>76126000</v>
      </c>
      <c r="G30" s="44">
        <v>76126000</v>
      </c>
      <c r="H30" s="43">
        <v>156000</v>
      </c>
      <c r="I30" s="44">
        <v>156282</v>
      </c>
      <c r="J30" s="43">
        <v>9496000</v>
      </c>
      <c r="K30" s="44"/>
      <c r="L30" s="43">
        <v>44972000</v>
      </c>
      <c r="M30" s="44">
        <v>54441176</v>
      </c>
      <c r="N30" s="43">
        <v>20849000</v>
      </c>
      <c r="O30" s="44">
        <v>20849325</v>
      </c>
      <c r="P30" s="43">
        <f t="shared" si="5"/>
        <v>75473000</v>
      </c>
      <c r="Q30" s="44">
        <f t="shared" si="6"/>
        <v>75446783</v>
      </c>
      <c r="R30" s="24">
        <f t="shared" si="7"/>
        <v>-53.640042693231351</v>
      </c>
      <c r="S30" s="25">
        <f t="shared" si="8"/>
        <v>-61.703022359399441</v>
      </c>
      <c r="T30" s="24">
        <f t="shared" si="9"/>
        <v>99.142211596563584</v>
      </c>
      <c r="U30" s="26">
        <f t="shared" si="10"/>
        <v>99.107772640096684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236000</v>
      </c>
      <c r="I31" s="44">
        <v>178500</v>
      </c>
      <c r="J31" s="43">
        <v>272000</v>
      </c>
      <c r="K31" s="44">
        <v>272486</v>
      </c>
      <c r="L31" s="43">
        <v>255000</v>
      </c>
      <c r="M31" s="44">
        <v>254939</v>
      </c>
      <c r="N31" s="43"/>
      <c r="O31" s="44">
        <v>274785</v>
      </c>
      <c r="P31" s="43">
        <f t="shared" si="5"/>
        <v>763000</v>
      </c>
      <c r="Q31" s="44">
        <f t="shared" si="6"/>
        <v>980710</v>
      </c>
      <c r="R31" s="24">
        <f t="shared" si="7"/>
        <v>-100</v>
      </c>
      <c r="S31" s="25">
        <f t="shared" si="8"/>
        <v>7.7846072982164367</v>
      </c>
      <c r="T31" s="24">
        <f t="shared" si="9"/>
        <v>76.3</v>
      </c>
      <c r="U31" s="26">
        <f t="shared" si="10"/>
        <v>98.070999999999998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9920000</v>
      </c>
      <c r="C33" s="42"/>
      <c r="D33" s="42"/>
      <c r="E33" s="42">
        <f t="shared" si="4"/>
        <v>9920000</v>
      </c>
      <c r="F33" s="43">
        <v>9920000</v>
      </c>
      <c r="G33" s="44">
        <v>9920000</v>
      </c>
      <c r="H33" s="43">
        <v>1665000</v>
      </c>
      <c r="I33" s="44">
        <v>1664875</v>
      </c>
      <c r="J33" s="43">
        <v>3196000</v>
      </c>
      <c r="K33" s="44">
        <v>3195964</v>
      </c>
      <c r="L33" s="43">
        <v>2756000</v>
      </c>
      <c r="M33" s="44">
        <v>2755811</v>
      </c>
      <c r="N33" s="43">
        <v>2279000</v>
      </c>
      <c r="O33" s="44">
        <v>2278500</v>
      </c>
      <c r="P33" s="43">
        <f t="shared" si="5"/>
        <v>9896000</v>
      </c>
      <c r="Q33" s="44">
        <f t="shared" si="6"/>
        <v>9895150</v>
      </c>
      <c r="R33" s="24">
        <f t="shared" si="7"/>
        <v>-17.307692307692307</v>
      </c>
      <c r="S33" s="25">
        <f t="shared" si="8"/>
        <v>-17.320164554100408</v>
      </c>
      <c r="T33" s="24">
        <f t="shared" si="9"/>
        <v>99.758064516129025</v>
      </c>
      <c r="U33" s="26">
        <f t="shared" si="10"/>
        <v>99.749495967741936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>
        <v>62000</v>
      </c>
      <c r="I36" s="44"/>
      <c r="J36" s="43">
        <v>62000</v>
      </c>
      <c r="K36" s="44">
        <v>155510</v>
      </c>
      <c r="L36" s="43">
        <v>3936000</v>
      </c>
      <c r="M36" s="44">
        <v>93306</v>
      </c>
      <c r="N36" s="43">
        <v>2903000</v>
      </c>
      <c r="O36" s="44">
        <v>3732759</v>
      </c>
      <c r="P36" s="43">
        <f t="shared" si="5"/>
        <v>6963000</v>
      </c>
      <c r="Q36" s="44">
        <f t="shared" si="6"/>
        <v>3981575</v>
      </c>
      <c r="R36" s="24">
        <f t="shared" si="7"/>
        <v>-26.244918699186993</v>
      </c>
      <c r="S36" s="25">
        <f t="shared" si="8"/>
        <v>3900.5562343257666</v>
      </c>
      <c r="T36" s="24">
        <f t="shared" si="9"/>
        <v>99.471428571428561</v>
      </c>
      <c r="U36" s="26">
        <f t="shared" si="10"/>
        <v>56.879642857142855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31290000</v>
      </c>
      <c r="C43" s="45">
        <f t="shared" si="20"/>
        <v>-14543000</v>
      </c>
      <c r="D43" s="45">
        <f t="shared" si="20"/>
        <v>0</v>
      </c>
      <c r="E43" s="45">
        <f t="shared" si="20"/>
        <v>16747000</v>
      </c>
      <c r="F43" s="46">
        <f t="shared" si="20"/>
        <v>25290000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70000</v>
      </c>
      <c r="O43" s="47">
        <f t="shared" si="20"/>
        <v>0</v>
      </c>
      <c r="P43" s="46">
        <f t="shared" si="20"/>
        <v>70000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0.41798531080193468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30030000</v>
      </c>
      <c r="C44" s="39">
        <f t="shared" si="22"/>
        <v>-14543000</v>
      </c>
      <c r="D44" s="39">
        <f t="shared" si="22"/>
        <v>0</v>
      </c>
      <c r="E44" s="39">
        <f t="shared" si="22"/>
        <v>15487000</v>
      </c>
      <c r="F44" s="40">
        <f t="shared" si="22"/>
        <v>24030000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70000</v>
      </c>
      <c r="O44" s="41">
        <f t="shared" si="22"/>
        <v>0</v>
      </c>
      <c r="P44" s="40">
        <f t="shared" si="22"/>
        <v>70000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0.45199199328469036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24030000</v>
      </c>
      <c r="C46" s="42">
        <v>-8543000</v>
      </c>
      <c r="D46" s="42"/>
      <c r="E46" s="42">
        <f t="shared" si="13"/>
        <v>15487000</v>
      </c>
      <c r="F46" s="43">
        <v>24030000</v>
      </c>
      <c r="G46" s="44"/>
      <c r="H46" s="43"/>
      <c r="I46" s="44"/>
      <c r="J46" s="43"/>
      <c r="K46" s="44"/>
      <c r="L46" s="43"/>
      <c r="M46" s="44"/>
      <c r="N46" s="43">
        <v>70000</v>
      </c>
      <c r="O46" s="44"/>
      <c r="P46" s="43">
        <f t="shared" si="14"/>
        <v>70000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0.45199199328469036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6000000</v>
      </c>
      <c r="C47" s="42">
        <v>-6000000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1864239000</v>
      </c>
      <c r="C61" s="39">
        <f t="shared" si="26"/>
        <v>-106165000</v>
      </c>
      <c r="D61" s="39">
        <f t="shared" si="26"/>
        <v>0</v>
      </c>
      <c r="E61" s="39">
        <f t="shared" si="26"/>
        <v>1758074000</v>
      </c>
      <c r="F61" s="40">
        <f t="shared" si="26"/>
        <v>1766617000</v>
      </c>
      <c r="G61" s="41">
        <f t="shared" si="26"/>
        <v>1741327000</v>
      </c>
      <c r="H61" s="40">
        <f t="shared" si="26"/>
        <v>111291000</v>
      </c>
      <c r="I61" s="41">
        <f t="shared" si="26"/>
        <v>42100150</v>
      </c>
      <c r="J61" s="40">
        <f t="shared" si="26"/>
        <v>254017000</v>
      </c>
      <c r="K61" s="41">
        <f t="shared" si="26"/>
        <v>237214776</v>
      </c>
      <c r="L61" s="40">
        <f t="shared" si="26"/>
        <v>598417000</v>
      </c>
      <c r="M61" s="41">
        <f t="shared" si="26"/>
        <v>603714310</v>
      </c>
      <c r="N61" s="40">
        <f t="shared" si="26"/>
        <v>364212000</v>
      </c>
      <c r="O61" s="41">
        <f t="shared" si="26"/>
        <v>128902469</v>
      </c>
      <c r="P61" s="40">
        <f t="shared" si="26"/>
        <v>1327937000</v>
      </c>
      <c r="Q61" s="41">
        <f t="shared" si="26"/>
        <v>1011931705</v>
      </c>
      <c r="R61" s="20">
        <f t="shared" si="16"/>
        <v>-39.137424237613573</v>
      </c>
      <c r="S61" s="21">
        <f t="shared" si="17"/>
        <v>-78.648432401743136</v>
      </c>
      <c r="T61" s="20">
        <f t="shared" si="18"/>
        <v>75.533623726873842</v>
      </c>
      <c r="U61" s="22">
        <f t="shared" si="19"/>
        <v>57.559107580227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1383500000</v>
      </c>
      <c r="C62" s="39">
        <f t="shared" si="28"/>
        <v>0</v>
      </c>
      <c r="D62" s="39">
        <f t="shared" si="28"/>
        <v>0</v>
      </c>
      <c r="E62" s="39">
        <f t="shared" si="28"/>
        <v>1383500000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23325065</v>
      </c>
      <c r="J62" s="40">
        <f t="shared" si="28"/>
        <v>0</v>
      </c>
      <c r="K62" s="41">
        <f t="shared" si="28"/>
        <v>190318539</v>
      </c>
      <c r="L62" s="40">
        <f t="shared" si="28"/>
        <v>0</v>
      </c>
      <c r="M62" s="41">
        <f t="shared" si="28"/>
        <v>461829186</v>
      </c>
      <c r="N62" s="40">
        <f t="shared" si="28"/>
        <v>0</v>
      </c>
      <c r="O62" s="41">
        <f t="shared" si="28"/>
        <v>-80136156</v>
      </c>
      <c r="P62" s="40">
        <f t="shared" si="28"/>
        <v>0</v>
      </c>
      <c r="Q62" s="41">
        <f t="shared" si="28"/>
        <v>595336634</v>
      </c>
      <c r="R62" s="20">
        <f t="shared" si="16"/>
        <v>0</v>
      </c>
      <c r="S62" s="21">
        <f t="shared" si="17"/>
        <v>-117.35190378375091</v>
      </c>
      <c r="T62" s="20">
        <f t="shared" si="18"/>
        <v>0</v>
      </c>
      <c r="U62" s="22">
        <f t="shared" si="19"/>
        <v>43.031198698951933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1383500000</v>
      </c>
      <c r="C63" s="42"/>
      <c r="D63" s="42"/>
      <c r="E63" s="42">
        <f t="shared" si="13"/>
        <v>1383500000</v>
      </c>
      <c r="F63" s="43"/>
      <c r="G63" s="44"/>
      <c r="H63" s="43"/>
      <c r="I63" s="44">
        <v>23325065</v>
      </c>
      <c r="J63" s="43"/>
      <c r="K63" s="44">
        <v>190318539</v>
      </c>
      <c r="L63" s="43"/>
      <c r="M63" s="44">
        <v>461829186</v>
      </c>
      <c r="N63" s="43"/>
      <c r="O63" s="44">
        <v>-80136156</v>
      </c>
      <c r="P63" s="43">
        <f t="shared" si="14"/>
        <v>0</v>
      </c>
      <c r="Q63" s="44">
        <f t="shared" si="15"/>
        <v>595336634</v>
      </c>
      <c r="R63" s="24">
        <f t="shared" si="16"/>
        <v>0</v>
      </c>
      <c r="S63" s="25">
        <f t="shared" si="17"/>
        <v>-117.35190378375091</v>
      </c>
      <c r="T63" s="24">
        <f t="shared" si="18"/>
        <v>0</v>
      </c>
      <c r="U63" s="26">
        <f t="shared" si="19"/>
        <v>43.031198698951933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3247739000</v>
      </c>
      <c r="C65" s="48">
        <f t="shared" si="30"/>
        <v>-106165000</v>
      </c>
      <c r="D65" s="48">
        <f t="shared" si="30"/>
        <v>0</v>
      </c>
      <c r="E65" s="48">
        <f t="shared" si="30"/>
        <v>3141574000</v>
      </c>
      <c r="F65" s="49">
        <f t="shared" si="30"/>
        <v>1766617000</v>
      </c>
      <c r="G65" s="50">
        <f t="shared" si="30"/>
        <v>1741327000</v>
      </c>
      <c r="H65" s="49">
        <f t="shared" si="30"/>
        <v>111291000</v>
      </c>
      <c r="I65" s="50">
        <f t="shared" si="30"/>
        <v>65425215</v>
      </c>
      <c r="J65" s="49">
        <f t="shared" si="30"/>
        <v>254017000</v>
      </c>
      <c r="K65" s="50">
        <f t="shared" si="30"/>
        <v>427533315</v>
      </c>
      <c r="L65" s="49">
        <f t="shared" si="30"/>
        <v>598417000</v>
      </c>
      <c r="M65" s="51">
        <f t="shared" si="30"/>
        <v>1065543496</v>
      </c>
      <c r="N65" s="49">
        <f t="shared" si="30"/>
        <v>364212000</v>
      </c>
      <c r="O65" s="50">
        <f t="shared" si="30"/>
        <v>48766313</v>
      </c>
      <c r="P65" s="49">
        <f t="shared" si="30"/>
        <v>1327937000</v>
      </c>
      <c r="Q65" s="50">
        <f t="shared" si="30"/>
        <v>1607268339</v>
      </c>
      <c r="R65" s="34">
        <f t="shared" si="16"/>
        <v>-39.137424237613573</v>
      </c>
      <c r="S65" s="35">
        <f t="shared" si="17"/>
        <v>-95.423339058136392</v>
      </c>
      <c r="T65" s="34">
        <f t="shared" si="18"/>
        <v>42.2697985150119</v>
      </c>
      <c r="U65" s="35">
        <f t="shared" si="19"/>
        <v>51.161243981520087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1951821000</v>
      </c>
      <c r="C8" s="36">
        <f t="shared" si="0"/>
        <v>-535626000</v>
      </c>
      <c r="D8" s="36">
        <f t="shared" si="0"/>
        <v>0</v>
      </c>
      <c r="E8" s="36">
        <f t="shared" si="0"/>
        <v>1416195000</v>
      </c>
      <c r="F8" s="37">
        <f t="shared" si="0"/>
        <v>1416195000</v>
      </c>
      <c r="G8" s="38">
        <f t="shared" si="0"/>
        <v>1416195000</v>
      </c>
      <c r="H8" s="37">
        <f t="shared" si="0"/>
        <v>259715000</v>
      </c>
      <c r="I8" s="38">
        <f t="shared" si="0"/>
        <v>203831649</v>
      </c>
      <c r="J8" s="37">
        <f t="shared" si="0"/>
        <v>306374000</v>
      </c>
      <c r="K8" s="38">
        <f t="shared" si="0"/>
        <v>225894779</v>
      </c>
      <c r="L8" s="37">
        <f t="shared" si="0"/>
        <v>261074000</v>
      </c>
      <c r="M8" s="38">
        <f t="shared" si="0"/>
        <v>252033674</v>
      </c>
      <c r="N8" s="37">
        <f t="shared" si="0"/>
        <v>355539000</v>
      </c>
      <c r="O8" s="38">
        <f t="shared" si="0"/>
        <v>364830975</v>
      </c>
      <c r="P8" s="37">
        <f t="shared" si="0"/>
        <v>1182702000</v>
      </c>
      <c r="Q8" s="38">
        <f t="shared" si="0"/>
        <v>1046591077</v>
      </c>
      <c r="R8" s="16">
        <f>IF(($L8       =0),0,((($N8       -$L8       )/$L8       )*100))</f>
        <v>36.183227743858062</v>
      </c>
      <c r="S8" s="17">
        <f>IF(($M8       =0),0,((($O8       -$M8       )/$M8       )*100))</f>
        <v>44.754853274090664</v>
      </c>
      <c r="T8" s="16">
        <f>IF(($E8       =0),0,(($P8       /$E8       )*100))</f>
        <v>83.512651859383766</v>
      </c>
      <c r="U8" s="18">
        <f>IF(($E8       =0),0,(($Q8       /$E8       )*100))</f>
        <v>73.901622093002729</v>
      </c>
      <c r="V8" s="37">
        <f t="shared" ref="V8:W8" si="1">+V9+V28</f>
        <v>1115000</v>
      </c>
      <c r="W8" s="38">
        <f t="shared" si="1"/>
        <v>756000</v>
      </c>
    </row>
    <row r="9" spans="1:23" ht="13" x14ac:dyDescent="0.3">
      <c r="A9" s="19" t="s">
        <v>35</v>
      </c>
      <c r="B9" s="39">
        <f t="shared" ref="B9:Q9" si="2">SUM(B10:B27)</f>
        <v>1859531000</v>
      </c>
      <c r="C9" s="39">
        <f t="shared" si="2"/>
        <v>-543641000</v>
      </c>
      <c r="D9" s="39">
        <f t="shared" si="2"/>
        <v>0</v>
      </c>
      <c r="E9" s="39">
        <f t="shared" si="2"/>
        <v>1315890000</v>
      </c>
      <c r="F9" s="40">
        <f t="shared" si="2"/>
        <v>1315890000</v>
      </c>
      <c r="G9" s="41">
        <f t="shared" si="2"/>
        <v>1315890000</v>
      </c>
      <c r="H9" s="40">
        <f t="shared" si="2"/>
        <v>232481000</v>
      </c>
      <c r="I9" s="41">
        <f t="shared" si="2"/>
        <v>191844820</v>
      </c>
      <c r="J9" s="40">
        <f t="shared" si="2"/>
        <v>297621000</v>
      </c>
      <c r="K9" s="41">
        <f t="shared" si="2"/>
        <v>206714503</v>
      </c>
      <c r="L9" s="40">
        <f t="shared" si="2"/>
        <v>250111000</v>
      </c>
      <c r="M9" s="41">
        <f t="shared" si="2"/>
        <v>229259977</v>
      </c>
      <c r="N9" s="40">
        <f t="shared" si="2"/>
        <v>342601000</v>
      </c>
      <c r="O9" s="41">
        <f t="shared" si="2"/>
        <v>349757238</v>
      </c>
      <c r="P9" s="40">
        <f t="shared" si="2"/>
        <v>1122814000</v>
      </c>
      <c r="Q9" s="41">
        <f t="shared" si="2"/>
        <v>977576538</v>
      </c>
      <c r="R9" s="20">
        <f>IF(($L9       =0),0,((($N9       -$L9       )/$L9       )*100))</f>
        <v>36.979581066006695</v>
      </c>
      <c r="S9" s="21">
        <f>IF(($M9       =0),0,((($O9       -$M9       )/$M9       )*100))</f>
        <v>52.559222319035648</v>
      </c>
      <c r="T9" s="20">
        <f>IF(($E9       =0),0,(($P9       /$E9       )*100))</f>
        <v>85.327344990842704</v>
      </c>
      <c r="U9" s="22">
        <f>IF(($E9       =0),0,(($Q9       /$E9       )*100))</f>
        <v>74.29014112121834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>
        <v>921411000</v>
      </c>
      <c r="C12" s="42">
        <v>-670000000</v>
      </c>
      <c r="D12" s="42"/>
      <c r="E12" s="42">
        <f t="shared" si="4"/>
        <v>251411000</v>
      </c>
      <c r="F12" s="43">
        <v>251411000</v>
      </c>
      <c r="G12" s="44">
        <v>251411000</v>
      </c>
      <c r="H12" s="43">
        <v>111748000</v>
      </c>
      <c r="I12" s="44">
        <v>95355519</v>
      </c>
      <c r="J12" s="43">
        <v>38252000</v>
      </c>
      <c r="K12" s="44">
        <v>54644481</v>
      </c>
      <c r="L12" s="43">
        <v>101411000</v>
      </c>
      <c r="M12" s="44"/>
      <c r="N12" s="43"/>
      <c r="O12" s="44"/>
      <c r="P12" s="43">
        <f t="shared" si="5"/>
        <v>251411000</v>
      </c>
      <c r="Q12" s="44">
        <f t="shared" si="6"/>
        <v>150000000</v>
      </c>
      <c r="R12" s="24">
        <f t="shared" si="7"/>
        <v>-100</v>
      </c>
      <c r="S12" s="25">
        <f t="shared" si="8"/>
        <v>0</v>
      </c>
      <c r="T12" s="24">
        <f t="shared" si="9"/>
        <v>100</v>
      </c>
      <c r="U12" s="26">
        <f t="shared" si="10"/>
        <v>59.663260557413956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152635000</v>
      </c>
      <c r="C14" s="42">
        <v>-8000000</v>
      </c>
      <c r="D14" s="42"/>
      <c r="E14" s="42">
        <f t="shared" si="4"/>
        <v>144635000</v>
      </c>
      <c r="F14" s="43">
        <v>144635000</v>
      </c>
      <c r="G14" s="44">
        <v>144635000</v>
      </c>
      <c r="H14" s="43">
        <v>6167000</v>
      </c>
      <c r="I14" s="44">
        <v>4012301</v>
      </c>
      <c r="J14" s="43">
        <v>9075000</v>
      </c>
      <c r="K14" s="44">
        <v>10183022</v>
      </c>
      <c r="L14" s="43">
        <v>19431000</v>
      </c>
      <c r="M14" s="44">
        <v>53521294</v>
      </c>
      <c r="N14" s="43">
        <v>46380000</v>
      </c>
      <c r="O14" s="44">
        <v>67809238</v>
      </c>
      <c r="P14" s="43">
        <f t="shared" si="5"/>
        <v>81053000</v>
      </c>
      <c r="Q14" s="44">
        <f t="shared" si="6"/>
        <v>135525855</v>
      </c>
      <c r="R14" s="24">
        <f t="shared" si="7"/>
        <v>138.69075189130771</v>
      </c>
      <c r="S14" s="25">
        <f t="shared" si="8"/>
        <v>26.695811951033921</v>
      </c>
      <c r="T14" s="24">
        <f t="shared" si="9"/>
        <v>56.039686106405782</v>
      </c>
      <c r="U14" s="26">
        <f t="shared" si="10"/>
        <v>93.701977391364466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>
        <v>785485000</v>
      </c>
      <c r="C26" s="42">
        <v>134359000</v>
      </c>
      <c r="D26" s="42"/>
      <c r="E26" s="42">
        <f t="shared" si="4"/>
        <v>919844000</v>
      </c>
      <c r="F26" s="43">
        <v>919844000</v>
      </c>
      <c r="G26" s="44">
        <v>919844000</v>
      </c>
      <c r="H26" s="43">
        <v>114566000</v>
      </c>
      <c r="I26" s="44">
        <v>92477000</v>
      </c>
      <c r="J26" s="43">
        <v>250294000</v>
      </c>
      <c r="K26" s="44">
        <v>141887000</v>
      </c>
      <c r="L26" s="43">
        <v>129269000</v>
      </c>
      <c r="M26" s="44">
        <v>175738683</v>
      </c>
      <c r="N26" s="43">
        <v>296221000</v>
      </c>
      <c r="O26" s="44">
        <v>281948000</v>
      </c>
      <c r="P26" s="43">
        <f t="shared" si="5"/>
        <v>790350000</v>
      </c>
      <c r="Q26" s="44">
        <f t="shared" si="6"/>
        <v>692050683</v>
      </c>
      <c r="R26" s="24">
        <f t="shared" si="7"/>
        <v>129.15084049540107</v>
      </c>
      <c r="S26" s="25">
        <f t="shared" si="8"/>
        <v>60.435935439438794</v>
      </c>
      <c r="T26" s="24">
        <f t="shared" si="9"/>
        <v>85.922178108461864</v>
      </c>
      <c r="U26" s="26">
        <f t="shared" si="10"/>
        <v>75.235657676736494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92290000</v>
      </c>
      <c r="C28" s="39">
        <f t="shared" si="11"/>
        <v>8015000</v>
      </c>
      <c r="D28" s="39">
        <f t="shared" si="11"/>
        <v>0</v>
      </c>
      <c r="E28" s="39">
        <f t="shared" si="11"/>
        <v>100305000</v>
      </c>
      <c r="F28" s="40">
        <f t="shared" si="11"/>
        <v>100305000</v>
      </c>
      <c r="G28" s="41">
        <f t="shared" si="11"/>
        <v>100305000</v>
      </c>
      <c r="H28" s="40">
        <f t="shared" si="11"/>
        <v>27234000</v>
      </c>
      <c r="I28" s="41">
        <f t="shared" si="11"/>
        <v>11986829</v>
      </c>
      <c r="J28" s="40">
        <f t="shared" si="11"/>
        <v>8753000</v>
      </c>
      <c r="K28" s="41">
        <f t="shared" si="11"/>
        <v>19180276</v>
      </c>
      <c r="L28" s="40">
        <f t="shared" si="11"/>
        <v>10963000</v>
      </c>
      <c r="M28" s="41">
        <f t="shared" si="11"/>
        <v>22773697</v>
      </c>
      <c r="N28" s="40">
        <f t="shared" si="11"/>
        <v>12938000</v>
      </c>
      <c r="O28" s="41">
        <f t="shared" si="11"/>
        <v>15073737</v>
      </c>
      <c r="P28" s="40">
        <f t="shared" si="11"/>
        <v>59888000</v>
      </c>
      <c r="Q28" s="41">
        <f t="shared" si="11"/>
        <v>69014539</v>
      </c>
      <c r="R28" s="20">
        <f t="shared" si="7"/>
        <v>18.015141840737027</v>
      </c>
      <c r="S28" s="21">
        <f t="shared" si="8"/>
        <v>-33.810759842813397</v>
      </c>
      <c r="T28" s="20">
        <f t="shared" si="9"/>
        <v>59.705897014106981</v>
      </c>
      <c r="U28" s="22">
        <f t="shared" si="10"/>
        <v>68.804684711629534</v>
      </c>
      <c r="V28" s="40">
        <f t="shared" ref="V28:W28" si="12">SUM(V29:V42)</f>
        <v>1115000</v>
      </c>
      <c r="W28" s="41">
        <f t="shared" si="12"/>
        <v>756000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>
        <v>40000000</v>
      </c>
      <c r="C30" s="42"/>
      <c r="D30" s="42"/>
      <c r="E30" s="42">
        <f t="shared" si="4"/>
        <v>40000000</v>
      </c>
      <c r="F30" s="43">
        <v>40000000</v>
      </c>
      <c r="G30" s="44">
        <v>40000000</v>
      </c>
      <c r="H30" s="43">
        <v>159000</v>
      </c>
      <c r="I30" s="44">
        <v>295964</v>
      </c>
      <c r="J30" s="43">
        <v>134000</v>
      </c>
      <c r="K30" s="44">
        <v>570950</v>
      </c>
      <c r="L30" s="43"/>
      <c r="M30" s="44">
        <v>4563096</v>
      </c>
      <c r="N30" s="43">
        <v>2984000</v>
      </c>
      <c r="O30" s="44">
        <v>11594619</v>
      </c>
      <c r="P30" s="43">
        <f t="shared" si="5"/>
        <v>3277000</v>
      </c>
      <c r="Q30" s="44">
        <f t="shared" si="6"/>
        <v>17024629</v>
      </c>
      <c r="R30" s="24">
        <f t="shared" si="7"/>
        <v>0</v>
      </c>
      <c r="S30" s="25">
        <f t="shared" si="8"/>
        <v>154.09544309389941</v>
      </c>
      <c r="T30" s="24">
        <f t="shared" si="9"/>
        <v>8.192499999999999</v>
      </c>
      <c r="U30" s="26">
        <f t="shared" si="10"/>
        <v>42.561572499999997</v>
      </c>
      <c r="V30" s="43"/>
      <c r="W30" s="44"/>
    </row>
    <row r="31" spans="1:23" ht="13" x14ac:dyDescent="0.3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564000</v>
      </c>
      <c r="I31" s="44">
        <v>103845</v>
      </c>
      <c r="J31" s="43">
        <v>188000</v>
      </c>
      <c r="K31" s="44">
        <v>183150</v>
      </c>
      <c r="L31" s="43">
        <v>234000</v>
      </c>
      <c r="M31" s="44">
        <v>440150</v>
      </c>
      <c r="N31" s="43"/>
      <c r="O31" s="44">
        <v>185854</v>
      </c>
      <c r="P31" s="43">
        <f t="shared" si="5"/>
        <v>986000</v>
      </c>
      <c r="Q31" s="44">
        <f t="shared" si="6"/>
        <v>912999</v>
      </c>
      <c r="R31" s="24">
        <f t="shared" si="7"/>
        <v>-100</v>
      </c>
      <c r="S31" s="25">
        <f t="shared" si="8"/>
        <v>-57.774849483130751</v>
      </c>
      <c r="T31" s="24">
        <f t="shared" si="9"/>
        <v>98.6</v>
      </c>
      <c r="U31" s="26">
        <f t="shared" si="10"/>
        <v>91.299899999999994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18790000</v>
      </c>
      <c r="C33" s="42"/>
      <c r="D33" s="42"/>
      <c r="E33" s="42">
        <f t="shared" si="4"/>
        <v>18790000</v>
      </c>
      <c r="F33" s="43">
        <v>18790000</v>
      </c>
      <c r="G33" s="44">
        <v>18790000</v>
      </c>
      <c r="H33" s="43">
        <v>18790000</v>
      </c>
      <c r="I33" s="44"/>
      <c r="J33" s="43"/>
      <c r="K33" s="44">
        <v>14091000</v>
      </c>
      <c r="L33" s="43"/>
      <c r="M33" s="44">
        <v>4699000</v>
      </c>
      <c r="N33" s="43"/>
      <c r="O33" s="44"/>
      <c r="P33" s="43">
        <f t="shared" si="5"/>
        <v>18790000</v>
      </c>
      <c r="Q33" s="44">
        <f t="shared" si="6"/>
        <v>18790000</v>
      </c>
      <c r="R33" s="24">
        <f t="shared" si="7"/>
        <v>0</v>
      </c>
      <c r="S33" s="25">
        <f t="shared" si="8"/>
        <v>-100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>
        <v>25500000</v>
      </c>
      <c r="C34" s="42"/>
      <c r="D34" s="42"/>
      <c r="E34" s="42">
        <f t="shared" si="4"/>
        <v>25500000</v>
      </c>
      <c r="F34" s="43">
        <v>25500000</v>
      </c>
      <c r="G34" s="44">
        <v>25500000</v>
      </c>
      <c r="H34" s="43">
        <v>7721000</v>
      </c>
      <c r="I34" s="44">
        <v>11587020</v>
      </c>
      <c r="J34" s="43">
        <v>6553000</v>
      </c>
      <c r="K34" s="44">
        <v>2591580</v>
      </c>
      <c r="L34" s="43">
        <v>5978000</v>
      </c>
      <c r="M34" s="44">
        <v>9093152</v>
      </c>
      <c r="N34" s="43">
        <v>5248000</v>
      </c>
      <c r="O34" s="44">
        <v>2265888</v>
      </c>
      <c r="P34" s="43">
        <f t="shared" si="5"/>
        <v>25500000</v>
      </c>
      <c r="Q34" s="44">
        <f t="shared" si="6"/>
        <v>25537640</v>
      </c>
      <c r="R34" s="24">
        <f t="shared" si="7"/>
        <v>-12.211441953830713</v>
      </c>
      <c r="S34" s="25">
        <f t="shared" si="8"/>
        <v>-75.081379921945654</v>
      </c>
      <c r="T34" s="24">
        <f t="shared" si="9"/>
        <v>100</v>
      </c>
      <c r="U34" s="26">
        <f t="shared" si="10"/>
        <v>100.14760784313725</v>
      </c>
      <c r="V34" s="43">
        <v>1115000</v>
      </c>
      <c r="W34" s="44">
        <v>756000</v>
      </c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/>
      <c r="I36" s="44"/>
      <c r="J36" s="43">
        <v>1878000</v>
      </c>
      <c r="K36" s="44">
        <v>1743596</v>
      </c>
      <c r="L36" s="43">
        <v>4751000</v>
      </c>
      <c r="M36" s="44">
        <v>3978299</v>
      </c>
      <c r="N36" s="43">
        <v>371000</v>
      </c>
      <c r="O36" s="44">
        <v>1027376</v>
      </c>
      <c r="P36" s="43">
        <f t="shared" si="5"/>
        <v>7000000</v>
      </c>
      <c r="Q36" s="44">
        <f t="shared" si="6"/>
        <v>6749271</v>
      </c>
      <c r="R36" s="24">
        <f t="shared" si="7"/>
        <v>-92.19111765944011</v>
      </c>
      <c r="S36" s="25">
        <f t="shared" si="8"/>
        <v>-74.175495607544832</v>
      </c>
      <c r="T36" s="24">
        <f t="shared" si="9"/>
        <v>100</v>
      </c>
      <c r="U36" s="26">
        <f t="shared" si="10"/>
        <v>96.41815714285714</v>
      </c>
      <c r="V36" s="43"/>
      <c r="W36" s="44"/>
    </row>
    <row r="37" spans="1:23" ht="13" x14ac:dyDescent="0.3">
      <c r="A37" s="23" t="s">
        <v>63</v>
      </c>
      <c r="B37" s="42"/>
      <c r="C37" s="42">
        <v>8015000</v>
      </c>
      <c r="D37" s="42"/>
      <c r="E37" s="42">
        <f t="shared" si="4"/>
        <v>8015000</v>
      </c>
      <c r="F37" s="43">
        <v>8015000</v>
      </c>
      <c r="G37" s="44">
        <v>8015000</v>
      </c>
      <c r="H37" s="43"/>
      <c r="I37" s="44"/>
      <c r="J37" s="43"/>
      <c r="K37" s="44"/>
      <c r="L37" s="43"/>
      <c r="M37" s="44"/>
      <c r="N37" s="43">
        <v>4335000</v>
      </c>
      <c r="O37" s="44"/>
      <c r="P37" s="43">
        <f t="shared" si="5"/>
        <v>4335000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54.08608858390518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12510000</v>
      </c>
      <c r="C43" s="45">
        <f t="shared" si="20"/>
        <v>-1700000</v>
      </c>
      <c r="D43" s="45">
        <f t="shared" si="20"/>
        <v>0</v>
      </c>
      <c r="E43" s="45">
        <f t="shared" si="20"/>
        <v>10810000</v>
      </c>
      <c r="F43" s="46">
        <f t="shared" si="20"/>
        <v>11110000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2000</v>
      </c>
      <c r="O43" s="47">
        <f t="shared" si="20"/>
        <v>0</v>
      </c>
      <c r="P43" s="46">
        <f t="shared" si="20"/>
        <v>2000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1.8501387604070305E-2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1800000</v>
      </c>
      <c r="C44" s="39">
        <f t="shared" si="22"/>
        <v>-1700000</v>
      </c>
      <c r="D44" s="39">
        <f t="shared" si="22"/>
        <v>0</v>
      </c>
      <c r="E44" s="39">
        <f t="shared" si="22"/>
        <v>100000</v>
      </c>
      <c r="F44" s="40">
        <f t="shared" si="22"/>
        <v>400000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2000</v>
      </c>
      <c r="O44" s="41">
        <f t="shared" si="22"/>
        <v>0</v>
      </c>
      <c r="P44" s="40">
        <f t="shared" si="22"/>
        <v>2000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300000</v>
      </c>
      <c r="C46" s="42">
        <v>-300000</v>
      </c>
      <c r="D46" s="42"/>
      <c r="E46" s="42">
        <f t="shared" si="13"/>
        <v>0</v>
      </c>
      <c r="F46" s="43">
        <v>300000</v>
      </c>
      <c r="G46" s="44"/>
      <c r="H46" s="43"/>
      <c r="I46" s="44"/>
      <c r="J46" s="43"/>
      <c r="K46" s="44"/>
      <c r="L46" s="43"/>
      <c r="M46" s="44"/>
      <c r="N46" s="43">
        <v>2000</v>
      </c>
      <c r="O46" s="44"/>
      <c r="P46" s="43">
        <f t="shared" si="14"/>
        <v>2000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1500000</v>
      </c>
      <c r="C47" s="42">
        <v>-1400000</v>
      </c>
      <c r="D47" s="42"/>
      <c r="E47" s="42">
        <f t="shared" si="13"/>
        <v>100000</v>
      </c>
      <c r="F47" s="43">
        <v>100000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10710000</v>
      </c>
      <c r="C56" s="39">
        <f t="shared" si="24"/>
        <v>0</v>
      </c>
      <c r="D56" s="39">
        <f t="shared" si="24"/>
        <v>0</v>
      </c>
      <c r="E56" s="39">
        <f t="shared" si="24"/>
        <v>10710000</v>
      </c>
      <c r="F56" s="40">
        <f t="shared" si="24"/>
        <v>10710000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10710000</v>
      </c>
      <c r="C59" s="42"/>
      <c r="D59" s="42"/>
      <c r="E59" s="42">
        <f t="shared" si="13"/>
        <v>10710000</v>
      </c>
      <c r="F59" s="43">
        <v>10710000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1964331000</v>
      </c>
      <c r="C61" s="39">
        <f t="shared" si="26"/>
        <v>-537326000</v>
      </c>
      <c r="D61" s="39">
        <f t="shared" si="26"/>
        <v>0</v>
      </c>
      <c r="E61" s="39">
        <f t="shared" si="26"/>
        <v>1427005000</v>
      </c>
      <c r="F61" s="40">
        <f t="shared" si="26"/>
        <v>1427305000</v>
      </c>
      <c r="G61" s="41">
        <f t="shared" si="26"/>
        <v>1416195000</v>
      </c>
      <c r="H61" s="40">
        <f t="shared" si="26"/>
        <v>259715000</v>
      </c>
      <c r="I61" s="41">
        <f t="shared" si="26"/>
        <v>203831649</v>
      </c>
      <c r="J61" s="40">
        <f t="shared" si="26"/>
        <v>306374000</v>
      </c>
      <c r="K61" s="41">
        <f t="shared" si="26"/>
        <v>225894779</v>
      </c>
      <c r="L61" s="40">
        <f t="shared" si="26"/>
        <v>261074000</v>
      </c>
      <c r="M61" s="41">
        <f t="shared" si="26"/>
        <v>252033674</v>
      </c>
      <c r="N61" s="40">
        <f t="shared" si="26"/>
        <v>355541000</v>
      </c>
      <c r="O61" s="41">
        <f t="shared" si="26"/>
        <v>364830975</v>
      </c>
      <c r="P61" s="40">
        <f t="shared" si="26"/>
        <v>1182704000</v>
      </c>
      <c r="Q61" s="41">
        <f t="shared" si="26"/>
        <v>1046591077</v>
      </c>
      <c r="R61" s="20">
        <f t="shared" si="16"/>
        <v>36.183993810184084</v>
      </c>
      <c r="S61" s="21">
        <f t="shared" si="17"/>
        <v>44.754853274090664</v>
      </c>
      <c r="T61" s="20">
        <f t="shared" si="18"/>
        <v>82.880158093349351</v>
      </c>
      <c r="U61" s="22">
        <f t="shared" si="19"/>
        <v>73.341794667853293</v>
      </c>
      <c r="V61" s="40">
        <f t="shared" ref="V61:W61" si="27">+V8+V43</f>
        <v>1115000</v>
      </c>
      <c r="W61" s="41">
        <f t="shared" si="27"/>
        <v>756000</v>
      </c>
    </row>
    <row r="62" spans="1:23" ht="13" x14ac:dyDescent="0.3">
      <c r="A62" s="19" t="s">
        <v>86</v>
      </c>
      <c r="B62" s="39">
        <f t="shared" ref="B62:Q62" si="28">SUM(B63:B64)</f>
        <v>1498083000</v>
      </c>
      <c r="C62" s="39">
        <f t="shared" si="28"/>
        <v>0</v>
      </c>
      <c r="D62" s="39">
        <f t="shared" si="28"/>
        <v>0</v>
      </c>
      <c r="E62" s="39">
        <f t="shared" si="28"/>
        <v>1498083000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151985000</v>
      </c>
      <c r="J62" s="40">
        <f t="shared" si="28"/>
        <v>0</v>
      </c>
      <c r="K62" s="41">
        <f t="shared" si="28"/>
        <v>320783000</v>
      </c>
      <c r="L62" s="40">
        <f t="shared" si="28"/>
        <v>0</v>
      </c>
      <c r="M62" s="41">
        <f t="shared" si="28"/>
        <v>316333560</v>
      </c>
      <c r="N62" s="40">
        <f t="shared" si="28"/>
        <v>0</v>
      </c>
      <c r="O62" s="41">
        <f t="shared" si="28"/>
        <v>449088176</v>
      </c>
      <c r="P62" s="40">
        <f t="shared" si="28"/>
        <v>0</v>
      </c>
      <c r="Q62" s="41">
        <f t="shared" si="28"/>
        <v>1238189736</v>
      </c>
      <c r="R62" s="20">
        <f t="shared" si="16"/>
        <v>0</v>
      </c>
      <c r="S62" s="21">
        <f t="shared" si="17"/>
        <v>41.966655703555453</v>
      </c>
      <c r="T62" s="20">
        <f t="shared" si="18"/>
        <v>0</v>
      </c>
      <c r="U62" s="22">
        <f t="shared" si="19"/>
        <v>82.651611159061275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>
        <v>1498083000</v>
      </c>
      <c r="C63" s="42"/>
      <c r="D63" s="42"/>
      <c r="E63" s="42">
        <f t="shared" si="13"/>
        <v>1498083000</v>
      </c>
      <c r="F63" s="43"/>
      <c r="G63" s="44"/>
      <c r="H63" s="43"/>
      <c r="I63" s="44">
        <v>151985000</v>
      </c>
      <c r="J63" s="43"/>
      <c r="K63" s="44">
        <v>320783000</v>
      </c>
      <c r="L63" s="43"/>
      <c r="M63" s="44">
        <v>316333560</v>
      </c>
      <c r="N63" s="43"/>
      <c r="O63" s="44">
        <v>449088176</v>
      </c>
      <c r="P63" s="43">
        <f t="shared" si="14"/>
        <v>0</v>
      </c>
      <c r="Q63" s="44">
        <f t="shared" si="15"/>
        <v>1238189736</v>
      </c>
      <c r="R63" s="24">
        <f t="shared" si="16"/>
        <v>0</v>
      </c>
      <c r="S63" s="25">
        <f t="shared" si="17"/>
        <v>41.966655703555453</v>
      </c>
      <c r="T63" s="24">
        <f t="shared" si="18"/>
        <v>0</v>
      </c>
      <c r="U63" s="26">
        <f t="shared" si="19"/>
        <v>82.651611159061275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3462414000</v>
      </c>
      <c r="C65" s="48">
        <f t="shared" si="30"/>
        <v>-537326000</v>
      </c>
      <c r="D65" s="48">
        <f t="shared" si="30"/>
        <v>0</v>
      </c>
      <c r="E65" s="48">
        <f t="shared" si="30"/>
        <v>2925088000</v>
      </c>
      <c r="F65" s="49">
        <f t="shared" si="30"/>
        <v>1427305000</v>
      </c>
      <c r="G65" s="50">
        <f t="shared" si="30"/>
        <v>1416195000</v>
      </c>
      <c r="H65" s="49">
        <f t="shared" si="30"/>
        <v>259715000</v>
      </c>
      <c r="I65" s="50">
        <f t="shared" si="30"/>
        <v>355816649</v>
      </c>
      <c r="J65" s="49">
        <f t="shared" si="30"/>
        <v>306374000</v>
      </c>
      <c r="K65" s="50">
        <f t="shared" si="30"/>
        <v>546677779</v>
      </c>
      <c r="L65" s="49">
        <f t="shared" si="30"/>
        <v>261074000</v>
      </c>
      <c r="M65" s="51">
        <f t="shared" si="30"/>
        <v>568367234</v>
      </c>
      <c r="N65" s="49">
        <f t="shared" si="30"/>
        <v>355541000</v>
      </c>
      <c r="O65" s="50">
        <f t="shared" si="30"/>
        <v>813919151</v>
      </c>
      <c r="P65" s="49">
        <f t="shared" si="30"/>
        <v>1182704000</v>
      </c>
      <c r="Q65" s="50">
        <f t="shared" si="30"/>
        <v>2284780813</v>
      </c>
      <c r="R65" s="34">
        <f t="shared" si="16"/>
        <v>36.183993810184084</v>
      </c>
      <c r="S65" s="35">
        <f t="shared" si="17"/>
        <v>43.203038864833651</v>
      </c>
      <c r="T65" s="34">
        <f t="shared" si="18"/>
        <v>40.433108337253444</v>
      </c>
      <c r="U65" s="35">
        <f t="shared" si="19"/>
        <v>78.109814576518716</v>
      </c>
      <c r="V65" s="49">
        <f>+V61+V62</f>
        <v>1115000</v>
      </c>
      <c r="W65" s="50">
        <f>+W61+W62</f>
        <v>756000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1127810000</v>
      </c>
      <c r="C8" s="36">
        <f t="shared" si="0"/>
        <v>-7230000</v>
      </c>
      <c r="D8" s="36">
        <f t="shared" si="0"/>
        <v>0</v>
      </c>
      <c r="E8" s="36">
        <f t="shared" si="0"/>
        <v>1120580000</v>
      </c>
      <c r="F8" s="37">
        <f t="shared" si="0"/>
        <v>1120580000</v>
      </c>
      <c r="G8" s="38">
        <f t="shared" si="0"/>
        <v>1062843000</v>
      </c>
      <c r="H8" s="37">
        <f t="shared" si="0"/>
        <v>192325000</v>
      </c>
      <c r="I8" s="38">
        <f t="shared" si="0"/>
        <v>0</v>
      </c>
      <c r="J8" s="37">
        <f t="shared" si="0"/>
        <v>330576000</v>
      </c>
      <c r="K8" s="38">
        <f t="shared" si="0"/>
        <v>0</v>
      </c>
      <c r="L8" s="37">
        <f t="shared" si="0"/>
        <v>216932000</v>
      </c>
      <c r="M8" s="38">
        <f t="shared" si="0"/>
        <v>0</v>
      </c>
      <c r="N8" s="37">
        <f t="shared" si="0"/>
        <v>298363000</v>
      </c>
      <c r="O8" s="38">
        <f t="shared" si="0"/>
        <v>0</v>
      </c>
      <c r="P8" s="37">
        <f t="shared" si="0"/>
        <v>1038196000</v>
      </c>
      <c r="Q8" s="38">
        <f t="shared" si="0"/>
        <v>0</v>
      </c>
      <c r="R8" s="16">
        <f>IF(($L8       =0),0,((($N8       -$L8       )/$L8       )*100))</f>
        <v>37.53756937657883</v>
      </c>
      <c r="S8" s="17">
        <f>IF(($M8       =0),0,((($O8       -$M8       )/$M8       )*100))</f>
        <v>0</v>
      </c>
      <c r="T8" s="16">
        <f>IF(($E8       =0),0,(($P8       /$E8       )*100))</f>
        <v>92.648092951864214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1121964000</v>
      </c>
      <c r="C9" s="39">
        <f t="shared" si="2"/>
        <v>-7230000</v>
      </c>
      <c r="D9" s="39">
        <f t="shared" si="2"/>
        <v>0</v>
      </c>
      <c r="E9" s="39">
        <f t="shared" si="2"/>
        <v>1114734000</v>
      </c>
      <c r="F9" s="40">
        <f t="shared" si="2"/>
        <v>1114734000</v>
      </c>
      <c r="G9" s="41">
        <f t="shared" si="2"/>
        <v>1056997000</v>
      </c>
      <c r="H9" s="40">
        <f t="shared" si="2"/>
        <v>191440000</v>
      </c>
      <c r="I9" s="41">
        <f t="shared" si="2"/>
        <v>0</v>
      </c>
      <c r="J9" s="40">
        <f t="shared" si="2"/>
        <v>328310000</v>
      </c>
      <c r="K9" s="41">
        <f t="shared" si="2"/>
        <v>0</v>
      </c>
      <c r="L9" s="40">
        <f t="shared" si="2"/>
        <v>216114000</v>
      </c>
      <c r="M9" s="41">
        <f t="shared" si="2"/>
        <v>0</v>
      </c>
      <c r="N9" s="40">
        <f t="shared" si="2"/>
        <v>298363000</v>
      </c>
      <c r="O9" s="41">
        <f t="shared" si="2"/>
        <v>0</v>
      </c>
      <c r="P9" s="40">
        <f t="shared" si="2"/>
        <v>1034227000</v>
      </c>
      <c r="Q9" s="41">
        <f t="shared" si="2"/>
        <v>0</v>
      </c>
      <c r="R9" s="20">
        <f>IF(($L9       =0),0,((($N9       -$L9       )/$L9       )*100))</f>
        <v>38.058154492536346</v>
      </c>
      <c r="S9" s="21">
        <f>IF(($M9       =0),0,((($O9       -$M9       )/$M9       )*100))</f>
        <v>0</v>
      </c>
      <c r="T9" s="20">
        <f>IF(($E9       =0),0,(($P9       /$E9       )*100))</f>
        <v>92.777918319527359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727555000</v>
      </c>
      <c r="C10" s="42">
        <v>-7230000</v>
      </c>
      <c r="D10" s="42"/>
      <c r="E10" s="42">
        <f t="shared" ref="E10:E41" si="4">$B10      +$C10      +$D10</f>
        <v>720325000</v>
      </c>
      <c r="F10" s="43">
        <v>720325000</v>
      </c>
      <c r="G10" s="44">
        <v>720325000</v>
      </c>
      <c r="H10" s="43">
        <v>127442000</v>
      </c>
      <c r="I10" s="44"/>
      <c r="J10" s="43">
        <v>213437000</v>
      </c>
      <c r="K10" s="44"/>
      <c r="L10" s="43">
        <v>144963000</v>
      </c>
      <c r="M10" s="44"/>
      <c r="N10" s="43">
        <v>234483000</v>
      </c>
      <c r="O10" s="44"/>
      <c r="P10" s="43">
        <f t="shared" ref="P10:P41" si="5">$H10      +$J10      +$L10      +$N10</f>
        <v>720325000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61.753688872332937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3296000</v>
      </c>
      <c r="C16" s="42"/>
      <c r="D16" s="42"/>
      <c r="E16" s="42">
        <f t="shared" si="4"/>
        <v>3296000</v>
      </c>
      <c r="F16" s="43">
        <v>3296000</v>
      </c>
      <c r="G16" s="44">
        <v>3296000</v>
      </c>
      <c r="H16" s="43"/>
      <c r="I16" s="44"/>
      <c r="J16" s="43"/>
      <c r="K16" s="44"/>
      <c r="L16" s="43">
        <v>1881000</v>
      </c>
      <c r="M16" s="44"/>
      <c r="N16" s="43">
        <v>1414000</v>
      </c>
      <c r="O16" s="44"/>
      <c r="P16" s="43">
        <f t="shared" si="5"/>
        <v>3295000</v>
      </c>
      <c r="Q16" s="44">
        <f t="shared" si="6"/>
        <v>0</v>
      </c>
      <c r="R16" s="24">
        <f t="shared" si="7"/>
        <v>-24.827219564061672</v>
      </c>
      <c r="S16" s="25">
        <f t="shared" si="8"/>
        <v>0</v>
      </c>
      <c r="T16" s="24">
        <f t="shared" si="9"/>
        <v>99.969660194174764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291113000</v>
      </c>
      <c r="C22" s="42"/>
      <c r="D22" s="42"/>
      <c r="E22" s="42">
        <f t="shared" si="4"/>
        <v>291113000</v>
      </c>
      <c r="F22" s="43">
        <v>291113000</v>
      </c>
      <c r="G22" s="44">
        <v>233376000</v>
      </c>
      <c r="H22" s="43">
        <v>53986000</v>
      </c>
      <c r="I22" s="44"/>
      <c r="J22" s="43">
        <v>90689000</v>
      </c>
      <c r="K22" s="44"/>
      <c r="L22" s="43">
        <v>57441000</v>
      </c>
      <c r="M22" s="44"/>
      <c r="N22" s="43">
        <v>31260000</v>
      </c>
      <c r="O22" s="44"/>
      <c r="P22" s="43">
        <f t="shared" si="5"/>
        <v>233376000</v>
      </c>
      <c r="Q22" s="44">
        <f t="shared" si="6"/>
        <v>0</v>
      </c>
      <c r="R22" s="24">
        <f t="shared" si="7"/>
        <v>-45.578941870789158</v>
      </c>
      <c r="S22" s="25">
        <f t="shared" si="8"/>
        <v>0</v>
      </c>
      <c r="T22" s="24">
        <f t="shared" si="9"/>
        <v>80.166808077962841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10012000</v>
      </c>
      <c r="I23" s="44"/>
      <c r="J23" s="43">
        <v>24184000</v>
      </c>
      <c r="K23" s="44"/>
      <c r="L23" s="43">
        <v>11829000</v>
      </c>
      <c r="M23" s="44"/>
      <c r="N23" s="43">
        <v>31206000</v>
      </c>
      <c r="O23" s="44"/>
      <c r="P23" s="43">
        <f t="shared" si="5"/>
        <v>77231000</v>
      </c>
      <c r="Q23" s="44">
        <f t="shared" si="6"/>
        <v>0</v>
      </c>
      <c r="R23" s="24">
        <f t="shared" si="7"/>
        <v>163.80928227238144</v>
      </c>
      <c r="S23" s="25">
        <f t="shared" si="8"/>
        <v>0</v>
      </c>
      <c r="T23" s="24">
        <f t="shared" si="9"/>
        <v>77.231000000000009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5846000</v>
      </c>
      <c r="C28" s="39">
        <f t="shared" si="11"/>
        <v>0</v>
      </c>
      <c r="D28" s="39">
        <f t="shared" si="11"/>
        <v>0</v>
      </c>
      <c r="E28" s="39">
        <f t="shared" si="11"/>
        <v>5846000</v>
      </c>
      <c r="F28" s="40">
        <f t="shared" si="11"/>
        <v>5846000</v>
      </c>
      <c r="G28" s="41">
        <f t="shared" si="11"/>
        <v>5846000</v>
      </c>
      <c r="H28" s="40">
        <f t="shared" si="11"/>
        <v>885000</v>
      </c>
      <c r="I28" s="41">
        <f t="shared" si="11"/>
        <v>0</v>
      </c>
      <c r="J28" s="40">
        <f t="shared" si="11"/>
        <v>2266000</v>
      </c>
      <c r="K28" s="41">
        <f t="shared" si="11"/>
        <v>0</v>
      </c>
      <c r="L28" s="40">
        <f t="shared" si="11"/>
        <v>818000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3969000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67.892576120424224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229000</v>
      </c>
      <c r="I31" s="44"/>
      <c r="J31" s="43">
        <v>173000</v>
      </c>
      <c r="K31" s="44"/>
      <c r="L31" s="43">
        <v>158000</v>
      </c>
      <c r="M31" s="44"/>
      <c r="N31" s="43"/>
      <c r="O31" s="44"/>
      <c r="P31" s="43">
        <f t="shared" si="5"/>
        <v>560000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28.000000000000004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3846000</v>
      </c>
      <c r="C33" s="42"/>
      <c r="D33" s="42"/>
      <c r="E33" s="42">
        <f t="shared" si="4"/>
        <v>3846000</v>
      </c>
      <c r="F33" s="43">
        <v>3846000</v>
      </c>
      <c r="G33" s="44">
        <v>3846000</v>
      </c>
      <c r="H33" s="43">
        <v>656000</v>
      </c>
      <c r="I33" s="44"/>
      <c r="J33" s="43">
        <v>2093000</v>
      </c>
      <c r="K33" s="44"/>
      <c r="L33" s="43">
        <v>660000</v>
      </c>
      <c r="M33" s="44"/>
      <c r="N33" s="43"/>
      <c r="O33" s="44"/>
      <c r="P33" s="43">
        <f t="shared" si="5"/>
        <v>3409000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88.637545501820071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11673000</v>
      </c>
      <c r="C43" s="45">
        <f t="shared" si="20"/>
        <v>0</v>
      </c>
      <c r="D43" s="45">
        <f t="shared" si="20"/>
        <v>0</v>
      </c>
      <c r="E43" s="45">
        <f t="shared" si="20"/>
        <v>11673000</v>
      </c>
      <c r="F43" s="46">
        <f t="shared" si="20"/>
        <v>11673000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11673000</v>
      </c>
      <c r="C56" s="39">
        <f t="shared" si="24"/>
        <v>0</v>
      </c>
      <c r="D56" s="39">
        <f t="shared" si="24"/>
        <v>0</v>
      </c>
      <c r="E56" s="39">
        <f t="shared" si="24"/>
        <v>11673000</v>
      </c>
      <c r="F56" s="40">
        <f t="shared" si="24"/>
        <v>11673000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11673000</v>
      </c>
      <c r="C59" s="42"/>
      <c r="D59" s="42"/>
      <c r="E59" s="42">
        <f t="shared" si="13"/>
        <v>11673000</v>
      </c>
      <c r="F59" s="43">
        <v>11673000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1139483000</v>
      </c>
      <c r="C61" s="39">
        <f t="shared" si="26"/>
        <v>-7230000</v>
      </c>
      <c r="D61" s="39">
        <f t="shared" si="26"/>
        <v>0</v>
      </c>
      <c r="E61" s="39">
        <f t="shared" si="26"/>
        <v>1132253000</v>
      </c>
      <c r="F61" s="40">
        <f t="shared" si="26"/>
        <v>1132253000</v>
      </c>
      <c r="G61" s="41">
        <f t="shared" si="26"/>
        <v>1062843000</v>
      </c>
      <c r="H61" s="40">
        <f t="shared" si="26"/>
        <v>192325000</v>
      </c>
      <c r="I61" s="41">
        <f t="shared" si="26"/>
        <v>0</v>
      </c>
      <c r="J61" s="40">
        <f t="shared" si="26"/>
        <v>330576000</v>
      </c>
      <c r="K61" s="41">
        <f t="shared" si="26"/>
        <v>0</v>
      </c>
      <c r="L61" s="40">
        <f t="shared" si="26"/>
        <v>216932000</v>
      </c>
      <c r="M61" s="41">
        <f t="shared" si="26"/>
        <v>0</v>
      </c>
      <c r="N61" s="40">
        <f t="shared" si="26"/>
        <v>298363000</v>
      </c>
      <c r="O61" s="41">
        <f t="shared" si="26"/>
        <v>0</v>
      </c>
      <c r="P61" s="40">
        <f t="shared" si="26"/>
        <v>1038196000</v>
      </c>
      <c r="Q61" s="41">
        <f t="shared" si="26"/>
        <v>0</v>
      </c>
      <c r="R61" s="20">
        <f t="shared" si="16"/>
        <v>37.53756937657883</v>
      </c>
      <c r="S61" s="21">
        <f t="shared" si="17"/>
        <v>0</v>
      </c>
      <c r="T61" s="20">
        <f t="shared" si="18"/>
        <v>91.692934353011211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1139483000</v>
      </c>
      <c r="C65" s="48">
        <f t="shared" si="30"/>
        <v>-7230000</v>
      </c>
      <c r="D65" s="48">
        <f t="shared" si="30"/>
        <v>0</v>
      </c>
      <c r="E65" s="48">
        <f t="shared" si="30"/>
        <v>1132253000</v>
      </c>
      <c r="F65" s="49">
        <f t="shared" si="30"/>
        <v>1132253000</v>
      </c>
      <c r="G65" s="50">
        <f t="shared" si="30"/>
        <v>1062843000</v>
      </c>
      <c r="H65" s="49">
        <f t="shared" si="30"/>
        <v>192325000</v>
      </c>
      <c r="I65" s="50">
        <f t="shared" si="30"/>
        <v>0</v>
      </c>
      <c r="J65" s="49">
        <f t="shared" si="30"/>
        <v>330576000</v>
      </c>
      <c r="K65" s="50">
        <f t="shared" si="30"/>
        <v>0</v>
      </c>
      <c r="L65" s="49">
        <f t="shared" si="30"/>
        <v>216932000</v>
      </c>
      <c r="M65" s="51">
        <f t="shared" si="30"/>
        <v>0</v>
      </c>
      <c r="N65" s="49">
        <f t="shared" si="30"/>
        <v>298363000</v>
      </c>
      <c r="O65" s="50">
        <f t="shared" si="30"/>
        <v>0</v>
      </c>
      <c r="P65" s="49">
        <f t="shared" si="30"/>
        <v>1038196000</v>
      </c>
      <c r="Q65" s="50">
        <f t="shared" si="30"/>
        <v>0</v>
      </c>
      <c r="R65" s="34">
        <f t="shared" si="16"/>
        <v>37.53756937657883</v>
      </c>
      <c r="S65" s="35">
        <f t="shared" si="17"/>
        <v>0</v>
      </c>
      <c r="T65" s="34">
        <f t="shared" si="18"/>
        <v>91.692934353011211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50777000</v>
      </c>
      <c r="C8" s="36">
        <f t="shared" si="0"/>
        <v>-8234000</v>
      </c>
      <c r="D8" s="36">
        <f t="shared" si="0"/>
        <v>0</v>
      </c>
      <c r="E8" s="36">
        <f t="shared" si="0"/>
        <v>42543000</v>
      </c>
      <c r="F8" s="37">
        <f t="shared" si="0"/>
        <v>42543000</v>
      </c>
      <c r="G8" s="38">
        <f t="shared" si="0"/>
        <v>42543000</v>
      </c>
      <c r="H8" s="37">
        <f t="shared" si="0"/>
        <v>7344000</v>
      </c>
      <c r="I8" s="38">
        <f t="shared" si="0"/>
        <v>0</v>
      </c>
      <c r="J8" s="37">
        <f t="shared" si="0"/>
        <v>8458000</v>
      </c>
      <c r="K8" s="38">
        <f t="shared" si="0"/>
        <v>0</v>
      </c>
      <c r="L8" s="37">
        <f t="shared" si="0"/>
        <v>16672000</v>
      </c>
      <c r="M8" s="38">
        <f t="shared" si="0"/>
        <v>0</v>
      </c>
      <c r="N8" s="37">
        <f t="shared" si="0"/>
        <v>2951000</v>
      </c>
      <c r="O8" s="38">
        <f t="shared" si="0"/>
        <v>0</v>
      </c>
      <c r="P8" s="37">
        <f t="shared" si="0"/>
        <v>35425000</v>
      </c>
      <c r="Q8" s="38">
        <f t="shared" si="0"/>
        <v>0</v>
      </c>
      <c r="R8" s="16">
        <f>IF(($L8       =0),0,((($N8       -$L8       )/$L8       )*100))</f>
        <v>-82.299664107485597</v>
      </c>
      <c r="S8" s="17">
        <f>IF(($M8       =0),0,((($O8       -$M8       )/$M8       )*100))</f>
        <v>0</v>
      </c>
      <c r="T8" s="16">
        <f>IF(($E8       =0),0,(($P8       /$E8       )*100))</f>
        <v>83.268692851938042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42577000</v>
      </c>
      <c r="C9" s="39">
        <f t="shared" si="2"/>
        <v>-4044000</v>
      </c>
      <c r="D9" s="39">
        <f t="shared" si="2"/>
        <v>0</v>
      </c>
      <c r="E9" s="39">
        <f t="shared" si="2"/>
        <v>38533000</v>
      </c>
      <c r="F9" s="40">
        <f t="shared" si="2"/>
        <v>38533000</v>
      </c>
      <c r="G9" s="41">
        <f t="shared" si="2"/>
        <v>38533000</v>
      </c>
      <c r="H9" s="40">
        <f t="shared" si="2"/>
        <v>5752000</v>
      </c>
      <c r="I9" s="41">
        <f t="shared" si="2"/>
        <v>0</v>
      </c>
      <c r="J9" s="40">
        <f t="shared" si="2"/>
        <v>7996000</v>
      </c>
      <c r="K9" s="41">
        <f t="shared" si="2"/>
        <v>0</v>
      </c>
      <c r="L9" s="40">
        <f t="shared" si="2"/>
        <v>16000000</v>
      </c>
      <c r="M9" s="41">
        <f t="shared" si="2"/>
        <v>0</v>
      </c>
      <c r="N9" s="40">
        <f t="shared" si="2"/>
        <v>2692000</v>
      </c>
      <c r="O9" s="41">
        <f t="shared" si="2"/>
        <v>0</v>
      </c>
      <c r="P9" s="40">
        <f t="shared" si="2"/>
        <v>32440000</v>
      </c>
      <c r="Q9" s="41">
        <f t="shared" si="2"/>
        <v>0</v>
      </c>
      <c r="R9" s="20">
        <f>IF(($L9       =0),0,((($N9       -$L9       )/$L9       )*100))</f>
        <v>-83.174999999999997</v>
      </c>
      <c r="S9" s="21">
        <f>IF(($M9       =0),0,((($O9       -$M9       )/$M9       )*100))</f>
        <v>0</v>
      </c>
      <c r="T9" s="20">
        <f>IF(($E9       =0),0,(($P9       /$E9       )*100))</f>
        <v>84.187579477331127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27290000</v>
      </c>
      <c r="C10" s="42">
        <v>-2044000</v>
      </c>
      <c r="D10" s="42"/>
      <c r="E10" s="42">
        <f t="shared" ref="E10:E41" si="4">$B10      +$C10      +$D10</f>
        <v>25246000</v>
      </c>
      <c r="F10" s="43">
        <v>25246000</v>
      </c>
      <c r="G10" s="44">
        <v>25246000</v>
      </c>
      <c r="H10" s="43">
        <v>2534000</v>
      </c>
      <c r="I10" s="44"/>
      <c r="J10" s="43">
        <v>6338000</v>
      </c>
      <c r="K10" s="44"/>
      <c r="L10" s="43">
        <v>16000000</v>
      </c>
      <c r="M10" s="44"/>
      <c r="N10" s="43">
        <v>374000</v>
      </c>
      <c r="O10" s="44"/>
      <c r="P10" s="43">
        <f t="shared" ref="P10:P41" si="5">$H10      +$J10      +$L10      +$N10</f>
        <v>25246000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-97.662499999999994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15287000</v>
      </c>
      <c r="C23" s="42">
        <v>-2000000</v>
      </c>
      <c r="D23" s="42"/>
      <c r="E23" s="42">
        <f t="shared" si="4"/>
        <v>13287000</v>
      </c>
      <c r="F23" s="43">
        <v>13287000</v>
      </c>
      <c r="G23" s="44">
        <v>13287000</v>
      </c>
      <c r="H23" s="43">
        <v>3218000</v>
      </c>
      <c r="I23" s="44"/>
      <c r="J23" s="43">
        <v>1658000</v>
      </c>
      <c r="K23" s="44"/>
      <c r="L23" s="43"/>
      <c r="M23" s="44"/>
      <c r="N23" s="43">
        <v>2318000</v>
      </c>
      <c r="O23" s="44"/>
      <c r="P23" s="43">
        <f t="shared" si="5"/>
        <v>7194000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54.143147437344773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8200000</v>
      </c>
      <c r="C28" s="39">
        <f t="shared" si="11"/>
        <v>-4190000</v>
      </c>
      <c r="D28" s="39">
        <f t="shared" si="11"/>
        <v>0</v>
      </c>
      <c r="E28" s="39">
        <f t="shared" si="11"/>
        <v>4010000</v>
      </c>
      <c r="F28" s="40">
        <f t="shared" si="11"/>
        <v>4010000</v>
      </c>
      <c r="G28" s="41">
        <f t="shared" si="11"/>
        <v>4010000</v>
      </c>
      <c r="H28" s="40">
        <f t="shared" si="11"/>
        <v>1592000</v>
      </c>
      <c r="I28" s="41">
        <f t="shared" si="11"/>
        <v>0</v>
      </c>
      <c r="J28" s="40">
        <f t="shared" si="11"/>
        <v>462000</v>
      </c>
      <c r="K28" s="41">
        <f t="shared" si="11"/>
        <v>0</v>
      </c>
      <c r="L28" s="40">
        <f t="shared" si="11"/>
        <v>672000</v>
      </c>
      <c r="M28" s="41">
        <f t="shared" si="11"/>
        <v>0</v>
      </c>
      <c r="N28" s="40">
        <f t="shared" si="11"/>
        <v>259000</v>
      </c>
      <c r="O28" s="41">
        <f t="shared" si="11"/>
        <v>0</v>
      </c>
      <c r="P28" s="40">
        <f t="shared" si="11"/>
        <v>2985000</v>
      </c>
      <c r="Q28" s="41">
        <f t="shared" si="11"/>
        <v>0</v>
      </c>
      <c r="R28" s="20">
        <f t="shared" si="7"/>
        <v>-61.458333333333336</v>
      </c>
      <c r="S28" s="21">
        <f t="shared" si="8"/>
        <v>0</v>
      </c>
      <c r="T28" s="20">
        <f t="shared" si="9"/>
        <v>74.438902743142137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1592000</v>
      </c>
      <c r="I31" s="44"/>
      <c r="J31" s="43">
        <v>172000</v>
      </c>
      <c r="K31" s="44"/>
      <c r="L31" s="43">
        <v>211000</v>
      </c>
      <c r="M31" s="44"/>
      <c r="N31" s="43"/>
      <c r="O31" s="44"/>
      <c r="P31" s="43">
        <f t="shared" si="5"/>
        <v>1975000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65.833333333333329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-190000</v>
      </c>
      <c r="D33" s="42"/>
      <c r="E33" s="42">
        <f t="shared" si="4"/>
        <v>1010000</v>
      </c>
      <c r="F33" s="43">
        <v>1010000</v>
      </c>
      <c r="G33" s="44">
        <v>1010000</v>
      </c>
      <c r="H33" s="43"/>
      <c r="I33" s="44"/>
      <c r="J33" s="43">
        <v>290000</v>
      </c>
      <c r="K33" s="44"/>
      <c r="L33" s="43">
        <v>461000</v>
      </c>
      <c r="M33" s="44"/>
      <c r="N33" s="43">
        <v>259000</v>
      </c>
      <c r="O33" s="44"/>
      <c r="P33" s="43">
        <f t="shared" si="5"/>
        <v>1010000</v>
      </c>
      <c r="Q33" s="44">
        <f t="shared" si="6"/>
        <v>0</v>
      </c>
      <c r="R33" s="24">
        <f t="shared" si="7"/>
        <v>-43.817787418655094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>
        <v>-4000000</v>
      </c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65000</v>
      </c>
      <c r="C43" s="45">
        <f t="shared" si="20"/>
        <v>0</v>
      </c>
      <c r="D43" s="45">
        <f t="shared" si="20"/>
        <v>0</v>
      </c>
      <c r="E43" s="45">
        <f t="shared" si="20"/>
        <v>65000</v>
      </c>
      <c r="F43" s="46">
        <f t="shared" si="20"/>
        <v>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65000</v>
      </c>
      <c r="C44" s="39">
        <f t="shared" si="22"/>
        <v>0</v>
      </c>
      <c r="D44" s="39">
        <f t="shared" si="22"/>
        <v>0</v>
      </c>
      <c r="E44" s="39">
        <f t="shared" si="22"/>
        <v>65000</v>
      </c>
      <c r="F44" s="40">
        <f t="shared" si="22"/>
        <v>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65000</v>
      </c>
      <c r="C46" s="42"/>
      <c r="D46" s="42"/>
      <c r="E46" s="42">
        <f t="shared" si="13"/>
        <v>65000</v>
      </c>
      <c r="F46" s="43">
        <v>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50842000</v>
      </c>
      <c r="C61" s="39">
        <f t="shared" si="26"/>
        <v>-8234000</v>
      </c>
      <c r="D61" s="39">
        <f t="shared" si="26"/>
        <v>0</v>
      </c>
      <c r="E61" s="39">
        <f t="shared" si="26"/>
        <v>42608000</v>
      </c>
      <c r="F61" s="40">
        <f t="shared" si="26"/>
        <v>42608000</v>
      </c>
      <c r="G61" s="41">
        <f t="shared" si="26"/>
        <v>42543000</v>
      </c>
      <c r="H61" s="40">
        <f t="shared" si="26"/>
        <v>7344000</v>
      </c>
      <c r="I61" s="41">
        <f t="shared" si="26"/>
        <v>0</v>
      </c>
      <c r="J61" s="40">
        <f t="shared" si="26"/>
        <v>8458000</v>
      </c>
      <c r="K61" s="41">
        <f t="shared" si="26"/>
        <v>0</v>
      </c>
      <c r="L61" s="40">
        <f t="shared" si="26"/>
        <v>16672000</v>
      </c>
      <c r="M61" s="41">
        <f t="shared" si="26"/>
        <v>0</v>
      </c>
      <c r="N61" s="40">
        <f t="shared" si="26"/>
        <v>2951000</v>
      </c>
      <c r="O61" s="41">
        <f t="shared" si="26"/>
        <v>0</v>
      </c>
      <c r="P61" s="40">
        <f t="shared" si="26"/>
        <v>35425000</v>
      </c>
      <c r="Q61" s="41">
        <f t="shared" si="26"/>
        <v>0</v>
      </c>
      <c r="R61" s="20">
        <f t="shared" si="16"/>
        <v>-82.299664107485597</v>
      </c>
      <c r="S61" s="21">
        <f t="shared" si="17"/>
        <v>0</v>
      </c>
      <c r="T61" s="20">
        <f t="shared" si="18"/>
        <v>83.141663537363868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50842000</v>
      </c>
      <c r="C65" s="48">
        <f t="shared" si="30"/>
        <v>-8234000</v>
      </c>
      <c r="D65" s="48">
        <f t="shared" si="30"/>
        <v>0</v>
      </c>
      <c r="E65" s="48">
        <f t="shared" si="30"/>
        <v>42608000</v>
      </c>
      <c r="F65" s="49">
        <f t="shared" si="30"/>
        <v>42608000</v>
      </c>
      <c r="G65" s="50">
        <f t="shared" si="30"/>
        <v>42543000</v>
      </c>
      <c r="H65" s="49">
        <f t="shared" si="30"/>
        <v>7344000</v>
      </c>
      <c r="I65" s="50">
        <f t="shared" si="30"/>
        <v>0</v>
      </c>
      <c r="J65" s="49">
        <f t="shared" si="30"/>
        <v>8458000</v>
      </c>
      <c r="K65" s="50">
        <f t="shared" si="30"/>
        <v>0</v>
      </c>
      <c r="L65" s="49">
        <f t="shared" si="30"/>
        <v>16672000</v>
      </c>
      <c r="M65" s="51">
        <f t="shared" si="30"/>
        <v>0</v>
      </c>
      <c r="N65" s="49">
        <f t="shared" si="30"/>
        <v>2951000</v>
      </c>
      <c r="O65" s="50">
        <f t="shared" si="30"/>
        <v>0</v>
      </c>
      <c r="P65" s="49">
        <f t="shared" si="30"/>
        <v>35425000</v>
      </c>
      <c r="Q65" s="50">
        <f t="shared" si="30"/>
        <v>0</v>
      </c>
      <c r="R65" s="34">
        <f t="shared" si="16"/>
        <v>-82.299664107485597</v>
      </c>
      <c r="S65" s="35">
        <f t="shared" si="17"/>
        <v>0</v>
      </c>
      <c r="T65" s="34">
        <f t="shared" si="18"/>
        <v>83.141663537363868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169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41931000</v>
      </c>
      <c r="C8" s="36">
        <f t="shared" si="0"/>
        <v>-35607000</v>
      </c>
      <c r="D8" s="36">
        <f t="shared" si="0"/>
        <v>0</v>
      </c>
      <c r="E8" s="36">
        <f t="shared" si="0"/>
        <v>6324000</v>
      </c>
      <c r="F8" s="37">
        <f t="shared" si="0"/>
        <v>6324000</v>
      </c>
      <c r="G8" s="38">
        <f t="shared" si="0"/>
        <v>6324000</v>
      </c>
      <c r="H8" s="37">
        <f t="shared" si="0"/>
        <v>1167000</v>
      </c>
      <c r="I8" s="38">
        <f t="shared" si="0"/>
        <v>0</v>
      </c>
      <c r="J8" s="37">
        <f t="shared" si="0"/>
        <v>1113000</v>
      </c>
      <c r="K8" s="38">
        <f t="shared" si="0"/>
        <v>0</v>
      </c>
      <c r="L8" s="37">
        <f t="shared" si="0"/>
        <v>1501000</v>
      </c>
      <c r="M8" s="38">
        <f t="shared" si="0"/>
        <v>0</v>
      </c>
      <c r="N8" s="37">
        <f t="shared" si="0"/>
        <v>184000</v>
      </c>
      <c r="O8" s="38">
        <f t="shared" si="0"/>
        <v>0</v>
      </c>
      <c r="P8" s="37">
        <f t="shared" si="0"/>
        <v>3965000</v>
      </c>
      <c r="Q8" s="38">
        <f t="shared" si="0"/>
        <v>0</v>
      </c>
      <c r="R8" s="16">
        <f>IF(($L8       =0),0,((($N8       -$L8       )/$L8       )*100))</f>
        <v>-87.741505662891399</v>
      </c>
      <c r="S8" s="17">
        <f>IF(($M8       =0),0,((($O8       -$M8       )/$M8       )*100))</f>
        <v>0</v>
      </c>
      <c r="T8" s="16">
        <f>IF(($E8       =0),0,(($P8       /$E8       )*100))</f>
        <v>62.697659709044906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38431000</v>
      </c>
      <c r="C9" s="39">
        <f t="shared" si="2"/>
        <v>-35260000</v>
      </c>
      <c r="D9" s="39">
        <f t="shared" si="2"/>
        <v>0</v>
      </c>
      <c r="E9" s="39">
        <f t="shared" si="2"/>
        <v>3171000</v>
      </c>
      <c r="F9" s="40">
        <f t="shared" si="2"/>
        <v>3171000</v>
      </c>
      <c r="G9" s="41">
        <f t="shared" si="2"/>
        <v>3171000</v>
      </c>
      <c r="H9" s="40">
        <f t="shared" si="2"/>
        <v>881000</v>
      </c>
      <c r="I9" s="41">
        <f t="shared" si="2"/>
        <v>0</v>
      </c>
      <c r="J9" s="40">
        <f t="shared" si="2"/>
        <v>215000</v>
      </c>
      <c r="K9" s="41">
        <f t="shared" si="2"/>
        <v>0</v>
      </c>
      <c r="L9" s="40">
        <f t="shared" si="2"/>
        <v>637000</v>
      </c>
      <c r="M9" s="41">
        <f t="shared" si="2"/>
        <v>0</v>
      </c>
      <c r="N9" s="40">
        <f t="shared" si="2"/>
        <v>1000</v>
      </c>
      <c r="O9" s="41">
        <f t="shared" si="2"/>
        <v>0</v>
      </c>
      <c r="P9" s="40">
        <f t="shared" si="2"/>
        <v>1734000</v>
      </c>
      <c r="Q9" s="41">
        <f t="shared" si="2"/>
        <v>0</v>
      </c>
      <c r="R9" s="20">
        <f>IF(($L9       =0),0,((($N9       -$L9       )/$L9       )*100))</f>
        <v>-99.843014128728413</v>
      </c>
      <c r="S9" s="21">
        <f>IF(($M9       =0),0,((($O9       -$M9       )/$M9       )*100))</f>
        <v>0</v>
      </c>
      <c r="T9" s="20">
        <f>IF(($E9       =0),0,(($P9       /$E9       )*100))</f>
        <v>54.683065279091771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23431000</v>
      </c>
      <c r="C10" s="42">
        <v>-22260000</v>
      </c>
      <c r="D10" s="42"/>
      <c r="E10" s="42">
        <f t="shared" ref="E10:E41" si="4">$B10      +$C10      +$D10</f>
        <v>1171000</v>
      </c>
      <c r="F10" s="43">
        <v>1171000</v>
      </c>
      <c r="G10" s="44">
        <v>1171000</v>
      </c>
      <c r="H10" s="43">
        <v>318000</v>
      </c>
      <c r="I10" s="44"/>
      <c r="J10" s="43">
        <v>215000</v>
      </c>
      <c r="K10" s="44"/>
      <c r="L10" s="43">
        <v>637000</v>
      </c>
      <c r="M10" s="44"/>
      <c r="N10" s="43">
        <v>1000</v>
      </c>
      <c r="O10" s="44"/>
      <c r="P10" s="43">
        <f t="shared" ref="P10:P41" si="5">$H10      +$J10      +$L10      +$N10</f>
        <v>1171000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-99.843014128728413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15000000</v>
      </c>
      <c r="C23" s="42">
        <v>-13000000</v>
      </c>
      <c r="D23" s="42"/>
      <c r="E23" s="42">
        <f t="shared" si="4"/>
        <v>2000000</v>
      </c>
      <c r="F23" s="43">
        <v>2000000</v>
      </c>
      <c r="G23" s="44">
        <v>2000000</v>
      </c>
      <c r="H23" s="43">
        <v>563000</v>
      </c>
      <c r="I23" s="44"/>
      <c r="J23" s="43"/>
      <c r="K23" s="44"/>
      <c r="L23" s="43"/>
      <c r="M23" s="44"/>
      <c r="N23" s="43"/>
      <c r="O23" s="44"/>
      <c r="P23" s="43">
        <f t="shared" si="5"/>
        <v>563000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28.15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3500000</v>
      </c>
      <c r="C28" s="39">
        <f t="shared" si="11"/>
        <v>-347000</v>
      </c>
      <c r="D28" s="39">
        <f t="shared" si="11"/>
        <v>0</v>
      </c>
      <c r="E28" s="39">
        <f t="shared" si="11"/>
        <v>3153000</v>
      </c>
      <c r="F28" s="40">
        <f t="shared" si="11"/>
        <v>3153000</v>
      </c>
      <c r="G28" s="41">
        <f t="shared" si="11"/>
        <v>3153000</v>
      </c>
      <c r="H28" s="40">
        <f t="shared" si="11"/>
        <v>286000</v>
      </c>
      <c r="I28" s="41">
        <f t="shared" si="11"/>
        <v>0</v>
      </c>
      <c r="J28" s="40">
        <f t="shared" si="11"/>
        <v>898000</v>
      </c>
      <c r="K28" s="41">
        <f t="shared" si="11"/>
        <v>0</v>
      </c>
      <c r="L28" s="40">
        <f t="shared" si="11"/>
        <v>864000</v>
      </c>
      <c r="M28" s="41">
        <f t="shared" si="11"/>
        <v>0</v>
      </c>
      <c r="N28" s="40">
        <f t="shared" si="11"/>
        <v>183000</v>
      </c>
      <c r="O28" s="41">
        <f t="shared" si="11"/>
        <v>0</v>
      </c>
      <c r="P28" s="40">
        <f t="shared" si="11"/>
        <v>2231000</v>
      </c>
      <c r="Q28" s="41">
        <f t="shared" si="11"/>
        <v>0</v>
      </c>
      <c r="R28" s="20">
        <f t="shared" si="7"/>
        <v>-78.819444444444443</v>
      </c>
      <c r="S28" s="21">
        <f t="shared" si="8"/>
        <v>0</v>
      </c>
      <c r="T28" s="20">
        <f t="shared" si="9"/>
        <v>70.758008246114812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237000</v>
      </c>
      <c r="I31" s="44"/>
      <c r="J31" s="43">
        <v>666000</v>
      </c>
      <c r="K31" s="44"/>
      <c r="L31" s="43">
        <v>666000</v>
      </c>
      <c r="M31" s="44"/>
      <c r="N31" s="43"/>
      <c r="O31" s="44"/>
      <c r="P31" s="43">
        <f t="shared" si="5"/>
        <v>1569000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68.217391304347828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-347000</v>
      </c>
      <c r="D33" s="42"/>
      <c r="E33" s="42">
        <f t="shared" si="4"/>
        <v>853000</v>
      </c>
      <c r="F33" s="43">
        <v>853000</v>
      </c>
      <c r="G33" s="44">
        <v>853000</v>
      </c>
      <c r="H33" s="43">
        <v>49000</v>
      </c>
      <c r="I33" s="44"/>
      <c r="J33" s="43">
        <v>232000</v>
      </c>
      <c r="K33" s="44"/>
      <c r="L33" s="43">
        <v>198000</v>
      </c>
      <c r="M33" s="44"/>
      <c r="N33" s="43">
        <v>183000</v>
      </c>
      <c r="O33" s="44"/>
      <c r="P33" s="43">
        <f t="shared" si="5"/>
        <v>662000</v>
      </c>
      <c r="Q33" s="44">
        <f t="shared" si="6"/>
        <v>0</v>
      </c>
      <c r="R33" s="24">
        <f t="shared" si="7"/>
        <v>-7.5757575757575761</v>
      </c>
      <c r="S33" s="25">
        <f t="shared" si="8"/>
        <v>0</v>
      </c>
      <c r="T33" s="24">
        <f t="shared" si="9"/>
        <v>77.60844079718639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33000</v>
      </c>
      <c r="C43" s="45">
        <f t="shared" si="20"/>
        <v>0</v>
      </c>
      <c r="D43" s="45">
        <f t="shared" si="20"/>
        <v>0</v>
      </c>
      <c r="E43" s="45">
        <f t="shared" si="20"/>
        <v>33000</v>
      </c>
      <c r="F43" s="46">
        <f t="shared" si="20"/>
        <v>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33000</v>
      </c>
      <c r="C44" s="39">
        <f t="shared" si="22"/>
        <v>0</v>
      </c>
      <c r="D44" s="39">
        <f t="shared" si="22"/>
        <v>0</v>
      </c>
      <c r="E44" s="39">
        <f t="shared" si="22"/>
        <v>33000</v>
      </c>
      <c r="F44" s="40">
        <f t="shared" si="22"/>
        <v>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41964000</v>
      </c>
      <c r="C61" s="39">
        <f t="shared" si="26"/>
        <v>-35607000</v>
      </c>
      <c r="D61" s="39">
        <f t="shared" si="26"/>
        <v>0</v>
      </c>
      <c r="E61" s="39">
        <f t="shared" si="26"/>
        <v>6357000</v>
      </c>
      <c r="F61" s="40">
        <f t="shared" si="26"/>
        <v>6357000</v>
      </c>
      <c r="G61" s="41">
        <f t="shared" si="26"/>
        <v>6324000</v>
      </c>
      <c r="H61" s="40">
        <f t="shared" si="26"/>
        <v>1167000</v>
      </c>
      <c r="I61" s="41">
        <f t="shared" si="26"/>
        <v>0</v>
      </c>
      <c r="J61" s="40">
        <f t="shared" si="26"/>
        <v>1113000</v>
      </c>
      <c r="K61" s="41">
        <f t="shared" si="26"/>
        <v>0</v>
      </c>
      <c r="L61" s="40">
        <f t="shared" si="26"/>
        <v>1501000</v>
      </c>
      <c r="M61" s="41">
        <f t="shared" si="26"/>
        <v>0</v>
      </c>
      <c r="N61" s="40">
        <f t="shared" si="26"/>
        <v>184000</v>
      </c>
      <c r="O61" s="41">
        <f t="shared" si="26"/>
        <v>0</v>
      </c>
      <c r="P61" s="40">
        <f t="shared" si="26"/>
        <v>3965000</v>
      </c>
      <c r="Q61" s="41">
        <f t="shared" si="26"/>
        <v>0</v>
      </c>
      <c r="R61" s="20">
        <f t="shared" si="16"/>
        <v>-87.741505662891399</v>
      </c>
      <c r="S61" s="21">
        <f t="shared" si="17"/>
        <v>0</v>
      </c>
      <c r="T61" s="20">
        <f t="shared" si="18"/>
        <v>62.372188139059304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41964000</v>
      </c>
      <c r="C65" s="48">
        <f t="shared" si="30"/>
        <v>-35607000</v>
      </c>
      <c r="D65" s="48">
        <f t="shared" si="30"/>
        <v>0</v>
      </c>
      <c r="E65" s="48">
        <f t="shared" si="30"/>
        <v>6357000</v>
      </c>
      <c r="F65" s="49">
        <f t="shared" si="30"/>
        <v>6357000</v>
      </c>
      <c r="G65" s="50">
        <f t="shared" si="30"/>
        <v>6324000</v>
      </c>
      <c r="H65" s="49">
        <f t="shared" si="30"/>
        <v>1167000</v>
      </c>
      <c r="I65" s="50">
        <f t="shared" si="30"/>
        <v>0</v>
      </c>
      <c r="J65" s="49">
        <f t="shared" si="30"/>
        <v>1113000</v>
      </c>
      <c r="K65" s="50">
        <f t="shared" si="30"/>
        <v>0</v>
      </c>
      <c r="L65" s="49">
        <f t="shared" si="30"/>
        <v>1501000</v>
      </c>
      <c r="M65" s="51">
        <f t="shared" si="30"/>
        <v>0</v>
      </c>
      <c r="N65" s="49">
        <f t="shared" si="30"/>
        <v>184000</v>
      </c>
      <c r="O65" s="50">
        <f t="shared" si="30"/>
        <v>0</v>
      </c>
      <c r="P65" s="49">
        <f t="shared" si="30"/>
        <v>3965000</v>
      </c>
      <c r="Q65" s="50">
        <f t="shared" si="30"/>
        <v>0</v>
      </c>
      <c r="R65" s="34">
        <f t="shared" si="16"/>
        <v>-87.741505662891399</v>
      </c>
      <c r="S65" s="35">
        <f t="shared" si="17"/>
        <v>0</v>
      </c>
      <c r="T65" s="34">
        <f t="shared" si="18"/>
        <v>62.372188139059304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63984000</v>
      </c>
      <c r="C8" s="36">
        <f t="shared" si="0"/>
        <v>-46932000</v>
      </c>
      <c r="D8" s="36">
        <f t="shared" si="0"/>
        <v>0</v>
      </c>
      <c r="E8" s="36">
        <f t="shared" si="0"/>
        <v>17052000</v>
      </c>
      <c r="F8" s="37">
        <f t="shared" si="0"/>
        <v>17052000</v>
      </c>
      <c r="G8" s="38">
        <f t="shared" si="0"/>
        <v>11052000</v>
      </c>
      <c r="H8" s="37">
        <f t="shared" si="0"/>
        <v>2125000</v>
      </c>
      <c r="I8" s="38">
        <f t="shared" si="0"/>
        <v>0</v>
      </c>
      <c r="J8" s="37">
        <f t="shared" si="0"/>
        <v>672000</v>
      </c>
      <c r="K8" s="38">
        <f t="shared" si="0"/>
        <v>-3000000</v>
      </c>
      <c r="L8" s="37">
        <f t="shared" si="0"/>
        <v>3728000</v>
      </c>
      <c r="M8" s="38">
        <f t="shared" si="0"/>
        <v>0</v>
      </c>
      <c r="N8" s="37">
        <f t="shared" si="0"/>
        <v>85000</v>
      </c>
      <c r="O8" s="38">
        <f t="shared" si="0"/>
        <v>0</v>
      </c>
      <c r="P8" s="37">
        <f t="shared" si="0"/>
        <v>6610000</v>
      </c>
      <c r="Q8" s="38">
        <f t="shared" si="0"/>
        <v>-3000000</v>
      </c>
      <c r="R8" s="16">
        <f>IF(($L8       =0),0,((($N8       -$L8       )/$L8       )*100))</f>
        <v>-97.719957081545061</v>
      </c>
      <c r="S8" s="17">
        <f>IF(($M8       =0),0,((($O8       -$M8       )/$M8       )*100))</f>
        <v>0</v>
      </c>
      <c r="T8" s="16">
        <f>IF(($E8       =0),0,(($P8       /$E8       )*100))</f>
        <v>38.763781374618809</v>
      </c>
      <c r="U8" s="18">
        <f>IF(($E8       =0),0,(($Q8       /$E8       )*100))</f>
        <v>-17.593244194229417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59767000</v>
      </c>
      <c r="C9" s="39">
        <f t="shared" si="2"/>
        <v>-46637000</v>
      </c>
      <c r="D9" s="39">
        <f t="shared" si="2"/>
        <v>0</v>
      </c>
      <c r="E9" s="39">
        <f t="shared" si="2"/>
        <v>13130000</v>
      </c>
      <c r="F9" s="40">
        <f t="shared" si="2"/>
        <v>13130000</v>
      </c>
      <c r="G9" s="41">
        <f t="shared" si="2"/>
        <v>7130000</v>
      </c>
      <c r="H9" s="40">
        <f t="shared" si="2"/>
        <v>405000</v>
      </c>
      <c r="I9" s="41">
        <f t="shared" si="2"/>
        <v>0</v>
      </c>
      <c r="J9" s="40">
        <f t="shared" si="2"/>
        <v>297000</v>
      </c>
      <c r="K9" s="41">
        <f t="shared" si="2"/>
        <v>0</v>
      </c>
      <c r="L9" s="40">
        <f t="shared" si="2"/>
        <v>3646000</v>
      </c>
      <c r="M9" s="41">
        <f t="shared" si="2"/>
        <v>0</v>
      </c>
      <c r="N9" s="40">
        <f t="shared" si="2"/>
        <v>2000</v>
      </c>
      <c r="O9" s="41">
        <f t="shared" si="2"/>
        <v>0</v>
      </c>
      <c r="P9" s="40">
        <f t="shared" si="2"/>
        <v>4350000</v>
      </c>
      <c r="Q9" s="41">
        <f t="shared" si="2"/>
        <v>0</v>
      </c>
      <c r="R9" s="20">
        <f>IF(($L9       =0),0,((($N9       -$L9       )/$L9       )*100))</f>
        <v>-99.945145364783329</v>
      </c>
      <c r="S9" s="21">
        <f>IF(($M9       =0),0,((($O9       -$M9       )/$M9       )*100))</f>
        <v>0</v>
      </c>
      <c r="T9" s="20">
        <f>IF(($E9       =0),0,(($P9       /$E9       )*100))</f>
        <v>33.130236100533125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23776000</v>
      </c>
      <c r="C10" s="42">
        <v>-22587000</v>
      </c>
      <c r="D10" s="42"/>
      <c r="E10" s="42">
        <f t="shared" ref="E10:E41" si="4">$B10      +$C10      +$D10</f>
        <v>1189000</v>
      </c>
      <c r="F10" s="43">
        <v>1189000</v>
      </c>
      <c r="G10" s="44">
        <v>1189000</v>
      </c>
      <c r="H10" s="43">
        <v>297000</v>
      </c>
      <c r="I10" s="44"/>
      <c r="J10" s="43">
        <v>297000</v>
      </c>
      <c r="K10" s="44"/>
      <c r="L10" s="43">
        <v>593000</v>
      </c>
      <c r="M10" s="44"/>
      <c r="N10" s="43">
        <v>2000</v>
      </c>
      <c r="O10" s="44"/>
      <c r="P10" s="43">
        <f t="shared" ref="P10:P41" si="5">$H10      +$J10      +$L10      +$N10</f>
        <v>1189000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-99.662731871838105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3900000</v>
      </c>
      <c r="C13" s="42">
        <v>-3120000</v>
      </c>
      <c r="D13" s="42"/>
      <c r="E13" s="42">
        <f t="shared" si="4"/>
        <v>780000</v>
      </c>
      <c r="F13" s="43">
        <v>780000</v>
      </c>
      <c r="G13" s="44">
        <v>780000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16161000</v>
      </c>
      <c r="C22" s="42">
        <v>-7000000</v>
      </c>
      <c r="D22" s="42"/>
      <c r="E22" s="42">
        <f t="shared" si="4"/>
        <v>9161000</v>
      </c>
      <c r="F22" s="43">
        <v>9161000</v>
      </c>
      <c r="G22" s="44">
        <v>3161000</v>
      </c>
      <c r="H22" s="43">
        <v>108000</v>
      </c>
      <c r="I22" s="44"/>
      <c r="J22" s="43"/>
      <c r="K22" s="44"/>
      <c r="L22" s="43">
        <v>3053000</v>
      </c>
      <c r="M22" s="44"/>
      <c r="N22" s="43"/>
      <c r="O22" s="44"/>
      <c r="P22" s="43">
        <f t="shared" si="5"/>
        <v>3161000</v>
      </c>
      <c r="Q22" s="44">
        <f t="shared" si="6"/>
        <v>0</v>
      </c>
      <c r="R22" s="24">
        <f t="shared" si="7"/>
        <v>-100</v>
      </c>
      <c r="S22" s="25">
        <f t="shared" si="8"/>
        <v>0</v>
      </c>
      <c r="T22" s="24">
        <f t="shared" si="9"/>
        <v>34.504966706691405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15930000</v>
      </c>
      <c r="C23" s="42">
        <v>-13930000</v>
      </c>
      <c r="D23" s="42"/>
      <c r="E23" s="42">
        <f t="shared" si="4"/>
        <v>2000000</v>
      </c>
      <c r="F23" s="43">
        <v>2000000</v>
      </c>
      <c r="G23" s="44">
        <v>2000000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4217000</v>
      </c>
      <c r="C28" s="39">
        <f t="shared" si="11"/>
        <v>-295000</v>
      </c>
      <c r="D28" s="39">
        <f t="shared" si="11"/>
        <v>0</v>
      </c>
      <c r="E28" s="39">
        <f t="shared" si="11"/>
        <v>3922000</v>
      </c>
      <c r="F28" s="40">
        <f t="shared" si="11"/>
        <v>3922000</v>
      </c>
      <c r="G28" s="41">
        <f t="shared" si="11"/>
        <v>3922000</v>
      </c>
      <c r="H28" s="40">
        <f t="shared" si="11"/>
        <v>1720000</v>
      </c>
      <c r="I28" s="41">
        <f t="shared" si="11"/>
        <v>0</v>
      </c>
      <c r="J28" s="40">
        <f t="shared" si="11"/>
        <v>375000</v>
      </c>
      <c r="K28" s="41">
        <f t="shared" si="11"/>
        <v>-3000000</v>
      </c>
      <c r="L28" s="40">
        <f t="shared" si="11"/>
        <v>82000</v>
      </c>
      <c r="M28" s="41">
        <f t="shared" si="11"/>
        <v>0</v>
      </c>
      <c r="N28" s="40">
        <f t="shared" si="11"/>
        <v>83000</v>
      </c>
      <c r="O28" s="41">
        <f t="shared" si="11"/>
        <v>0</v>
      </c>
      <c r="P28" s="40">
        <f t="shared" si="11"/>
        <v>2260000</v>
      </c>
      <c r="Q28" s="41">
        <f t="shared" si="11"/>
        <v>-3000000</v>
      </c>
      <c r="R28" s="20">
        <f t="shared" si="7"/>
        <v>1.2195121951219512</v>
      </c>
      <c r="S28" s="21">
        <f t="shared" si="8"/>
        <v>0</v>
      </c>
      <c r="T28" s="20">
        <f t="shared" si="9"/>
        <v>57.623661397246309</v>
      </c>
      <c r="U28" s="22">
        <f t="shared" si="10"/>
        <v>-76.491585925548193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1528000</v>
      </c>
      <c r="I31" s="44"/>
      <c r="J31" s="43">
        <v>123000</v>
      </c>
      <c r="K31" s="44">
        <v>-3000000</v>
      </c>
      <c r="L31" s="43"/>
      <c r="M31" s="44"/>
      <c r="N31" s="43"/>
      <c r="O31" s="44"/>
      <c r="P31" s="43">
        <f t="shared" si="5"/>
        <v>1651000</v>
      </c>
      <c r="Q31" s="44">
        <f t="shared" si="6"/>
        <v>-3000000</v>
      </c>
      <c r="R31" s="24">
        <f t="shared" si="7"/>
        <v>0</v>
      </c>
      <c r="S31" s="25">
        <f t="shared" si="8"/>
        <v>0</v>
      </c>
      <c r="T31" s="24">
        <f t="shared" si="9"/>
        <v>55.033333333333331</v>
      </c>
      <c r="U31" s="26">
        <f t="shared" si="10"/>
        <v>-100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1217000</v>
      </c>
      <c r="C33" s="42">
        <v>-295000</v>
      </c>
      <c r="D33" s="42"/>
      <c r="E33" s="42">
        <f t="shared" si="4"/>
        <v>922000</v>
      </c>
      <c r="F33" s="43">
        <v>922000</v>
      </c>
      <c r="G33" s="44">
        <v>922000</v>
      </c>
      <c r="H33" s="43">
        <v>192000</v>
      </c>
      <c r="I33" s="44"/>
      <c r="J33" s="43">
        <v>252000</v>
      </c>
      <c r="K33" s="44"/>
      <c r="L33" s="43">
        <v>82000</v>
      </c>
      <c r="M33" s="44"/>
      <c r="N33" s="43">
        <v>83000</v>
      </c>
      <c r="O33" s="44"/>
      <c r="P33" s="43">
        <f t="shared" si="5"/>
        <v>609000</v>
      </c>
      <c r="Q33" s="44">
        <f t="shared" si="6"/>
        <v>0</v>
      </c>
      <c r="R33" s="24">
        <f t="shared" si="7"/>
        <v>1.2195121951219512</v>
      </c>
      <c r="S33" s="25">
        <f t="shared" si="8"/>
        <v>0</v>
      </c>
      <c r="T33" s="24">
        <f t="shared" si="9"/>
        <v>66.052060737527114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33000</v>
      </c>
      <c r="C43" s="45">
        <f t="shared" si="20"/>
        <v>0</v>
      </c>
      <c r="D43" s="45">
        <f t="shared" si="20"/>
        <v>0</v>
      </c>
      <c r="E43" s="45">
        <f t="shared" si="20"/>
        <v>33000</v>
      </c>
      <c r="F43" s="46">
        <f t="shared" si="20"/>
        <v>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33000</v>
      </c>
      <c r="C44" s="39">
        <f t="shared" si="22"/>
        <v>0</v>
      </c>
      <c r="D44" s="39">
        <f t="shared" si="22"/>
        <v>0</v>
      </c>
      <c r="E44" s="39">
        <f t="shared" si="22"/>
        <v>33000</v>
      </c>
      <c r="F44" s="40">
        <f t="shared" si="22"/>
        <v>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64017000</v>
      </c>
      <c r="C61" s="39">
        <f t="shared" si="26"/>
        <v>-46932000</v>
      </c>
      <c r="D61" s="39">
        <f t="shared" si="26"/>
        <v>0</v>
      </c>
      <c r="E61" s="39">
        <f t="shared" si="26"/>
        <v>17085000</v>
      </c>
      <c r="F61" s="40">
        <f t="shared" si="26"/>
        <v>17085000</v>
      </c>
      <c r="G61" s="41">
        <f t="shared" si="26"/>
        <v>11052000</v>
      </c>
      <c r="H61" s="40">
        <f t="shared" si="26"/>
        <v>2125000</v>
      </c>
      <c r="I61" s="41">
        <f t="shared" si="26"/>
        <v>0</v>
      </c>
      <c r="J61" s="40">
        <f t="shared" si="26"/>
        <v>672000</v>
      </c>
      <c r="K61" s="41">
        <f t="shared" si="26"/>
        <v>-3000000</v>
      </c>
      <c r="L61" s="40">
        <f t="shared" si="26"/>
        <v>3728000</v>
      </c>
      <c r="M61" s="41">
        <f t="shared" si="26"/>
        <v>0</v>
      </c>
      <c r="N61" s="40">
        <f t="shared" si="26"/>
        <v>85000</v>
      </c>
      <c r="O61" s="41">
        <f t="shared" si="26"/>
        <v>0</v>
      </c>
      <c r="P61" s="40">
        <f t="shared" si="26"/>
        <v>6610000</v>
      </c>
      <c r="Q61" s="41">
        <f t="shared" si="26"/>
        <v>-3000000</v>
      </c>
      <c r="R61" s="20">
        <f t="shared" si="16"/>
        <v>-97.719957081545061</v>
      </c>
      <c r="S61" s="21">
        <f t="shared" si="17"/>
        <v>0</v>
      </c>
      <c r="T61" s="20">
        <f t="shared" si="18"/>
        <v>38.688908399180569</v>
      </c>
      <c r="U61" s="22">
        <f t="shared" si="19"/>
        <v>-17.559262510974538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64017000</v>
      </c>
      <c r="C65" s="48">
        <f t="shared" si="30"/>
        <v>-46932000</v>
      </c>
      <c r="D65" s="48">
        <f t="shared" si="30"/>
        <v>0</v>
      </c>
      <c r="E65" s="48">
        <f t="shared" si="30"/>
        <v>17085000</v>
      </c>
      <c r="F65" s="49">
        <f t="shared" si="30"/>
        <v>17085000</v>
      </c>
      <c r="G65" s="50">
        <f t="shared" si="30"/>
        <v>11052000</v>
      </c>
      <c r="H65" s="49">
        <f t="shared" si="30"/>
        <v>2125000</v>
      </c>
      <c r="I65" s="50">
        <f t="shared" si="30"/>
        <v>0</v>
      </c>
      <c r="J65" s="49">
        <f t="shared" si="30"/>
        <v>672000</v>
      </c>
      <c r="K65" s="50">
        <f t="shared" si="30"/>
        <v>-3000000</v>
      </c>
      <c r="L65" s="49">
        <f t="shared" si="30"/>
        <v>3728000</v>
      </c>
      <c r="M65" s="51">
        <f t="shared" si="30"/>
        <v>0</v>
      </c>
      <c r="N65" s="49">
        <f t="shared" si="30"/>
        <v>85000</v>
      </c>
      <c r="O65" s="50">
        <f t="shared" si="30"/>
        <v>0</v>
      </c>
      <c r="P65" s="49">
        <f t="shared" si="30"/>
        <v>6610000</v>
      </c>
      <c r="Q65" s="50">
        <f t="shared" si="30"/>
        <v>-3000000</v>
      </c>
      <c r="R65" s="34">
        <f t="shared" si="16"/>
        <v>-97.719957081545061</v>
      </c>
      <c r="S65" s="35">
        <f t="shared" si="17"/>
        <v>0</v>
      </c>
      <c r="T65" s="34">
        <f t="shared" si="18"/>
        <v>38.688908399180569</v>
      </c>
      <c r="U65" s="35">
        <f t="shared" si="19"/>
        <v>-17.559262510974538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67531000</v>
      </c>
      <c r="C8" s="36">
        <f t="shared" si="0"/>
        <v>2112000</v>
      </c>
      <c r="D8" s="36">
        <f t="shared" si="0"/>
        <v>0</v>
      </c>
      <c r="E8" s="36">
        <f t="shared" si="0"/>
        <v>69643000</v>
      </c>
      <c r="F8" s="37">
        <f t="shared" si="0"/>
        <v>69643000</v>
      </c>
      <c r="G8" s="38">
        <f t="shared" si="0"/>
        <v>69643000</v>
      </c>
      <c r="H8" s="37">
        <f t="shared" si="0"/>
        <v>9666000</v>
      </c>
      <c r="I8" s="38">
        <f t="shared" si="0"/>
        <v>0</v>
      </c>
      <c r="J8" s="37">
        <f t="shared" si="0"/>
        <v>7483000</v>
      </c>
      <c r="K8" s="38">
        <f t="shared" si="0"/>
        <v>0</v>
      </c>
      <c r="L8" s="37">
        <f t="shared" si="0"/>
        <v>2380000</v>
      </c>
      <c r="M8" s="38">
        <f t="shared" si="0"/>
        <v>0</v>
      </c>
      <c r="N8" s="37">
        <f t="shared" si="0"/>
        <v>7943000</v>
      </c>
      <c r="O8" s="38">
        <f t="shared" si="0"/>
        <v>0</v>
      </c>
      <c r="P8" s="37">
        <f t="shared" si="0"/>
        <v>27472000</v>
      </c>
      <c r="Q8" s="38">
        <f t="shared" si="0"/>
        <v>0</v>
      </c>
      <c r="R8" s="16">
        <f>IF(($L8       =0),0,((($N8       -$L8       )/$L8       )*100))</f>
        <v>233.73949579831935</v>
      </c>
      <c r="S8" s="17">
        <f>IF(($M8       =0),0,((($O8       -$M8       )/$M8       )*100))</f>
        <v>0</v>
      </c>
      <c r="T8" s="16">
        <f>IF(($E8       =0),0,(($P8       /$E8       )*100))</f>
        <v>39.446893442269868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59731000</v>
      </c>
      <c r="C9" s="39">
        <f t="shared" si="2"/>
        <v>2112000</v>
      </c>
      <c r="D9" s="39">
        <f t="shared" si="2"/>
        <v>0</v>
      </c>
      <c r="E9" s="39">
        <f t="shared" si="2"/>
        <v>61843000</v>
      </c>
      <c r="F9" s="40">
        <f t="shared" si="2"/>
        <v>61843000</v>
      </c>
      <c r="G9" s="41">
        <f t="shared" si="2"/>
        <v>61843000</v>
      </c>
      <c r="H9" s="40">
        <f t="shared" si="2"/>
        <v>8070000</v>
      </c>
      <c r="I9" s="41">
        <f t="shared" si="2"/>
        <v>0</v>
      </c>
      <c r="J9" s="40">
        <f t="shared" si="2"/>
        <v>6872000</v>
      </c>
      <c r="K9" s="41">
        <f t="shared" si="2"/>
        <v>0</v>
      </c>
      <c r="L9" s="40">
        <f t="shared" si="2"/>
        <v>148000</v>
      </c>
      <c r="M9" s="41">
        <f t="shared" si="2"/>
        <v>0</v>
      </c>
      <c r="N9" s="40">
        <f t="shared" si="2"/>
        <v>6518000</v>
      </c>
      <c r="O9" s="41">
        <f t="shared" si="2"/>
        <v>0</v>
      </c>
      <c r="P9" s="40">
        <f t="shared" si="2"/>
        <v>21608000</v>
      </c>
      <c r="Q9" s="41">
        <f t="shared" si="2"/>
        <v>0</v>
      </c>
      <c r="R9" s="20">
        <f>IF(($L9       =0),0,((($N9       -$L9       )/$L9       )*100))</f>
        <v>4304.0540540540542</v>
      </c>
      <c r="S9" s="21">
        <f>IF(($M9       =0),0,((($O9       -$M9       )/$M9       )*100))</f>
        <v>0</v>
      </c>
      <c r="T9" s="20">
        <f>IF(($E9       =0),0,(($P9       /$E9       )*100))</f>
        <v>34.9400902284818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26717000</v>
      </c>
      <c r="C10" s="42">
        <v>-25381000</v>
      </c>
      <c r="D10" s="42"/>
      <c r="E10" s="42">
        <f t="shared" ref="E10:E41" si="4">$B10      +$C10      +$D10</f>
        <v>1336000</v>
      </c>
      <c r="F10" s="43">
        <v>1336000</v>
      </c>
      <c r="G10" s="44">
        <v>1336000</v>
      </c>
      <c r="H10" s="43">
        <v>521000</v>
      </c>
      <c r="I10" s="44"/>
      <c r="J10" s="43">
        <v>588000</v>
      </c>
      <c r="K10" s="44"/>
      <c r="L10" s="43">
        <v>138000</v>
      </c>
      <c r="M10" s="44"/>
      <c r="N10" s="43">
        <v>69000</v>
      </c>
      <c r="O10" s="44"/>
      <c r="P10" s="43">
        <f t="shared" ref="P10:P41" si="5">$H10      +$J10      +$L10      +$N10</f>
        <v>1316000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-50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98.502994011976057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17790000</v>
      </c>
      <c r="C13" s="42">
        <v>-3507000</v>
      </c>
      <c r="D13" s="42"/>
      <c r="E13" s="42">
        <f t="shared" si="4"/>
        <v>14283000</v>
      </c>
      <c r="F13" s="43">
        <v>14283000</v>
      </c>
      <c r="G13" s="44">
        <v>14283000</v>
      </c>
      <c r="H13" s="43">
        <v>3609000</v>
      </c>
      <c r="I13" s="44"/>
      <c r="J13" s="43"/>
      <c r="K13" s="44"/>
      <c r="L13" s="43">
        <v>10000</v>
      </c>
      <c r="M13" s="44"/>
      <c r="N13" s="43"/>
      <c r="O13" s="44"/>
      <c r="P13" s="43">
        <f t="shared" si="5"/>
        <v>3619000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25.337814184695091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25000000</v>
      </c>
      <c r="D20" s="42"/>
      <c r="E20" s="42">
        <f t="shared" si="4"/>
        <v>25000000</v>
      </c>
      <c r="F20" s="43">
        <v>25000000</v>
      </c>
      <c r="G20" s="44">
        <v>25000000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15224000</v>
      </c>
      <c r="C23" s="42">
        <v>6000000</v>
      </c>
      <c r="D23" s="42"/>
      <c r="E23" s="42">
        <f t="shared" si="4"/>
        <v>21224000</v>
      </c>
      <c r="F23" s="43">
        <v>21224000</v>
      </c>
      <c r="G23" s="44">
        <v>21224000</v>
      </c>
      <c r="H23" s="43">
        <v>3940000</v>
      </c>
      <c r="I23" s="44"/>
      <c r="J23" s="43">
        <v>6284000</v>
      </c>
      <c r="K23" s="44"/>
      <c r="L23" s="43"/>
      <c r="M23" s="44"/>
      <c r="N23" s="43">
        <v>6449000</v>
      </c>
      <c r="O23" s="44"/>
      <c r="P23" s="43">
        <f t="shared" si="5"/>
        <v>16673000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78.557293629852992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7800000</v>
      </c>
      <c r="C28" s="39">
        <f t="shared" si="11"/>
        <v>0</v>
      </c>
      <c r="D28" s="39">
        <f t="shared" si="11"/>
        <v>0</v>
      </c>
      <c r="E28" s="39">
        <f t="shared" si="11"/>
        <v>7800000</v>
      </c>
      <c r="F28" s="40">
        <f t="shared" si="11"/>
        <v>7800000</v>
      </c>
      <c r="G28" s="41">
        <f t="shared" si="11"/>
        <v>7800000</v>
      </c>
      <c r="H28" s="40">
        <f t="shared" si="11"/>
        <v>1596000</v>
      </c>
      <c r="I28" s="41">
        <f t="shared" si="11"/>
        <v>0</v>
      </c>
      <c r="J28" s="40">
        <f t="shared" si="11"/>
        <v>611000</v>
      </c>
      <c r="K28" s="41">
        <f t="shared" si="11"/>
        <v>0</v>
      </c>
      <c r="L28" s="40">
        <f t="shared" si="11"/>
        <v>2232000</v>
      </c>
      <c r="M28" s="41">
        <f t="shared" si="11"/>
        <v>0</v>
      </c>
      <c r="N28" s="40">
        <f t="shared" si="11"/>
        <v>1425000</v>
      </c>
      <c r="O28" s="41">
        <f t="shared" si="11"/>
        <v>0</v>
      </c>
      <c r="P28" s="40">
        <f t="shared" si="11"/>
        <v>5864000</v>
      </c>
      <c r="Q28" s="41">
        <f t="shared" si="11"/>
        <v>0</v>
      </c>
      <c r="R28" s="20">
        <f t="shared" si="7"/>
        <v>-36.155913978494624</v>
      </c>
      <c r="S28" s="21">
        <f t="shared" si="8"/>
        <v>0</v>
      </c>
      <c r="T28" s="20">
        <f t="shared" si="9"/>
        <v>75.179487179487182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1596000</v>
      </c>
      <c r="I31" s="44"/>
      <c r="J31" s="43">
        <v>611000</v>
      </c>
      <c r="K31" s="44"/>
      <c r="L31" s="43">
        <v>105000</v>
      </c>
      <c r="M31" s="44"/>
      <c r="N31" s="43"/>
      <c r="O31" s="44"/>
      <c r="P31" s="43">
        <f t="shared" si="5"/>
        <v>2312000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88.923076923076934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/>
      <c r="I33" s="44"/>
      <c r="J33" s="43"/>
      <c r="K33" s="44"/>
      <c r="L33" s="43"/>
      <c r="M33" s="44"/>
      <c r="N33" s="43">
        <v>213000</v>
      </c>
      <c r="O33" s="44"/>
      <c r="P33" s="43">
        <f t="shared" si="5"/>
        <v>213000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17.75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/>
      <c r="L36" s="43">
        <v>2127000</v>
      </c>
      <c r="M36" s="44"/>
      <c r="N36" s="43">
        <v>1212000</v>
      </c>
      <c r="O36" s="44"/>
      <c r="P36" s="43">
        <f t="shared" si="5"/>
        <v>3339000</v>
      </c>
      <c r="Q36" s="44">
        <f t="shared" si="6"/>
        <v>0</v>
      </c>
      <c r="R36" s="24">
        <f t="shared" si="7"/>
        <v>-43.018335684062059</v>
      </c>
      <c r="S36" s="25">
        <f t="shared" si="8"/>
        <v>0</v>
      </c>
      <c r="T36" s="24">
        <f t="shared" si="9"/>
        <v>83.474999999999994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40033000</v>
      </c>
      <c r="C43" s="45">
        <f t="shared" si="20"/>
        <v>0</v>
      </c>
      <c r="D43" s="45">
        <f t="shared" si="20"/>
        <v>0</v>
      </c>
      <c r="E43" s="45">
        <f t="shared" si="20"/>
        <v>40033000</v>
      </c>
      <c r="F43" s="46">
        <f t="shared" si="20"/>
        <v>40033000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40033000</v>
      </c>
      <c r="C44" s="39">
        <f t="shared" si="22"/>
        <v>0</v>
      </c>
      <c r="D44" s="39">
        <f t="shared" si="22"/>
        <v>0</v>
      </c>
      <c r="E44" s="39">
        <f t="shared" si="22"/>
        <v>40033000</v>
      </c>
      <c r="F44" s="40">
        <f t="shared" si="22"/>
        <v>40033000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40000000</v>
      </c>
      <c r="C45" s="42"/>
      <c r="D45" s="42"/>
      <c r="E45" s="42">
        <f t="shared" si="13"/>
        <v>40000000</v>
      </c>
      <c r="F45" s="43">
        <v>40000000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107564000</v>
      </c>
      <c r="C61" s="39">
        <f t="shared" si="26"/>
        <v>2112000</v>
      </c>
      <c r="D61" s="39">
        <f t="shared" si="26"/>
        <v>0</v>
      </c>
      <c r="E61" s="39">
        <f t="shared" si="26"/>
        <v>109676000</v>
      </c>
      <c r="F61" s="40">
        <f t="shared" si="26"/>
        <v>109676000</v>
      </c>
      <c r="G61" s="41">
        <f t="shared" si="26"/>
        <v>69643000</v>
      </c>
      <c r="H61" s="40">
        <f t="shared" si="26"/>
        <v>9666000</v>
      </c>
      <c r="I61" s="41">
        <f t="shared" si="26"/>
        <v>0</v>
      </c>
      <c r="J61" s="40">
        <f t="shared" si="26"/>
        <v>7483000</v>
      </c>
      <c r="K61" s="41">
        <f t="shared" si="26"/>
        <v>0</v>
      </c>
      <c r="L61" s="40">
        <f t="shared" si="26"/>
        <v>2380000</v>
      </c>
      <c r="M61" s="41">
        <f t="shared" si="26"/>
        <v>0</v>
      </c>
      <c r="N61" s="40">
        <f t="shared" si="26"/>
        <v>7943000</v>
      </c>
      <c r="O61" s="41">
        <f t="shared" si="26"/>
        <v>0</v>
      </c>
      <c r="P61" s="40">
        <f t="shared" si="26"/>
        <v>27472000</v>
      </c>
      <c r="Q61" s="41">
        <f t="shared" si="26"/>
        <v>0</v>
      </c>
      <c r="R61" s="20">
        <f t="shared" si="16"/>
        <v>233.73949579831935</v>
      </c>
      <c r="S61" s="21">
        <f t="shared" si="17"/>
        <v>0</v>
      </c>
      <c r="T61" s="20">
        <f t="shared" si="18"/>
        <v>25.048324154783181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107564000</v>
      </c>
      <c r="C65" s="48">
        <f t="shared" si="30"/>
        <v>2112000</v>
      </c>
      <c r="D65" s="48">
        <f t="shared" si="30"/>
        <v>0</v>
      </c>
      <c r="E65" s="48">
        <f t="shared" si="30"/>
        <v>109676000</v>
      </c>
      <c r="F65" s="49">
        <f t="shared" si="30"/>
        <v>109676000</v>
      </c>
      <c r="G65" s="50">
        <f t="shared" si="30"/>
        <v>69643000</v>
      </c>
      <c r="H65" s="49">
        <f t="shared" si="30"/>
        <v>9666000</v>
      </c>
      <c r="I65" s="50">
        <f t="shared" si="30"/>
        <v>0</v>
      </c>
      <c r="J65" s="49">
        <f t="shared" si="30"/>
        <v>7483000</v>
      </c>
      <c r="K65" s="50">
        <f t="shared" si="30"/>
        <v>0</v>
      </c>
      <c r="L65" s="49">
        <f t="shared" si="30"/>
        <v>2380000</v>
      </c>
      <c r="M65" s="51">
        <f t="shared" si="30"/>
        <v>0</v>
      </c>
      <c r="N65" s="49">
        <f t="shared" si="30"/>
        <v>7943000</v>
      </c>
      <c r="O65" s="50">
        <f t="shared" si="30"/>
        <v>0</v>
      </c>
      <c r="P65" s="49">
        <f t="shared" si="30"/>
        <v>27472000</v>
      </c>
      <c r="Q65" s="50">
        <f t="shared" si="30"/>
        <v>0</v>
      </c>
      <c r="R65" s="34">
        <f t="shared" si="16"/>
        <v>233.73949579831935</v>
      </c>
      <c r="S65" s="35">
        <f t="shared" si="17"/>
        <v>0</v>
      </c>
      <c r="T65" s="34">
        <f t="shared" si="18"/>
        <v>25.048324154783181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44839000</v>
      </c>
      <c r="C8" s="36">
        <f t="shared" si="0"/>
        <v>-17460000</v>
      </c>
      <c r="D8" s="36">
        <f t="shared" si="0"/>
        <v>0</v>
      </c>
      <c r="E8" s="36">
        <f t="shared" si="0"/>
        <v>27379000</v>
      </c>
      <c r="F8" s="37">
        <f t="shared" si="0"/>
        <v>27379000</v>
      </c>
      <c r="G8" s="38">
        <f t="shared" si="0"/>
        <v>27379000</v>
      </c>
      <c r="H8" s="37">
        <f t="shared" si="0"/>
        <v>5396000</v>
      </c>
      <c r="I8" s="38">
        <f t="shared" si="0"/>
        <v>10055426</v>
      </c>
      <c r="J8" s="37">
        <f t="shared" si="0"/>
        <v>2002000</v>
      </c>
      <c r="K8" s="38">
        <f t="shared" si="0"/>
        <v>1326120</v>
      </c>
      <c r="L8" s="37">
        <f t="shared" si="0"/>
        <v>6366000</v>
      </c>
      <c r="M8" s="38">
        <f t="shared" si="0"/>
        <v>7109951</v>
      </c>
      <c r="N8" s="37">
        <f t="shared" si="0"/>
        <v>7795000</v>
      </c>
      <c r="O8" s="38">
        <f t="shared" si="0"/>
        <v>6465265</v>
      </c>
      <c r="P8" s="37">
        <f t="shared" si="0"/>
        <v>21559000</v>
      </c>
      <c r="Q8" s="38">
        <f t="shared" si="0"/>
        <v>24956762</v>
      </c>
      <c r="R8" s="16">
        <f>IF(($L8       =0),0,((($N8       -$L8       )/$L8       )*100))</f>
        <v>22.447376688658498</v>
      </c>
      <c r="S8" s="17">
        <f>IF(($M8       =0),0,((($O8       -$M8       )/$M8       )*100))</f>
        <v>-9.0673761324093505</v>
      </c>
      <c r="T8" s="16">
        <f>IF(($E8       =0),0,(($P8       /$E8       )*100))</f>
        <v>78.742832097593038</v>
      </c>
      <c r="U8" s="18">
        <f>IF(($E8       =0),0,(($Q8       /$E8       )*100))</f>
        <v>91.152934730998211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40639000</v>
      </c>
      <c r="C9" s="39">
        <f t="shared" si="2"/>
        <v>-17100000</v>
      </c>
      <c r="D9" s="39">
        <f t="shared" si="2"/>
        <v>0</v>
      </c>
      <c r="E9" s="39">
        <f t="shared" si="2"/>
        <v>23539000</v>
      </c>
      <c r="F9" s="40">
        <f t="shared" si="2"/>
        <v>23539000</v>
      </c>
      <c r="G9" s="41">
        <f t="shared" si="2"/>
        <v>23539000</v>
      </c>
      <c r="H9" s="40">
        <f t="shared" si="2"/>
        <v>5396000</v>
      </c>
      <c r="I9" s="41">
        <f t="shared" si="2"/>
        <v>9830538</v>
      </c>
      <c r="J9" s="40">
        <f t="shared" si="2"/>
        <v>1873000</v>
      </c>
      <c r="K9" s="41">
        <f t="shared" si="2"/>
        <v>1326120</v>
      </c>
      <c r="L9" s="40">
        <f t="shared" si="2"/>
        <v>6366000</v>
      </c>
      <c r="M9" s="41">
        <f t="shared" si="2"/>
        <v>6930431</v>
      </c>
      <c r="N9" s="40">
        <f t="shared" si="2"/>
        <v>7623000</v>
      </c>
      <c r="O9" s="41">
        <f t="shared" si="2"/>
        <v>5871922</v>
      </c>
      <c r="P9" s="40">
        <f t="shared" si="2"/>
        <v>21258000</v>
      </c>
      <c r="Q9" s="41">
        <f t="shared" si="2"/>
        <v>23959011</v>
      </c>
      <c r="R9" s="20">
        <f>IF(($L9       =0),0,((($N9       -$L9       )/$L9       )*100))</f>
        <v>19.745523091423188</v>
      </c>
      <c r="S9" s="21">
        <f>IF(($M9       =0),0,((($O9       -$M9       )/$M9       )*100))</f>
        <v>-15.273350243296557</v>
      </c>
      <c r="T9" s="20">
        <f>IF(($E9       =0),0,(($P9       /$E9       )*100))</f>
        <v>90.309698797739927</v>
      </c>
      <c r="U9" s="22">
        <f>IF(($E9       =0),0,(($Q9       /$E9       )*100))</f>
        <v>101.78431963974681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18530000</v>
      </c>
      <c r="C10" s="42">
        <v>-2100000</v>
      </c>
      <c r="D10" s="42"/>
      <c r="E10" s="42">
        <f t="shared" ref="E10:E41" si="4">$B10      +$C10      +$D10</f>
        <v>16430000</v>
      </c>
      <c r="F10" s="43">
        <v>16430000</v>
      </c>
      <c r="G10" s="44">
        <v>16430000</v>
      </c>
      <c r="H10" s="43">
        <v>5396000</v>
      </c>
      <c r="I10" s="44">
        <v>6572132</v>
      </c>
      <c r="J10" s="43">
        <v>1873000</v>
      </c>
      <c r="K10" s="44">
        <v>720703</v>
      </c>
      <c r="L10" s="43">
        <v>2483000</v>
      </c>
      <c r="M10" s="44">
        <v>2265527</v>
      </c>
      <c r="N10" s="43">
        <v>4398000</v>
      </c>
      <c r="O10" s="44">
        <v>3428042</v>
      </c>
      <c r="P10" s="43">
        <f t="shared" ref="P10:P41" si="5">$H10      +$J10      +$L10      +$N10</f>
        <v>14150000</v>
      </c>
      <c r="Q10" s="44">
        <f t="shared" ref="Q10:Q41" si="6">$I10      +$K10      +$M10      +$O10</f>
        <v>12986404</v>
      </c>
      <c r="R10" s="24">
        <f t="shared" ref="R10:R41" si="7">IF(($L10      =0),0,((($N10      -$L10      )/$L10      )*100))</f>
        <v>77.124446234393872</v>
      </c>
      <c r="S10" s="25">
        <f t="shared" ref="S10:S41" si="8">IF(($M10      =0),0,((($O10      -$M10      )/$M10      )*100))</f>
        <v>51.313226459009321</v>
      </c>
      <c r="T10" s="24">
        <f t="shared" ref="T10:T41" si="9">IF(($E10      =0),0,(($P10      /$E10      )*100))</f>
        <v>86.12294583079732</v>
      </c>
      <c r="U10" s="26">
        <f t="shared" ref="U10:U41" si="10">IF(($E10      =0),0,(($Q10      /$E10      )*100))</f>
        <v>79.04080340839927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22109000</v>
      </c>
      <c r="C23" s="42">
        <v>-15000000</v>
      </c>
      <c r="D23" s="42"/>
      <c r="E23" s="42">
        <f t="shared" si="4"/>
        <v>7109000</v>
      </c>
      <c r="F23" s="43">
        <v>7109000</v>
      </c>
      <c r="G23" s="44">
        <v>7109000</v>
      </c>
      <c r="H23" s="43"/>
      <c r="I23" s="44">
        <v>3258406</v>
      </c>
      <c r="J23" s="43"/>
      <c r="K23" s="44">
        <v>605417</v>
      </c>
      <c r="L23" s="43">
        <v>3883000</v>
      </c>
      <c r="M23" s="44">
        <v>4664904</v>
      </c>
      <c r="N23" s="43">
        <v>3225000</v>
      </c>
      <c r="O23" s="44">
        <v>2443880</v>
      </c>
      <c r="P23" s="43">
        <f t="shared" si="5"/>
        <v>7108000</v>
      </c>
      <c r="Q23" s="44">
        <f t="shared" si="6"/>
        <v>10972607</v>
      </c>
      <c r="R23" s="24">
        <f t="shared" si="7"/>
        <v>-16.945660571722897</v>
      </c>
      <c r="S23" s="25">
        <f t="shared" si="8"/>
        <v>-47.611354917485976</v>
      </c>
      <c r="T23" s="24">
        <f t="shared" si="9"/>
        <v>99.98593332395555</v>
      </c>
      <c r="U23" s="26">
        <f t="shared" si="10"/>
        <v>154.34810803207202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4200000</v>
      </c>
      <c r="C28" s="39">
        <f t="shared" si="11"/>
        <v>-360000</v>
      </c>
      <c r="D28" s="39">
        <f t="shared" si="11"/>
        <v>0</v>
      </c>
      <c r="E28" s="39">
        <f t="shared" si="11"/>
        <v>3840000</v>
      </c>
      <c r="F28" s="40">
        <f t="shared" si="11"/>
        <v>3840000</v>
      </c>
      <c r="G28" s="41">
        <f t="shared" si="11"/>
        <v>3840000</v>
      </c>
      <c r="H28" s="40">
        <f t="shared" si="11"/>
        <v>0</v>
      </c>
      <c r="I28" s="41">
        <f t="shared" si="11"/>
        <v>224888</v>
      </c>
      <c r="J28" s="40">
        <f t="shared" si="11"/>
        <v>129000</v>
      </c>
      <c r="K28" s="41">
        <f t="shared" si="11"/>
        <v>0</v>
      </c>
      <c r="L28" s="40">
        <f t="shared" si="11"/>
        <v>0</v>
      </c>
      <c r="M28" s="41">
        <f t="shared" si="11"/>
        <v>179520</v>
      </c>
      <c r="N28" s="40">
        <f t="shared" si="11"/>
        <v>172000</v>
      </c>
      <c r="O28" s="41">
        <f t="shared" si="11"/>
        <v>593343</v>
      </c>
      <c r="P28" s="40">
        <f t="shared" si="11"/>
        <v>301000</v>
      </c>
      <c r="Q28" s="41">
        <f t="shared" si="11"/>
        <v>997751</v>
      </c>
      <c r="R28" s="20">
        <f t="shared" si="7"/>
        <v>0</v>
      </c>
      <c r="S28" s="21">
        <f t="shared" si="8"/>
        <v>230.51637700534761</v>
      </c>
      <c r="T28" s="20">
        <f t="shared" si="9"/>
        <v>7.838541666666667</v>
      </c>
      <c r="U28" s="22">
        <f t="shared" si="10"/>
        <v>25.983098958333333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>
        <v>224888</v>
      </c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224888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7.4962666666666662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-360000</v>
      </c>
      <c r="D33" s="42"/>
      <c r="E33" s="42">
        <f t="shared" si="4"/>
        <v>840000</v>
      </c>
      <c r="F33" s="43">
        <v>840000</v>
      </c>
      <c r="G33" s="44">
        <v>840000</v>
      </c>
      <c r="H33" s="43"/>
      <c r="I33" s="44"/>
      <c r="J33" s="43">
        <v>129000</v>
      </c>
      <c r="K33" s="44"/>
      <c r="L33" s="43"/>
      <c r="M33" s="44">
        <v>179520</v>
      </c>
      <c r="N33" s="43">
        <v>172000</v>
      </c>
      <c r="O33" s="44">
        <v>593343</v>
      </c>
      <c r="P33" s="43">
        <f t="shared" si="5"/>
        <v>301000</v>
      </c>
      <c r="Q33" s="44">
        <f t="shared" si="6"/>
        <v>772863</v>
      </c>
      <c r="R33" s="24">
        <f t="shared" si="7"/>
        <v>0</v>
      </c>
      <c r="S33" s="25">
        <f t="shared" si="8"/>
        <v>230.51637700534761</v>
      </c>
      <c r="T33" s="24">
        <f t="shared" si="9"/>
        <v>35.833333333333336</v>
      </c>
      <c r="U33" s="26">
        <f t="shared" si="10"/>
        <v>92.007499999999993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43033000</v>
      </c>
      <c r="C43" s="45">
        <f t="shared" si="20"/>
        <v>0</v>
      </c>
      <c r="D43" s="45">
        <f t="shared" si="20"/>
        <v>0</v>
      </c>
      <c r="E43" s="45">
        <f t="shared" si="20"/>
        <v>43033000</v>
      </c>
      <c r="F43" s="46">
        <f t="shared" si="20"/>
        <v>43033000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43033000</v>
      </c>
      <c r="C44" s="39">
        <f t="shared" si="22"/>
        <v>0</v>
      </c>
      <c r="D44" s="39">
        <f t="shared" si="22"/>
        <v>0</v>
      </c>
      <c r="E44" s="39">
        <f t="shared" si="22"/>
        <v>43033000</v>
      </c>
      <c r="F44" s="40">
        <f t="shared" si="22"/>
        <v>43033000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43000000</v>
      </c>
      <c r="C45" s="42"/>
      <c r="D45" s="42"/>
      <c r="E45" s="42">
        <f t="shared" si="13"/>
        <v>43000000</v>
      </c>
      <c r="F45" s="43">
        <v>43000000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87872000</v>
      </c>
      <c r="C61" s="39">
        <f t="shared" si="26"/>
        <v>-17460000</v>
      </c>
      <c r="D61" s="39">
        <f t="shared" si="26"/>
        <v>0</v>
      </c>
      <c r="E61" s="39">
        <f t="shared" si="26"/>
        <v>70412000</v>
      </c>
      <c r="F61" s="40">
        <f t="shared" si="26"/>
        <v>70412000</v>
      </c>
      <c r="G61" s="41">
        <f t="shared" si="26"/>
        <v>27379000</v>
      </c>
      <c r="H61" s="40">
        <f t="shared" si="26"/>
        <v>5396000</v>
      </c>
      <c r="I61" s="41">
        <f t="shared" si="26"/>
        <v>10055426</v>
      </c>
      <c r="J61" s="40">
        <f t="shared" si="26"/>
        <v>2002000</v>
      </c>
      <c r="K61" s="41">
        <f t="shared" si="26"/>
        <v>1326120</v>
      </c>
      <c r="L61" s="40">
        <f t="shared" si="26"/>
        <v>6366000</v>
      </c>
      <c r="M61" s="41">
        <f t="shared" si="26"/>
        <v>7109951</v>
      </c>
      <c r="N61" s="40">
        <f t="shared" si="26"/>
        <v>7795000</v>
      </c>
      <c r="O61" s="41">
        <f t="shared" si="26"/>
        <v>6465265</v>
      </c>
      <c r="P61" s="40">
        <f t="shared" si="26"/>
        <v>21559000</v>
      </c>
      <c r="Q61" s="41">
        <f t="shared" si="26"/>
        <v>24956762</v>
      </c>
      <c r="R61" s="20">
        <f t="shared" si="16"/>
        <v>22.447376688658498</v>
      </c>
      <c r="S61" s="21">
        <f t="shared" si="17"/>
        <v>-9.0673761324093505</v>
      </c>
      <c r="T61" s="20">
        <f t="shared" si="18"/>
        <v>30.618360506731808</v>
      </c>
      <c r="U61" s="22">
        <f t="shared" si="19"/>
        <v>35.443904448105435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87872000</v>
      </c>
      <c r="C65" s="48">
        <f t="shared" si="30"/>
        <v>-17460000</v>
      </c>
      <c r="D65" s="48">
        <f t="shared" si="30"/>
        <v>0</v>
      </c>
      <c r="E65" s="48">
        <f t="shared" si="30"/>
        <v>70412000</v>
      </c>
      <c r="F65" s="49">
        <f t="shared" si="30"/>
        <v>70412000</v>
      </c>
      <c r="G65" s="50">
        <f t="shared" si="30"/>
        <v>27379000</v>
      </c>
      <c r="H65" s="49">
        <f t="shared" si="30"/>
        <v>5396000</v>
      </c>
      <c r="I65" s="50">
        <f t="shared" si="30"/>
        <v>10055426</v>
      </c>
      <c r="J65" s="49">
        <f t="shared" si="30"/>
        <v>2002000</v>
      </c>
      <c r="K65" s="50">
        <f t="shared" si="30"/>
        <v>1326120</v>
      </c>
      <c r="L65" s="49">
        <f t="shared" si="30"/>
        <v>6366000</v>
      </c>
      <c r="M65" s="51">
        <f t="shared" si="30"/>
        <v>7109951</v>
      </c>
      <c r="N65" s="49">
        <f t="shared" si="30"/>
        <v>7795000</v>
      </c>
      <c r="O65" s="50">
        <f t="shared" si="30"/>
        <v>6465265</v>
      </c>
      <c r="P65" s="49">
        <f t="shared" si="30"/>
        <v>21559000</v>
      </c>
      <c r="Q65" s="50">
        <f t="shared" si="30"/>
        <v>24956762</v>
      </c>
      <c r="R65" s="34">
        <f t="shared" si="16"/>
        <v>22.447376688658498</v>
      </c>
      <c r="S65" s="35">
        <f t="shared" si="17"/>
        <v>-9.0673761324093505</v>
      </c>
      <c r="T65" s="34">
        <f t="shared" si="18"/>
        <v>30.618360506731808</v>
      </c>
      <c r="U65" s="35">
        <f t="shared" si="19"/>
        <v>35.443904448105435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49455000</v>
      </c>
      <c r="C8" s="36">
        <f t="shared" si="0"/>
        <v>563000</v>
      </c>
      <c r="D8" s="36">
        <f t="shared" si="0"/>
        <v>0</v>
      </c>
      <c r="E8" s="36">
        <f t="shared" si="0"/>
        <v>50018000</v>
      </c>
      <c r="F8" s="37">
        <f t="shared" si="0"/>
        <v>50018000</v>
      </c>
      <c r="G8" s="38">
        <f t="shared" si="0"/>
        <v>50018000</v>
      </c>
      <c r="H8" s="37">
        <f t="shared" si="0"/>
        <v>4536000</v>
      </c>
      <c r="I8" s="38">
        <f t="shared" si="0"/>
        <v>-9027000</v>
      </c>
      <c r="J8" s="37">
        <f t="shared" si="0"/>
        <v>14765000</v>
      </c>
      <c r="K8" s="38">
        <f t="shared" si="0"/>
        <v>-14712000</v>
      </c>
      <c r="L8" s="37">
        <f t="shared" si="0"/>
        <v>9259000</v>
      </c>
      <c r="M8" s="38">
        <f t="shared" si="0"/>
        <v>-6892000</v>
      </c>
      <c r="N8" s="37">
        <f t="shared" si="0"/>
        <v>12393000</v>
      </c>
      <c r="O8" s="38">
        <f t="shared" si="0"/>
        <v>29866947</v>
      </c>
      <c r="P8" s="37">
        <f t="shared" si="0"/>
        <v>40953000</v>
      </c>
      <c r="Q8" s="38">
        <f t="shared" si="0"/>
        <v>-764053</v>
      </c>
      <c r="R8" s="16">
        <f>IF(($L8       =0),0,((($N8       -$L8       )/$L8       )*100))</f>
        <v>33.848147748136945</v>
      </c>
      <c r="S8" s="17">
        <f>IF(($M8       =0),0,((($O8       -$M8       )/$M8       )*100))</f>
        <v>-533.35674695298906</v>
      </c>
      <c r="T8" s="16">
        <f>IF(($E8       =0),0,(($P8       /$E8       )*100))</f>
        <v>81.876524451197568</v>
      </c>
      <c r="U8" s="18">
        <f>IF(($E8       =0),0,(($Q8       /$E8       )*100))</f>
        <v>-1.527556079811268</v>
      </c>
      <c r="V8" s="37">
        <f t="shared" ref="V8:W8" si="1">+V9+V28</f>
        <v>3983000</v>
      </c>
      <c r="W8" s="38">
        <f t="shared" si="1"/>
        <v>2160000</v>
      </c>
    </row>
    <row r="9" spans="1:23" ht="13" x14ac:dyDescent="0.3">
      <c r="A9" s="19" t="s">
        <v>35</v>
      </c>
      <c r="B9" s="39">
        <f t="shared" ref="B9:Q9" si="2">SUM(B10:B27)</f>
        <v>46020000</v>
      </c>
      <c r="C9" s="39">
        <f t="shared" si="2"/>
        <v>-37000</v>
      </c>
      <c r="D9" s="39">
        <f t="shared" si="2"/>
        <v>0</v>
      </c>
      <c r="E9" s="39">
        <f t="shared" si="2"/>
        <v>45983000</v>
      </c>
      <c r="F9" s="40">
        <f t="shared" si="2"/>
        <v>45983000</v>
      </c>
      <c r="G9" s="41">
        <f t="shared" si="2"/>
        <v>45983000</v>
      </c>
      <c r="H9" s="40">
        <f t="shared" si="2"/>
        <v>3472000</v>
      </c>
      <c r="I9" s="41">
        <f t="shared" si="2"/>
        <v>-6927000</v>
      </c>
      <c r="J9" s="40">
        <f t="shared" si="2"/>
        <v>14457000</v>
      </c>
      <c r="K9" s="41">
        <f t="shared" si="2"/>
        <v>-14712000</v>
      </c>
      <c r="L9" s="40">
        <f t="shared" si="2"/>
        <v>8249000</v>
      </c>
      <c r="M9" s="41">
        <f t="shared" si="2"/>
        <v>-6887000</v>
      </c>
      <c r="N9" s="40">
        <f t="shared" si="2"/>
        <v>12214000</v>
      </c>
      <c r="O9" s="41">
        <f t="shared" si="2"/>
        <v>27761947</v>
      </c>
      <c r="P9" s="40">
        <f t="shared" si="2"/>
        <v>38392000</v>
      </c>
      <c r="Q9" s="41">
        <f t="shared" si="2"/>
        <v>-764053</v>
      </c>
      <c r="R9" s="20">
        <f>IF(($L9       =0),0,((($N9       -$L9       )/$L9       )*100))</f>
        <v>48.066432294823613</v>
      </c>
      <c r="S9" s="21">
        <f>IF(($M9       =0),0,((($O9       -$M9       )/$M9       )*100))</f>
        <v>-503.10653404965882</v>
      </c>
      <c r="T9" s="20">
        <f>IF(($E9       =0),0,(($P9       /$E9       )*100))</f>
        <v>83.491725202792338</v>
      </c>
      <c r="U9" s="22">
        <f>IF(($E9       =0),0,(($Q9       /$E9       )*100))</f>
        <v>-1.6615988517495597</v>
      </c>
      <c r="V9" s="40">
        <f t="shared" ref="V9:W9" si="3">SUM(V10:V27)</f>
        <v>3983000</v>
      </c>
      <c r="W9" s="41">
        <f t="shared" si="3"/>
        <v>2160000</v>
      </c>
    </row>
    <row r="10" spans="1:23" ht="13" x14ac:dyDescent="0.3">
      <c r="A10" s="23" t="s">
        <v>36</v>
      </c>
      <c r="B10" s="42">
        <v>28563000</v>
      </c>
      <c r="C10" s="42">
        <v>-37000</v>
      </c>
      <c r="D10" s="42"/>
      <c r="E10" s="42">
        <f t="shared" ref="E10:E41" si="4">$B10      +$C10      +$D10</f>
        <v>28526000</v>
      </c>
      <c r="F10" s="43">
        <v>28526000</v>
      </c>
      <c r="G10" s="44">
        <v>28526000</v>
      </c>
      <c r="H10" s="43">
        <v>3108000</v>
      </c>
      <c r="I10" s="44">
        <v>-6927000</v>
      </c>
      <c r="J10" s="43">
        <v>8726000</v>
      </c>
      <c r="K10" s="44">
        <v>-14712000</v>
      </c>
      <c r="L10" s="43">
        <v>6887000</v>
      </c>
      <c r="M10" s="44">
        <v>-6887000</v>
      </c>
      <c r="N10" s="43">
        <v>6616000</v>
      </c>
      <c r="O10" s="44">
        <v>27761947</v>
      </c>
      <c r="P10" s="43">
        <f t="shared" ref="P10:P41" si="5">$H10      +$J10      +$L10      +$N10</f>
        <v>25337000</v>
      </c>
      <c r="Q10" s="44">
        <f t="shared" ref="Q10:Q41" si="6">$I10      +$K10      +$M10      +$O10</f>
        <v>-764053</v>
      </c>
      <c r="R10" s="24">
        <f t="shared" ref="R10:R41" si="7">IF(($L10      =0),0,((($N10      -$L10      )/$L10      )*100))</f>
        <v>-3.9349499056192823</v>
      </c>
      <c r="S10" s="25">
        <f t="shared" ref="S10:S41" si="8">IF(($M10      =0),0,((($O10      -$M10      )/$M10      )*100))</f>
        <v>-503.10653404965882</v>
      </c>
      <c r="T10" s="24">
        <f t="shared" ref="T10:T41" si="9">IF(($E10      =0),0,(($P10      /$E10      )*100))</f>
        <v>88.820724952674752</v>
      </c>
      <c r="U10" s="26">
        <f t="shared" ref="U10:U41" si="10">IF(($E10      =0),0,(($Q10      /$E10      )*100))</f>
        <v>-2.6784442263198485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501000</v>
      </c>
      <c r="C13" s="42"/>
      <c r="D13" s="42"/>
      <c r="E13" s="42">
        <f t="shared" si="4"/>
        <v>501000</v>
      </c>
      <c r="F13" s="43">
        <v>501000</v>
      </c>
      <c r="G13" s="44">
        <v>501000</v>
      </c>
      <c r="H13" s="43">
        <v>364000</v>
      </c>
      <c r="I13" s="44"/>
      <c r="J13" s="43">
        <v>137000</v>
      </c>
      <c r="K13" s="44"/>
      <c r="L13" s="43"/>
      <c r="M13" s="44"/>
      <c r="N13" s="43"/>
      <c r="O13" s="44"/>
      <c r="P13" s="43">
        <f t="shared" si="5"/>
        <v>501000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16956000</v>
      </c>
      <c r="C23" s="42"/>
      <c r="D23" s="42"/>
      <c r="E23" s="42">
        <f t="shared" si="4"/>
        <v>16956000</v>
      </c>
      <c r="F23" s="43">
        <v>16956000</v>
      </c>
      <c r="G23" s="44">
        <v>16956000</v>
      </c>
      <c r="H23" s="43"/>
      <c r="I23" s="44"/>
      <c r="J23" s="43">
        <v>5594000</v>
      </c>
      <c r="K23" s="44"/>
      <c r="L23" s="43">
        <v>1362000</v>
      </c>
      <c r="M23" s="44"/>
      <c r="N23" s="43">
        <v>5598000</v>
      </c>
      <c r="O23" s="44"/>
      <c r="P23" s="43">
        <f t="shared" si="5"/>
        <v>12554000</v>
      </c>
      <c r="Q23" s="44">
        <f t="shared" si="6"/>
        <v>0</v>
      </c>
      <c r="R23" s="24">
        <f t="shared" si="7"/>
        <v>311.01321585903088</v>
      </c>
      <c r="S23" s="25">
        <f t="shared" si="8"/>
        <v>0</v>
      </c>
      <c r="T23" s="24">
        <f t="shared" si="9"/>
        <v>74.038688369898566</v>
      </c>
      <c r="U23" s="26">
        <f t="shared" si="10"/>
        <v>0</v>
      </c>
      <c r="V23" s="43">
        <v>3983000</v>
      </c>
      <c r="W23" s="44">
        <v>2160000</v>
      </c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3435000</v>
      </c>
      <c r="C28" s="39">
        <f t="shared" si="11"/>
        <v>600000</v>
      </c>
      <c r="D28" s="39">
        <f t="shared" si="11"/>
        <v>0</v>
      </c>
      <c r="E28" s="39">
        <f t="shared" si="11"/>
        <v>4035000</v>
      </c>
      <c r="F28" s="40">
        <f t="shared" si="11"/>
        <v>4035000</v>
      </c>
      <c r="G28" s="41">
        <f t="shared" si="11"/>
        <v>4035000</v>
      </c>
      <c r="H28" s="40">
        <f t="shared" si="11"/>
        <v>1064000</v>
      </c>
      <c r="I28" s="41">
        <f t="shared" si="11"/>
        <v>-2100000</v>
      </c>
      <c r="J28" s="40">
        <f t="shared" si="11"/>
        <v>308000</v>
      </c>
      <c r="K28" s="41">
        <f t="shared" si="11"/>
        <v>0</v>
      </c>
      <c r="L28" s="40">
        <f t="shared" si="11"/>
        <v>1010000</v>
      </c>
      <c r="M28" s="41">
        <f t="shared" si="11"/>
        <v>-5000</v>
      </c>
      <c r="N28" s="40">
        <f t="shared" si="11"/>
        <v>179000</v>
      </c>
      <c r="O28" s="41">
        <f t="shared" si="11"/>
        <v>2105000</v>
      </c>
      <c r="P28" s="40">
        <f t="shared" si="11"/>
        <v>2561000</v>
      </c>
      <c r="Q28" s="41">
        <f t="shared" si="11"/>
        <v>0</v>
      </c>
      <c r="R28" s="20">
        <f t="shared" si="7"/>
        <v>-82.277227722772267</v>
      </c>
      <c r="S28" s="21">
        <f t="shared" si="8"/>
        <v>-42200</v>
      </c>
      <c r="T28" s="20">
        <f t="shared" si="9"/>
        <v>63.469640644361839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730000</v>
      </c>
      <c r="I31" s="44">
        <v>-2100000</v>
      </c>
      <c r="J31" s="43">
        <v>198000</v>
      </c>
      <c r="K31" s="44"/>
      <c r="L31" s="43">
        <v>589000</v>
      </c>
      <c r="M31" s="44">
        <v>-5000</v>
      </c>
      <c r="N31" s="43"/>
      <c r="O31" s="44">
        <v>2105000</v>
      </c>
      <c r="P31" s="43">
        <f t="shared" si="5"/>
        <v>1517000</v>
      </c>
      <c r="Q31" s="44">
        <f t="shared" si="6"/>
        <v>0</v>
      </c>
      <c r="R31" s="24">
        <f t="shared" si="7"/>
        <v>-100</v>
      </c>
      <c r="S31" s="25">
        <f t="shared" si="8"/>
        <v>-42200</v>
      </c>
      <c r="T31" s="24">
        <f t="shared" si="9"/>
        <v>72.238095238095241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1335000</v>
      </c>
      <c r="C33" s="42">
        <v>600000</v>
      </c>
      <c r="D33" s="42"/>
      <c r="E33" s="42">
        <f t="shared" si="4"/>
        <v>1935000</v>
      </c>
      <c r="F33" s="43">
        <v>1935000</v>
      </c>
      <c r="G33" s="44">
        <v>1935000</v>
      </c>
      <c r="H33" s="43">
        <v>334000</v>
      </c>
      <c r="I33" s="44"/>
      <c r="J33" s="43">
        <v>110000</v>
      </c>
      <c r="K33" s="44"/>
      <c r="L33" s="43">
        <v>421000</v>
      </c>
      <c r="M33" s="44"/>
      <c r="N33" s="43">
        <v>179000</v>
      </c>
      <c r="O33" s="44"/>
      <c r="P33" s="43">
        <f t="shared" si="5"/>
        <v>1044000</v>
      </c>
      <c r="Q33" s="44">
        <f t="shared" si="6"/>
        <v>0</v>
      </c>
      <c r="R33" s="24">
        <f t="shared" si="7"/>
        <v>-57.482185273159146</v>
      </c>
      <c r="S33" s="25">
        <f t="shared" si="8"/>
        <v>0</v>
      </c>
      <c r="T33" s="24">
        <f t="shared" si="9"/>
        <v>53.953488372093027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10512000</v>
      </c>
      <c r="C43" s="45">
        <f t="shared" si="20"/>
        <v>0</v>
      </c>
      <c r="D43" s="45">
        <f t="shared" si="20"/>
        <v>0</v>
      </c>
      <c r="E43" s="45">
        <f t="shared" si="20"/>
        <v>10512000</v>
      </c>
      <c r="F43" s="46">
        <f t="shared" si="20"/>
        <v>10512000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10000</v>
      </c>
      <c r="O43" s="47">
        <f t="shared" si="20"/>
        <v>0</v>
      </c>
      <c r="P43" s="46">
        <f t="shared" si="20"/>
        <v>10000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9.5129375951293754E-2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10512000</v>
      </c>
      <c r="C44" s="39">
        <f t="shared" si="22"/>
        <v>0</v>
      </c>
      <c r="D44" s="39">
        <f t="shared" si="22"/>
        <v>0</v>
      </c>
      <c r="E44" s="39">
        <f t="shared" si="22"/>
        <v>10512000</v>
      </c>
      <c r="F44" s="40">
        <f t="shared" si="22"/>
        <v>10512000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10000</v>
      </c>
      <c r="O44" s="41">
        <f t="shared" si="22"/>
        <v>0</v>
      </c>
      <c r="P44" s="40">
        <f t="shared" si="22"/>
        <v>10000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9.5129375951293754E-2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10447000</v>
      </c>
      <c r="C45" s="42"/>
      <c r="D45" s="42"/>
      <c r="E45" s="42">
        <f t="shared" si="13"/>
        <v>10447000</v>
      </c>
      <c r="F45" s="43">
        <v>10447000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65000</v>
      </c>
      <c r="C46" s="42"/>
      <c r="D46" s="42"/>
      <c r="E46" s="42">
        <f t="shared" si="13"/>
        <v>65000</v>
      </c>
      <c r="F46" s="43">
        <v>65000</v>
      </c>
      <c r="G46" s="44"/>
      <c r="H46" s="43"/>
      <c r="I46" s="44"/>
      <c r="J46" s="43"/>
      <c r="K46" s="44"/>
      <c r="L46" s="43"/>
      <c r="M46" s="44"/>
      <c r="N46" s="43">
        <v>10000</v>
      </c>
      <c r="O46" s="44"/>
      <c r="P46" s="43">
        <f t="shared" si="14"/>
        <v>10000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15.384615384615385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59967000</v>
      </c>
      <c r="C61" s="39">
        <f t="shared" si="26"/>
        <v>563000</v>
      </c>
      <c r="D61" s="39">
        <f t="shared" si="26"/>
        <v>0</v>
      </c>
      <c r="E61" s="39">
        <f t="shared" si="26"/>
        <v>60530000</v>
      </c>
      <c r="F61" s="40">
        <f t="shared" si="26"/>
        <v>60530000</v>
      </c>
      <c r="G61" s="41">
        <f t="shared" si="26"/>
        <v>50018000</v>
      </c>
      <c r="H61" s="40">
        <f t="shared" si="26"/>
        <v>4536000</v>
      </c>
      <c r="I61" s="41">
        <f t="shared" si="26"/>
        <v>-9027000</v>
      </c>
      <c r="J61" s="40">
        <f t="shared" si="26"/>
        <v>14765000</v>
      </c>
      <c r="K61" s="41">
        <f t="shared" si="26"/>
        <v>-14712000</v>
      </c>
      <c r="L61" s="40">
        <f t="shared" si="26"/>
        <v>9259000</v>
      </c>
      <c r="M61" s="41">
        <f t="shared" si="26"/>
        <v>-6892000</v>
      </c>
      <c r="N61" s="40">
        <f t="shared" si="26"/>
        <v>12403000</v>
      </c>
      <c r="O61" s="41">
        <f t="shared" si="26"/>
        <v>29866947</v>
      </c>
      <c r="P61" s="40">
        <f t="shared" si="26"/>
        <v>40963000</v>
      </c>
      <c r="Q61" s="41">
        <f t="shared" si="26"/>
        <v>-764053</v>
      </c>
      <c r="R61" s="20">
        <f t="shared" si="16"/>
        <v>33.956150772221619</v>
      </c>
      <c r="S61" s="21">
        <f t="shared" si="17"/>
        <v>-533.35674695298906</v>
      </c>
      <c r="T61" s="20">
        <f t="shared" si="18"/>
        <v>67.673880720303984</v>
      </c>
      <c r="U61" s="22">
        <f t="shared" si="19"/>
        <v>-1.2622716008590782</v>
      </c>
      <c r="V61" s="40">
        <f t="shared" ref="V61:W61" si="27">+V8+V43</f>
        <v>3983000</v>
      </c>
      <c r="W61" s="41">
        <f t="shared" si="27"/>
        <v>2160000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59967000</v>
      </c>
      <c r="C65" s="48">
        <f t="shared" si="30"/>
        <v>563000</v>
      </c>
      <c r="D65" s="48">
        <f t="shared" si="30"/>
        <v>0</v>
      </c>
      <c r="E65" s="48">
        <f t="shared" si="30"/>
        <v>60530000</v>
      </c>
      <c r="F65" s="49">
        <f t="shared" si="30"/>
        <v>60530000</v>
      </c>
      <c r="G65" s="50">
        <f t="shared" si="30"/>
        <v>50018000</v>
      </c>
      <c r="H65" s="49">
        <f t="shared" si="30"/>
        <v>4536000</v>
      </c>
      <c r="I65" s="50">
        <f t="shared" si="30"/>
        <v>-9027000</v>
      </c>
      <c r="J65" s="49">
        <f t="shared" si="30"/>
        <v>14765000</v>
      </c>
      <c r="K65" s="50">
        <f t="shared" si="30"/>
        <v>-14712000</v>
      </c>
      <c r="L65" s="49">
        <f t="shared" si="30"/>
        <v>9259000</v>
      </c>
      <c r="M65" s="51">
        <f t="shared" si="30"/>
        <v>-6892000</v>
      </c>
      <c r="N65" s="49">
        <f t="shared" si="30"/>
        <v>12403000</v>
      </c>
      <c r="O65" s="50">
        <f t="shared" si="30"/>
        <v>29866947</v>
      </c>
      <c r="P65" s="49">
        <f t="shared" si="30"/>
        <v>40963000</v>
      </c>
      <c r="Q65" s="50">
        <f t="shared" si="30"/>
        <v>-764053</v>
      </c>
      <c r="R65" s="34">
        <f t="shared" si="16"/>
        <v>33.956150772221619</v>
      </c>
      <c r="S65" s="35">
        <f t="shared" si="17"/>
        <v>-533.35674695298906</v>
      </c>
      <c r="T65" s="34">
        <f t="shared" si="18"/>
        <v>67.673880720303984</v>
      </c>
      <c r="U65" s="35">
        <f t="shared" si="19"/>
        <v>-1.2622716008590782</v>
      </c>
      <c r="V65" s="49">
        <f>+V61+V62</f>
        <v>3983000</v>
      </c>
      <c r="W65" s="50">
        <f>+W61+W62</f>
        <v>2160000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188034000</v>
      </c>
      <c r="C8" s="36">
        <f t="shared" si="0"/>
        <v>21697000</v>
      </c>
      <c r="D8" s="36">
        <f t="shared" si="0"/>
        <v>0</v>
      </c>
      <c r="E8" s="36">
        <f t="shared" si="0"/>
        <v>209731000</v>
      </c>
      <c r="F8" s="37">
        <f t="shared" si="0"/>
        <v>209731000</v>
      </c>
      <c r="G8" s="38">
        <f t="shared" si="0"/>
        <v>209731000</v>
      </c>
      <c r="H8" s="37">
        <f t="shared" si="0"/>
        <v>17836000</v>
      </c>
      <c r="I8" s="38">
        <f t="shared" si="0"/>
        <v>28534502</v>
      </c>
      <c r="J8" s="37">
        <f t="shared" si="0"/>
        <v>109417000</v>
      </c>
      <c r="K8" s="38">
        <f t="shared" si="0"/>
        <v>89209890</v>
      </c>
      <c r="L8" s="37">
        <f t="shared" si="0"/>
        <v>54114000</v>
      </c>
      <c r="M8" s="38">
        <f t="shared" si="0"/>
        <v>44145929</v>
      </c>
      <c r="N8" s="37">
        <f t="shared" si="0"/>
        <v>9678000</v>
      </c>
      <c r="O8" s="38">
        <f t="shared" si="0"/>
        <v>34994597</v>
      </c>
      <c r="P8" s="37">
        <f t="shared" si="0"/>
        <v>191045000</v>
      </c>
      <c r="Q8" s="38">
        <f t="shared" si="0"/>
        <v>196884918</v>
      </c>
      <c r="R8" s="16">
        <f>IF(($L8       =0),0,((($N8       -$L8       )/$L8       )*100))</f>
        <v>-82.115533872934918</v>
      </c>
      <c r="S8" s="17">
        <f>IF(($M8       =0),0,((($O8       -$M8       )/$M8       )*100))</f>
        <v>-20.729730254402394</v>
      </c>
      <c r="T8" s="16">
        <f>IF(($E8       =0),0,(($P8       /$E8       )*100))</f>
        <v>91.090492106555544</v>
      </c>
      <c r="U8" s="18">
        <f>IF(($E8       =0),0,(($Q8       /$E8       )*100))</f>
        <v>93.874972226328012</v>
      </c>
      <c r="V8" s="37">
        <f t="shared" ref="V8:W8" si="1">+V9+V28</f>
        <v>1617000</v>
      </c>
      <c r="W8" s="38">
        <f t="shared" si="1"/>
        <v>1617000</v>
      </c>
    </row>
    <row r="9" spans="1:23" ht="13" x14ac:dyDescent="0.3">
      <c r="A9" s="19" t="s">
        <v>35</v>
      </c>
      <c r="B9" s="39">
        <f t="shared" ref="B9:Q9" si="2">SUM(B10:B27)</f>
        <v>183574000</v>
      </c>
      <c r="C9" s="39">
        <f t="shared" si="2"/>
        <v>11697000</v>
      </c>
      <c r="D9" s="39">
        <f t="shared" si="2"/>
        <v>0</v>
      </c>
      <c r="E9" s="39">
        <f t="shared" si="2"/>
        <v>195271000</v>
      </c>
      <c r="F9" s="40">
        <f t="shared" si="2"/>
        <v>195271000</v>
      </c>
      <c r="G9" s="41">
        <f t="shared" si="2"/>
        <v>195271000</v>
      </c>
      <c r="H9" s="40">
        <f t="shared" si="2"/>
        <v>17579000</v>
      </c>
      <c r="I9" s="41">
        <f t="shared" si="2"/>
        <v>27314100</v>
      </c>
      <c r="J9" s="40">
        <f t="shared" si="2"/>
        <v>108201000</v>
      </c>
      <c r="K9" s="41">
        <f t="shared" si="2"/>
        <v>87990976</v>
      </c>
      <c r="L9" s="40">
        <f t="shared" si="2"/>
        <v>52120000</v>
      </c>
      <c r="M9" s="41">
        <f t="shared" si="2"/>
        <v>42148668</v>
      </c>
      <c r="N9" s="40">
        <f t="shared" si="2"/>
        <v>9031000</v>
      </c>
      <c r="O9" s="41">
        <f t="shared" si="2"/>
        <v>34323246</v>
      </c>
      <c r="P9" s="40">
        <f t="shared" si="2"/>
        <v>186931000</v>
      </c>
      <c r="Q9" s="41">
        <f t="shared" si="2"/>
        <v>191776990</v>
      </c>
      <c r="R9" s="20">
        <f>IF(($L9       =0),0,((($N9       -$L9       )/$L9       )*100))</f>
        <v>-82.672678434382192</v>
      </c>
      <c r="S9" s="21">
        <f>IF(($M9       =0),0,((($O9       -$M9       )/$M9       )*100))</f>
        <v>-18.566237965100107</v>
      </c>
      <c r="T9" s="20">
        <f>IF(($E9       =0),0,(($P9       /$E9       )*100))</f>
        <v>95.729012500576133</v>
      </c>
      <c r="U9" s="22">
        <f>IF(($E9       =0),0,(($Q9       /$E9       )*100))</f>
        <v>98.210686686707191</v>
      </c>
      <c r="V9" s="40">
        <f t="shared" ref="V9:W9" si="3">SUM(V10:V27)</f>
        <v>1617000</v>
      </c>
      <c r="W9" s="41">
        <f t="shared" si="3"/>
        <v>1617000</v>
      </c>
    </row>
    <row r="10" spans="1:23" ht="13" x14ac:dyDescent="0.3">
      <c r="A10" s="23" t="s">
        <v>36</v>
      </c>
      <c r="B10" s="42">
        <v>139514000</v>
      </c>
      <c r="C10" s="42">
        <v>-441000</v>
      </c>
      <c r="D10" s="42"/>
      <c r="E10" s="42">
        <f t="shared" ref="E10:E41" si="4">$B10      +$C10      +$D10</f>
        <v>139073000</v>
      </c>
      <c r="F10" s="43">
        <v>139073000</v>
      </c>
      <c r="G10" s="44">
        <v>139073000</v>
      </c>
      <c r="H10" s="43">
        <v>14828000</v>
      </c>
      <c r="I10" s="44">
        <v>20795400</v>
      </c>
      <c r="J10" s="43">
        <v>74655000</v>
      </c>
      <c r="K10" s="44">
        <v>67161863</v>
      </c>
      <c r="L10" s="43">
        <v>49433000</v>
      </c>
      <c r="M10" s="44">
        <v>36242097</v>
      </c>
      <c r="N10" s="43">
        <v>157000</v>
      </c>
      <c r="O10" s="44">
        <v>14873641</v>
      </c>
      <c r="P10" s="43">
        <f t="shared" ref="P10:P41" si="5">$H10      +$J10      +$L10      +$N10</f>
        <v>139073000</v>
      </c>
      <c r="Q10" s="44">
        <f t="shared" ref="Q10:Q41" si="6">$I10      +$K10      +$M10      +$O10</f>
        <v>139073001</v>
      </c>
      <c r="R10" s="24">
        <f t="shared" ref="R10:R41" si="7">IF(($L10      =0),0,((($N10      -$L10      )/$L10      )*100))</f>
        <v>-99.682398397831406</v>
      </c>
      <c r="S10" s="25">
        <f t="shared" ref="S10:S41" si="8">IF(($M10      =0),0,((($O10      -$M10      )/$M10      )*100))</f>
        <v>-58.960318990371889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100.00000071904682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26092000</v>
      </c>
      <c r="C13" s="42">
        <v>7138000</v>
      </c>
      <c r="D13" s="42"/>
      <c r="E13" s="42">
        <f t="shared" si="4"/>
        <v>33230000</v>
      </c>
      <c r="F13" s="43">
        <v>33230000</v>
      </c>
      <c r="G13" s="44">
        <v>33230000</v>
      </c>
      <c r="H13" s="43">
        <v>258000</v>
      </c>
      <c r="I13" s="44">
        <v>4024950</v>
      </c>
      <c r="J13" s="43">
        <v>25834000</v>
      </c>
      <c r="K13" s="44">
        <v>13117763</v>
      </c>
      <c r="L13" s="43"/>
      <c r="M13" s="44">
        <v>2271825</v>
      </c>
      <c r="N13" s="43">
        <v>4481000</v>
      </c>
      <c r="O13" s="44">
        <v>9751297</v>
      </c>
      <c r="P13" s="43">
        <f t="shared" si="5"/>
        <v>30573000</v>
      </c>
      <c r="Q13" s="44">
        <f t="shared" si="6"/>
        <v>29165835</v>
      </c>
      <c r="R13" s="24">
        <f t="shared" si="7"/>
        <v>0</v>
      </c>
      <c r="S13" s="25">
        <f t="shared" si="8"/>
        <v>329.2274713061085</v>
      </c>
      <c r="T13" s="24">
        <f t="shared" si="9"/>
        <v>92.004213060487515</v>
      </c>
      <c r="U13" s="26">
        <f t="shared" si="10"/>
        <v>87.769590731266916</v>
      </c>
      <c r="V13" s="43">
        <v>1617000</v>
      </c>
      <c r="W13" s="44">
        <v>1617000</v>
      </c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17968000</v>
      </c>
      <c r="C23" s="42">
        <v>5000000</v>
      </c>
      <c r="D23" s="42"/>
      <c r="E23" s="42">
        <f t="shared" si="4"/>
        <v>22968000</v>
      </c>
      <c r="F23" s="43">
        <v>22968000</v>
      </c>
      <c r="G23" s="44">
        <v>22968000</v>
      </c>
      <c r="H23" s="43">
        <v>2493000</v>
      </c>
      <c r="I23" s="44">
        <v>2493750</v>
      </c>
      <c r="J23" s="43">
        <v>7712000</v>
      </c>
      <c r="K23" s="44">
        <v>7711350</v>
      </c>
      <c r="L23" s="43">
        <v>2687000</v>
      </c>
      <c r="M23" s="44">
        <v>3634746</v>
      </c>
      <c r="N23" s="43">
        <v>4393000</v>
      </c>
      <c r="O23" s="44">
        <v>9698308</v>
      </c>
      <c r="P23" s="43">
        <f t="shared" si="5"/>
        <v>17285000</v>
      </c>
      <c r="Q23" s="44">
        <f t="shared" si="6"/>
        <v>23538154</v>
      </c>
      <c r="R23" s="24">
        <f t="shared" si="7"/>
        <v>63.490882024562708</v>
      </c>
      <c r="S23" s="25">
        <f t="shared" si="8"/>
        <v>166.82216584047413</v>
      </c>
      <c r="T23" s="24">
        <f t="shared" si="9"/>
        <v>75.256879136189482</v>
      </c>
      <c r="U23" s="26">
        <f t="shared" si="10"/>
        <v>102.48238418669453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4460000</v>
      </c>
      <c r="C28" s="39">
        <f t="shared" si="11"/>
        <v>10000000</v>
      </c>
      <c r="D28" s="39">
        <f t="shared" si="11"/>
        <v>0</v>
      </c>
      <c r="E28" s="39">
        <f t="shared" si="11"/>
        <v>14460000</v>
      </c>
      <c r="F28" s="40">
        <f t="shared" si="11"/>
        <v>14460000</v>
      </c>
      <c r="G28" s="41">
        <f t="shared" si="11"/>
        <v>14460000</v>
      </c>
      <c r="H28" s="40">
        <f t="shared" si="11"/>
        <v>257000</v>
      </c>
      <c r="I28" s="41">
        <f t="shared" si="11"/>
        <v>1220402</v>
      </c>
      <c r="J28" s="40">
        <f t="shared" si="11"/>
        <v>1216000</v>
      </c>
      <c r="K28" s="41">
        <f t="shared" si="11"/>
        <v>1218914</v>
      </c>
      <c r="L28" s="40">
        <f t="shared" si="11"/>
        <v>1994000</v>
      </c>
      <c r="M28" s="41">
        <f t="shared" si="11"/>
        <v>1997261</v>
      </c>
      <c r="N28" s="40">
        <f t="shared" si="11"/>
        <v>647000</v>
      </c>
      <c r="O28" s="41">
        <f t="shared" si="11"/>
        <v>671351</v>
      </c>
      <c r="P28" s="40">
        <f t="shared" si="11"/>
        <v>4114000</v>
      </c>
      <c r="Q28" s="41">
        <f t="shared" si="11"/>
        <v>5107928</v>
      </c>
      <c r="R28" s="20">
        <f t="shared" si="7"/>
        <v>-67.552657973921768</v>
      </c>
      <c r="S28" s="21">
        <f t="shared" si="8"/>
        <v>-66.38641619698177</v>
      </c>
      <c r="T28" s="20">
        <f t="shared" si="9"/>
        <v>28.450899031811893</v>
      </c>
      <c r="U28" s="22">
        <f t="shared" si="10"/>
        <v>35.324536652835405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257000</v>
      </c>
      <c r="I31" s="44">
        <v>256846</v>
      </c>
      <c r="J31" s="43">
        <v>722000</v>
      </c>
      <c r="K31" s="44">
        <v>722470</v>
      </c>
      <c r="L31" s="43">
        <v>1994000</v>
      </c>
      <c r="M31" s="44">
        <v>1997261</v>
      </c>
      <c r="N31" s="43"/>
      <c r="O31" s="44">
        <v>23423</v>
      </c>
      <c r="P31" s="43">
        <f t="shared" si="5"/>
        <v>2973000</v>
      </c>
      <c r="Q31" s="44">
        <f t="shared" si="6"/>
        <v>3000000</v>
      </c>
      <c r="R31" s="24">
        <f t="shared" si="7"/>
        <v>-100</v>
      </c>
      <c r="S31" s="25">
        <f t="shared" si="8"/>
        <v>-98.827243910535472</v>
      </c>
      <c r="T31" s="24">
        <f t="shared" si="9"/>
        <v>99.1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1460000</v>
      </c>
      <c r="C33" s="42"/>
      <c r="D33" s="42"/>
      <c r="E33" s="42">
        <f t="shared" si="4"/>
        <v>1460000</v>
      </c>
      <c r="F33" s="43">
        <v>1460000</v>
      </c>
      <c r="G33" s="44">
        <v>1460000</v>
      </c>
      <c r="H33" s="43"/>
      <c r="I33" s="44">
        <v>963556</v>
      </c>
      <c r="J33" s="43">
        <v>494000</v>
      </c>
      <c r="K33" s="44">
        <v>496444</v>
      </c>
      <c r="L33" s="43"/>
      <c r="M33" s="44"/>
      <c r="N33" s="43"/>
      <c r="O33" s="44"/>
      <c r="P33" s="43">
        <f t="shared" si="5"/>
        <v>494000</v>
      </c>
      <c r="Q33" s="44">
        <f t="shared" si="6"/>
        <v>1460000</v>
      </c>
      <c r="R33" s="24">
        <f t="shared" si="7"/>
        <v>0</v>
      </c>
      <c r="S33" s="25">
        <f t="shared" si="8"/>
        <v>0</v>
      </c>
      <c r="T33" s="24">
        <f t="shared" si="9"/>
        <v>33.835616438356162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>
        <v>10000000</v>
      </c>
      <c r="D37" s="42"/>
      <c r="E37" s="42">
        <f t="shared" si="4"/>
        <v>10000000</v>
      </c>
      <c r="F37" s="43">
        <v>10000000</v>
      </c>
      <c r="G37" s="44">
        <v>10000000</v>
      </c>
      <c r="H37" s="43"/>
      <c r="I37" s="44"/>
      <c r="J37" s="43"/>
      <c r="K37" s="44"/>
      <c r="L37" s="43"/>
      <c r="M37" s="44"/>
      <c r="N37" s="43">
        <v>647000</v>
      </c>
      <c r="O37" s="44">
        <v>647928</v>
      </c>
      <c r="P37" s="43">
        <f t="shared" si="5"/>
        <v>647000</v>
      </c>
      <c r="Q37" s="44">
        <f t="shared" si="6"/>
        <v>647928</v>
      </c>
      <c r="R37" s="24">
        <f t="shared" si="7"/>
        <v>0</v>
      </c>
      <c r="S37" s="25">
        <f t="shared" si="8"/>
        <v>0</v>
      </c>
      <c r="T37" s="24">
        <f t="shared" si="9"/>
        <v>6.47</v>
      </c>
      <c r="U37" s="26">
        <f t="shared" si="10"/>
        <v>6.4792800000000002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216621000</v>
      </c>
      <c r="C43" s="45">
        <f t="shared" si="20"/>
        <v>-12034000</v>
      </c>
      <c r="D43" s="45">
        <f t="shared" si="20"/>
        <v>0</v>
      </c>
      <c r="E43" s="45">
        <f t="shared" si="20"/>
        <v>204587000</v>
      </c>
      <c r="F43" s="46">
        <f t="shared" si="20"/>
        <v>215121000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594000</v>
      </c>
      <c r="O43" s="47">
        <f t="shared" si="20"/>
        <v>0</v>
      </c>
      <c r="P43" s="46">
        <f t="shared" si="20"/>
        <v>594000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0.290341028511098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216621000</v>
      </c>
      <c r="C44" s="39">
        <f t="shared" si="22"/>
        <v>-12034000</v>
      </c>
      <c r="D44" s="39">
        <f t="shared" si="22"/>
        <v>0</v>
      </c>
      <c r="E44" s="39">
        <f t="shared" si="22"/>
        <v>204587000</v>
      </c>
      <c r="F44" s="40">
        <f t="shared" si="22"/>
        <v>215121000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594000</v>
      </c>
      <c r="O44" s="41">
        <f t="shared" si="22"/>
        <v>0</v>
      </c>
      <c r="P44" s="40">
        <f t="shared" si="22"/>
        <v>594000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0.290341028511098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201000000</v>
      </c>
      <c r="C45" s="42"/>
      <c r="D45" s="42"/>
      <c r="E45" s="42">
        <f t="shared" si="13"/>
        <v>201000000</v>
      </c>
      <c r="F45" s="43">
        <v>201000000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14121000</v>
      </c>
      <c r="C46" s="42">
        <v>-10534000</v>
      </c>
      <c r="D46" s="42"/>
      <c r="E46" s="42">
        <f t="shared" si="13"/>
        <v>3587000</v>
      </c>
      <c r="F46" s="43">
        <v>14121000</v>
      </c>
      <c r="G46" s="44"/>
      <c r="H46" s="43"/>
      <c r="I46" s="44"/>
      <c r="J46" s="43"/>
      <c r="K46" s="44"/>
      <c r="L46" s="43"/>
      <c r="M46" s="44"/>
      <c r="N46" s="43">
        <v>594000</v>
      </c>
      <c r="O46" s="44"/>
      <c r="P46" s="43">
        <f t="shared" si="14"/>
        <v>594000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16.559799275160302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404655000</v>
      </c>
      <c r="C61" s="39">
        <f t="shared" si="26"/>
        <v>9663000</v>
      </c>
      <c r="D61" s="39">
        <f t="shared" si="26"/>
        <v>0</v>
      </c>
      <c r="E61" s="39">
        <f t="shared" si="26"/>
        <v>414318000</v>
      </c>
      <c r="F61" s="40">
        <f t="shared" si="26"/>
        <v>424852000</v>
      </c>
      <c r="G61" s="41">
        <f t="shared" si="26"/>
        <v>209731000</v>
      </c>
      <c r="H61" s="40">
        <f t="shared" si="26"/>
        <v>17836000</v>
      </c>
      <c r="I61" s="41">
        <f t="shared" si="26"/>
        <v>28534502</v>
      </c>
      <c r="J61" s="40">
        <f t="shared" si="26"/>
        <v>109417000</v>
      </c>
      <c r="K61" s="41">
        <f t="shared" si="26"/>
        <v>89209890</v>
      </c>
      <c r="L61" s="40">
        <f t="shared" si="26"/>
        <v>54114000</v>
      </c>
      <c r="M61" s="41">
        <f t="shared" si="26"/>
        <v>44145929</v>
      </c>
      <c r="N61" s="40">
        <f t="shared" si="26"/>
        <v>10272000</v>
      </c>
      <c r="O61" s="41">
        <f t="shared" si="26"/>
        <v>34994597</v>
      </c>
      <c r="P61" s="40">
        <f t="shared" si="26"/>
        <v>191639000</v>
      </c>
      <c r="Q61" s="41">
        <f t="shared" si="26"/>
        <v>196884918</v>
      </c>
      <c r="R61" s="20">
        <f t="shared" si="16"/>
        <v>-81.017851203015852</v>
      </c>
      <c r="S61" s="21">
        <f t="shared" si="17"/>
        <v>-20.729730254402394</v>
      </c>
      <c r="T61" s="20">
        <f t="shared" si="18"/>
        <v>46.254085026477249</v>
      </c>
      <c r="U61" s="22">
        <f t="shared" si="19"/>
        <v>47.520242422487073</v>
      </c>
      <c r="V61" s="40">
        <f t="shared" ref="V61:W61" si="27">+V8+V43</f>
        <v>1617000</v>
      </c>
      <c r="W61" s="41">
        <f t="shared" si="27"/>
        <v>1617000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404655000</v>
      </c>
      <c r="C65" s="48">
        <f t="shared" si="30"/>
        <v>9663000</v>
      </c>
      <c r="D65" s="48">
        <f t="shared" si="30"/>
        <v>0</v>
      </c>
      <c r="E65" s="48">
        <f t="shared" si="30"/>
        <v>414318000</v>
      </c>
      <c r="F65" s="49">
        <f t="shared" si="30"/>
        <v>424852000</v>
      </c>
      <c r="G65" s="50">
        <f t="shared" si="30"/>
        <v>209731000</v>
      </c>
      <c r="H65" s="49">
        <f t="shared" si="30"/>
        <v>17836000</v>
      </c>
      <c r="I65" s="50">
        <f t="shared" si="30"/>
        <v>28534502</v>
      </c>
      <c r="J65" s="49">
        <f t="shared" si="30"/>
        <v>109417000</v>
      </c>
      <c r="K65" s="50">
        <f t="shared" si="30"/>
        <v>89209890</v>
      </c>
      <c r="L65" s="49">
        <f t="shared" si="30"/>
        <v>54114000</v>
      </c>
      <c r="M65" s="51">
        <f t="shared" si="30"/>
        <v>44145929</v>
      </c>
      <c r="N65" s="49">
        <f t="shared" si="30"/>
        <v>10272000</v>
      </c>
      <c r="O65" s="50">
        <f t="shared" si="30"/>
        <v>34994597</v>
      </c>
      <c r="P65" s="49">
        <f t="shared" si="30"/>
        <v>191639000</v>
      </c>
      <c r="Q65" s="50">
        <f t="shared" si="30"/>
        <v>196884918</v>
      </c>
      <c r="R65" s="34">
        <f t="shared" si="16"/>
        <v>-81.017851203015852</v>
      </c>
      <c r="S65" s="35">
        <f t="shared" si="17"/>
        <v>-20.729730254402394</v>
      </c>
      <c r="T65" s="34">
        <f t="shared" si="18"/>
        <v>46.254085026477249</v>
      </c>
      <c r="U65" s="35">
        <f t="shared" si="19"/>
        <v>47.520242422487073</v>
      </c>
      <c r="V65" s="49">
        <f>+V61+V62</f>
        <v>1617000</v>
      </c>
      <c r="W65" s="50">
        <f>+W61+W62</f>
        <v>1617000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70629000</v>
      </c>
      <c r="C8" s="36">
        <f t="shared" si="0"/>
        <v>6432000</v>
      </c>
      <c r="D8" s="36">
        <f t="shared" si="0"/>
        <v>0</v>
      </c>
      <c r="E8" s="36">
        <f t="shared" si="0"/>
        <v>77061000</v>
      </c>
      <c r="F8" s="37">
        <f t="shared" si="0"/>
        <v>77061000</v>
      </c>
      <c r="G8" s="38">
        <f t="shared" si="0"/>
        <v>77061000</v>
      </c>
      <c r="H8" s="37">
        <f t="shared" si="0"/>
        <v>20818000</v>
      </c>
      <c r="I8" s="38">
        <f t="shared" si="0"/>
        <v>8908233</v>
      </c>
      <c r="J8" s="37">
        <f t="shared" si="0"/>
        <v>23257000</v>
      </c>
      <c r="K8" s="38">
        <f t="shared" si="0"/>
        <v>18797867</v>
      </c>
      <c r="L8" s="37">
        <f t="shared" si="0"/>
        <v>11054000</v>
      </c>
      <c r="M8" s="38">
        <f t="shared" si="0"/>
        <v>28133308</v>
      </c>
      <c r="N8" s="37">
        <f t="shared" si="0"/>
        <v>13173000</v>
      </c>
      <c r="O8" s="38">
        <f t="shared" si="0"/>
        <v>-631169</v>
      </c>
      <c r="P8" s="37">
        <f t="shared" si="0"/>
        <v>68302000</v>
      </c>
      <c r="Q8" s="38">
        <f t="shared" si="0"/>
        <v>55208239</v>
      </c>
      <c r="R8" s="16">
        <f>IF(($L8       =0),0,((($N8       -$L8       )/$L8       )*100))</f>
        <v>19.169531391351548</v>
      </c>
      <c r="S8" s="17">
        <f>IF(($M8       =0),0,((($O8       -$M8       )/$M8       )*100))</f>
        <v>-102.24349372636877</v>
      </c>
      <c r="T8" s="16">
        <f>IF(($E8       =0),0,(($P8       /$E8       )*100))</f>
        <v>88.633679812096915</v>
      </c>
      <c r="U8" s="18">
        <f>IF(($E8       =0),0,(($Q8       /$E8       )*100))</f>
        <v>71.642256134750397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61429000</v>
      </c>
      <c r="C9" s="39">
        <f t="shared" si="2"/>
        <v>5832000</v>
      </c>
      <c r="D9" s="39">
        <f t="shared" si="2"/>
        <v>0</v>
      </c>
      <c r="E9" s="39">
        <f t="shared" si="2"/>
        <v>67261000</v>
      </c>
      <c r="F9" s="40">
        <f t="shared" si="2"/>
        <v>67261000</v>
      </c>
      <c r="G9" s="41">
        <f t="shared" si="2"/>
        <v>67261000</v>
      </c>
      <c r="H9" s="40">
        <f t="shared" si="2"/>
        <v>20234000</v>
      </c>
      <c r="I9" s="41">
        <f t="shared" si="2"/>
        <v>8908233</v>
      </c>
      <c r="J9" s="40">
        <f t="shared" si="2"/>
        <v>19342000</v>
      </c>
      <c r="K9" s="41">
        <f t="shared" si="2"/>
        <v>18597867</v>
      </c>
      <c r="L9" s="40">
        <f t="shared" si="2"/>
        <v>8372000</v>
      </c>
      <c r="M9" s="41">
        <f t="shared" si="2"/>
        <v>27923308</v>
      </c>
      <c r="N9" s="40">
        <f t="shared" si="2"/>
        <v>13173000</v>
      </c>
      <c r="O9" s="41">
        <f t="shared" si="2"/>
        <v>-1731169</v>
      </c>
      <c r="P9" s="40">
        <f t="shared" si="2"/>
        <v>61121000</v>
      </c>
      <c r="Q9" s="41">
        <f t="shared" si="2"/>
        <v>53698239</v>
      </c>
      <c r="R9" s="20">
        <f>IF(($L9       =0),0,((($N9       -$L9       )/$L9       )*100))</f>
        <v>57.345914954610613</v>
      </c>
      <c r="S9" s="21">
        <f>IF(($M9       =0),0,((($O9       -$M9       )/$M9       )*100))</f>
        <v>-106.19972748214504</v>
      </c>
      <c r="T9" s="20">
        <f>IF(($E9       =0),0,(($P9       /$E9       )*100))</f>
        <v>90.87138163274409</v>
      </c>
      <c r="U9" s="22">
        <f>IF(($E9       =0),0,(($Q9       /$E9       )*100))</f>
        <v>79.835623912817226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44050000</v>
      </c>
      <c r="C10" s="42">
        <v>-106000</v>
      </c>
      <c r="D10" s="42"/>
      <c r="E10" s="42">
        <f t="shared" ref="E10:E41" si="4">$B10      +$C10      +$D10</f>
        <v>43944000</v>
      </c>
      <c r="F10" s="43">
        <v>43944000</v>
      </c>
      <c r="G10" s="44">
        <v>43944000</v>
      </c>
      <c r="H10" s="43">
        <v>15234000</v>
      </c>
      <c r="I10" s="44">
        <v>5445649</v>
      </c>
      <c r="J10" s="43">
        <v>12963000</v>
      </c>
      <c r="K10" s="44">
        <v>14783781</v>
      </c>
      <c r="L10" s="43">
        <v>8372000</v>
      </c>
      <c r="M10" s="44">
        <v>15862635</v>
      </c>
      <c r="N10" s="43">
        <v>7375000</v>
      </c>
      <c r="O10" s="44"/>
      <c r="P10" s="43">
        <f t="shared" ref="P10:P41" si="5">$H10      +$J10      +$L10      +$N10</f>
        <v>43944000</v>
      </c>
      <c r="Q10" s="44">
        <f t="shared" ref="Q10:Q41" si="6">$I10      +$K10      +$M10      +$O10</f>
        <v>36092065</v>
      </c>
      <c r="R10" s="24">
        <f t="shared" ref="R10:R41" si="7">IF(($L10      =0),0,((($N10      -$L10      )/$L10      )*100))</f>
        <v>-11.908743430482561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82.13195202985618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17379000</v>
      </c>
      <c r="C23" s="42">
        <v>5938000</v>
      </c>
      <c r="D23" s="42"/>
      <c r="E23" s="42">
        <f t="shared" si="4"/>
        <v>23317000</v>
      </c>
      <c r="F23" s="43">
        <v>23317000</v>
      </c>
      <c r="G23" s="44">
        <v>23317000</v>
      </c>
      <c r="H23" s="43">
        <v>5000000</v>
      </c>
      <c r="I23" s="44">
        <v>3462584</v>
      </c>
      <c r="J23" s="43">
        <v>6379000</v>
      </c>
      <c r="K23" s="44">
        <v>3814086</v>
      </c>
      <c r="L23" s="43"/>
      <c r="M23" s="44">
        <v>12060673</v>
      </c>
      <c r="N23" s="43">
        <v>5798000</v>
      </c>
      <c r="O23" s="44">
        <v>-1731169</v>
      </c>
      <c r="P23" s="43">
        <f t="shared" si="5"/>
        <v>17177000</v>
      </c>
      <c r="Q23" s="44">
        <f t="shared" si="6"/>
        <v>17606174</v>
      </c>
      <c r="R23" s="24">
        <f t="shared" si="7"/>
        <v>0</v>
      </c>
      <c r="S23" s="25">
        <f t="shared" si="8"/>
        <v>-114.35383415170945</v>
      </c>
      <c r="T23" s="24">
        <f t="shared" si="9"/>
        <v>73.667281382682162</v>
      </c>
      <c r="U23" s="26">
        <f t="shared" si="10"/>
        <v>75.507886949436028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9200000</v>
      </c>
      <c r="C28" s="39">
        <f t="shared" si="11"/>
        <v>600000</v>
      </c>
      <c r="D28" s="39">
        <f t="shared" si="11"/>
        <v>0</v>
      </c>
      <c r="E28" s="39">
        <f t="shared" si="11"/>
        <v>9800000</v>
      </c>
      <c r="F28" s="40">
        <f t="shared" si="11"/>
        <v>9800000</v>
      </c>
      <c r="G28" s="41">
        <f t="shared" si="11"/>
        <v>9800000</v>
      </c>
      <c r="H28" s="40">
        <f t="shared" si="11"/>
        <v>584000</v>
      </c>
      <c r="I28" s="41">
        <f t="shared" si="11"/>
        <v>0</v>
      </c>
      <c r="J28" s="40">
        <f t="shared" si="11"/>
        <v>3915000</v>
      </c>
      <c r="K28" s="41">
        <f t="shared" si="11"/>
        <v>200000</v>
      </c>
      <c r="L28" s="40">
        <f t="shared" si="11"/>
        <v>2682000</v>
      </c>
      <c r="M28" s="41">
        <f t="shared" si="11"/>
        <v>210000</v>
      </c>
      <c r="N28" s="40">
        <f t="shared" si="11"/>
        <v>0</v>
      </c>
      <c r="O28" s="41">
        <f t="shared" si="11"/>
        <v>1100000</v>
      </c>
      <c r="P28" s="40">
        <f t="shared" si="11"/>
        <v>7181000</v>
      </c>
      <c r="Q28" s="41">
        <f t="shared" si="11"/>
        <v>1510000</v>
      </c>
      <c r="R28" s="20">
        <f t="shared" si="7"/>
        <v>-100</v>
      </c>
      <c r="S28" s="21">
        <f t="shared" si="8"/>
        <v>423.8095238095238</v>
      </c>
      <c r="T28" s="20">
        <f t="shared" si="9"/>
        <v>73.275510204081627</v>
      </c>
      <c r="U28" s="22">
        <f t="shared" si="10"/>
        <v>15.408163265306122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284000</v>
      </c>
      <c r="I31" s="44"/>
      <c r="J31" s="43">
        <v>1060000</v>
      </c>
      <c r="K31" s="44">
        <v>200000</v>
      </c>
      <c r="L31" s="43">
        <v>1254000</v>
      </c>
      <c r="M31" s="44">
        <v>210000</v>
      </c>
      <c r="N31" s="43"/>
      <c r="O31" s="44">
        <v>140000</v>
      </c>
      <c r="P31" s="43">
        <f t="shared" si="5"/>
        <v>2598000</v>
      </c>
      <c r="Q31" s="44">
        <f t="shared" si="6"/>
        <v>550000</v>
      </c>
      <c r="R31" s="24">
        <f t="shared" si="7"/>
        <v>-100</v>
      </c>
      <c r="S31" s="25">
        <f t="shared" si="8"/>
        <v>-33.333333333333329</v>
      </c>
      <c r="T31" s="24">
        <f t="shared" si="9"/>
        <v>86.6</v>
      </c>
      <c r="U31" s="26">
        <f t="shared" si="10"/>
        <v>18.333333333333332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600000</v>
      </c>
      <c r="D33" s="42"/>
      <c r="E33" s="42">
        <f t="shared" si="4"/>
        <v>1800000</v>
      </c>
      <c r="F33" s="43">
        <v>1800000</v>
      </c>
      <c r="G33" s="44">
        <v>1800000</v>
      </c>
      <c r="H33" s="43">
        <v>300000</v>
      </c>
      <c r="I33" s="44"/>
      <c r="J33" s="43">
        <v>475000</v>
      </c>
      <c r="K33" s="44"/>
      <c r="L33" s="43"/>
      <c r="M33" s="44"/>
      <c r="N33" s="43"/>
      <c r="O33" s="44">
        <v>960000</v>
      </c>
      <c r="P33" s="43">
        <f t="shared" si="5"/>
        <v>775000</v>
      </c>
      <c r="Q33" s="44">
        <f t="shared" si="6"/>
        <v>960000</v>
      </c>
      <c r="R33" s="24">
        <f t="shared" si="7"/>
        <v>0</v>
      </c>
      <c r="S33" s="25">
        <f t="shared" si="8"/>
        <v>0</v>
      </c>
      <c r="T33" s="24">
        <f t="shared" si="9"/>
        <v>43.055555555555557</v>
      </c>
      <c r="U33" s="26">
        <f t="shared" si="10"/>
        <v>53.333333333333336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2380000</v>
      </c>
      <c r="K36" s="44"/>
      <c r="L36" s="43">
        <v>1428000</v>
      </c>
      <c r="M36" s="44"/>
      <c r="N36" s="43"/>
      <c r="O36" s="44"/>
      <c r="P36" s="43">
        <f t="shared" si="5"/>
        <v>3808000</v>
      </c>
      <c r="Q36" s="44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76.160000000000011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49000</v>
      </c>
      <c r="C43" s="45">
        <f t="shared" si="20"/>
        <v>0</v>
      </c>
      <c r="D43" s="45">
        <f t="shared" si="20"/>
        <v>0</v>
      </c>
      <c r="E43" s="45">
        <f t="shared" si="20"/>
        <v>49000</v>
      </c>
      <c r="F43" s="46">
        <f t="shared" si="20"/>
        <v>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49000</v>
      </c>
      <c r="C44" s="39">
        <f t="shared" si="22"/>
        <v>0</v>
      </c>
      <c r="D44" s="39">
        <f t="shared" si="22"/>
        <v>0</v>
      </c>
      <c r="E44" s="39">
        <f t="shared" si="22"/>
        <v>49000</v>
      </c>
      <c r="F44" s="40">
        <f t="shared" si="22"/>
        <v>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49000</v>
      </c>
      <c r="C46" s="42"/>
      <c r="D46" s="42"/>
      <c r="E46" s="42">
        <f t="shared" si="13"/>
        <v>49000</v>
      </c>
      <c r="F46" s="43">
        <v>49000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70678000</v>
      </c>
      <c r="C61" s="39">
        <f t="shared" si="26"/>
        <v>6432000</v>
      </c>
      <c r="D61" s="39">
        <f t="shared" si="26"/>
        <v>0</v>
      </c>
      <c r="E61" s="39">
        <f t="shared" si="26"/>
        <v>77110000</v>
      </c>
      <c r="F61" s="40">
        <f t="shared" si="26"/>
        <v>77110000</v>
      </c>
      <c r="G61" s="41">
        <f t="shared" si="26"/>
        <v>77061000</v>
      </c>
      <c r="H61" s="40">
        <f t="shared" si="26"/>
        <v>20818000</v>
      </c>
      <c r="I61" s="41">
        <f t="shared" si="26"/>
        <v>8908233</v>
      </c>
      <c r="J61" s="40">
        <f t="shared" si="26"/>
        <v>23257000</v>
      </c>
      <c r="K61" s="41">
        <f t="shared" si="26"/>
        <v>18797867</v>
      </c>
      <c r="L61" s="40">
        <f t="shared" si="26"/>
        <v>11054000</v>
      </c>
      <c r="M61" s="41">
        <f t="shared" si="26"/>
        <v>28133308</v>
      </c>
      <c r="N61" s="40">
        <f t="shared" si="26"/>
        <v>13173000</v>
      </c>
      <c r="O61" s="41">
        <f t="shared" si="26"/>
        <v>-631169</v>
      </c>
      <c r="P61" s="40">
        <f t="shared" si="26"/>
        <v>68302000</v>
      </c>
      <c r="Q61" s="41">
        <f t="shared" si="26"/>
        <v>55208239</v>
      </c>
      <c r="R61" s="20">
        <f t="shared" si="16"/>
        <v>19.169531391351548</v>
      </c>
      <c r="S61" s="21">
        <f t="shared" si="17"/>
        <v>-102.24349372636877</v>
      </c>
      <c r="T61" s="20">
        <f t="shared" si="18"/>
        <v>88.577357022435478</v>
      </c>
      <c r="U61" s="22">
        <f t="shared" si="19"/>
        <v>71.596730644533778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70678000</v>
      </c>
      <c r="C65" s="48">
        <f t="shared" si="30"/>
        <v>6432000</v>
      </c>
      <c r="D65" s="48">
        <f t="shared" si="30"/>
        <v>0</v>
      </c>
      <c r="E65" s="48">
        <f t="shared" si="30"/>
        <v>77110000</v>
      </c>
      <c r="F65" s="49">
        <f t="shared" si="30"/>
        <v>77110000</v>
      </c>
      <c r="G65" s="50">
        <f t="shared" si="30"/>
        <v>77061000</v>
      </c>
      <c r="H65" s="49">
        <f t="shared" si="30"/>
        <v>20818000</v>
      </c>
      <c r="I65" s="50">
        <f t="shared" si="30"/>
        <v>8908233</v>
      </c>
      <c r="J65" s="49">
        <f t="shared" si="30"/>
        <v>23257000</v>
      </c>
      <c r="K65" s="50">
        <f t="shared" si="30"/>
        <v>18797867</v>
      </c>
      <c r="L65" s="49">
        <f t="shared" si="30"/>
        <v>11054000</v>
      </c>
      <c r="M65" s="51">
        <f t="shared" si="30"/>
        <v>28133308</v>
      </c>
      <c r="N65" s="49">
        <f t="shared" si="30"/>
        <v>13173000</v>
      </c>
      <c r="O65" s="50">
        <f t="shared" si="30"/>
        <v>-631169</v>
      </c>
      <c r="P65" s="49">
        <f t="shared" si="30"/>
        <v>68302000</v>
      </c>
      <c r="Q65" s="50">
        <f t="shared" si="30"/>
        <v>55208239</v>
      </c>
      <c r="R65" s="34">
        <f t="shared" si="16"/>
        <v>19.169531391351548</v>
      </c>
      <c r="S65" s="35">
        <f t="shared" si="17"/>
        <v>-102.24349372636877</v>
      </c>
      <c r="T65" s="34">
        <f t="shared" si="18"/>
        <v>88.577357022435478</v>
      </c>
      <c r="U65" s="35">
        <f t="shared" si="19"/>
        <v>71.596730644533778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221883000</v>
      </c>
      <c r="C8" s="36">
        <f t="shared" si="0"/>
        <v>-42618000</v>
      </c>
      <c r="D8" s="36">
        <f t="shared" si="0"/>
        <v>0</v>
      </c>
      <c r="E8" s="36">
        <f t="shared" si="0"/>
        <v>179265000</v>
      </c>
      <c r="F8" s="37">
        <f t="shared" si="0"/>
        <v>179265000</v>
      </c>
      <c r="G8" s="38">
        <f t="shared" si="0"/>
        <v>159265000</v>
      </c>
      <c r="H8" s="37">
        <f t="shared" si="0"/>
        <v>46740000</v>
      </c>
      <c r="I8" s="38">
        <f t="shared" si="0"/>
        <v>18577647</v>
      </c>
      <c r="J8" s="37">
        <f t="shared" si="0"/>
        <v>47465000</v>
      </c>
      <c r="K8" s="38">
        <f t="shared" si="0"/>
        <v>59524097</v>
      </c>
      <c r="L8" s="37">
        <f t="shared" si="0"/>
        <v>36229000</v>
      </c>
      <c r="M8" s="38">
        <f t="shared" si="0"/>
        <v>44743207</v>
      </c>
      <c r="N8" s="37">
        <f t="shared" si="0"/>
        <v>21249000</v>
      </c>
      <c r="O8" s="38">
        <f t="shared" si="0"/>
        <v>47771958</v>
      </c>
      <c r="P8" s="37">
        <f t="shared" si="0"/>
        <v>151683000</v>
      </c>
      <c r="Q8" s="38">
        <f t="shared" si="0"/>
        <v>170616909</v>
      </c>
      <c r="R8" s="16">
        <f>IF(($L8       =0),0,((($N8       -$L8       )/$L8       )*100))</f>
        <v>-41.348091308068128</v>
      </c>
      <c r="S8" s="17">
        <f>IF(($M8       =0),0,((($O8       -$M8       )/$M8       )*100))</f>
        <v>6.7691862141218442</v>
      </c>
      <c r="T8" s="16">
        <f>IF(($E8       =0),0,(($P8       /$E8       )*100))</f>
        <v>84.61383984603799</v>
      </c>
      <c r="U8" s="18">
        <f>IF(($E8       =0),0,(($Q8       /$E8       )*100))</f>
        <v>95.175806208685458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218489000</v>
      </c>
      <c r="C9" s="39">
        <f t="shared" si="2"/>
        <v>-43218000</v>
      </c>
      <c r="D9" s="39">
        <f t="shared" si="2"/>
        <v>0</v>
      </c>
      <c r="E9" s="39">
        <f t="shared" si="2"/>
        <v>175271000</v>
      </c>
      <c r="F9" s="40">
        <f t="shared" si="2"/>
        <v>175271000</v>
      </c>
      <c r="G9" s="41">
        <f t="shared" si="2"/>
        <v>155271000</v>
      </c>
      <c r="H9" s="40">
        <f t="shared" si="2"/>
        <v>45243000</v>
      </c>
      <c r="I9" s="41">
        <f t="shared" si="2"/>
        <v>20577647</v>
      </c>
      <c r="J9" s="40">
        <f t="shared" si="2"/>
        <v>47193000</v>
      </c>
      <c r="K9" s="41">
        <f t="shared" si="2"/>
        <v>59524097</v>
      </c>
      <c r="L9" s="40">
        <f t="shared" si="2"/>
        <v>35642000</v>
      </c>
      <c r="M9" s="41">
        <f t="shared" si="2"/>
        <v>42743207</v>
      </c>
      <c r="N9" s="40">
        <f t="shared" si="2"/>
        <v>21118000</v>
      </c>
      <c r="O9" s="41">
        <f t="shared" si="2"/>
        <v>43777958</v>
      </c>
      <c r="P9" s="40">
        <f t="shared" si="2"/>
        <v>149196000</v>
      </c>
      <c r="Q9" s="41">
        <f t="shared" si="2"/>
        <v>166622909</v>
      </c>
      <c r="R9" s="20">
        <f>IF(($L9       =0),0,((($N9       -$L9       )/$L9       )*100))</f>
        <v>-40.749677346950222</v>
      </c>
      <c r="S9" s="21">
        <f>IF(($M9       =0),0,((($O9       -$M9       )/$M9       )*100))</f>
        <v>2.4208548506900756</v>
      </c>
      <c r="T9" s="20">
        <f>IF(($E9       =0),0,(($P9       /$E9       )*100))</f>
        <v>85.123038038237937</v>
      </c>
      <c r="U9" s="22">
        <f>IF(($E9       =0),0,(($Q9       /$E9       )*100))</f>
        <v>95.065874559967128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54530000</v>
      </c>
      <c r="C10" s="42">
        <v>-10210000</v>
      </c>
      <c r="D10" s="42"/>
      <c r="E10" s="42">
        <f t="shared" ref="E10:E41" si="4">$B10      +$C10      +$D10</f>
        <v>44320000</v>
      </c>
      <c r="F10" s="43">
        <v>44320000</v>
      </c>
      <c r="G10" s="44">
        <v>44320000</v>
      </c>
      <c r="H10" s="43">
        <v>1790000</v>
      </c>
      <c r="I10" s="44">
        <v>1672048</v>
      </c>
      <c r="J10" s="43">
        <v>9812000</v>
      </c>
      <c r="K10" s="44">
        <v>7455977</v>
      </c>
      <c r="L10" s="43">
        <v>12154000</v>
      </c>
      <c r="M10" s="44">
        <v>12381307</v>
      </c>
      <c r="N10" s="43">
        <v>16014000</v>
      </c>
      <c r="O10" s="44">
        <v>17595955</v>
      </c>
      <c r="P10" s="43">
        <f t="shared" ref="P10:P41" si="5">$H10      +$J10      +$L10      +$N10</f>
        <v>39770000</v>
      </c>
      <c r="Q10" s="44">
        <f t="shared" ref="Q10:Q41" si="6">$I10      +$K10      +$M10      +$O10</f>
        <v>39105287</v>
      </c>
      <c r="R10" s="24">
        <f t="shared" ref="R10:R41" si="7">IF(($L10      =0),0,((($N10      -$L10      )/$L10      )*100))</f>
        <v>31.759091657067636</v>
      </c>
      <c r="S10" s="25">
        <f t="shared" ref="S10:S41" si="8">IF(($M10      =0),0,((($O10      -$M10      )/$M10      )*100))</f>
        <v>42.117104438166344</v>
      </c>
      <c r="T10" s="24">
        <f t="shared" ref="T10:T41" si="9">IF(($E10      =0),0,(($P10      /$E10      )*100))</f>
        <v>89.733754512635372</v>
      </c>
      <c r="U10" s="26">
        <f t="shared" ref="U10:U41" si="10">IF(($E10      =0),0,(($Q10      /$E10      )*100))</f>
        <v>88.233950812274358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143951000</v>
      </c>
      <c r="C22" s="42">
        <v>-20000000</v>
      </c>
      <c r="D22" s="42"/>
      <c r="E22" s="42">
        <f t="shared" si="4"/>
        <v>123951000</v>
      </c>
      <c r="F22" s="43">
        <v>123951000</v>
      </c>
      <c r="G22" s="44">
        <v>103951000</v>
      </c>
      <c r="H22" s="43">
        <v>43453000</v>
      </c>
      <c r="I22" s="44">
        <v>21691271</v>
      </c>
      <c r="J22" s="43">
        <v>37381000</v>
      </c>
      <c r="K22" s="44">
        <v>45380270</v>
      </c>
      <c r="L22" s="43">
        <v>23117000</v>
      </c>
      <c r="M22" s="44">
        <v>28741586</v>
      </c>
      <c r="N22" s="43"/>
      <c r="O22" s="44">
        <v>16149028</v>
      </c>
      <c r="P22" s="43">
        <f t="shared" si="5"/>
        <v>103951000</v>
      </c>
      <c r="Q22" s="44">
        <f t="shared" si="6"/>
        <v>111962155</v>
      </c>
      <c r="R22" s="24">
        <f t="shared" si="7"/>
        <v>-100</v>
      </c>
      <c r="S22" s="25">
        <f t="shared" si="8"/>
        <v>-43.8130240968609</v>
      </c>
      <c r="T22" s="24">
        <f t="shared" si="9"/>
        <v>83.864591653153269</v>
      </c>
      <c r="U22" s="26">
        <f t="shared" si="10"/>
        <v>90.327754515897411</v>
      </c>
      <c r="V22" s="43"/>
      <c r="W22" s="44"/>
    </row>
    <row r="23" spans="1:23" ht="13" x14ac:dyDescent="0.3">
      <c r="A23" s="23" t="s">
        <v>49</v>
      </c>
      <c r="B23" s="42">
        <v>20008000</v>
      </c>
      <c r="C23" s="42">
        <v>-13008000</v>
      </c>
      <c r="D23" s="42"/>
      <c r="E23" s="42">
        <f t="shared" si="4"/>
        <v>7000000</v>
      </c>
      <c r="F23" s="43">
        <v>7000000</v>
      </c>
      <c r="G23" s="44">
        <v>7000000</v>
      </c>
      <c r="H23" s="43"/>
      <c r="I23" s="44">
        <v>-2785672</v>
      </c>
      <c r="J23" s="43"/>
      <c r="K23" s="44">
        <v>6687850</v>
      </c>
      <c r="L23" s="43">
        <v>371000</v>
      </c>
      <c r="M23" s="44">
        <v>1620314</v>
      </c>
      <c r="N23" s="43">
        <v>5104000</v>
      </c>
      <c r="O23" s="44">
        <v>10032975</v>
      </c>
      <c r="P23" s="43">
        <f t="shared" si="5"/>
        <v>5475000</v>
      </c>
      <c r="Q23" s="44">
        <f t="shared" si="6"/>
        <v>15555467</v>
      </c>
      <c r="R23" s="24">
        <f t="shared" si="7"/>
        <v>1275.7412398921833</v>
      </c>
      <c r="S23" s="25">
        <f t="shared" si="8"/>
        <v>519.19942677777271</v>
      </c>
      <c r="T23" s="24">
        <f t="shared" si="9"/>
        <v>78.214285714285708</v>
      </c>
      <c r="U23" s="26">
        <f t="shared" si="10"/>
        <v>222.22095714285715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3394000</v>
      </c>
      <c r="C28" s="39">
        <f t="shared" si="11"/>
        <v>600000</v>
      </c>
      <c r="D28" s="39">
        <f t="shared" si="11"/>
        <v>0</v>
      </c>
      <c r="E28" s="39">
        <f t="shared" si="11"/>
        <v>3994000</v>
      </c>
      <c r="F28" s="40">
        <f t="shared" si="11"/>
        <v>3994000</v>
      </c>
      <c r="G28" s="41">
        <f t="shared" si="11"/>
        <v>3994000</v>
      </c>
      <c r="H28" s="40">
        <f t="shared" si="11"/>
        <v>1497000</v>
      </c>
      <c r="I28" s="41">
        <f t="shared" si="11"/>
        <v>-2000000</v>
      </c>
      <c r="J28" s="40">
        <f t="shared" si="11"/>
        <v>272000</v>
      </c>
      <c r="K28" s="41">
        <f t="shared" si="11"/>
        <v>0</v>
      </c>
      <c r="L28" s="40">
        <f t="shared" si="11"/>
        <v>587000</v>
      </c>
      <c r="M28" s="41">
        <f t="shared" si="11"/>
        <v>2000000</v>
      </c>
      <c r="N28" s="40">
        <f t="shared" si="11"/>
        <v>131000</v>
      </c>
      <c r="O28" s="41">
        <f t="shared" si="11"/>
        <v>3994000</v>
      </c>
      <c r="P28" s="40">
        <f t="shared" si="11"/>
        <v>2487000</v>
      </c>
      <c r="Q28" s="41">
        <f t="shared" si="11"/>
        <v>3994000</v>
      </c>
      <c r="R28" s="20">
        <f t="shared" si="7"/>
        <v>-77.683134582623509</v>
      </c>
      <c r="S28" s="21">
        <f t="shared" si="8"/>
        <v>99.7</v>
      </c>
      <c r="T28" s="20">
        <f t="shared" si="9"/>
        <v>62.268402603905862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1148000</v>
      </c>
      <c r="I31" s="44">
        <v>-2000000</v>
      </c>
      <c r="J31" s="43">
        <v>272000</v>
      </c>
      <c r="K31" s="44"/>
      <c r="L31" s="43">
        <v>118000</v>
      </c>
      <c r="M31" s="44">
        <v>2000000</v>
      </c>
      <c r="N31" s="43"/>
      <c r="O31" s="44">
        <v>2000000</v>
      </c>
      <c r="P31" s="43">
        <f t="shared" si="5"/>
        <v>1538000</v>
      </c>
      <c r="Q31" s="44">
        <f t="shared" si="6"/>
        <v>2000000</v>
      </c>
      <c r="R31" s="24">
        <f t="shared" si="7"/>
        <v>-100</v>
      </c>
      <c r="S31" s="25">
        <f t="shared" si="8"/>
        <v>0</v>
      </c>
      <c r="T31" s="24">
        <f t="shared" si="9"/>
        <v>76.900000000000006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1394000</v>
      </c>
      <c r="C33" s="42">
        <v>600000</v>
      </c>
      <c r="D33" s="42"/>
      <c r="E33" s="42">
        <f t="shared" si="4"/>
        <v>1994000</v>
      </c>
      <c r="F33" s="43">
        <v>1994000</v>
      </c>
      <c r="G33" s="44">
        <v>1994000</v>
      </c>
      <c r="H33" s="43">
        <v>349000</v>
      </c>
      <c r="I33" s="44"/>
      <c r="J33" s="43"/>
      <c r="K33" s="44"/>
      <c r="L33" s="43">
        <v>469000</v>
      </c>
      <c r="M33" s="44"/>
      <c r="N33" s="43">
        <v>131000</v>
      </c>
      <c r="O33" s="44">
        <v>1994000</v>
      </c>
      <c r="P33" s="43">
        <f t="shared" si="5"/>
        <v>949000</v>
      </c>
      <c r="Q33" s="44">
        <f t="shared" si="6"/>
        <v>1994000</v>
      </c>
      <c r="R33" s="24">
        <f t="shared" si="7"/>
        <v>-72.068230277185492</v>
      </c>
      <c r="S33" s="25">
        <f t="shared" si="8"/>
        <v>0</v>
      </c>
      <c r="T33" s="24">
        <f t="shared" si="9"/>
        <v>47.592778335005015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47163000</v>
      </c>
      <c r="C43" s="45">
        <f t="shared" si="20"/>
        <v>3177000</v>
      </c>
      <c r="D43" s="45">
        <f t="shared" si="20"/>
        <v>0</v>
      </c>
      <c r="E43" s="45">
        <f t="shared" si="20"/>
        <v>50340000</v>
      </c>
      <c r="F43" s="46">
        <f t="shared" si="20"/>
        <v>47163000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80000</v>
      </c>
      <c r="O43" s="47">
        <f t="shared" si="20"/>
        <v>0</v>
      </c>
      <c r="P43" s="46">
        <f t="shared" si="20"/>
        <v>80000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0.15891934843067143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47163000</v>
      </c>
      <c r="C44" s="39">
        <f t="shared" si="22"/>
        <v>3177000</v>
      </c>
      <c r="D44" s="39">
        <f t="shared" si="22"/>
        <v>0</v>
      </c>
      <c r="E44" s="39">
        <f t="shared" si="22"/>
        <v>50340000</v>
      </c>
      <c r="F44" s="40">
        <f t="shared" si="22"/>
        <v>47163000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80000</v>
      </c>
      <c r="O44" s="41">
        <f t="shared" si="22"/>
        <v>0</v>
      </c>
      <c r="P44" s="40">
        <f t="shared" si="22"/>
        <v>80000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0.15891934843067143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20000000</v>
      </c>
      <c r="C45" s="42"/>
      <c r="D45" s="42"/>
      <c r="E45" s="42">
        <f t="shared" si="13"/>
        <v>20000000</v>
      </c>
      <c r="F45" s="43">
        <v>20000000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7163000</v>
      </c>
      <c r="C46" s="42">
        <v>3177000</v>
      </c>
      <c r="D46" s="42"/>
      <c r="E46" s="42">
        <f t="shared" si="13"/>
        <v>10340000</v>
      </c>
      <c r="F46" s="43">
        <v>7163000</v>
      </c>
      <c r="G46" s="44"/>
      <c r="H46" s="43"/>
      <c r="I46" s="44"/>
      <c r="J46" s="43"/>
      <c r="K46" s="44"/>
      <c r="L46" s="43"/>
      <c r="M46" s="44"/>
      <c r="N46" s="43">
        <v>80000</v>
      </c>
      <c r="O46" s="44"/>
      <c r="P46" s="43">
        <f t="shared" si="14"/>
        <v>80000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0.77369439071566737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20000000</v>
      </c>
      <c r="C53" s="42"/>
      <c r="D53" s="42"/>
      <c r="E53" s="42">
        <f t="shared" si="13"/>
        <v>20000000</v>
      </c>
      <c r="F53" s="43">
        <v>20000000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269046000</v>
      </c>
      <c r="C61" s="39">
        <f t="shared" si="26"/>
        <v>-39441000</v>
      </c>
      <c r="D61" s="39">
        <f t="shared" si="26"/>
        <v>0</v>
      </c>
      <c r="E61" s="39">
        <f t="shared" si="26"/>
        <v>229605000</v>
      </c>
      <c r="F61" s="40">
        <f t="shared" si="26"/>
        <v>226428000</v>
      </c>
      <c r="G61" s="41">
        <f t="shared" si="26"/>
        <v>159265000</v>
      </c>
      <c r="H61" s="40">
        <f t="shared" si="26"/>
        <v>46740000</v>
      </c>
      <c r="I61" s="41">
        <f t="shared" si="26"/>
        <v>18577647</v>
      </c>
      <c r="J61" s="40">
        <f t="shared" si="26"/>
        <v>47465000</v>
      </c>
      <c r="K61" s="41">
        <f t="shared" si="26"/>
        <v>59524097</v>
      </c>
      <c r="L61" s="40">
        <f t="shared" si="26"/>
        <v>36229000</v>
      </c>
      <c r="M61" s="41">
        <f t="shared" si="26"/>
        <v>44743207</v>
      </c>
      <c r="N61" s="40">
        <f t="shared" si="26"/>
        <v>21329000</v>
      </c>
      <c r="O61" s="41">
        <f t="shared" si="26"/>
        <v>47771958</v>
      </c>
      <c r="P61" s="40">
        <f t="shared" si="26"/>
        <v>151763000</v>
      </c>
      <c r="Q61" s="41">
        <f t="shared" si="26"/>
        <v>170616909</v>
      </c>
      <c r="R61" s="20">
        <f t="shared" si="16"/>
        <v>-41.127273730988989</v>
      </c>
      <c r="S61" s="21">
        <f t="shared" si="17"/>
        <v>6.7691862141218442</v>
      </c>
      <c r="T61" s="20">
        <f t="shared" si="18"/>
        <v>66.097428191894778</v>
      </c>
      <c r="U61" s="22">
        <f t="shared" si="19"/>
        <v>74.308882210753239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269046000</v>
      </c>
      <c r="C65" s="48">
        <f t="shared" si="30"/>
        <v>-39441000</v>
      </c>
      <c r="D65" s="48">
        <f t="shared" si="30"/>
        <v>0</v>
      </c>
      <c r="E65" s="48">
        <f t="shared" si="30"/>
        <v>229605000</v>
      </c>
      <c r="F65" s="49">
        <f t="shared" si="30"/>
        <v>226428000</v>
      </c>
      <c r="G65" s="50">
        <f t="shared" si="30"/>
        <v>159265000</v>
      </c>
      <c r="H65" s="49">
        <f t="shared" si="30"/>
        <v>46740000</v>
      </c>
      <c r="I65" s="50">
        <f t="shared" si="30"/>
        <v>18577647</v>
      </c>
      <c r="J65" s="49">
        <f t="shared" si="30"/>
        <v>47465000</v>
      </c>
      <c r="K65" s="50">
        <f t="shared" si="30"/>
        <v>59524097</v>
      </c>
      <c r="L65" s="49">
        <f t="shared" si="30"/>
        <v>36229000</v>
      </c>
      <c r="M65" s="51">
        <f t="shared" si="30"/>
        <v>44743207</v>
      </c>
      <c r="N65" s="49">
        <f t="shared" si="30"/>
        <v>21329000</v>
      </c>
      <c r="O65" s="50">
        <f t="shared" si="30"/>
        <v>47771958</v>
      </c>
      <c r="P65" s="49">
        <f t="shared" si="30"/>
        <v>151763000</v>
      </c>
      <c r="Q65" s="50">
        <f t="shared" si="30"/>
        <v>170616909</v>
      </c>
      <c r="R65" s="34">
        <f t="shared" si="16"/>
        <v>-41.127273730988989</v>
      </c>
      <c r="S65" s="35">
        <f t="shared" si="17"/>
        <v>6.7691862141218442</v>
      </c>
      <c r="T65" s="34">
        <f t="shared" si="18"/>
        <v>66.097428191894778</v>
      </c>
      <c r="U65" s="35">
        <f t="shared" si="19"/>
        <v>74.308882210753239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67762000</v>
      </c>
      <c r="C8" s="36">
        <f t="shared" si="0"/>
        <v>16714000</v>
      </c>
      <c r="D8" s="36">
        <f t="shared" si="0"/>
        <v>0</v>
      </c>
      <c r="E8" s="36">
        <f t="shared" si="0"/>
        <v>84476000</v>
      </c>
      <c r="F8" s="37">
        <f t="shared" si="0"/>
        <v>84476000</v>
      </c>
      <c r="G8" s="38">
        <f t="shared" si="0"/>
        <v>84476000</v>
      </c>
      <c r="H8" s="37">
        <f t="shared" si="0"/>
        <v>16480000</v>
      </c>
      <c r="I8" s="38">
        <f t="shared" si="0"/>
        <v>14157177</v>
      </c>
      <c r="J8" s="37">
        <f t="shared" si="0"/>
        <v>25626000</v>
      </c>
      <c r="K8" s="38">
        <f t="shared" si="0"/>
        <v>0</v>
      </c>
      <c r="L8" s="37">
        <f t="shared" si="0"/>
        <v>18966000</v>
      </c>
      <c r="M8" s="38">
        <f t="shared" si="0"/>
        <v>0</v>
      </c>
      <c r="N8" s="37">
        <f t="shared" si="0"/>
        <v>13077000</v>
      </c>
      <c r="O8" s="38">
        <f t="shared" si="0"/>
        <v>55669279</v>
      </c>
      <c r="P8" s="37">
        <f t="shared" si="0"/>
        <v>74149000</v>
      </c>
      <c r="Q8" s="38">
        <f t="shared" si="0"/>
        <v>69826456</v>
      </c>
      <c r="R8" s="16">
        <f>IF(($L8       =0),0,((($N8       -$L8       )/$L8       )*100))</f>
        <v>-31.050300537804493</v>
      </c>
      <c r="S8" s="17">
        <f>IF(($M8       =0),0,((($O8       -$M8       )/$M8       )*100))</f>
        <v>0</v>
      </c>
      <c r="T8" s="16">
        <f>IF(($E8       =0),0,(($P8       /$E8       )*100))</f>
        <v>87.775226099720626</v>
      </c>
      <c r="U8" s="18">
        <f>IF(($E8       =0),0,(($Q8       /$E8       )*100))</f>
        <v>82.658336095459063</v>
      </c>
      <c r="V8" s="37">
        <f t="shared" ref="V8:W8" si="1">+V9+V28</f>
        <v>24459000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63510000</v>
      </c>
      <c r="C9" s="39">
        <f t="shared" si="2"/>
        <v>17878000</v>
      </c>
      <c r="D9" s="39">
        <f t="shared" si="2"/>
        <v>0</v>
      </c>
      <c r="E9" s="39">
        <f t="shared" si="2"/>
        <v>81388000</v>
      </c>
      <c r="F9" s="40">
        <f t="shared" si="2"/>
        <v>81388000</v>
      </c>
      <c r="G9" s="41">
        <f t="shared" si="2"/>
        <v>81388000</v>
      </c>
      <c r="H9" s="40">
        <f t="shared" si="2"/>
        <v>15898000</v>
      </c>
      <c r="I9" s="41">
        <f t="shared" si="2"/>
        <v>14157177</v>
      </c>
      <c r="J9" s="40">
        <f t="shared" si="2"/>
        <v>24692000</v>
      </c>
      <c r="K9" s="41">
        <f t="shared" si="2"/>
        <v>0</v>
      </c>
      <c r="L9" s="40">
        <f t="shared" si="2"/>
        <v>18966000</v>
      </c>
      <c r="M9" s="41">
        <f t="shared" si="2"/>
        <v>0</v>
      </c>
      <c r="N9" s="40">
        <f t="shared" si="2"/>
        <v>13077000</v>
      </c>
      <c r="O9" s="41">
        <f t="shared" si="2"/>
        <v>55669279</v>
      </c>
      <c r="P9" s="40">
        <f t="shared" si="2"/>
        <v>72633000</v>
      </c>
      <c r="Q9" s="41">
        <f t="shared" si="2"/>
        <v>69826456</v>
      </c>
      <c r="R9" s="20">
        <f>IF(($L9       =0),0,((($N9       -$L9       )/$L9       )*100))</f>
        <v>-31.050300537804493</v>
      </c>
      <c r="S9" s="21">
        <f>IF(($M9       =0),0,((($O9       -$M9       )/$M9       )*100))</f>
        <v>0</v>
      </c>
      <c r="T9" s="20">
        <f>IF(($E9       =0),0,(($P9       /$E9       )*100))</f>
        <v>89.242885929129599</v>
      </c>
      <c r="U9" s="22">
        <f>IF(($E9       =0),0,(($Q9       /$E9       )*100))</f>
        <v>85.794534820858118</v>
      </c>
      <c r="V9" s="40">
        <f t="shared" ref="V9:W9" si="3">SUM(V10:V27)</f>
        <v>7606000</v>
      </c>
      <c r="W9" s="41">
        <f t="shared" si="3"/>
        <v>0</v>
      </c>
    </row>
    <row r="10" spans="1:23" ht="13" x14ac:dyDescent="0.3">
      <c r="A10" s="23" t="s">
        <v>36</v>
      </c>
      <c r="B10" s="42">
        <v>44678000</v>
      </c>
      <c r="C10" s="42">
        <v>-122000</v>
      </c>
      <c r="D10" s="42"/>
      <c r="E10" s="42">
        <f t="shared" ref="E10:E41" si="4">$B10      +$C10      +$D10</f>
        <v>44556000</v>
      </c>
      <c r="F10" s="43">
        <v>44556000</v>
      </c>
      <c r="G10" s="44">
        <v>44556000</v>
      </c>
      <c r="H10" s="43">
        <v>5898000</v>
      </c>
      <c r="I10" s="44">
        <v>4157177</v>
      </c>
      <c r="J10" s="43">
        <v>19692000</v>
      </c>
      <c r="K10" s="44"/>
      <c r="L10" s="43">
        <v>18966000</v>
      </c>
      <c r="M10" s="44"/>
      <c r="N10" s="43"/>
      <c r="O10" s="44">
        <v>34597467</v>
      </c>
      <c r="P10" s="43">
        <f t="shared" ref="P10:P41" si="5">$H10      +$J10      +$L10      +$N10</f>
        <v>44556000</v>
      </c>
      <c r="Q10" s="44">
        <f t="shared" ref="Q10:Q41" si="6">$I10      +$K10      +$M10      +$O10</f>
        <v>38754644</v>
      </c>
      <c r="R10" s="24">
        <f t="shared" ref="R10:R41" si="7">IF(($L10      =0),0,((($N10      -$L10      )/$L10      )*100))</f>
        <v>-100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86.979630128377778</v>
      </c>
      <c r="V10" s="43">
        <v>7606000</v>
      </c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5000000</v>
      </c>
      <c r="D20" s="42"/>
      <c r="E20" s="42">
        <f t="shared" si="4"/>
        <v>5000000</v>
      </c>
      <c r="F20" s="43">
        <v>5000000</v>
      </c>
      <c r="G20" s="44">
        <v>5000000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18832000</v>
      </c>
      <c r="C23" s="42">
        <v>13000000</v>
      </c>
      <c r="D23" s="42"/>
      <c r="E23" s="42">
        <f t="shared" si="4"/>
        <v>31832000</v>
      </c>
      <c r="F23" s="43">
        <v>31832000</v>
      </c>
      <c r="G23" s="44">
        <v>31832000</v>
      </c>
      <c r="H23" s="43">
        <v>10000000</v>
      </c>
      <c r="I23" s="44">
        <v>10000000</v>
      </c>
      <c r="J23" s="43">
        <v>5000000</v>
      </c>
      <c r="K23" s="44"/>
      <c r="L23" s="43"/>
      <c r="M23" s="44"/>
      <c r="N23" s="43">
        <v>13077000</v>
      </c>
      <c r="O23" s="44">
        <v>21071812</v>
      </c>
      <c r="P23" s="43">
        <f t="shared" si="5"/>
        <v>28077000</v>
      </c>
      <c r="Q23" s="44">
        <f t="shared" si="6"/>
        <v>31071812</v>
      </c>
      <c r="R23" s="24">
        <f t="shared" si="7"/>
        <v>0</v>
      </c>
      <c r="S23" s="25">
        <f t="shared" si="8"/>
        <v>0</v>
      </c>
      <c r="T23" s="24">
        <f t="shared" si="9"/>
        <v>88.203694395576775</v>
      </c>
      <c r="U23" s="26">
        <f t="shared" si="10"/>
        <v>97.61187484292536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4252000</v>
      </c>
      <c r="C28" s="39">
        <f t="shared" si="11"/>
        <v>-1164000</v>
      </c>
      <c r="D28" s="39">
        <f t="shared" si="11"/>
        <v>0</v>
      </c>
      <c r="E28" s="39">
        <f t="shared" si="11"/>
        <v>3088000</v>
      </c>
      <c r="F28" s="40">
        <f t="shared" si="11"/>
        <v>3088000</v>
      </c>
      <c r="G28" s="41">
        <f t="shared" si="11"/>
        <v>3088000</v>
      </c>
      <c r="H28" s="40">
        <f t="shared" si="11"/>
        <v>582000</v>
      </c>
      <c r="I28" s="41">
        <f t="shared" si="11"/>
        <v>0</v>
      </c>
      <c r="J28" s="40">
        <f t="shared" si="11"/>
        <v>934000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1516000</v>
      </c>
      <c r="Q28" s="41">
        <f t="shared" si="11"/>
        <v>0</v>
      </c>
      <c r="R28" s="20">
        <f t="shared" si="7"/>
        <v>0</v>
      </c>
      <c r="S28" s="21">
        <f t="shared" si="8"/>
        <v>0</v>
      </c>
      <c r="T28" s="20">
        <f t="shared" si="9"/>
        <v>49.093264248704664</v>
      </c>
      <c r="U28" s="22">
        <f t="shared" si="10"/>
        <v>0</v>
      </c>
      <c r="V28" s="40">
        <f t="shared" ref="V28:W28" si="12">SUM(V29:V42)</f>
        <v>16853000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582000</v>
      </c>
      <c r="I31" s="44"/>
      <c r="J31" s="43">
        <v>546000</v>
      </c>
      <c r="K31" s="44"/>
      <c r="L31" s="43"/>
      <c r="M31" s="44"/>
      <c r="N31" s="43"/>
      <c r="O31" s="44"/>
      <c r="P31" s="43">
        <f t="shared" si="5"/>
        <v>1128000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41.777777777777779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1552000</v>
      </c>
      <c r="C33" s="42">
        <v>-1164000</v>
      </c>
      <c r="D33" s="42"/>
      <c r="E33" s="42">
        <f t="shared" si="4"/>
        <v>388000</v>
      </c>
      <c r="F33" s="43">
        <v>388000</v>
      </c>
      <c r="G33" s="44">
        <v>388000</v>
      </c>
      <c r="H33" s="43"/>
      <c r="I33" s="44"/>
      <c r="J33" s="43">
        <v>388000</v>
      </c>
      <c r="K33" s="44"/>
      <c r="L33" s="43"/>
      <c r="M33" s="44"/>
      <c r="N33" s="43"/>
      <c r="O33" s="44"/>
      <c r="P33" s="43">
        <f t="shared" si="5"/>
        <v>388000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16853000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50371000</v>
      </c>
      <c r="C43" s="45">
        <f t="shared" si="20"/>
        <v>49890000</v>
      </c>
      <c r="D43" s="45">
        <f t="shared" si="20"/>
        <v>0</v>
      </c>
      <c r="E43" s="45">
        <f t="shared" si="20"/>
        <v>100261000</v>
      </c>
      <c r="F43" s="46">
        <f t="shared" si="20"/>
        <v>100334000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50371000</v>
      </c>
      <c r="C44" s="39">
        <f t="shared" si="22"/>
        <v>49890000</v>
      </c>
      <c r="D44" s="39">
        <f t="shared" si="22"/>
        <v>0</v>
      </c>
      <c r="E44" s="39">
        <f t="shared" si="22"/>
        <v>100261000</v>
      </c>
      <c r="F44" s="40">
        <f t="shared" si="22"/>
        <v>100334000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50000000</v>
      </c>
      <c r="C45" s="42"/>
      <c r="D45" s="42"/>
      <c r="E45" s="42">
        <f t="shared" si="13"/>
        <v>50000000</v>
      </c>
      <c r="F45" s="43">
        <v>50000000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371000</v>
      </c>
      <c r="C46" s="42">
        <v>-73000</v>
      </c>
      <c r="D46" s="42"/>
      <c r="E46" s="42">
        <f t="shared" si="13"/>
        <v>298000</v>
      </c>
      <c r="F46" s="43">
        <v>371000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>
        <v>49963000</v>
      </c>
      <c r="D55" s="42"/>
      <c r="E55" s="42">
        <f t="shared" si="13"/>
        <v>49963000</v>
      </c>
      <c r="F55" s="43">
        <v>49963000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118133000</v>
      </c>
      <c r="C61" s="39">
        <f t="shared" si="26"/>
        <v>66604000</v>
      </c>
      <c r="D61" s="39">
        <f t="shared" si="26"/>
        <v>0</v>
      </c>
      <c r="E61" s="39">
        <f t="shared" si="26"/>
        <v>184737000</v>
      </c>
      <c r="F61" s="40">
        <f t="shared" si="26"/>
        <v>184810000</v>
      </c>
      <c r="G61" s="41">
        <f t="shared" si="26"/>
        <v>84476000</v>
      </c>
      <c r="H61" s="40">
        <f t="shared" si="26"/>
        <v>16480000</v>
      </c>
      <c r="I61" s="41">
        <f t="shared" si="26"/>
        <v>14157177</v>
      </c>
      <c r="J61" s="40">
        <f t="shared" si="26"/>
        <v>25626000</v>
      </c>
      <c r="K61" s="41">
        <f t="shared" si="26"/>
        <v>0</v>
      </c>
      <c r="L61" s="40">
        <f t="shared" si="26"/>
        <v>18966000</v>
      </c>
      <c r="M61" s="41">
        <f t="shared" si="26"/>
        <v>0</v>
      </c>
      <c r="N61" s="40">
        <f t="shared" si="26"/>
        <v>13077000</v>
      </c>
      <c r="O61" s="41">
        <f t="shared" si="26"/>
        <v>55669279</v>
      </c>
      <c r="P61" s="40">
        <f t="shared" si="26"/>
        <v>74149000</v>
      </c>
      <c r="Q61" s="41">
        <f t="shared" si="26"/>
        <v>69826456</v>
      </c>
      <c r="R61" s="20">
        <f t="shared" si="16"/>
        <v>-31.050300537804493</v>
      </c>
      <c r="S61" s="21">
        <f t="shared" si="17"/>
        <v>0</v>
      </c>
      <c r="T61" s="20">
        <f t="shared" si="18"/>
        <v>40.137601021993433</v>
      </c>
      <c r="U61" s="22">
        <f t="shared" si="19"/>
        <v>37.797764389375168</v>
      </c>
      <c r="V61" s="40">
        <f t="shared" ref="V61:W61" si="27">+V8+V43</f>
        <v>24459000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118133000</v>
      </c>
      <c r="C65" s="48">
        <f t="shared" si="30"/>
        <v>66604000</v>
      </c>
      <c r="D65" s="48">
        <f t="shared" si="30"/>
        <v>0</v>
      </c>
      <c r="E65" s="48">
        <f t="shared" si="30"/>
        <v>184737000</v>
      </c>
      <c r="F65" s="49">
        <f t="shared" si="30"/>
        <v>184810000</v>
      </c>
      <c r="G65" s="50">
        <f t="shared" si="30"/>
        <v>84476000</v>
      </c>
      <c r="H65" s="49">
        <f t="shared" si="30"/>
        <v>16480000</v>
      </c>
      <c r="I65" s="50">
        <f t="shared" si="30"/>
        <v>14157177</v>
      </c>
      <c r="J65" s="49">
        <f t="shared" si="30"/>
        <v>25626000</v>
      </c>
      <c r="K65" s="50">
        <f t="shared" si="30"/>
        <v>0</v>
      </c>
      <c r="L65" s="49">
        <f t="shared" si="30"/>
        <v>18966000</v>
      </c>
      <c r="M65" s="51">
        <f t="shared" si="30"/>
        <v>0</v>
      </c>
      <c r="N65" s="49">
        <f t="shared" si="30"/>
        <v>13077000</v>
      </c>
      <c r="O65" s="50">
        <f t="shared" si="30"/>
        <v>55669279</v>
      </c>
      <c r="P65" s="49">
        <f t="shared" si="30"/>
        <v>74149000</v>
      </c>
      <c r="Q65" s="50">
        <f t="shared" si="30"/>
        <v>69826456</v>
      </c>
      <c r="R65" s="34">
        <f t="shared" si="16"/>
        <v>-31.050300537804493</v>
      </c>
      <c r="S65" s="35">
        <f t="shared" si="17"/>
        <v>0</v>
      </c>
      <c r="T65" s="34">
        <f t="shared" si="18"/>
        <v>40.137601021993433</v>
      </c>
      <c r="U65" s="35">
        <f t="shared" si="19"/>
        <v>37.797764389375168</v>
      </c>
      <c r="V65" s="49">
        <f>+V61+V62</f>
        <v>24459000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5352000</v>
      </c>
      <c r="C8" s="36">
        <f t="shared" si="0"/>
        <v>44705000</v>
      </c>
      <c r="D8" s="36">
        <f t="shared" si="0"/>
        <v>0</v>
      </c>
      <c r="E8" s="36">
        <f t="shared" si="0"/>
        <v>50057000</v>
      </c>
      <c r="F8" s="37">
        <f t="shared" si="0"/>
        <v>50057000</v>
      </c>
      <c r="G8" s="38">
        <f t="shared" si="0"/>
        <v>50057000</v>
      </c>
      <c r="H8" s="37">
        <f t="shared" si="0"/>
        <v>3972000</v>
      </c>
      <c r="I8" s="38">
        <f t="shared" si="0"/>
        <v>2211546</v>
      </c>
      <c r="J8" s="37">
        <f t="shared" si="0"/>
        <v>21174000</v>
      </c>
      <c r="K8" s="38">
        <f t="shared" si="0"/>
        <v>949315</v>
      </c>
      <c r="L8" s="37">
        <f t="shared" si="0"/>
        <v>22050000</v>
      </c>
      <c r="M8" s="38">
        <f t="shared" si="0"/>
        <v>1334574</v>
      </c>
      <c r="N8" s="37">
        <f t="shared" si="0"/>
        <v>2501000</v>
      </c>
      <c r="O8" s="38">
        <f t="shared" si="0"/>
        <v>841426</v>
      </c>
      <c r="P8" s="37">
        <f t="shared" si="0"/>
        <v>49697000</v>
      </c>
      <c r="Q8" s="38">
        <f t="shared" si="0"/>
        <v>5336861</v>
      </c>
      <c r="R8" s="16">
        <f>IF(($L8       =0),0,((($N8       -$L8       )/$L8       )*100))</f>
        <v>-88.657596371882079</v>
      </c>
      <c r="S8" s="17">
        <f>IF(($M8       =0),0,((($O8       -$M8       )/$M8       )*100))</f>
        <v>-36.951716427863872</v>
      </c>
      <c r="T8" s="16">
        <f>IF(($E8       =0),0,(($P8       /$E8       )*100))</f>
        <v>99.280819865353493</v>
      </c>
      <c r="U8" s="18">
        <f>IF(($E8       =0),0,(($Q8       /$E8       )*100))</f>
        <v>10.661567812693528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2411000</v>
      </c>
      <c r="C9" s="39">
        <f t="shared" si="2"/>
        <v>44705000</v>
      </c>
      <c r="D9" s="39">
        <f t="shared" si="2"/>
        <v>0</v>
      </c>
      <c r="E9" s="39">
        <f t="shared" si="2"/>
        <v>47116000</v>
      </c>
      <c r="F9" s="40">
        <f t="shared" si="2"/>
        <v>47116000</v>
      </c>
      <c r="G9" s="41">
        <f t="shared" si="2"/>
        <v>47116000</v>
      </c>
      <c r="H9" s="40">
        <f t="shared" si="2"/>
        <v>2880000</v>
      </c>
      <c r="I9" s="41">
        <f t="shared" si="2"/>
        <v>1119503</v>
      </c>
      <c r="J9" s="40">
        <f t="shared" si="2"/>
        <v>20743000</v>
      </c>
      <c r="K9" s="41">
        <f t="shared" si="2"/>
        <v>508773</v>
      </c>
      <c r="L9" s="40">
        <f t="shared" si="2"/>
        <v>21368000</v>
      </c>
      <c r="M9" s="41">
        <f t="shared" si="2"/>
        <v>607417</v>
      </c>
      <c r="N9" s="40">
        <f t="shared" si="2"/>
        <v>2070000</v>
      </c>
      <c r="O9" s="41">
        <f t="shared" si="2"/>
        <v>161879</v>
      </c>
      <c r="P9" s="40">
        <f t="shared" si="2"/>
        <v>47061000</v>
      </c>
      <c r="Q9" s="41">
        <f t="shared" si="2"/>
        <v>2397572</v>
      </c>
      <c r="R9" s="20">
        <f>IF(($L9       =0),0,((($N9       -$L9       )/$L9       )*100))</f>
        <v>-90.312616997379251</v>
      </c>
      <c r="S9" s="21">
        <f>IF(($M9       =0),0,((($O9       -$M9       )/$M9       )*100))</f>
        <v>-73.349609905550878</v>
      </c>
      <c r="T9" s="20">
        <f>IF(($E9       =0),0,(($P9       /$E9       )*100))</f>
        <v>99.883266830800579</v>
      </c>
      <c r="U9" s="22">
        <f>IF(($E9       =0),0,(($Q9       /$E9       )*100))</f>
        <v>5.088657780796332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/>
      <c r="C10" s="42">
        <v>44705000</v>
      </c>
      <c r="D10" s="42"/>
      <c r="E10" s="42">
        <f t="shared" ref="E10:E41" si="4">$B10      +$C10      +$D10</f>
        <v>44705000</v>
      </c>
      <c r="F10" s="43">
        <v>44705000</v>
      </c>
      <c r="G10" s="44">
        <v>44705000</v>
      </c>
      <c r="H10" s="43">
        <v>1755000</v>
      </c>
      <c r="I10" s="44"/>
      <c r="J10" s="43">
        <v>20235000</v>
      </c>
      <c r="K10" s="44"/>
      <c r="L10" s="43">
        <v>20761000</v>
      </c>
      <c r="M10" s="44"/>
      <c r="N10" s="43">
        <v>1954000</v>
      </c>
      <c r="O10" s="44"/>
      <c r="P10" s="43">
        <f t="shared" ref="P10:P41" si="5">$H10      +$J10      +$L10      +$N10</f>
        <v>44705000</v>
      </c>
      <c r="Q10" s="44">
        <f t="shared" ref="Q10:Q41" si="6">$I10      +$K10      +$M10      +$O10</f>
        <v>0</v>
      </c>
      <c r="R10" s="24">
        <f t="shared" ref="R10:R41" si="7">IF(($L10      =0),0,((($N10      -$L10      )/$L10      )*100))</f>
        <v>-90.588121959443185</v>
      </c>
      <c r="S10" s="25">
        <f t="shared" ref="S10:S41" si="8">IF(($M10      =0),0,((($O10      -$M10      )/$M10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0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>
        <v>2411000</v>
      </c>
      <c r="C16" s="42"/>
      <c r="D16" s="42"/>
      <c r="E16" s="42">
        <f t="shared" si="4"/>
        <v>2411000</v>
      </c>
      <c r="F16" s="43">
        <v>2411000</v>
      </c>
      <c r="G16" s="44">
        <v>2411000</v>
      </c>
      <c r="H16" s="43">
        <v>1125000</v>
      </c>
      <c r="I16" s="44">
        <v>1119503</v>
      </c>
      <c r="J16" s="43">
        <v>508000</v>
      </c>
      <c r="K16" s="44">
        <v>508773</v>
      </c>
      <c r="L16" s="43">
        <v>607000</v>
      </c>
      <c r="M16" s="44">
        <v>607417</v>
      </c>
      <c r="N16" s="43">
        <v>116000</v>
      </c>
      <c r="O16" s="44">
        <v>161879</v>
      </c>
      <c r="P16" s="43">
        <f t="shared" si="5"/>
        <v>2356000</v>
      </c>
      <c r="Q16" s="44">
        <f t="shared" si="6"/>
        <v>2397572</v>
      </c>
      <c r="R16" s="24">
        <f t="shared" si="7"/>
        <v>-80.889621087314666</v>
      </c>
      <c r="S16" s="25">
        <f t="shared" si="8"/>
        <v>-73.349609905550878</v>
      </c>
      <c r="T16" s="24">
        <f t="shared" si="9"/>
        <v>97.718788884280386</v>
      </c>
      <c r="U16" s="26">
        <f t="shared" si="10"/>
        <v>99.443052675238491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2941000</v>
      </c>
      <c r="C28" s="39">
        <f t="shared" si="11"/>
        <v>0</v>
      </c>
      <c r="D28" s="39">
        <f t="shared" si="11"/>
        <v>0</v>
      </c>
      <c r="E28" s="39">
        <f t="shared" si="11"/>
        <v>2941000</v>
      </c>
      <c r="F28" s="40">
        <f t="shared" si="11"/>
        <v>2941000</v>
      </c>
      <c r="G28" s="41">
        <f t="shared" si="11"/>
        <v>2941000</v>
      </c>
      <c r="H28" s="40">
        <f t="shared" si="11"/>
        <v>1092000</v>
      </c>
      <c r="I28" s="41">
        <f t="shared" si="11"/>
        <v>1092043</v>
      </c>
      <c r="J28" s="40">
        <f t="shared" si="11"/>
        <v>431000</v>
      </c>
      <c r="K28" s="41">
        <f t="shared" si="11"/>
        <v>440542</v>
      </c>
      <c r="L28" s="40">
        <f t="shared" si="11"/>
        <v>682000</v>
      </c>
      <c r="M28" s="41">
        <f t="shared" si="11"/>
        <v>727157</v>
      </c>
      <c r="N28" s="40">
        <f t="shared" si="11"/>
        <v>431000</v>
      </c>
      <c r="O28" s="41">
        <f t="shared" si="11"/>
        <v>679547</v>
      </c>
      <c r="P28" s="40">
        <f t="shared" si="11"/>
        <v>2636000</v>
      </c>
      <c r="Q28" s="41">
        <f t="shared" si="11"/>
        <v>2939289</v>
      </c>
      <c r="R28" s="20">
        <f t="shared" si="7"/>
        <v>-36.803519061583579</v>
      </c>
      <c r="S28" s="21">
        <f t="shared" si="8"/>
        <v>-6.5474168577074829</v>
      </c>
      <c r="T28" s="20">
        <f t="shared" si="9"/>
        <v>89.629377762665769</v>
      </c>
      <c r="U28" s="22">
        <f t="shared" si="10"/>
        <v>99.941822509350558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859000</v>
      </c>
      <c r="I31" s="44">
        <v>858780</v>
      </c>
      <c r="J31" s="43">
        <v>129000</v>
      </c>
      <c r="K31" s="44">
        <v>138586</v>
      </c>
      <c r="L31" s="43">
        <v>407000</v>
      </c>
      <c r="M31" s="44">
        <v>452604</v>
      </c>
      <c r="N31" s="43"/>
      <c r="O31" s="44">
        <v>248453</v>
      </c>
      <c r="P31" s="43">
        <f t="shared" si="5"/>
        <v>1395000</v>
      </c>
      <c r="Q31" s="44">
        <f t="shared" si="6"/>
        <v>1698423</v>
      </c>
      <c r="R31" s="24">
        <f t="shared" si="7"/>
        <v>-100</v>
      </c>
      <c r="S31" s="25">
        <f t="shared" si="8"/>
        <v>-45.105876218504477</v>
      </c>
      <c r="T31" s="24">
        <f t="shared" si="9"/>
        <v>82.058823529411768</v>
      </c>
      <c r="U31" s="26">
        <f t="shared" si="10"/>
        <v>99.90723529411764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1241000</v>
      </c>
      <c r="C33" s="42"/>
      <c r="D33" s="42"/>
      <c r="E33" s="42">
        <f t="shared" si="4"/>
        <v>1241000</v>
      </c>
      <c r="F33" s="43">
        <v>1241000</v>
      </c>
      <c r="G33" s="44">
        <v>1241000</v>
      </c>
      <c r="H33" s="43">
        <v>233000</v>
      </c>
      <c r="I33" s="44">
        <v>233263</v>
      </c>
      <c r="J33" s="43">
        <v>302000</v>
      </c>
      <c r="K33" s="44">
        <v>301956</v>
      </c>
      <c r="L33" s="43">
        <v>275000</v>
      </c>
      <c r="M33" s="44">
        <v>274553</v>
      </c>
      <c r="N33" s="43">
        <v>431000</v>
      </c>
      <c r="O33" s="44">
        <v>431094</v>
      </c>
      <c r="P33" s="43">
        <f t="shared" si="5"/>
        <v>1241000</v>
      </c>
      <c r="Q33" s="44">
        <f t="shared" si="6"/>
        <v>1240866</v>
      </c>
      <c r="R33" s="24">
        <f t="shared" si="7"/>
        <v>56.727272727272727</v>
      </c>
      <c r="S33" s="25">
        <f t="shared" si="8"/>
        <v>57.016678018451813</v>
      </c>
      <c r="T33" s="24">
        <f t="shared" si="9"/>
        <v>100</v>
      </c>
      <c r="U33" s="26">
        <f t="shared" si="10"/>
        <v>99.989202256244965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2488000</v>
      </c>
      <c r="C43" s="45">
        <f t="shared" si="20"/>
        <v>0</v>
      </c>
      <c r="D43" s="45">
        <f t="shared" si="20"/>
        <v>0</v>
      </c>
      <c r="E43" s="45">
        <f t="shared" si="20"/>
        <v>2488000</v>
      </c>
      <c r="F43" s="46">
        <f t="shared" si="20"/>
        <v>2488000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2488000</v>
      </c>
      <c r="C56" s="39">
        <f t="shared" si="24"/>
        <v>0</v>
      </c>
      <c r="D56" s="39">
        <f t="shared" si="24"/>
        <v>0</v>
      </c>
      <c r="E56" s="39">
        <f t="shared" si="24"/>
        <v>2488000</v>
      </c>
      <c r="F56" s="40">
        <f t="shared" si="24"/>
        <v>2488000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>
        <v>2488000</v>
      </c>
      <c r="C59" s="42"/>
      <c r="D59" s="42"/>
      <c r="E59" s="42">
        <f t="shared" si="13"/>
        <v>2488000</v>
      </c>
      <c r="F59" s="43">
        <v>2488000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7840000</v>
      </c>
      <c r="C61" s="39">
        <f t="shared" si="26"/>
        <v>44705000</v>
      </c>
      <c r="D61" s="39">
        <f t="shared" si="26"/>
        <v>0</v>
      </c>
      <c r="E61" s="39">
        <f t="shared" si="26"/>
        <v>52545000</v>
      </c>
      <c r="F61" s="40">
        <f t="shared" si="26"/>
        <v>52545000</v>
      </c>
      <c r="G61" s="41">
        <f t="shared" si="26"/>
        <v>50057000</v>
      </c>
      <c r="H61" s="40">
        <f t="shared" si="26"/>
        <v>3972000</v>
      </c>
      <c r="I61" s="41">
        <f t="shared" si="26"/>
        <v>2211546</v>
      </c>
      <c r="J61" s="40">
        <f t="shared" si="26"/>
        <v>21174000</v>
      </c>
      <c r="K61" s="41">
        <f t="shared" si="26"/>
        <v>949315</v>
      </c>
      <c r="L61" s="40">
        <f t="shared" si="26"/>
        <v>22050000</v>
      </c>
      <c r="M61" s="41">
        <f t="shared" si="26"/>
        <v>1334574</v>
      </c>
      <c r="N61" s="40">
        <f t="shared" si="26"/>
        <v>2501000</v>
      </c>
      <c r="O61" s="41">
        <f t="shared" si="26"/>
        <v>841426</v>
      </c>
      <c r="P61" s="40">
        <f t="shared" si="26"/>
        <v>49697000</v>
      </c>
      <c r="Q61" s="41">
        <f t="shared" si="26"/>
        <v>5336861</v>
      </c>
      <c r="R61" s="20">
        <f t="shared" si="16"/>
        <v>-88.657596371882079</v>
      </c>
      <c r="S61" s="21">
        <f t="shared" si="17"/>
        <v>-36.951716427863872</v>
      </c>
      <c r="T61" s="20">
        <f t="shared" si="18"/>
        <v>94.579883909030357</v>
      </c>
      <c r="U61" s="22">
        <f t="shared" si="19"/>
        <v>10.156743743457989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7840000</v>
      </c>
      <c r="C65" s="48">
        <f t="shared" si="30"/>
        <v>44705000</v>
      </c>
      <c r="D65" s="48">
        <f t="shared" si="30"/>
        <v>0</v>
      </c>
      <c r="E65" s="48">
        <f t="shared" si="30"/>
        <v>52545000</v>
      </c>
      <c r="F65" s="49">
        <f t="shared" si="30"/>
        <v>52545000</v>
      </c>
      <c r="G65" s="50">
        <f t="shared" si="30"/>
        <v>50057000</v>
      </c>
      <c r="H65" s="49">
        <f t="shared" si="30"/>
        <v>3972000</v>
      </c>
      <c r="I65" s="50">
        <f t="shared" si="30"/>
        <v>2211546</v>
      </c>
      <c r="J65" s="49">
        <f t="shared" si="30"/>
        <v>21174000</v>
      </c>
      <c r="K65" s="50">
        <f t="shared" si="30"/>
        <v>949315</v>
      </c>
      <c r="L65" s="49">
        <f t="shared" si="30"/>
        <v>22050000</v>
      </c>
      <c r="M65" s="51">
        <f t="shared" si="30"/>
        <v>1334574</v>
      </c>
      <c r="N65" s="49">
        <f t="shared" si="30"/>
        <v>2501000</v>
      </c>
      <c r="O65" s="50">
        <f t="shared" si="30"/>
        <v>841426</v>
      </c>
      <c r="P65" s="49">
        <f t="shared" si="30"/>
        <v>49697000</v>
      </c>
      <c r="Q65" s="50">
        <f t="shared" si="30"/>
        <v>5336861</v>
      </c>
      <c r="R65" s="34">
        <f t="shared" si="16"/>
        <v>-88.657596371882079</v>
      </c>
      <c r="S65" s="35">
        <f t="shared" si="17"/>
        <v>-36.951716427863872</v>
      </c>
      <c r="T65" s="34">
        <f t="shared" si="18"/>
        <v>94.579883909030357</v>
      </c>
      <c r="U65" s="35">
        <f t="shared" si="19"/>
        <v>10.156743743457989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60149000</v>
      </c>
      <c r="C8" s="36">
        <f t="shared" si="0"/>
        <v>11060000</v>
      </c>
      <c r="D8" s="36">
        <f t="shared" si="0"/>
        <v>0</v>
      </c>
      <c r="E8" s="36">
        <f t="shared" si="0"/>
        <v>71209000</v>
      </c>
      <c r="F8" s="37">
        <f t="shared" si="0"/>
        <v>71209000</v>
      </c>
      <c r="G8" s="38">
        <f t="shared" si="0"/>
        <v>71209000</v>
      </c>
      <c r="H8" s="37">
        <f t="shared" si="0"/>
        <v>16503000</v>
      </c>
      <c r="I8" s="38">
        <f t="shared" si="0"/>
        <v>0</v>
      </c>
      <c r="J8" s="37">
        <f t="shared" si="0"/>
        <v>14986000</v>
      </c>
      <c r="K8" s="38">
        <f t="shared" si="0"/>
        <v>12927572</v>
      </c>
      <c r="L8" s="37">
        <f t="shared" si="0"/>
        <v>5724000</v>
      </c>
      <c r="M8" s="38">
        <f t="shared" si="0"/>
        <v>15119137</v>
      </c>
      <c r="N8" s="37">
        <f t="shared" si="0"/>
        <v>19929000</v>
      </c>
      <c r="O8" s="38">
        <f t="shared" si="0"/>
        <v>38033018</v>
      </c>
      <c r="P8" s="37">
        <f t="shared" si="0"/>
        <v>57142000</v>
      </c>
      <c r="Q8" s="38">
        <f t="shared" si="0"/>
        <v>66079727</v>
      </c>
      <c r="R8" s="16">
        <f>IF(($L8       =0),0,((($N8       -$L8       )/$L8       )*100))</f>
        <v>248.16561844863733</v>
      </c>
      <c r="S8" s="17">
        <f>IF(($M8       =0),0,((($O8       -$M8       )/$M8       )*100))</f>
        <v>151.5554823003456</v>
      </c>
      <c r="T8" s="16">
        <f>IF(($E8       =0),0,(($P8       /$E8       )*100))</f>
        <v>80.245474588886239</v>
      </c>
      <c r="U8" s="18">
        <f>IF(($E8       =0),0,(($Q8       /$E8       )*100))</f>
        <v>92.796875394964118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56149000</v>
      </c>
      <c r="C9" s="39">
        <f t="shared" si="2"/>
        <v>10460000</v>
      </c>
      <c r="D9" s="39">
        <f t="shared" si="2"/>
        <v>0</v>
      </c>
      <c r="E9" s="39">
        <f t="shared" si="2"/>
        <v>66609000</v>
      </c>
      <c r="F9" s="40">
        <f t="shared" si="2"/>
        <v>66609000</v>
      </c>
      <c r="G9" s="41">
        <f t="shared" si="2"/>
        <v>66609000</v>
      </c>
      <c r="H9" s="40">
        <f t="shared" si="2"/>
        <v>15183000</v>
      </c>
      <c r="I9" s="41">
        <f t="shared" si="2"/>
        <v>0</v>
      </c>
      <c r="J9" s="40">
        <f t="shared" si="2"/>
        <v>14251000</v>
      </c>
      <c r="K9" s="41">
        <f t="shared" si="2"/>
        <v>10731881</v>
      </c>
      <c r="L9" s="40">
        <f t="shared" si="2"/>
        <v>4380000</v>
      </c>
      <c r="M9" s="41">
        <f t="shared" si="2"/>
        <v>14454494</v>
      </c>
      <c r="N9" s="40">
        <f t="shared" si="2"/>
        <v>19929000</v>
      </c>
      <c r="O9" s="41">
        <f t="shared" si="2"/>
        <v>36293352</v>
      </c>
      <c r="P9" s="40">
        <f t="shared" si="2"/>
        <v>53743000</v>
      </c>
      <c r="Q9" s="41">
        <f t="shared" si="2"/>
        <v>61479727</v>
      </c>
      <c r="R9" s="20">
        <f>IF(($L9       =0),0,((($N9       -$L9       )/$L9       )*100))</f>
        <v>355</v>
      </c>
      <c r="S9" s="21">
        <f>IF(($M9       =0),0,((($O9       -$M9       )/$M9       )*100))</f>
        <v>151.08697682533889</v>
      </c>
      <c r="T9" s="20">
        <f>IF(($E9       =0),0,(($P9       /$E9       )*100))</f>
        <v>80.684291912504307</v>
      </c>
      <c r="U9" s="22">
        <f>IF(($E9       =0),0,(($Q9       /$E9       )*100))</f>
        <v>92.29942950652314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28966000</v>
      </c>
      <c r="C10" s="42">
        <v>-97000</v>
      </c>
      <c r="D10" s="42"/>
      <c r="E10" s="42">
        <f t="shared" ref="E10:E41" si="4">$B10      +$C10      +$D10</f>
        <v>28869000</v>
      </c>
      <c r="F10" s="43">
        <v>28869000</v>
      </c>
      <c r="G10" s="44">
        <v>28869000</v>
      </c>
      <c r="H10" s="43">
        <v>5183000</v>
      </c>
      <c r="I10" s="44"/>
      <c r="J10" s="43">
        <v>8821000</v>
      </c>
      <c r="K10" s="44">
        <v>5357334</v>
      </c>
      <c r="L10" s="43">
        <v>2469000</v>
      </c>
      <c r="M10" s="44">
        <v>14454494</v>
      </c>
      <c r="N10" s="43">
        <v>7397000</v>
      </c>
      <c r="O10" s="44">
        <v>5984700</v>
      </c>
      <c r="P10" s="43">
        <f t="shared" ref="P10:P41" si="5">$H10      +$J10      +$L10      +$N10</f>
        <v>23870000</v>
      </c>
      <c r="Q10" s="44">
        <f t="shared" ref="Q10:Q41" si="6">$I10      +$K10      +$M10      +$O10</f>
        <v>25796528</v>
      </c>
      <c r="R10" s="24">
        <f t="shared" ref="R10:R41" si="7">IF(($L10      =0),0,((($N10      -$L10      )/$L10      )*100))</f>
        <v>199.5949777237748</v>
      </c>
      <c r="S10" s="25">
        <f t="shared" ref="S10:S41" si="8">IF(($M10      =0),0,((($O10      -$M10      )/$M10      )*100))</f>
        <v>-58.596267707468698</v>
      </c>
      <c r="T10" s="24">
        <f t="shared" ref="T10:T41" si="9">IF(($E10      =0),0,(($P10      /$E10      )*100))</f>
        <v>82.683847725934385</v>
      </c>
      <c r="U10" s="26">
        <f t="shared" ref="U10:U41" si="10">IF(($E10      =0),0,(($Q10      /$E10      )*100))</f>
        <v>89.357192836606743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7183000</v>
      </c>
      <c r="C13" s="42">
        <v>-2443000</v>
      </c>
      <c r="D13" s="42"/>
      <c r="E13" s="42">
        <f t="shared" si="4"/>
        <v>4740000</v>
      </c>
      <c r="F13" s="43">
        <v>4740000</v>
      </c>
      <c r="G13" s="44">
        <v>4740000</v>
      </c>
      <c r="H13" s="43"/>
      <c r="I13" s="44"/>
      <c r="J13" s="43">
        <v>430000</v>
      </c>
      <c r="K13" s="44"/>
      <c r="L13" s="43">
        <v>1911000</v>
      </c>
      <c r="M13" s="44"/>
      <c r="N13" s="43">
        <v>1525000</v>
      </c>
      <c r="O13" s="44">
        <v>4740000</v>
      </c>
      <c r="P13" s="43">
        <f t="shared" si="5"/>
        <v>3866000</v>
      </c>
      <c r="Q13" s="44">
        <f t="shared" si="6"/>
        <v>4740000</v>
      </c>
      <c r="R13" s="24">
        <f t="shared" si="7"/>
        <v>-20.19884877027734</v>
      </c>
      <c r="S13" s="25">
        <f t="shared" si="8"/>
        <v>0</v>
      </c>
      <c r="T13" s="24">
        <f t="shared" si="9"/>
        <v>81.561181434599163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20000000</v>
      </c>
      <c r="C23" s="42">
        <v>13000000</v>
      </c>
      <c r="D23" s="42"/>
      <c r="E23" s="42">
        <f t="shared" si="4"/>
        <v>33000000</v>
      </c>
      <c r="F23" s="43">
        <v>33000000</v>
      </c>
      <c r="G23" s="44">
        <v>33000000</v>
      </c>
      <c r="H23" s="43">
        <v>10000000</v>
      </c>
      <c r="I23" s="44"/>
      <c r="J23" s="43">
        <v>5000000</v>
      </c>
      <c r="K23" s="44">
        <v>5374547</v>
      </c>
      <c r="L23" s="43"/>
      <c r="M23" s="44"/>
      <c r="N23" s="43">
        <v>11007000</v>
      </c>
      <c r="O23" s="44">
        <v>25568652</v>
      </c>
      <c r="P23" s="43">
        <f t="shared" si="5"/>
        <v>26007000</v>
      </c>
      <c r="Q23" s="44">
        <f t="shared" si="6"/>
        <v>30943199</v>
      </c>
      <c r="R23" s="24">
        <f t="shared" si="7"/>
        <v>0</v>
      </c>
      <c r="S23" s="25">
        <f t="shared" si="8"/>
        <v>0</v>
      </c>
      <c r="T23" s="24">
        <f t="shared" si="9"/>
        <v>78.809090909090912</v>
      </c>
      <c r="U23" s="26">
        <f t="shared" si="10"/>
        <v>93.767269696969706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4000000</v>
      </c>
      <c r="C28" s="39">
        <f t="shared" si="11"/>
        <v>600000</v>
      </c>
      <c r="D28" s="39">
        <f t="shared" si="11"/>
        <v>0</v>
      </c>
      <c r="E28" s="39">
        <f t="shared" si="11"/>
        <v>4600000</v>
      </c>
      <c r="F28" s="40">
        <f t="shared" si="11"/>
        <v>4600000</v>
      </c>
      <c r="G28" s="41">
        <f t="shared" si="11"/>
        <v>4600000</v>
      </c>
      <c r="H28" s="40">
        <f t="shared" si="11"/>
        <v>1320000</v>
      </c>
      <c r="I28" s="41">
        <f t="shared" si="11"/>
        <v>0</v>
      </c>
      <c r="J28" s="40">
        <f t="shared" si="11"/>
        <v>735000</v>
      </c>
      <c r="K28" s="41">
        <f t="shared" si="11"/>
        <v>2195691</v>
      </c>
      <c r="L28" s="40">
        <f t="shared" si="11"/>
        <v>1344000</v>
      </c>
      <c r="M28" s="41">
        <f t="shared" si="11"/>
        <v>664643</v>
      </c>
      <c r="N28" s="40">
        <f t="shared" si="11"/>
        <v>0</v>
      </c>
      <c r="O28" s="41">
        <f t="shared" si="11"/>
        <v>1739666</v>
      </c>
      <c r="P28" s="40">
        <f t="shared" si="11"/>
        <v>3399000</v>
      </c>
      <c r="Q28" s="41">
        <f t="shared" si="11"/>
        <v>4600000</v>
      </c>
      <c r="R28" s="20">
        <f t="shared" si="7"/>
        <v>-100</v>
      </c>
      <c r="S28" s="21">
        <f t="shared" si="8"/>
        <v>161.74442520270281</v>
      </c>
      <c r="T28" s="20">
        <f t="shared" si="9"/>
        <v>73.891304347826093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1020000</v>
      </c>
      <c r="I31" s="44"/>
      <c r="J31" s="43">
        <v>197000</v>
      </c>
      <c r="K31" s="44">
        <v>1355691</v>
      </c>
      <c r="L31" s="43">
        <v>1228000</v>
      </c>
      <c r="M31" s="44">
        <v>664643</v>
      </c>
      <c r="N31" s="43"/>
      <c r="O31" s="44">
        <v>779666</v>
      </c>
      <c r="P31" s="43">
        <f t="shared" si="5"/>
        <v>2445000</v>
      </c>
      <c r="Q31" s="44">
        <f t="shared" si="6"/>
        <v>2800000</v>
      </c>
      <c r="R31" s="24">
        <f t="shared" si="7"/>
        <v>-100</v>
      </c>
      <c r="S31" s="25">
        <f t="shared" si="8"/>
        <v>17.305982309299882</v>
      </c>
      <c r="T31" s="24">
        <f t="shared" si="9"/>
        <v>87.321428571428569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600000</v>
      </c>
      <c r="D33" s="42"/>
      <c r="E33" s="42">
        <f t="shared" si="4"/>
        <v>1800000</v>
      </c>
      <c r="F33" s="43">
        <v>1800000</v>
      </c>
      <c r="G33" s="44">
        <v>1800000</v>
      </c>
      <c r="H33" s="43">
        <v>300000</v>
      </c>
      <c r="I33" s="44"/>
      <c r="J33" s="43">
        <v>538000</v>
      </c>
      <c r="K33" s="44">
        <v>840000</v>
      </c>
      <c r="L33" s="43">
        <v>116000</v>
      </c>
      <c r="M33" s="44"/>
      <c r="N33" s="43"/>
      <c r="O33" s="44">
        <v>960000</v>
      </c>
      <c r="P33" s="43">
        <f t="shared" si="5"/>
        <v>954000</v>
      </c>
      <c r="Q33" s="44">
        <f t="shared" si="6"/>
        <v>1800000</v>
      </c>
      <c r="R33" s="24">
        <f t="shared" si="7"/>
        <v>-100</v>
      </c>
      <c r="S33" s="25">
        <f t="shared" si="8"/>
        <v>0</v>
      </c>
      <c r="T33" s="24">
        <f t="shared" si="9"/>
        <v>53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75065000</v>
      </c>
      <c r="C43" s="45">
        <f t="shared" si="20"/>
        <v>0</v>
      </c>
      <c r="D43" s="45">
        <f t="shared" si="20"/>
        <v>0</v>
      </c>
      <c r="E43" s="45">
        <f t="shared" si="20"/>
        <v>75065000</v>
      </c>
      <c r="F43" s="46">
        <f t="shared" si="20"/>
        <v>75065000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75065000</v>
      </c>
      <c r="C44" s="39">
        <f t="shared" si="22"/>
        <v>0</v>
      </c>
      <c r="D44" s="39">
        <f t="shared" si="22"/>
        <v>0</v>
      </c>
      <c r="E44" s="39">
        <f t="shared" si="22"/>
        <v>75065000</v>
      </c>
      <c r="F44" s="40">
        <f t="shared" si="22"/>
        <v>75065000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75000000</v>
      </c>
      <c r="C45" s="42"/>
      <c r="D45" s="42"/>
      <c r="E45" s="42">
        <f t="shared" si="13"/>
        <v>75000000</v>
      </c>
      <c r="F45" s="43">
        <v>75000000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65000</v>
      </c>
      <c r="C46" s="42"/>
      <c r="D46" s="42"/>
      <c r="E46" s="42">
        <f t="shared" si="13"/>
        <v>65000</v>
      </c>
      <c r="F46" s="43">
        <v>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135214000</v>
      </c>
      <c r="C61" s="39">
        <f t="shared" si="26"/>
        <v>11060000</v>
      </c>
      <c r="D61" s="39">
        <f t="shared" si="26"/>
        <v>0</v>
      </c>
      <c r="E61" s="39">
        <f t="shared" si="26"/>
        <v>146274000</v>
      </c>
      <c r="F61" s="40">
        <f t="shared" si="26"/>
        <v>146274000</v>
      </c>
      <c r="G61" s="41">
        <f t="shared" si="26"/>
        <v>71209000</v>
      </c>
      <c r="H61" s="40">
        <f t="shared" si="26"/>
        <v>16503000</v>
      </c>
      <c r="I61" s="41">
        <f t="shared" si="26"/>
        <v>0</v>
      </c>
      <c r="J61" s="40">
        <f t="shared" si="26"/>
        <v>14986000</v>
      </c>
      <c r="K61" s="41">
        <f t="shared" si="26"/>
        <v>12927572</v>
      </c>
      <c r="L61" s="40">
        <f t="shared" si="26"/>
        <v>5724000</v>
      </c>
      <c r="M61" s="41">
        <f t="shared" si="26"/>
        <v>15119137</v>
      </c>
      <c r="N61" s="40">
        <f t="shared" si="26"/>
        <v>19929000</v>
      </c>
      <c r="O61" s="41">
        <f t="shared" si="26"/>
        <v>38033018</v>
      </c>
      <c r="P61" s="40">
        <f t="shared" si="26"/>
        <v>57142000</v>
      </c>
      <c r="Q61" s="41">
        <f t="shared" si="26"/>
        <v>66079727</v>
      </c>
      <c r="R61" s="20">
        <f t="shared" si="16"/>
        <v>248.16561844863733</v>
      </c>
      <c r="S61" s="21">
        <f t="shared" si="17"/>
        <v>151.5554823003456</v>
      </c>
      <c r="T61" s="20">
        <f t="shared" si="18"/>
        <v>39.065042317841858</v>
      </c>
      <c r="U61" s="22">
        <f t="shared" si="19"/>
        <v>45.17530593270164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135214000</v>
      </c>
      <c r="C65" s="48">
        <f t="shared" si="30"/>
        <v>11060000</v>
      </c>
      <c r="D65" s="48">
        <f t="shared" si="30"/>
        <v>0</v>
      </c>
      <c r="E65" s="48">
        <f t="shared" si="30"/>
        <v>146274000</v>
      </c>
      <c r="F65" s="49">
        <f t="shared" si="30"/>
        <v>146274000</v>
      </c>
      <c r="G65" s="50">
        <f t="shared" si="30"/>
        <v>71209000</v>
      </c>
      <c r="H65" s="49">
        <f t="shared" si="30"/>
        <v>16503000</v>
      </c>
      <c r="I65" s="50">
        <f t="shared" si="30"/>
        <v>0</v>
      </c>
      <c r="J65" s="49">
        <f t="shared" si="30"/>
        <v>14986000</v>
      </c>
      <c r="K65" s="50">
        <f t="shared" si="30"/>
        <v>12927572</v>
      </c>
      <c r="L65" s="49">
        <f t="shared" si="30"/>
        <v>5724000</v>
      </c>
      <c r="M65" s="51">
        <f t="shared" si="30"/>
        <v>15119137</v>
      </c>
      <c r="N65" s="49">
        <f t="shared" si="30"/>
        <v>19929000</v>
      </c>
      <c r="O65" s="50">
        <f t="shared" si="30"/>
        <v>38033018</v>
      </c>
      <c r="P65" s="49">
        <f t="shared" si="30"/>
        <v>57142000</v>
      </c>
      <c r="Q65" s="50">
        <f t="shared" si="30"/>
        <v>66079727</v>
      </c>
      <c r="R65" s="34">
        <f t="shared" si="16"/>
        <v>248.16561844863733</v>
      </c>
      <c r="S65" s="35">
        <f t="shared" si="17"/>
        <v>151.5554823003456</v>
      </c>
      <c r="T65" s="34">
        <f t="shared" si="18"/>
        <v>39.065042317841858</v>
      </c>
      <c r="U65" s="35">
        <f t="shared" si="19"/>
        <v>45.17530593270164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179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243132000</v>
      </c>
      <c r="C8" s="36">
        <f t="shared" si="0"/>
        <v>7588000</v>
      </c>
      <c r="D8" s="36">
        <f t="shared" si="0"/>
        <v>0</v>
      </c>
      <c r="E8" s="36">
        <f t="shared" si="0"/>
        <v>250720000</v>
      </c>
      <c r="F8" s="37">
        <f t="shared" si="0"/>
        <v>250720000</v>
      </c>
      <c r="G8" s="38">
        <f t="shared" si="0"/>
        <v>250720000</v>
      </c>
      <c r="H8" s="37">
        <f t="shared" si="0"/>
        <v>25563000</v>
      </c>
      <c r="I8" s="38">
        <f t="shared" si="0"/>
        <v>17223341</v>
      </c>
      <c r="J8" s="37">
        <f t="shared" si="0"/>
        <v>103717000</v>
      </c>
      <c r="K8" s="38">
        <f t="shared" si="0"/>
        <v>71182985</v>
      </c>
      <c r="L8" s="37">
        <f t="shared" si="0"/>
        <v>29194000</v>
      </c>
      <c r="M8" s="38">
        <f t="shared" si="0"/>
        <v>80071608</v>
      </c>
      <c r="N8" s="37">
        <f t="shared" si="0"/>
        <v>82928000</v>
      </c>
      <c r="O8" s="38">
        <f t="shared" si="0"/>
        <v>63510649</v>
      </c>
      <c r="P8" s="37">
        <f t="shared" si="0"/>
        <v>241402000</v>
      </c>
      <c r="Q8" s="38">
        <f t="shared" si="0"/>
        <v>231988583</v>
      </c>
      <c r="R8" s="16">
        <f>IF(($L8       =0),0,((($N8       -$L8       )/$L8       )*100))</f>
        <v>184.05836815784065</v>
      </c>
      <c r="S8" s="17">
        <f>IF(($M8       =0),0,((($O8       -$M8       )/$M8       )*100))</f>
        <v>-20.682685678049577</v>
      </c>
      <c r="T8" s="16">
        <f>IF(($E8       =0),0,(($P8       /$E8       )*100))</f>
        <v>96.283503509891517</v>
      </c>
      <c r="U8" s="18">
        <f>IF(($E8       =0),0,(($Q8       /$E8       )*100))</f>
        <v>92.528949824505418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235913000</v>
      </c>
      <c r="C9" s="39">
        <f t="shared" si="2"/>
        <v>9152000</v>
      </c>
      <c r="D9" s="39">
        <f t="shared" si="2"/>
        <v>0</v>
      </c>
      <c r="E9" s="39">
        <f t="shared" si="2"/>
        <v>245065000</v>
      </c>
      <c r="F9" s="40">
        <f t="shared" si="2"/>
        <v>245065000</v>
      </c>
      <c r="G9" s="41">
        <f t="shared" si="2"/>
        <v>245065000</v>
      </c>
      <c r="H9" s="40">
        <f t="shared" si="2"/>
        <v>25324000</v>
      </c>
      <c r="I9" s="41">
        <f t="shared" si="2"/>
        <v>17125271</v>
      </c>
      <c r="J9" s="40">
        <f t="shared" si="2"/>
        <v>103353000</v>
      </c>
      <c r="K9" s="41">
        <f t="shared" si="2"/>
        <v>70960952</v>
      </c>
      <c r="L9" s="40">
        <f t="shared" si="2"/>
        <v>26461000</v>
      </c>
      <c r="M9" s="41">
        <f t="shared" si="2"/>
        <v>73804291</v>
      </c>
      <c r="N9" s="40">
        <f t="shared" si="2"/>
        <v>82928000</v>
      </c>
      <c r="O9" s="41">
        <f t="shared" si="2"/>
        <v>64393074</v>
      </c>
      <c r="P9" s="40">
        <f t="shared" si="2"/>
        <v>238066000</v>
      </c>
      <c r="Q9" s="41">
        <f t="shared" si="2"/>
        <v>226283588</v>
      </c>
      <c r="R9" s="20">
        <f>IF(($L9       =0),0,((($N9       -$L9       )/$L9       )*100))</f>
        <v>213.39707494047846</v>
      </c>
      <c r="S9" s="21">
        <f>IF(($M9       =0),0,((($O9       -$M9       )/$M9       )*100))</f>
        <v>-12.751585134799276</v>
      </c>
      <c r="T9" s="20">
        <f>IF(($E9       =0),0,(($P9       /$E9       )*100))</f>
        <v>97.144023014302334</v>
      </c>
      <c r="U9" s="22">
        <f>IF(($E9       =0),0,(($Q9       /$E9       )*100))</f>
        <v>92.336150817130147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198403000</v>
      </c>
      <c r="C10" s="42">
        <v>-848000</v>
      </c>
      <c r="D10" s="42"/>
      <c r="E10" s="42">
        <f t="shared" ref="E10:E41" si="4">$B10      +$C10      +$D10</f>
        <v>197555000</v>
      </c>
      <c r="F10" s="43">
        <v>197555000</v>
      </c>
      <c r="G10" s="44">
        <v>197555000</v>
      </c>
      <c r="H10" s="43">
        <v>25324000</v>
      </c>
      <c r="I10" s="44">
        <v>17125271</v>
      </c>
      <c r="J10" s="43">
        <v>72843000</v>
      </c>
      <c r="K10" s="44">
        <v>56963356</v>
      </c>
      <c r="L10" s="43">
        <v>26461000</v>
      </c>
      <c r="M10" s="44">
        <v>50291922</v>
      </c>
      <c r="N10" s="43">
        <v>72927000</v>
      </c>
      <c r="O10" s="44">
        <v>54393039</v>
      </c>
      <c r="P10" s="43">
        <f t="shared" ref="P10:P41" si="5">$H10      +$J10      +$L10      +$N10</f>
        <v>197555000</v>
      </c>
      <c r="Q10" s="44">
        <f t="shared" ref="Q10:Q41" si="6">$I10      +$K10      +$M10      +$O10</f>
        <v>178773588</v>
      </c>
      <c r="R10" s="24">
        <f t="shared" ref="R10:R41" si="7">IF(($L10      =0),0,((($N10      -$L10      )/$L10      )*100))</f>
        <v>175.60182910698765</v>
      </c>
      <c r="S10" s="25">
        <f t="shared" ref="S10:S41" si="8">IF(($M10      =0),0,((($O10      -$M10      )/$M10      )*100))</f>
        <v>8.1546237186958184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90.493071802789089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37510000</v>
      </c>
      <c r="C23" s="42">
        <v>10000000</v>
      </c>
      <c r="D23" s="42"/>
      <c r="E23" s="42">
        <f t="shared" si="4"/>
        <v>47510000</v>
      </c>
      <c r="F23" s="43">
        <v>47510000</v>
      </c>
      <c r="G23" s="44">
        <v>47510000</v>
      </c>
      <c r="H23" s="43"/>
      <c r="I23" s="44"/>
      <c r="J23" s="43">
        <v>30510000</v>
      </c>
      <c r="K23" s="44">
        <v>13997596</v>
      </c>
      <c r="L23" s="43"/>
      <c r="M23" s="44">
        <v>23512369</v>
      </c>
      <c r="N23" s="43">
        <v>10001000</v>
      </c>
      <c r="O23" s="44">
        <v>10000035</v>
      </c>
      <c r="P23" s="43">
        <f t="shared" si="5"/>
        <v>40511000</v>
      </c>
      <c r="Q23" s="44">
        <f t="shared" si="6"/>
        <v>47510000</v>
      </c>
      <c r="R23" s="24">
        <f t="shared" si="7"/>
        <v>0</v>
      </c>
      <c r="S23" s="25">
        <f t="shared" si="8"/>
        <v>-57.469045335244608</v>
      </c>
      <c r="T23" s="24">
        <f t="shared" si="9"/>
        <v>85.268364554830569</v>
      </c>
      <c r="U23" s="26">
        <f t="shared" si="10"/>
        <v>100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7219000</v>
      </c>
      <c r="C28" s="39">
        <f t="shared" si="11"/>
        <v>-1564000</v>
      </c>
      <c r="D28" s="39">
        <f t="shared" si="11"/>
        <v>0</v>
      </c>
      <c r="E28" s="39">
        <f t="shared" si="11"/>
        <v>5655000</v>
      </c>
      <c r="F28" s="40">
        <f t="shared" si="11"/>
        <v>5655000</v>
      </c>
      <c r="G28" s="41">
        <f t="shared" si="11"/>
        <v>5655000</v>
      </c>
      <c r="H28" s="40">
        <f t="shared" si="11"/>
        <v>239000</v>
      </c>
      <c r="I28" s="41">
        <f t="shared" si="11"/>
        <v>98070</v>
      </c>
      <c r="J28" s="40">
        <f t="shared" si="11"/>
        <v>364000</v>
      </c>
      <c r="K28" s="41">
        <f t="shared" si="11"/>
        <v>222033</v>
      </c>
      <c r="L28" s="40">
        <f t="shared" si="11"/>
        <v>2733000</v>
      </c>
      <c r="M28" s="41">
        <f t="shared" si="11"/>
        <v>6267317</v>
      </c>
      <c r="N28" s="40">
        <f t="shared" si="11"/>
        <v>0</v>
      </c>
      <c r="O28" s="41">
        <f t="shared" si="11"/>
        <v>-882425</v>
      </c>
      <c r="P28" s="40">
        <f t="shared" si="11"/>
        <v>3336000</v>
      </c>
      <c r="Q28" s="41">
        <f t="shared" si="11"/>
        <v>5704995</v>
      </c>
      <c r="R28" s="20">
        <f t="shared" si="7"/>
        <v>-100</v>
      </c>
      <c r="S28" s="21">
        <f t="shared" si="8"/>
        <v>-114.0797888474446</v>
      </c>
      <c r="T28" s="20">
        <f t="shared" si="9"/>
        <v>58.992042440318301</v>
      </c>
      <c r="U28" s="22">
        <f t="shared" si="10"/>
        <v>100.88408488063661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177000</v>
      </c>
      <c r="I31" s="44">
        <v>98070</v>
      </c>
      <c r="J31" s="43">
        <v>271000</v>
      </c>
      <c r="K31" s="44">
        <v>128740</v>
      </c>
      <c r="L31" s="43">
        <v>264000</v>
      </c>
      <c r="M31" s="44">
        <v>447232</v>
      </c>
      <c r="N31" s="43"/>
      <c r="O31" s="44">
        <v>2375953</v>
      </c>
      <c r="P31" s="43">
        <f t="shared" si="5"/>
        <v>712000</v>
      </c>
      <c r="Q31" s="44">
        <f t="shared" si="6"/>
        <v>3049995</v>
      </c>
      <c r="R31" s="24">
        <f t="shared" si="7"/>
        <v>-100</v>
      </c>
      <c r="S31" s="25">
        <f t="shared" si="8"/>
        <v>431.25737872066401</v>
      </c>
      <c r="T31" s="24">
        <f t="shared" si="9"/>
        <v>23.733333333333334</v>
      </c>
      <c r="U31" s="26">
        <f t="shared" si="10"/>
        <v>101.6665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4219000</v>
      </c>
      <c r="C33" s="42">
        <v>-1564000</v>
      </c>
      <c r="D33" s="42"/>
      <c r="E33" s="42">
        <f t="shared" si="4"/>
        <v>2655000</v>
      </c>
      <c r="F33" s="43">
        <v>2655000</v>
      </c>
      <c r="G33" s="44">
        <v>2655000</v>
      </c>
      <c r="H33" s="43">
        <v>62000</v>
      </c>
      <c r="I33" s="44"/>
      <c r="J33" s="43">
        <v>93000</v>
      </c>
      <c r="K33" s="44">
        <v>93293</v>
      </c>
      <c r="L33" s="43">
        <v>2469000</v>
      </c>
      <c r="M33" s="44">
        <v>5820085</v>
      </c>
      <c r="N33" s="43"/>
      <c r="O33" s="44">
        <v>-3258378</v>
      </c>
      <c r="P33" s="43">
        <f t="shared" si="5"/>
        <v>2624000</v>
      </c>
      <c r="Q33" s="44">
        <f t="shared" si="6"/>
        <v>2655000</v>
      </c>
      <c r="R33" s="24">
        <f t="shared" si="7"/>
        <v>-100</v>
      </c>
      <c r="S33" s="25">
        <f t="shared" si="8"/>
        <v>-155.98505863745976</v>
      </c>
      <c r="T33" s="24">
        <f t="shared" si="9"/>
        <v>98.832391713747654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162129000</v>
      </c>
      <c r="C43" s="45">
        <f t="shared" si="20"/>
        <v>-12780000</v>
      </c>
      <c r="D43" s="45">
        <f t="shared" si="20"/>
        <v>0</v>
      </c>
      <c r="E43" s="45">
        <f t="shared" si="20"/>
        <v>149349000</v>
      </c>
      <c r="F43" s="46">
        <f t="shared" si="20"/>
        <v>161129000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316000</v>
      </c>
      <c r="O43" s="47">
        <f t="shared" si="20"/>
        <v>0</v>
      </c>
      <c r="P43" s="46">
        <f t="shared" si="20"/>
        <v>316000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0.21158494532939626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162129000</v>
      </c>
      <c r="C44" s="39">
        <f t="shared" si="22"/>
        <v>-12780000</v>
      </c>
      <c r="D44" s="39">
        <f t="shared" si="22"/>
        <v>0</v>
      </c>
      <c r="E44" s="39">
        <f t="shared" si="22"/>
        <v>149349000</v>
      </c>
      <c r="F44" s="40">
        <f t="shared" si="22"/>
        <v>161129000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316000</v>
      </c>
      <c r="O44" s="41">
        <f t="shared" si="22"/>
        <v>0</v>
      </c>
      <c r="P44" s="40">
        <f t="shared" si="22"/>
        <v>316000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0.21158494532939626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129761000</v>
      </c>
      <c r="C45" s="42"/>
      <c r="D45" s="42"/>
      <c r="E45" s="42">
        <f t="shared" si="13"/>
        <v>129761000</v>
      </c>
      <c r="F45" s="43">
        <v>129761000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19368000</v>
      </c>
      <c r="C46" s="42">
        <v>-11780000</v>
      </c>
      <c r="D46" s="42"/>
      <c r="E46" s="42">
        <f t="shared" si="13"/>
        <v>7588000</v>
      </c>
      <c r="F46" s="43">
        <v>19368000</v>
      </c>
      <c r="G46" s="44"/>
      <c r="H46" s="43"/>
      <c r="I46" s="44"/>
      <c r="J46" s="43"/>
      <c r="K46" s="44"/>
      <c r="L46" s="43"/>
      <c r="M46" s="44"/>
      <c r="N46" s="43">
        <v>316000</v>
      </c>
      <c r="O46" s="44"/>
      <c r="P46" s="43">
        <f t="shared" si="14"/>
        <v>316000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4.1644702161307325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>
        <v>12000000</v>
      </c>
      <c r="C53" s="42"/>
      <c r="D53" s="42"/>
      <c r="E53" s="42">
        <f t="shared" si="13"/>
        <v>12000000</v>
      </c>
      <c r="F53" s="43">
        <v>12000000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405261000</v>
      </c>
      <c r="C61" s="39">
        <f t="shared" si="26"/>
        <v>-5192000</v>
      </c>
      <c r="D61" s="39">
        <f t="shared" si="26"/>
        <v>0</v>
      </c>
      <c r="E61" s="39">
        <f t="shared" si="26"/>
        <v>400069000</v>
      </c>
      <c r="F61" s="40">
        <f t="shared" si="26"/>
        <v>411849000</v>
      </c>
      <c r="G61" s="41">
        <f t="shared" si="26"/>
        <v>250720000</v>
      </c>
      <c r="H61" s="40">
        <f t="shared" si="26"/>
        <v>25563000</v>
      </c>
      <c r="I61" s="41">
        <f t="shared" si="26"/>
        <v>17223341</v>
      </c>
      <c r="J61" s="40">
        <f t="shared" si="26"/>
        <v>103717000</v>
      </c>
      <c r="K61" s="41">
        <f t="shared" si="26"/>
        <v>71182985</v>
      </c>
      <c r="L61" s="40">
        <f t="shared" si="26"/>
        <v>29194000</v>
      </c>
      <c r="M61" s="41">
        <f t="shared" si="26"/>
        <v>80071608</v>
      </c>
      <c r="N61" s="40">
        <f t="shared" si="26"/>
        <v>83244000</v>
      </c>
      <c r="O61" s="41">
        <f t="shared" si="26"/>
        <v>63510649</v>
      </c>
      <c r="P61" s="40">
        <f t="shared" si="26"/>
        <v>241718000</v>
      </c>
      <c r="Q61" s="41">
        <f t="shared" si="26"/>
        <v>231988583</v>
      </c>
      <c r="R61" s="20">
        <f t="shared" si="16"/>
        <v>185.1407823525382</v>
      </c>
      <c r="S61" s="21">
        <f t="shared" si="17"/>
        <v>-20.682685678049577</v>
      </c>
      <c r="T61" s="20">
        <f t="shared" si="18"/>
        <v>60.419077709095184</v>
      </c>
      <c r="U61" s="22">
        <f t="shared" si="19"/>
        <v>57.987142967838047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405261000</v>
      </c>
      <c r="C65" s="48">
        <f t="shared" si="30"/>
        <v>-5192000</v>
      </c>
      <c r="D65" s="48">
        <f t="shared" si="30"/>
        <v>0</v>
      </c>
      <c r="E65" s="48">
        <f t="shared" si="30"/>
        <v>400069000</v>
      </c>
      <c r="F65" s="49">
        <f t="shared" si="30"/>
        <v>411849000</v>
      </c>
      <c r="G65" s="50">
        <f t="shared" si="30"/>
        <v>250720000</v>
      </c>
      <c r="H65" s="49">
        <f t="shared" si="30"/>
        <v>25563000</v>
      </c>
      <c r="I65" s="50">
        <f t="shared" si="30"/>
        <v>17223341</v>
      </c>
      <c r="J65" s="49">
        <f t="shared" si="30"/>
        <v>103717000</v>
      </c>
      <c r="K65" s="50">
        <f t="shared" si="30"/>
        <v>71182985</v>
      </c>
      <c r="L65" s="49">
        <f t="shared" si="30"/>
        <v>29194000</v>
      </c>
      <c r="M65" s="51">
        <f t="shared" si="30"/>
        <v>80071608</v>
      </c>
      <c r="N65" s="49">
        <f t="shared" si="30"/>
        <v>83244000</v>
      </c>
      <c r="O65" s="50">
        <f t="shared" si="30"/>
        <v>63510649</v>
      </c>
      <c r="P65" s="49">
        <f t="shared" si="30"/>
        <v>241718000</v>
      </c>
      <c r="Q65" s="50">
        <f t="shared" si="30"/>
        <v>231988583</v>
      </c>
      <c r="R65" s="34">
        <f t="shared" si="16"/>
        <v>185.1407823525382</v>
      </c>
      <c r="S65" s="35">
        <f t="shared" si="17"/>
        <v>-20.682685678049577</v>
      </c>
      <c r="T65" s="34">
        <f t="shared" si="18"/>
        <v>60.419077709095184</v>
      </c>
      <c r="U65" s="35">
        <f t="shared" si="19"/>
        <v>57.987142967838047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51724000</v>
      </c>
      <c r="C8" s="36">
        <f t="shared" si="0"/>
        <v>-80000</v>
      </c>
      <c r="D8" s="36">
        <f t="shared" si="0"/>
        <v>0</v>
      </c>
      <c r="E8" s="36">
        <f t="shared" si="0"/>
        <v>51644000</v>
      </c>
      <c r="F8" s="37">
        <f t="shared" si="0"/>
        <v>51644000</v>
      </c>
      <c r="G8" s="38">
        <f t="shared" si="0"/>
        <v>51644000</v>
      </c>
      <c r="H8" s="37">
        <f t="shared" si="0"/>
        <v>7662000</v>
      </c>
      <c r="I8" s="38">
        <f t="shared" si="0"/>
        <v>4847340</v>
      </c>
      <c r="J8" s="37">
        <f t="shared" si="0"/>
        <v>12621000</v>
      </c>
      <c r="K8" s="38">
        <f t="shared" si="0"/>
        <v>8883681</v>
      </c>
      <c r="L8" s="37">
        <f t="shared" si="0"/>
        <v>14161000</v>
      </c>
      <c r="M8" s="38">
        <f t="shared" si="0"/>
        <v>10092994</v>
      </c>
      <c r="N8" s="37">
        <f t="shared" si="0"/>
        <v>10921000</v>
      </c>
      <c r="O8" s="38">
        <f t="shared" si="0"/>
        <v>6631398</v>
      </c>
      <c r="P8" s="37">
        <f t="shared" si="0"/>
        <v>45365000</v>
      </c>
      <c r="Q8" s="38">
        <f t="shared" si="0"/>
        <v>30455413</v>
      </c>
      <c r="R8" s="16">
        <f>IF(($L8       =0),0,((($N8       -$L8       )/$L8       )*100))</f>
        <v>-22.879740131346658</v>
      </c>
      <c r="S8" s="17">
        <f>IF(($M8       =0),0,((($O8       -$M8       )/$M8       )*100))</f>
        <v>-34.297018307947077</v>
      </c>
      <c r="T8" s="16">
        <f>IF(($E8       =0),0,(($P8       /$E8       )*100))</f>
        <v>87.841762837890172</v>
      </c>
      <c r="U8" s="18">
        <f>IF(($E8       =0),0,(($Q8       /$E8       )*100))</f>
        <v>58.971832158624423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43490000</v>
      </c>
      <c r="C9" s="39">
        <f t="shared" si="2"/>
        <v>-80000</v>
      </c>
      <c r="D9" s="39">
        <f t="shared" si="2"/>
        <v>0</v>
      </c>
      <c r="E9" s="39">
        <f t="shared" si="2"/>
        <v>43410000</v>
      </c>
      <c r="F9" s="40">
        <f t="shared" si="2"/>
        <v>43410000</v>
      </c>
      <c r="G9" s="41">
        <f t="shared" si="2"/>
        <v>43410000</v>
      </c>
      <c r="H9" s="40">
        <f t="shared" si="2"/>
        <v>5520000</v>
      </c>
      <c r="I9" s="41">
        <f t="shared" si="2"/>
        <v>4150346</v>
      </c>
      <c r="J9" s="40">
        <f t="shared" si="2"/>
        <v>10597000</v>
      </c>
      <c r="K9" s="41">
        <f t="shared" si="2"/>
        <v>7786974</v>
      </c>
      <c r="L9" s="40">
        <f t="shared" si="2"/>
        <v>12522000</v>
      </c>
      <c r="M9" s="41">
        <f t="shared" si="2"/>
        <v>8996287</v>
      </c>
      <c r="N9" s="40">
        <f t="shared" si="2"/>
        <v>9878000</v>
      </c>
      <c r="O9" s="41">
        <f t="shared" si="2"/>
        <v>5823607</v>
      </c>
      <c r="P9" s="40">
        <f t="shared" si="2"/>
        <v>38517000</v>
      </c>
      <c r="Q9" s="41">
        <f t="shared" si="2"/>
        <v>26757214</v>
      </c>
      <c r="R9" s="20">
        <f>IF(($L9       =0),0,((($N9       -$L9       )/$L9       )*100))</f>
        <v>-21.114837885321833</v>
      </c>
      <c r="S9" s="21">
        <f>IF(($M9       =0),0,((($O9       -$M9       )/$M9       )*100))</f>
        <v>-35.266549410884735</v>
      </c>
      <c r="T9" s="20">
        <f>IF(($E9       =0),0,(($P9       /$E9       )*100))</f>
        <v>88.728403593642014</v>
      </c>
      <c r="U9" s="22">
        <f>IF(($E9       =0),0,(($Q9       /$E9       )*100))</f>
        <v>61.63836443215849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23868000</v>
      </c>
      <c r="C10" s="42">
        <v>-80000</v>
      </c>
      <c r="D10" s="42"/>
      <c r="E10" s="42">
        <f t="shared" ref="E10:E41" si="4">$B10      +$C10      +$D10</f>
        <v>23788000</v>
      </c>
      <c r="F10" s="43">
        <v>23788000</v>
      </c>
      <c r="G10" s="44">
        <v>23788000</v>
      </c>
      <c r="H10" s="43">
        <v>3053000</v>
      </c>
      <c r="I10" s="44">
        <v>2004702</v>
      </c>
      <c r="J10" s="43">
        <v>6910000</v>
      </c>
      <c r="K10" s="44">
        <v>1442731</v>
      </c>
      <c r="L10" s="43">
        <v>10180000</v>
      </c>
      <c r="M10" s="44">
        <v>5103722</v>
      </c>
      <c r="N10" s="43">
        <v>3645000</v>
      </c>
      <c r="O10" s="44">
        <v>4077035</v>
      </c>
      <c r="P10" s="43">
        <f t="shared" ref="P10:P41" si="5">$H10      +$J10      +$L10      +$N10</f>
        <v>23788000</v>
      </c>
      <c r="Q10" s="44">
        <f t="shared" ref="Q10:Q41" si="6">$I10      +$K10      +$M10      +$O10</f>
        <v>12628190</v>
      </c>
      <c r="R10" s="24">
        <f t="shared" ref="R10:R41" si="7">IF(($L10      =0),0,((($N10      -$L10      )/$L10      )*100))</f>
        <v>-64.194499017681721</v>
      </c>
      <c r="S10" s="25">
        <f t="shared" ref="S10:S41" si="8">IF(($M10      =0),0,((($O10      -$M10      )/$M10      )*100))</f>
        <v>-20.116436592745451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53.08638809483773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19622000</v>
      </c>
      <c r="C23" s="42"/>
      <c r="D23" s="42"/>
      <c r="E23" s="42">
        <f t="shared" si="4"/>
        <v>19622000</v>
      </c>
      <c r="F23" s="43">
        <v>19622000</v>
      </c>
      <c r="G23" s="44">
        <v>19622000</v>
      </c>
      <c r="H23" s="43">
        <v>2467000</v>
      </c>
      <c r="I23" s="44">
        <v>2145644</v>
      </c>
      <c r="J23" s="43">
        <v>3687000</v>
      </c>
      <c r="K23" s="44">
        <v>6344243</v>
      </c>
      <c r="L23" s="43">
        <v>2342000</v>
      </c>
      <c r="M23" s="44">
        <v>3892565</v>
      </c>
      <c r="N23" s="43">
        <v>6233000</v>
      </c>
      <c r="O23" s="44">
        <v>1746572</v>
      </c>
      <c r="P23" s="43">
        <f t="shared" si="5"/>
        <v>14729000</v>
      </c>
      <c r="Q23" s="44">
        <f t="shared" si="6"/>
        <v>14129024</v>
      </c>
      <c r="R23" s="24">
        <f t="shared" si="7"/>
        <v>166.14005123825791</v>
      </c>
      <c r="S23" s="25">
        <f t="shared" si="8"/>
        <v>-55.130563009223998</v>
      </c>
      <c r="T23" s="24">
        <f t="shared" si="9"/>
        <v>75.063704005707876</v>
      </c>
      <c r="U23" s="26">
        <f t="shared" si="10"/>
        <v>72.006034043420655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8234000</v>
      </c>
      <c r="C28" s="39">
        <f t="shared" si="11"/>
        <v>0</v>
      </c>
      <c r="D28" s="39">
        <f t="shared" si="11"/>
        <v>0</v>
      </c>
      <c r="E28" s="39">
        <f t="shared" si="11"/>
        <v>8234000</v>
      </c>
      <c r="F28" s="40">
        <f t="shared" si="11"/>
        <v>8234000</v>
      </c>
      <c r="G28" s="41">
        <f t="shared" si="11"/>
        <v>8234000</v>
      </c>
      <c r="H28" s="40">
        <f t="shared" si="11"/>
        <v>2142000</v>
      </c>
      <c r="I28" s="41">
        <f t="shared" si="11"/>
        <v>696994</v>
      </c>
      <c r="J28" s="40">
        <f t="shared" si="11"/>
        <v>2024000</v>
      </c>
      <c r="K28" s="41">
        <f t="shared" si="11"/>
        <v>1096707</v>
      </c>
      <c r="L28" s="40">
        <f t="shared" si="11"/>
        <v>1639000</v>
      </c>
      <c r="M28" s="41">
        <f t="shared" si="11"/>
        <v>1096707</v>
      </c>
      <c r="N28" s="40">
        <f t="shared" si="11"/>
        <v>1043000</v>
      </c>
      <c r="O28" s="41">
        <f t="shared" si="11"/>
        <v>807791</v>
      </c>
      <c r="P28" s="40">
        <f t="shared" si="11"/>
        <v>6848000</v>
      </c>
      <c r="Q28" s="41">
        <f t="shared" si="11"/>
        <v>3698199</v>
      </c>
      <c r="R28" s="20">
        <f t="shared" si="7"/>
        <v>-36.363636363636367</v>
      </c>
      <c r="S28" s="21">
        <f t="shared" si="8"/>
        <v>-26.343955131133473</v>
      </c>
      <c r="T28" s="20">
        <f t="shared" si="9"/>
        <v>83.167354870051014</v>
      </c>
      <c r="U28" s="22">
        <f t="shared" si="10"/>
        <v>44.913760019431628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1833000</v>
      </c>
      <c r="I31" s="44"/>
      <c r="J31" s="43">
        <v>123000</v>
      </c>
      <c r="K31" s="44"/>
      <c r="L31" s="43"/>
      <c r="M31" s="44"/>
      <c r="N31" s="43"/>
      <c r="O31" s="44"/>
      <c r="P31" s="43">
        <f t="shared" si="5"/>
        <v>1956000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65.2</v>
      </c>
      <c r="U31" s="26">
        <f t="shared" si="10"/>
        <v>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1234000</v>
      </c>
      <c r="C33" s="42"/>
      <c r="D33" s="42"/>
      <c r="E33" s="42">
        <f t="shared" si="4"/>
        <v>1234000</v>
      </c>
      <c r="F33" s="43">
        <v>1234000</v>
      </c>
      <c r="G33" s="44">
        <v>1234000</v>
      </c>
      <c r="H33" s="43">
        <v>309000</v>
      </c>
      <c r="I33" s="44"/>
      <c r="J33" s="43">
        <v>343000</v>
      </c>
      <c r="K33" s="44"/>
      <c r="L33" s="43">
        <v>378000</v>
      </c>
      <c r="M33" s="44"/>
      <c r="N33" s="43">
        <v>114000</v>
      </c>
      <c r="O33" s="44"/>
      <c r="P33" s="43">
        <f t="shared" si="5"/>
        <v>1144000</v>
      </c>
      <c r="Q33" s="44">
        <f t="shared" si="6"/>
        <v>0</v>
      </c>
      <c r="R33" s="24">
        <f t="shared" si="7"/>
        <v>-69.841269841269835</v>
      </c>
      <c r="S33" s="25">
        <f t="shared" si="8"/>
        <v>0</v>
      </c>
      <c r="T33" s="24">
        <f t="shared" si="9"/>
        <v>92.706645056726089</v>
      </c>
      <c r="U33" s="26">
        <f t="shared" si="10"/>
        <v>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>
        <v>696994</v>
      </c>
      <c r="J36" s="43">
        <v>1558000</v>
      </c>
      <c r="K36" s="44">
        <v>1096707</v>
      </c>
      <c r="L36" s="43">
        <v>1261000</v>
      </c>
      <c r="M36" s="44">
        <v>1096707</v>
      </c>
      <c r="N36" s="43">
        <v>929000</v>
      </c>
      <c r="O36" s="44">
        <v>807791</v>
      </c>
      <c r="P36" s="43">
        <f t="shared" si="5"/>
        <v>3748000</v>
      </c>
      <c r="Q36" s="44">
        <f t="shared" si="6"/>
        <v>3698199</v>
      </c>
      <c r="R36" s="24">
        <f t="shared" si="7"/>
        <v>-26.328310864393341</v>
      </c>
      <c r="S36" s="25">
        <f t="shared" si="8"/>
        <v>-26.343955131133473</v>
      </c>
      <c r="T36" s="24">
        <f t="shared" si="9"/>
        <v>93.7</v>
      </c>
      <c r="U36" s="26">
        <f t="shared" si="10"/>
        <v>92.45497499999999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147000</v>
      </c>
      <c r="C43" s="45">
        <f t="shared" si="20"/>
        <v>176000</v>
      </c>
      <c r="D43" s="45">
        <f t="shared" si="20"/>
        <v>0</v>
      </c>
      <c r="E43" s="45">
        <f t="shared" si="20"/>
        <v>323000</v>
      </c>
      <c r="F43" s="46">
        <f t="shared" si="20"/>
        <v>147000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30000</v>
      </c>
      <c r="O43" s="47">
        <f t="shared" si="20"/>
        <v>0</v>
      </c>
      <c r="P43" s="46">
        <f t="shared" si="20"/>
        <v>30000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9.2879256965944279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147000</v>
      </c>
      <c r="C44" s="39">
        <f t="shared" si="22"/>
        <v>176000</v>
      </c>
      <c r="D44" s="39">
        <f t="shared" si="22"/>
        <v>0</v>
      </c>
      <c r="E44" s="39">
        <f t="shared" si="22"/>
        <v>323000</v>
      </c>
      <c r="F44" s="40">
        <f t="shared" si="22"/>
        <v>147000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30000</v>
      </c>
      <c r="O44" s="41">
        <f t="shared" si="22"/>
        <v>0</v>
      </c>
      <c r="P44" s="40">
        <f t="shared" si="22"/>
        <v>30000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9.2879256965944279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147000</v>
      </c>
      <c r="C46" s="42">
        <v>176000</v>
      </c>
      <c r="D46" s="42"/>
      <c r="E46" s="42">
        <f t="shared" si="13"/>
        <v>323000</v>
      </c>
      <c r="F46" s="43">
        <v>147000</v>
      </c>
      <c r="G46" s="44"/>
      <c r="H46" s="43"/>
      <c r="I46" s="44"/>
      <c r="J46" s="43"/>
      <c r="K46" s="44"/>
      <c r="L46" s="43"/>
      <c r="M46" s="44"/>
      <c r="N46" s="43">
        <v>30000</v>
      </c>
      <c r="O46" s="44"/>
      <c r="P46" s="43">
        <f t="shared" si="14"/>
        <v>30000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9.2879256965944279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51871000</v>
      </c>
      <c r="C61" s="39">
        <f t="shared" si="26"/>
        <v>96000</v>
      </c>
      <c r="D61" s="39">
        <f t="shared" si="26"/>
        <v>0</v>
      </c>
      <c r="E61" s="39">
        <f t="shared" si="26"/>
        <v>51967000</v>
      </c>
      <c r="F61" s="40">
        <f t="shared" si="26"/>
        <v>51791000</v>
      </c>
      <c r="G61" s="41">
        <f t="shared" si="26"/>
        <v>51644000</v>
      </c>
      <c r="H61" s="40">
        <f t="shared" si="26"/>
        <v>7662000</v>
      </c>
      <c r="I61" s="41">
        <f t="shared" si="26"/>
        <v>4847340</v>
      </c>
      <c r="J61" s="40">
        <f t="shared" si="26"/>
        <v>12621000</v>
      </c>
      <c r="K61" s="41">
        <f t="shared" si="26"/>
        <v>8883681</v>
      </c>
      <c r="L61" s="40">
        <f t="shared" si="26"/>
        <v>14161000</v>
      </c>
      <c r="M61" s="41">
        <f t="shared" si="26"/>
        <v>10092994</v>
      </c>
      <c r="N61" s="40">
        <f t="shared" si="26"/>
        <v>10951000</v>
      </c>
      <c r="O61" s="41">
        <f t="shared" si="26"/>
        <v>6631398</v>
      </c>
      <c r="P61" s="40">
        <f t="shared" si="26"/>
        <v>45395000</v>
      </c>
      <c r="Q61" s="41">
        <f t="shared" si="26"/>
        <v>30455413</v>
      </c>
      <c r="R61" s="20">
        <f t="shared" si="16"/>
        <v>-22.667890685686039</v>
      </c>
      <c r="S61" s="21">
        <f t="shared" si="17"/>
        <v>-34.297018307947077</v>
      </c>
      <c r="T61" s="20">
        <f t="shared" si="18"/>
        <v>87.353512806203938</v>
      </c>
      <c r="U61" s="22">
        <f t="shared" si="19"/>
        <v>58.605293744106831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51871000</v>
      </c>
      <c r="C65" s="48">
        <f t="shared" si="30"/>
        <v>96000</v>
      </c>
      <c r="D65" s="48">
        <f t="shared" si="30"/>
        <v>0</v>
      </c>
      <c r="E65" s="48">
        <f t="shared" si="30"/>
        <v>51967000</v>
      </c>
      <c r="F65" s="49">
        <f t="shared" si="30"/>
        <v>51791000</v>
      </c>
      <c r="G65" s="50">
        <f t="shared" si="30"/>
        <v>51644000</v>
      </c>
      <c r="H65" s="49">
        <f t="shared" si="30"/>
        <v>7662000</v>
      </c>
      <c r="I65" s="50">
        <f t="shared" si="30"/>
        <v>4847340</v>
      </c>
      <c r="J65" s="49">
        <f t="shared" si="30"/>
        <v>12621000</v>
      </c>
      <c r="K65" s="50">
        <f t="shared" si="30"/>
        <v>8883681</v>
      </c>
      <c r="L65" s="49">
        <f t="shared" si="30"/>
        <v>14161000</v>
      </c>
      <c r="M65" s="51">
        <f t="shared" si="30"/>
        <v>10092994</v>
      </c>
      <c r="N65" s="49">
        <f t="shared" si="30"/>
        <v>10951000</v>
      </c>
      <c r="O65" s="50">
        <f t="shared" si="30"/>
        <v>6631398</v>
      </c>
      <c r="P65" s="49">
        <f t="shared" si="30"/>
        <v>45395000</v>
      </c>
      <c r="Q65" s="50">
        <f t="shared" si="30"/>
        <v>30455413</v>
      </c>
      <c r="R65" s="34">
        <f t="shared" si="16"/>
        <v>-22.667890685686039</v>
      </c>
      <c r="S65" s="35">
        <f t="shared" si="17"/>
        <v>-34.297018307947077</v>
      </c>
      <c r="T65" s="34">
        <f t="shared" si="18"/>
        <v>87.353512806203938</v>
      </c>
      <c r="U65" s="35">
        <f t="shared" si="19"/>
        <v>58.605293744106831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37862000</v>
      </c>
      <c r="C8" s="36">
        <f t="shared" si="0"/>
        <v>13500000</v>
      </c>
      <c r="D8" s="36">
        <f t="shared" si="0"/>
        <v>0</v>
      </c>
      <c r="E8" s="36">
        <f t="shared" si="0"/>
        <v>51362000</v>
      </c>
      <c r="F8" s="37">
        <f t="shared" si="0"/>
        <v>51362000</v>
      </c>
      <c r="G8" s="38">
        <f t="shared" si="0"/>
        <v>51362000</v>
      </c>
      <c r="H8" s="37">
        <f t="shared" si="0"/>
        <v>10990000</v>
      </c>
      <c r="I8" s="38">
        <f t="shared" si="0"/>
        <v>9752821</v>
      </c>
      <c r="J8" s="37">
        <f t="shared" si="0"/>
        <v>12370000</v>
      </c>
      <c r="K8" s="38">
        <f t="shared" si="0"/>
        <v>3754879</v>
      </c>
      <c r="L8" s="37">
        <f t="shared" si="0"/>
        <v>7006000</v>
      </c>
      <c r="M8" s="38">
        <f t="shared" si="0"/>
        <v>10195052</v>
      </c>
      <c r="N8" s="37">
        <f t="shared" si="0"/>
        <v>7549000</v>
      </c>
      <c r="O8" s="38">
        <f t="shared" si="0"/>
        <v>1769766</v>
      </c>
      <c r="P8" s="37">
        <f t="shared" si="0"/>
        <v>37915000</v>
      </c>
      <c r="Q8" s="38">
        <f t="shared" si="0"/>
        <v>25472518</v>
      </c>
      <c r="R8" s="16">
        <f>IF(($L8       =0),0,((($N8       -$L8       )/$L8       )*100))</f>
        <v>7.7504995717956033</v>
      </c>
      <c r="S8" s="17">
        <f>IF(($M8       =0),0,((($O8       -$M8       )/$M8       )*100))</f>
        <v>-82.640932091371383</v>
      </c>
      <c r="T8" s="16">
        <f>IF(($E8       =0),0,(($P8       /$E8       )*100))</f>
        <v>73.819165920330207</v>
      </c>
      <c r="U8" s="18">
        <f>IF(($E8       =0),0,(($Q8       /$E8       )*100))</f>
        <v>49.594092909154632</v>
      </c>
      <c r="V8" s="37">
        <f t="shared" ref="V8:W8" si="1">+V9+V28</f>
        <v>14138000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33583000</v>
      </c>
      <c r="C9" s="39">
        <f t="shared" si="2"/>
        <v>13500000</v>
      </c>
      <c r="D9" s="39">
        <f t="shared" si="2"/>
        <v>0</v>
      </c>
      <c r="E9" s="39">
        <f t="shared" si="2"/>
        <v>47083000</v>
      </c>
      <c r="F9" s="40">
        <f t="shared" si="2"/>
        <v>47083000</v>
      </c>
      <c r="G9" s="41">
        <f t="shared" si="2"/>
        <v>47083000</v>
      </c>
      <c r="H9" s="40">
        <f t="shared" si="2"/>
        <v>8857000</v>
      </c>
      <c r="I9" s="41">
        <f t="shared" si="2"/>
        <v>8905769</v>
      </c>
      <c r="J9" s="40">
        <f t="shared" si="2"/>
        <v>12086000</v>
      </c>
      <c r="K9" s="41">
        <f t="shared" si="2"/>
        <v>3409553</v>
      </c>
      <c r="L9" s="40">
        <f t="shared" si="2"/>
        <v>6818000</v>
      </c>
      <c r="M9" s="41">
        <f t="shared" si="2"/>
        <v>8516612</v>
      </c>
      <c r="N9" s="40">
        <f t="shared" si="2"/>
        <v>7111000</v>
      </c>
      <c r="O9" s="41">
        <f t="shared" si="2"/>
        <v>1032290</v>
      </c>
      <c r="P9" s="40">
        <f t="shared" si="2"/>
        <v>34872000</v>
      </c>
      <c r="Q9" s="41">
        <f t="shared" si="2"/>
        <v>21864224</v>
      </c>
      <c r="R9" s="20">
        <f>IF(($L9       =0),0,((($N9       -$L9       )/$L9       )*100))</f>
        <v>4.297447931944852</v>
      </c>
      <c r="S9" s="21">
        <f>IF(($M9       =0),0,((($O9       -$M9       )/$M9       )*100))</f>
        <v>-87.879100280721957</v>
      </c>
      <c r="T9" s="20">
        <f>IF(($E9       =0),0,(($P9       /$E9       )*100))</f>
        <v>74.064949132383234</v>
      </c>
      <c r="U9" s="22">
        <f>IF(($E9       =0),0,(($Q9       /$E9       )*100))</f>
        <v>46.43761867340654</v>
      </c>
      <c r="V9" s="40">
        <f t="shared" ref="V9:W9" si="3">SUM(V10:V27)</f>
        <v>5120000</v>
      </c>
      <c r="W9" s="41">
        <f t="shared" si="3"/>
        <v>0</v>
      </c>
    </row>
    <row r="10" spans="1:23" ht="13" x14ac:dyDescent="0.3">
      <c r="A10" s="23" t="s">
        <v>36</v>
      </c>
      <c r="B10" s="42">
        <v>22687000</v>
      </c>
      <c r="C10" s="42">
        <v>-56000</v>
      </c>
      <c r="D10" s="42"/>
      <c r="E10" s="42">
        <f t="shared" ref="E10:E41" si="4">$B10      +$C10      +$D10</f>
        <v>22631000</v>
      </c>
      <c r="F10" s="43">
        <v>22631000</v>
      </c>
      <c r="G10" s="44">
        <v>22631000</v>
      </c>
      <c r="H10" s="43">
        <v>8857000</v>
      </c>
      <c r="I10" s="44">
        <v>8905769</v>
      </c>
      <c r="J10" s="43">
        <v>5597000</v>
      </c>
      <c r="K10" s="44">
        <v>3409553</v>
      </c>
      <c r="L10" s="43">
        <v>6818000</v>
      </c>
      <c r="M10" s="44">
        <v>2103838</v>
      </c>
      <c r="N10" s="43">
        <v>1359000</v>
      </c>
      <c r="O10" s="44">
        <v>1032290</v>
      </c>
      <c r="P10" s="43">
        <f t="shared" ref="P10:P41" si="5">$H10      +$J10      +$L10      +$N10</f>
        <v>22631000</v>
      </c>
      <c r="Q10" s="44">
        <f t="shared" ref="Q10:Q41" si="6">$I10      +$K10      +$M10      +$O10</f>
        <v>15451450</v>
      </c>
      <c r="R10" s="24">
        <f t="shared" ref="R10:R41" si="7">IF(($L10      =0),0,((($N10      -$L10      )/$L10      )*100))</f>
        <v>-80.067468465825755</v>
      </c>
      <c r="S10" s="25">
        <f t="shared" ref="S10:S41" si="8">IF(($M10      =0),0,((($O10      -$M10      )/$M10      )*100))</f>
        <v>-50.933009100510596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68.275595422208482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7556000</v>
      </c>
      <c r="D20" s="42"/>
      <c r="E20" s="42">
        <f t="shared" si="4"/>
        <v>7556000</v>
      </c>
      <c r="F20" s="43">
        <v>7556000</v>
      </c>
      <c r="G20" s="44">
        <v>7556000</v>
      </c>
      <c r="H20" s="43"/>
      <c r="I20" s="44"/>
      <c r="J20" s="43"/>
      <c r="K20" s="44"/>
      <c r="L20" s="43"/>
      <c r="M20" s="44"/>
      <c r="N20" s="43">
        <v>869000</v>
      </c>
      <c r="O20" s="44"/>
      <c r="P20" s="43">
        <f t="shared" si="5"/>
        <v>869000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11.500794070937005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10896000</v>
      </c>
      <c r="C23" s="42">
        <v>6000000</v>
      </c>
      <c r="D23" s="42"/>
      <c r="E23" s="42">
        <f t="shared" si="4"/>
        <v>16896000</v>
      </c>
      <c r="F23" s="43">
        <v>16896000</v>
      </c>
      <c r="G23" s="44">
        <v>16896000</v>
      </c>
      <c r="H23" s="43"/>
      <c r="I23" s="44"/>
      <c r="J23" s="43">
        <v>6489000</v>
      </c>
      <c r="K23" s="44"/>
      <c r="L23" s="43"/>
      <c r="M23" s="44">
        <v>6412774</v>
      </c>
      <c r="N23" s="43">
        <v>4883000</v>
      </c>
      <c r="O23" s="44"/>
      <c r="P23" s="43">
        <f t="shared" si="5"/>
        <v>11372000</v>
      </c>
      <c r="Q23" s="44">
        <f t="shared" si="6"/>
        <v>6412774</v>
      </c>
      <c r="R23" s="24">
        <f t="shared" si="7"/>
        <v>0</v>
      </c>
      <c r="S23" s="25">
        <f t="shared" si="8"/>
        <v>-100</v>
      </c>
      <c r="T23" s="24">
        <f t="shared" si="9"/>
        <v>67.305871212121218</v>
      </c>
      <c r="U23" s="26">
        <f t="shared" si="10"/>
        <v>37.954391571969701</v>
      </c>
      <c r="V23" s="43">
        <v>5120000</v>
      </c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4279000</v>
      </c>
      <c r="C28" s="39">
        <f t="shared" si="11"/>
        <v>0</v>
      </c>
      <c r="D28" s="39">
        <f t="shared" si="11"/>
        <v>0</v>
      </c>
      <c r="E28" s="39">
        <f t="shared" si="11"/>
        <v>4279000</v>
      </c>
      <c r="F28" s="40">
        <f t="shared" si="11"/>
        <v>4279000</v>
      </c>
      <c r="G28" s="41">
        <f t="shared" si="11"/>
        <v>4279000</v>
      </c>
      <c r="H28" s="40">
        <f t="shared" si="11"/>
        <v>2133000</v>
      </c>
      <c r="I28" s="41">
        <f t="shared" si="11"/>
        <v>847052</v>
      </c>
      <c r="J28" s="40">
        <f t="shared" si="11"/>
        <v>284000</v>
      </c>
      <c r="K28" s="41">
        <f t="shared" si="11"/>
        <v>345326</v>
      </c>
      <c r="L28" s="40">
        <f t="shared" si="11"/>
        <v>188000</v>
      </c>
      <c r="M28" s="41">
        <f t="shared" si="11"/>
        <v>1678440</v>
      </c>
      <c r="N28" s="40">
        <f t="shared" si="11"/>
        <v>438000</v>
      </c>
      <c r="O28" s="41">
        <f t="shared" si="11"/>
        <v>737476</v>
      </c>
      <c r="P28" s="40">
        <f t="shared" si="11"/>
        <v>3043000</v>
      </c>
      <c r="Q28" s="41">
        <f t="shared" si="11"/>
        <v>3608294</v>
      </c>
      <c r="R28" s="20">
        <f t="shared" si="7"/>
        <v>132.97872340425531</v>
      </c>
      <c r="S28" s="21">
        <f t="shared" si="8"/>
        <v>-56.061819308405425</v>
      </c>
      <c r="T28" s="20">
        <f t="shared" si="9"/>
        <v>71.114746436083195</v>
      </c>
      <c r="U28" s="22">
        <f t="shared" si="10"/>
        <v>84.325636831035283</v>
      </c>
      <c r="V28" s="40">
        <f t="shared" ref="V28:W28" si="12">SUM(V29:V42)</f>
        <v>9018000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1861000</v>
      </c>
      <c r="I31" s="44">
        <v>156400</v>
      </c>
      <c r="J31" s="43"/>
      <c r="K31" s="44"/>
      <c r="L31" s="43"/>
      <c r="M31" s="44">
        <v>175433</v>
      </c>
      <c r="N31" s="43"/>
      <c r="O31" s="44"/>
      <c r="P31" s="43">
        <f t="shared" si="5"/>
        <v>1861000</v>
      </c>
      <c r="Q31" s="44">
        <f t="shared" si="6"/>
        <v>331833</v>
      </c>
      <c r="R31" s="24">
        <f t="shared" si="7"/>
        <v>0</v>
      </c>
      <c r="S31" s="25">
        <f t="shared" si="8"/>
        <v>-100</v>
      </c>
      <c r="T31" s="24">
        <f t="shared" si="9"/>
        <v>62.033333333333331</v>
      </c>
      <c r="U31" s="26">
        <f t="shared" si="10"/>
        <v>11.0611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1279000</v>
      </c>
      <c r="C33" s="42"/>
      <c r="D33" s="42"/>
      <c r="E33" s="42">
        <f t="shared" si="4"/>
        <v>1279000</v>
      </c>
      <c r="F33" s="43">
        <v>1279000</v>
      </c>
      <c r="G33" s="44">
        <v>1279000</v>
      </c>
      <c r="H33" s="43">
        <v>272000</v>
      </c>
      <c r="I33" s="44">
        <v>690652</v>
      </c>
      <c r="J33" s="43">
        <v>284000</v>
      </c>
      <c r="K33" s="44">
        <v>345326</v>
      </c>
      <c r="L33" s="43">
        <v>188000</v>
      </c>
      <c r="M33" s="44">
        <v>1503007</v>
      </c>
      <c r="N33" s="43">
        <v>438000</v>
      </c>
      <c r="O33" s="44">
        <v>737476</v>
      </c>
      <c r="P33" s="43">
        <f t="shared" si="5"/>
        <v>1182000</v>
      </c>
      <c r="Q33" s="44">
        <f t="shared" si="6"/>
        <v>3276461</v>
      </c>
      <c r="R33" s="24">
        <f t="shared" si="7"/>
        <v>132.97872340425531</v>
      </c>
      <c r="S33" s="25">
        <f t="shared" si="8"/>
        <v>-50.933295719846953</v>
      </c>
      <c r="T33" s="24">
        <f t="shared" si="9"/>
        <v>92.415949960906957</v>
      </c>
      <c r="U33" s="26">
        <f t="shared" si="10"/>
        <v>256.17365129007032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9018000</v>
      </c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14450000</v>
      </c>
      <c r="C43" s="45">
        <f t="shared" si="20"/>
        <v>-6817000</v>
      </c>
      <c r="D43" s="45">
        <f t="shared" si="20"/>
        <v>0</v>
      </c>
      <c r="E43" s="45">
        <f t="shared" si="20"/>
        <v>7633000</v>
      </c>
      <c r="F43" s="46">
        <f t="shared" si="20"/>
        <v>14450000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-77000</v>
      </c>
      <c r="O43" s="47">
        <f t="shared" si="20"/>
        <v>0</v>
      </c>
      <c r="P43" s="46">
        <f t="shared" si="20"/>
        <v>-77000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-1.0087776758810429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14450000</v>
      </c>
      <c r="C44" s="39">
        <f t="shared" si="22"/>
        <v>-6817000</v>
      </c>
      <c r="D44" s="39">
        <f t="shared" si="22"/>
        <v>0</v>
      </c>
      <c r="E44" s="39">
        <f t="shared" si="22"/>
        <v>7633000</v>
      </c>
      <c r="F44" s="40">
        <f t="shared" si="22"/>
        <v>14450000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-77000</v>
      </c>
      <c r="O44" s="41">
        <f t="shared" si="22"/>
        <v>0</v>
      </c>
      <c r="P44" s="40">
        <f t="shared" si="22"/>
        <v>-77000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-1.0087776758810429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3000000</v>
      </c>
      <c r="C45" s="42"/>
      <c r="D45" s="42"/>
      <c r="E45" s="42">
        <f t="shared" si="13"/>
        <v>3000000</v>
      </c>
      <c r="F45" s="43">
        <v>3000000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11450000</v>
      </c>
      <c r="C46" s="42">
        <v>-6817000</v>
      </c>
      <c r="D46" s="42"/>
      <c r="E46" s="42">
        <f t="shared" si="13"/>
        <v>4633000</v>
      </c>
      <c r="F46" s="43">
        <v>11450000</v>
      </c>
      <c r="G46" s="44"/>
      <c r="H46" s="43"/>
      <c r="I46" s="44"/>
      <c r="J46" s="43"/>
      <c r="K46" s="44"/>
      <c r="L46" s="43"/>
      <c r="M46" s="44"/>
      <c r="N46" s="43">
        <v>-77000</v>
      </c>
      <c r="O46" s="44"/>
      <c r="P46" s="43">
        <f t="shared" si="14"/>
        <v>-77000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-1.6619900712281459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52312000</v>
      </c>
      <c r="C61" s="39">
        <f t="shared" si="26"/>
        <v>6683000</v>
      </c>
      <c r="D61" s="39">
        <f t="shared" si="26"/>
        <v>0</v>
      </c>
      <c r="E61" s="39">
        <f t="shared" si="26"/>
        <v>58995000</v>
      </c>
      <c r="F61" s="40">
        <f t="shared" si="26"/>
        <v>65812000</v>
      </c>
      <c r="G61" s="41">
        <f t="shared" si="26"/>
        <v>51362000</v>
      </c>
      <c r="H61" s="40">
        <f t="shared" si="26"/>
        <v>10990000</v>
      </c>
      <c r="I61" s="41">
        <f t="shared" si="26"/>
        <v>9752821</v>
      </c>
      <c r="J61" s="40">
        <f t="shared" si="26"/>
        <v>12370000</v>
      </c>
      <c r="K61" s="41">
        <f t="shared" si="26"/>
        <v>3754879</v>
      </c>
      <c r="L61" s="40">
        <f t="shared" si="26"/>
        <v>7006000</v>
      </c>
      <c r="M61" s="41">
        <f t="shared" si="26"/>
        <v>10195052</v>
      </c>
      <c r="N61" s="40">
        <f t="shared" si="26"/>
        <v>7472000</v>
      </c>
      <c r="O61" s="41">
        <f t="shared" si="26"/>
        <v>1769766</v>
      </c>
      <c r="P61" s="40">
        <f t="shared" si="26"/>
        <v>37838000</v>
      </c>
      <c r="Q61" s="41">
        <f t="shared" si="26"/>
        <v>25472518</v>
      </c>
      <c r="R61" s="20">
        <f t="shared" si="16"/>
        <v>6.6514416214673133</v>
      </c>
      <c r="S61" s="21">
        <f t="shared" si="17"/>
        <v>-82.640932091371383</v>
      </c>
      <c r="T61" s="20">
        <f t="shared" si="18"/>
        <v>64.137638782947704</v>
      </c>
      <c r="U61" s="22">
        <f t="shared" si="19"/>
        <v>43.177418425290284</v>
      </c>
      <c r="V61" s="40">
        <f t="shared" ref="V61:W61" si="27">+V8+V43</f>
        <v>14138000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52312000</v>
      </c>
      <c r="C65" s="48">
        <f t="shared" si="30"/>
        <v>6683000</v>
      </c>
      <c r="D65" s="48">
        <f t="shared" si="30"/>
        <v>0</v>
      </c>
      <c r="E65" s="48">
        <f t="shared" si="30"/>
        <v>58995000</v>
      </c>
      <c r="F65" s="49">
        <f t="shared" si="30"/>
        <v>65812000</v>
      </c>
      <c r="G65" s="50">
        <f t="shared" si="30"/>
        <v>51362000</v>
      </c>
      <c r="H65" s="49">
        <f t="shared" si="30"/>
        <v>10990000</v>
      </c>
      <c r="I65" s="50">
        <f t="shared" si="30"/>
        <v>9752821</v>
      </c>
      <c r="J65" s="49">
        <f t="shared" si="30"/>
        <v>12370000</v>
      </c>
      <c r="K65" s="50">
        <f t="shared" si="30"/>
        <v>3754879</v>
      </c>
      <c r="L65" s="49">
        <f t="shared" si="30"/>
        <v>7006000</v>
      </c>
      <c r="M65" s="51">
        <f t="shared" si="30"/>
        <v>10195052</v>
      </c>
      <c r="N65" s="49">
        <f t="shared" si="30"/>
        <v>7472000</v>
      </c>
      <c r="O65" s="50">
        <f t="shared" si="30"/>
        <v>1769766</v>
      </c>
      <c r="P65" s="49">
        <f t="shared" si="30"/>
        <v>37838000</v>
      </c>
      <c r="Q65" s="50">
        <f t="shared" si="30"/>
        <v>25472518</v>
      </c>
      <c r="R65" s="34">
        <f t="shared" si="16"/>
        <v>6.6514416214673133</v>
      </c>
      <c r="S65" s="35">
        <f t="shared" si="17"/>
        <v>-82.640932091371383</v>
      </c>
      <c r="T65" s="34">
        <f t="shared" si="18"/>
        <v>64.137638782947704</v>
      </c>
      <c r="U65" s="35">
        <f t="shared" si="19"/>
        <v>43.177418425290284</v>
      </c>
      <c r="V65" s="49">
        <f>+V61+V62</f>
        <v>14138000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68226000</v>
      </c>
      <c r="C8" s="36">
        <f t="shared" si="0"/>
        <v>-13276000</v>
      </c>
      <c r="D8" s="36">
        <f t="shared" si="0"/>
        <v>0</v>
      </c>
      <c r="E8" s="36">
        <f t="shared" si="0"/>
        <v>54950000</v>
      </c>
      <c r="F8" s="37">
        <f t="shared" si="0"/>
        <v>54950000</v>
      </c>
      <c r="G8" s="38">
        <f t="shared" si="0"/>
        <v>54950000</v>
      </c>
      <c r="H8" s="37">
        <f t="shared" si="0"/>
        <v>17142000</v>
      </c>
      <c r="I8" s="38">
        <f t="shared" si="0"/>
        <v>7043283</v>
      </c>
      <c r="J8" s="37">
        <f t="shared" si="0"/>
        <v>13059000</v>
      </c>
      <c r="K8" s="38">
        <f t="shared" si="0"/>
        <v>20093539</v>
      </c>
      <c r="L8" s="37">
        <f t="shared" si="0"/>
        <v>6488000</v>
      </c>
      <c r="M8" s="38">
        <f t="shared" si="0"/>
        <v>6662316</v>
      </c>
      <c r="N8" s="37">
        <f t="shared" si="0"/>
        <v>14466000</v>
      </c>
      <c r="O8" s="38">
        <f t="shared" si="0"/>
        <v>161938</v>
      </c>
      <c r="P8" s="37">
        <f t="shared" si="0"/>
        <v>51155000</v>
      </c>
      <c r="Q8" s="38">
        <f t="shared" si="0"/>
        <v>33961076</v>
      </c>
      <c r="R8" s="16">
        <f>IF(($L8       =0),0,((($N8       -$L8       )/$L8       )*100))</f>
        <v>122.96547472256474</v>
      </c>
      <c r="S8" s="17">
        <f>IF(($M8       =0),0,((($O8       -$M8       )/$M8       )*100))</f>
        <v>-97.569343753733691</v>
      </c>
      <c r="T8" s="16">
        <f>IF(($E8       =0),0,(($P8       /$E8       )*100))</f>
        <v>93.093721565059141</v>
      </c>
      <c r="U8" s="18">
        <f>IF(($E8       =0),0,(($Q8       /$E8       )*100))</f>
        <v>61.803595996360329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64627000</v>
      </c>
      <c r="C9" s="39">
        <f t="shared" si="2"/>
        <v>-13081000</v>
      </c>
      <c r="D9" s="39">
        <f t="shared" si="2"/>
        <v>0</v>
      </c>
      <c r="E9" s="39">
        <f t="shared" si="2"/>
        <v>51546000</v>
      </c>
      <c r="F9" s="40">
        <f t="shared" si="2"/>
        <v>51546000</v>
      </c>
      <c r="G9" s="41">
        <f t="shared" si="2"/>
        <v>51546000</v>
      </c>
      <c r="H9" s="40">
        <f t="shared" si="2"/>
        <v>16334000</v>
      </c>
      <c r="I9" s="41">
        <f t="shared" si="2"/>
        <v>7043283</v>
      </c>
      <c r="J9" s="40">
        <f t="shared" si="2"/>
        <v>12291000</v>
      </c>
      <c r="K9" s="41">
        <f t="shared" si="2"/>
        <v>19739201</v>
      </c>
      <c r="L9" s="40">
        <f t="shared" si="2"/>
        <v>6149000</v>
      </c>
      <c r="M9" s="41">
        <f t="shared" si="2"/>
        <v>4473244</v>
      </c>
      <c r="N9" s="40">
        <f t="shared" si="2"/>
        <v>14466000</v>
      </c>
      <c r="O9" s="41">
        <f t="shared" si="2"/>
        <v>0</v>
      </c>
      <c r="P9" s="40">
        <f t="shared" si="2"/>
        <v>49240000</v>
      </c>
      <c r="Q9" s="41">
        <f t="shared" si="2"/>
        <v>31255728</v>
      </c>
      <c r="R9" s="20">
        <f>IF(($L9       =0),0,((($N9       -$L9       )/$L9       )*100))</f>
        <v>135.25776549032364</v>
      </c>
      <c r="S9" s="21">
        <f>IF(($M9       =0),0,((($O9       -$M9       )/$M9       )*100))</f>
        <v>-100</v>
      </c>
      <c r="T9" s="20">
        <f>IF(($E9       =0),0,(($P9       /$E9       )*100))</f>
        <v>95.526326000077603</v>
      </c>
      <c r="U9" s="22">
        <f>IF(($E9       =0),0,(($Q9       /$E9       )*100))</f>
        <v>60.636573157956001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46656000</v>
      </c>
      <c r="C10" s="42">
        <v>-81000</v>
      </c>
      <c r="D10" s="42"/>
      <c r="E10" s="42">
        <f t="shared" ref="E10:E41" si="4">$B10      +$C10      +$D10</f>
        <v>46575000</v>
      </c>
      <c r="F10" s="43">
        <v>46575000</v>
      </c>
      <c r="G10" s="44">
        <v>46575000</v>
      </c>
      <c r="H10" s="43">
        <v>16334000</v>
      </c>
      <c r="I10" s="44">
        <v>7043283</v>
      </c>
      <c r="J10" s="43">
        <v>12291000</v>
      </c>
      <c r="K10" s="44">
        <v>18587461</v>
      </c>
      <c r="L10" s="43">
        <v>6149000</v>
      </c>
      <c r="M10" s="44">
        <v>4473244</v>
      </c>
      <c r="N10" s="43">
        <v>11801000</v>
      </c>
      <c r="O10" s="44"/>
      <c r="P10" s="43">
        <f t="shared" ref="P10:P41" si="5">$H10      +$J10      +$L10      +$N10</f>
        <v>46575000</v>
      </c>
      <c r="Q10" s="44">
        <f t="shared" ref="Q10:Q41" si="6">$I10      +$K10      +$M10      +$O10</f>
        <v>30103988</v>
      </c>
      <c r="R10" s="24">
        <f t="shared" ref="R10:R41" si="7">IF(($L10      =0),0,((($N10      -$L10      )/$L10      )*100))</f>
        <v>91.917384940640758</v>
      </c>
      <c r="S10" s="25">
        <f t="shared" ref="S10:S41" si="8">IF(($M10      =0),0,((($O10      -$M10      )/$M10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64.635508319914109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17971000</v>
      </c>
      <c r="C23" s="42">
        <v>-13000000</v>
      </c>
      <c r="D23" s="42"/>
      <c r="E23" s="42">
        <f t="shared" si="4"/>
        <v>4971000</v>
      </c>
      <c r="F23" s="43">
        <v>4971000</v>
      </c>
      <c r="G23" s="44">
        <v>4971000</v>
      </c>
      <c r="H23" s="43"/>
      <c r="I23" s="44"/>
      <c r="J23" s="43"/>
      <c r="K23" s="44">
        <v>1151740</v>
      </c>
      <c r="L23" s="43"/>
      <c r="M23" s="44"/>
      <c r="N23" s="43">
        <v>2665000</v>
      </c>
      <c r="O23" s="44"/>
      <c r="P23" s="43">
        <f t="shared" si="5"/>
        <v>2665000</v>
      </c>
      <c r="Q23" s="44">
        <f t="shared" si="6"/>
        <v>1151740</v>
      </c>
      <c r="R23" s="24">
        <f t="shared" si="7"/>
        <v>0</v>
      </c>
      <c r="S23" s="25">
        <f t="shared" si="8"/>
        <v>0</v>
      </c>
      <c r="T23" s="24">
        <f t="shared" si="9"/>
        <v>53.610943472138409</v>
      </c>
      <c r="U23" s="26">
        <f t="shared" si="10"/>
        <v>23.169181251257292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3599000</v>
      </c>
      <c r="C28" s="39">
        <f t="shared" si="11"/>
        <v>-195000</v>
      </c>
      <c r="D28" s="39">
        <f t="shared" si="11"/>
        <v>0</v>
      </c>
      <c r="E28" s="39">
        <f t="shared" si="11"/>
        <v>3404000</v>
      </c>
      <c r="F28" s="40">
        <f t="shared" si="11"/>
        <v>3404000</v>
      </c>
      <c r="G28" s="41">
        <f t="shared" si="11"/>
        <v>3404000</v>
      </c>
      <c r="H28" s="40">
        <f t="shared" si="11"/>
        <v>808000</v>
      </c>
      <c r="I28" s="41">
        <f t="shared" si="11"/>
        <v>0</v>
      </c>
      <c r="J28" s="40">
        <f t="shared" si="11"/>
        <v>768000</v>
      </c>
      <c r="K28" s="41">
        <f t="shared" si="11"/>
        <v>354338</v>
      </c>
      <c r="L28" s="40">
        <f t="shared" si="11"/>
        <v>339000</v>
      </c>
      <c r="M28" s="41">
        <f t="shared" si="11"/>
        <v>2189072</v>
      </c>
      <c r="N28" s="40">
        <f t="shared" si="11"/>
        <v>0</v>
      </c>
      <c r="O28" s="41">
        <f t="shared" si="11"/>
        <v>161938</v>
      </c>
      <c r="P28" s="40">
        <f t="shared" si="11"/>
        <v>1915000</v>
      </c>
      <c r="Q28" s="41">
        <f t="shared" si="11"/>
        <v>2705348</v>
      </c>
      <c r="R28" s="20">
        <f t="shared" si="7"/>
        <v>-100</v>
      </c>
      <c r="S28" s="21">
        <f t="shared" si="8"/>
        <v>-92.602436100776956</v>
      </c>
      <c r="T28" s="20">
        <f t="shared" si="9"/>
        <v>56.257344300822567</v>
      </c>
      <c r="U28" s="22">
        <f t="shared" si="10"/>
        <v>79.475558166862513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744000</v>
      </c>
      <c r="I31" s="44"/>
      <c r="J31" s="43">
        <v>342000</v>
      </c>
      <c r="K31" s="44"/>
      <c r="L31" s="43">
        <v>110000</v>
      </c>
      <c r="M31" s="44">
        <v>1823252</v>
      </c>
      <c r="N31" s="43"/>
      <c r="O31" s="44">
        <v>161938</v>
      </c>
      <c r="P31" s="43">
        <f t="shared" si="5"/>
        <v>1196000</v>
      </c>
      <c r="Q31" s="44">
        <f t="shared" si="6"/>
        <v>1985190</v>
      </c>
      <c r="R31" s="24">
        <f t="shared" si="7"/>
        <v>-100</v>
      </c>
      <c r="S31" s="25">
        <f t="shared" si="8"/>
        <v>-91.118177849249577</v>
      </c>
      <c r="T31" s="24">
        <f t="shared" si="9"/>
        <v>52</v>
      </c>
      <c r="U31" s="26">
        <f t="shared" si="10"/>
        <v>86.312608695652173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1299000</v>
      </c>
      <c r="C33" s="42">
        <v>-195000</v>
      </c>
      <c r="D33" s="42"/>
      <c r="E33" s="42">
        <f t="shared" si="4"/>
        <v>1104000</v>
      </c>
      <c r="F33" s="43">
        <v>1104000</v>
      </c>
      <c r="G33" s="44">
        <v>1104000</v>
      </c>
      <c r="H33" s="43">
        <v>64000</v>
      </c>
      <c r="I33" s="44"/>
      <c r="J33" s="43">
        <v>426000</v>
      </c>
      <c r="K33" s="44">
        <v>354338</v>
      </c>
      <c r="L33" s="43">
        <v>229000</v>
      </c>
      <c r="M33" s="44">
        <v>365820</v>
      </c>
      <c r="N33" s="43"/>
      <c r="O33" s="44"/>
      <c r="P33" s="43">
        <f t="shared" si="5"/>
        <v>719000</v>
      </c>
      <c r="Q33" s="44">
        <f t="shared" si="6"/>
        <v>720158</v>
      </c>
      <c r="R33" s="24">
        <f t="shared" si="7"/>
        <v>-100</v>
      </c>
      <c r="S33" s="25">
        <f t="shared" si="8"/>
        <v>-100</v>
      </c>
      <c r="T33" s="24">
        <f t="shared" si="9"/>
        <v>65.126811594202891</v>
      </c>
      <c r="U33" s="26">
        <f t="shared" si="10"/>
        <v>65.231702898550722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55717000</v>
      </c>
      <c r="C43" s="45">
        <f t="shared" si="20"/>
        <v>-2586000</v>
      </c>
      <c r="D43" s="45">
        <f t="shared" si="20"/>
        <v>0</v>
      </c>
      <c r="E43" s="45">
        <f t="shared" si="20"/>
        <v>53131000</v>
      </c>
      <c r="F43" s="46">
        <f t="shared" si="20"/>
        <v>55717000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125000</v>
      </c>
      <c r="O43" s="47">
        <f t="shared" si="20"/>
        <v>0</v>
      </c>
      <c r="P43" s="46">
        <f t="shared" si="20"/>
        <v>125000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0.23526754625359958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55717000</v>
      </c>
      <c r="C44" s="39">
        <f t="shared" si="22"/>
        <v>-2586000</v>
      </c>
      <c r="D44" s="39">
        <f t="shared" si="22"/>
        <v>0</v>
      </c>
      <c r="E44" s="39">
        <f t="shared" si="22"/>
        <v>53131000</v>
      </c>
      <c r="F44" s="40">
        <f t="shared" si="22"/>
        <v>55717000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125000</v>
      </c>
      <c r="O44" s="41">
        <f t="shared" si="22"/>
        <v>0</v>
      </c>
      <c r="P44" s="40">
        <f t="shared" si="22"/>
        <v>125000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0.23526754625359958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42000000</v>
      </c>
      <c r="C45" s="42"/>
      <c r="D45" s="42"/>
      <c r="E45" s="42">
        <f t="shared" si="13"/>
        <v>42000000</v>
      </c>
      <c r="F45" s="43">
        <v>42000000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13717000</v>
      </c>
      <c r="C46" s="42">
        <v>-2586000</v>
      </c>
      <c r="D46" s="42"/>
      <c r="E46" s="42">
        <f t="shared" si="13"/>
        <v>11131000</v>
      </c>
      <c r="F46" s="43">
        <v>13717000</v>
      </c>
      <c r="G46" s="44"/>
      <c r="H46" s="43"/>
      <c r="I46" s="44"/>
      <c r="J46" s="43"/>
      <c r="K46" s="44"/>
      <c r="L46" s="43"/>
      <c r="M46" s="44"/>
      <c r="N46" s="43">
        <v>125000</v>
      </c>
      <c r="O46" s="44"/>
      <c r="P46" s="43">
        <f t="shared" si="14"/>
        <v>125000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1.1229898481717726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123943000</v>
      </c>
      <c r="C61" s="39">
        <f t="shared" si="26"/>
        <v>-15862000</v>
      </c>
      <c r="D61" s="39">
        <f t="shared" si="26"/>
        <v>0</v>
      </c>
      <c r="E61" s="39">
        <f t="shared" si="26"/>
        <v>108081000</v>
      </c>
      <c r="F61" s="40">
        <f t="shared" si="26"/>
        <v>110667000</v>
      </c>
      <c r="G61" s="41">
        <f t="shared" si="26"/>
        <v>54950000</v>
      </c>
      <c r="H61" s="40">
        <f t="shared" si="26"/>
        <v>17142000</v>
      </c>
      <c r="I61" s="41">
        <f t="shared" si="26"/>
        <v>7043283</v>
      </c>
      <c r="J61" s="40">
        <f t="shared" si="26"/>
        <v>13059000</v>
      </c>
      <c r="K61" s="41">
        <f t="shared" si="26"/>
        <v>20093539</v>
      </c>
      <c r="L61" s="40">
        <f t="shared" si="26"/>
        <v>6488000</v>
      </c>
      <c r="M61" s="41">
        <f t="shared" si="26"/>
        <v>6662316</v>
      </c>
      <c r="N61" s="40">
        <f t="shared" si="26"/>
        <v>14591000</v>
      </c>
      <c r="O61" s="41">
        <f t="shared" si="26"/>
        <v>161938</v>
      </c>
      <c r="P61" s="40">
        <f t="shared" si="26"/>
        <v>51280000</v>
      </c>
      <c r="Q61" s="41">
        <f t="shared" si="26"/>
        <v>33961076</v>
      </c>
      <c r="R61" s="20">
        <f t="shared" si="16"/>
        <v>124.8921085080148</v>
      </c>
      <c r="S61" s="21">
        <f t="shared" si="17"/>
        <v>-97.569343753733691</v>
      </c>
      <c r="T61" s="20">
        <f t="shared" si="18"/>
        <v>47.445897058687464</v>
      </c>
      <c r="U61" s="22">
        <f t="shared" si="19"/>
        <v>31.421874334989496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123943000</v>
      </c>
      <c r="C65" s="48">
        <f t="shared" si="30"/>
        <v>-15862000</v>
      </c>
      <c r="D65" s="48">
        <f t="shared" si="30"/>
        <v>0</v>
      </c>
      <c r="E65" s="48">
        <f t="shared" si="30"/>
        <v>108081000</v>
      </c>
      <c r="F65" s="49">
        <f t="shared" si="30"/>
        <v>110667000</v>
      </c>
      <c r="G65" s="50">
        <f t="shared" si="30"/>
        <v>54950000</v>
      </c>
      <c r="H65" s="49">
        <f t="shared" si="30"/>
        <v>17142000</v>
      </c>
      <c r="I65" s="50">
        <f t="shared" si="30"/>
        <v>7043283</v>
      </c>
      <c r="J65" s="49">
        <f t="shared" si="30"/>
        <v>13059000</v>
      </c>
      <c r="K65" s="50">
        <f t="shared" si="30"/>
        <v>20093539</v>
      </c>
      <c r="L65" s="49">
        <f t="shared" si="30"/>
        <v>6488000</v>
      </c>
      <c r="M65" s="51">
        <f t="shared" si="30"/>
        <v>6662316</v>
      </c>
      <c r="N65" s="49">
        <f t="shared" si="30"/>
        <v>14591000</v>
      </c>
      <c r="O65" s="50">
        <f t="shared" si="30"/>
        <v>161938</v>
      </c>
      <c r="P65" s="49">
        <f t="shared" si="30"/>
        <v>51280000</v>
      </c>
      <c r="Q65" s="50">
        <f t="shared" si="30"/>
        <v>33961076</v>
      </c>
      <c r="R65" s="34">
        <f t="shared" si="16"/>
        <v>124.8921085080148</v>
      </c>
      <c r="S65" s="35">
        <f t="shared" si="17"/>
        <v>-97.569343753733691</v>
      </c>
      <c r="T65" s="34">
        <f t="shared" si="18"/>
        <v>47.445897058687464</v>
      </c>
      <c r="U65" s="35">
        <f t="shared" si="19"/>
        <v>31.421874334989496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139500000</v>
      </c>
      <c r="C8" s="36">
        <f t="shared" si="0"/>
        <v>871000</v>
      </c>
      <c r="D8" s="36">
        <f t="shared" si="0"/>
        <v>0</v>
      </c>
      <c r="E8" s="36">
        <f t="shared" si="0"/>
        <v>140371000</v>
      </c>
      <c r="F8" s="37">
        <f t="shared" si="0"/>
        <v>140371000</v>
      </c>
      <c r="G8" s="38">
        <f t="shared" si="0"/>
        <v>113371000</v>
      </c>
      <c r="H8" s="37">
        <f t="shared" si="0"/>
        <v>18964000</v>
      </c>
      <c r="I8" s="38">
        <f t="shared" si="0"/>
        <v>19923709</v>
      </c>
      <c r="J8" s="37">
        <f t="shared" si="0"/>
        <v>43401000</v>
      </c>
      <c r="K8" s="38">
        <f t="shared" si="0"/>
        <v>46479778</v>
      </c>
      <c r="L8" s="37">
        <f t="shared" si="0"/>
        <v>37777000</v>
      </c>
      <c r="M8" s="38">
        <f t="shared" si="0"/>
        <v>26504066</v>
      </c>
      <c r="N8" s="37">
        <f t="shared" si="0"/>
        <v>8649000</v>
      </c>
      <c r="O8" s="38">
        <f t="shared" si="0"/>
        <v>47463449</v>
      </c>
      <c r="P8" s="37">
        <f t="shared" si="0"/>
        <v>108791000</v>
      </c>
      <c r="Q8" s="38">
        <f t="shared" si="0"/>
        <v>140371002</v>
      </c>
      <c r="R8" s="16">
        <f>IF(($L8       =0),0,((($N8       -$L8       )/$L8       )*100))</f>
        <v>-77.105116870053209</v>
      </c>
      <c r="S8" s="17">
        <f>IF(($M8       =0),0,((($O8       -$M8       )/$M8       )*100))</f>
        <v>79.079877781771287</v>
      </c>
      <c r="T8" s="16">
        <f>IF(($E8       =0),0,(($P8       /$E8       )*100))</f>
        <v>77.502475582563349</v>
      </c>
      <c r="U8" s="18">
        <f>IF(($E8       =0),0,(($Q8       /$E8       )*100))</f>
        <v>100.00000142479573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135020000</v>
      </c>
      <c r="C9" s="39">
        <f t="shared" si="2"/>
        <v>871000</v>
      </c>
      <c r="D9" s="39">
        <f t="shared" si="2"/>
        <v>0</v>
      </c>
      <c r="E9" s="39">
        <f t="shared" si="2"/>
        <v>135891000</v>
      </c>
      <c r="F9" s="40">
        <f t="shared" si="2"/>
        <v>135891000</v>
      </c>
      <c r="G9" s="41">
        <f t="shared" si="2"/>
        <v>108891000</v>
      </c>
      <c r="H9" s="40">
        <f t="shared" si="2"/>
        <v>17368000</v>
      </c>
      <c r="I9" s="41">
        <f t="shared" si="2"/>
        <v>17281867</v>
      </c>
      <c r="J9" s="40">
        <f t="shared" si="2"/>
        <v>42747000</v>
      </c>
      <c r="K9" s="41">
        <f t="shared" si="2"/>
        <v>46354828</v>
      </c>
      <c r="L9" s="40">
        <f t="shared" si="2"/>
        <v>37461000</v>
      </c>
      <c r="M9" s="41">
        <f t="shared" si="2"/>
        <v>26379116</v>
      </c>
      <c r="N9" s="40">
        <f t="shared" si="2"/>
        <v>8649000</v>
      </c>
      <c r="O9" s="41">
        <f t="shared" si="2"/>
        <v>45875191</v>
      </c>
      <c r="P9" s="40">
        <f t="shared" si="2"/>
        <v>106225000</v>
      </c>
      <c r="Q9" s="41">
        <f t="shared" si="2"/>
        <v>135891002</v>
      </c>
      <c r="R9" s="20">
        <f>IF(($L9       =0),0,((($N9       -$L9       )/$L9       )*100))</f>
        <v>-76.911988468006726</v>
      </c>
      <c r="S9" s="21">
        <f>IF(($M9       =0),0,((($O9       -$M9       )/$M9       )*100))</f>
        <v>73.907234040746474</v>
      </c>
      <c r="T9" s="20">
        <f>IF(($E9       =0),0,(($P9       /$E9       )*100))</f>
        <v>78.169268016277755</v>
      </c>
      <c r="U9" s="22">
        <f>IF(($E9       =0),0,(($Q9       /$E9       )*100))</f>
        <v>100.00000147176782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48529000</v>
      </c>
      <c r="C10" s="42">
        <v>-6129000</v>
      </c>
      <c r="D10" s="42"/>
      <c r="E10" s="42">
        <f t="shared" ref="E10:E41" si="4">$B10      +$C10      +$D10</f>
        <v>42400000</v>
      </c>
      <c r="F10" s="43">
        <v>42400000</v>
      </c>
      <c r="G10" s="44">
        <v>42400000</v>
      </c>
      <c r="H10" s="43">
        <v>3573000</v>
      </c>
      <c r="I10" s="44">
        <v>5493755</v>
      </c>
      <c r="J10" s="43">
        <v>9710000</v>
      </c>
      <c r="K10" s="44">
        <v>11737320</v>
      </c>
      <c r="L10" s="43">
        <v>29014000</v>
      </c>
      <c r="M10" s="44">
        <v>9375433</v>
      </c>
      <c r="N10" s="43">
        <v>103000</v>
      </c>
      <c r="O10" s="44">
        <v>15793493</v>
      </c>
      <c r="P10" s="43">
        <f t="shared" ref="P10:P41" si="5">$H10      +$J10      +$L10      +$N10</f>
        <v>42400000</v>
      </c>
      <c r="Q10" s="44">
        <f t="shared" ref="Q10:Q41" si="6">$I10      +$K10      +$M10      +$O10</f>
        <v>42400001</v>
      </c>
      <c r="R10" s="24">
        <f t="shared" ref="R10:R41" si="7">IF(($L10      =0),0,((($N10      -$L10      )/$L10      )*100))</f>
        <v>-99.644998966016402</v>
      </c>
      <c r="S10" s="25">
        <f t="shared" ref="S10:S41" si="8">IF(($M10      =0),0,((($O10      -$M10      )/$M10      )*100))</f>
        <v>68.456144905520631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100.00000235849056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15585000</v>
      </c>
      <c r="C13" s="42"/>
      <c r="D13" s="42"/>
      <c r="E13" s="42">
        <f t="shared" si="4"/>
        <v>15585000</v>
      </c>
      <c r="F13" s="43">
        <v>15585000</v>
      </c>
      <c r="G13" s="44">
        <v>15585000</v>
      </c>
      <c r="H13" s="43">
        <v>877000</v>
      </c>
      <c r="I13" s="44">
        <v>876887</v>
      </c>
      <c r="J13" s="43">
        <v>2837000</v>
      </c>
      <c r="K13" s="44">
        <v>2837516</v>
      </c>
      <c r="L13" s="43">
        <v>7137000</v>
      </c>
      <c r="M13" s="44">
        <v>11485657</v>
      </c>
      <c r="N13" s="43">
        <v>2547000</v>
      </c>
      <c r="O13" s="44">
        <v>384940</v>
      </c>
      <c r="P13" s="43">
        <f t="shared" si="5"/>
        <v>13398000</v>
      </c>
      <c r="Q13" s="44">
        <f t="shared" si="6"/>
        <v>15585000</v>
      </c>
      <c r="R13" s="24">
        <f t="shared" si="7"/>
        <v>-64.312736443883992</v>
      </c>
      <c r="S13" s="25">
        <f t="shared" si="8"/>
        <v>-96.648515622571693</v>
      </c>
      <c r="T13" s="24">
        <f t="shared" si="9"/>
        <v>85.967276227141483</v>
      </c>
      <c r="U13" s="26">
        <f t="shared" si="10"/>
        <v>100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>
        <v>60000000</v>
      </c>
      <c r="C22" s="42">
        <v>7000000</v>
      </c>
      <c r="D22" s="42"/>
      <c r="E22" s="42">
        <f t="shared" si="4"/>
        <v>67000000</v>
      </c>
      <c r="F22" s="43">
        <v>67000000</v>
      </c>
      <c r="G22" s="44">
        <v>40000000</v>
      </c>
      <c r="H22" s="43">
        <v>12216000</v>
      </c>
      <c r="I22" s="44">
        <v>10209697</v>
      </c>
      <c r="J22" s="43">
        <v>27784000</v>
      </c>
      <c r="K22" s="44">
        <v>29363201</v>
      </c>
      <c r="L22" s="43"/>
      <c r="M22" s="44">
        <v>4208326</v>
      </c>
      <c r="N22" s="43"/>
      <c r="O22" s="44">
        <v>23218777</v>
      </c>
      <c r="P22" s="43">
        <f t="shared" si="5"/>
        <v>40000000</v>
      </c>
      <c r="Q22" s="44">
        <f t="shared" si="6"/>
        <v>67000001</v>
      </c>
      <c r="R22" s="24">
        <f t="shared" si="7"/>
        <v>0</v>
      </c>
      <c r="S22" s="25">
        <f t="shared" si="8"/>
        <v>451.73427628943193</v>
      </c>
      <c r="T22" s="24">
        <f t="shared" si="9"/>
        <v>59.701492537313428</v>
      </c>
      <c r="U22" s="26">
        <f t="shared" si="10"/>
        <v>100.00000149253732</v>
      </c>
      <c r="V22" s="43"/>
      <c r="W22" s="44"/>
    </row>
    <row r="23" spans="1:23" ht="13" x14ac:dyDescent="0.3">
      <c r="A23" s="23" t="s">
        <v>49</v>
      </c>
      <c r="B23" s="42">
        <v>10906000</v>
      </c>
      <c r="C23" s="42"/>
      <c r="D23" s="42"/>
      <c r="E23" s="42">
        <f t="shared" si="4"/>
        <v>10906000</v>
      </c>
      <c r="F23" s="43">
        <v>10906000</v>
      </c>
      <c r="G23" s="44">
        <v>10906000</v>
      </c>
      <c r="H23" s="43">
        <v>702000</v>
      </c>
      <c r="I23" s="44">
        <v>701528</v>
      </c>
      <c r="J23" s="43">
        <v>2416000</v>
      </c>
      <c r="K23" s="44">
        <v>2416791</v>
      </c>
      <c r="L23" s="43">
        <v>1310000</v>
      </c>
      <c r="M23" s="44">
        <v>1309700</v>
      </c>
      <c r="N23" s="43">
        <v>5999000</v>
      </c>
      <c r="O23" s="44">
        <v>6477981</v>
      </c>
      <c r="P23" s="43">
        <f t="shared" si="5"/>
        <v>10427000</v>
      </c>
      <c r="Q23" s="44">
        <f t="shared" si="6"/>
        <v>10906000</v>
      </c>
      <c r="R23" s="24">
        <f t="shared" si="7"/>
        <v>357.93893129770993</v>
      </c>
      <c r="S23" s="25">
        <f t="shared" si="8"/>
        <v>394.61563716881727</v>
      </c>
      <c r="T23" s="24">
        <f t="shared" si="9"/>
        <v>95.607922244635972</v>
      </c>
      <c r="U23" s="26">
        <f t="shared" si="10"/>
        <v>100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4480000</v>
      </c>
      <c r="C28" s="39">
        <f t="shared" si="11"/>
        <v>0</v>
      </c>
      <c r="D28" s="39">
        <f t="shared" si="11"/>
        <v>0</v>
      </c>
      <c r="E28" s="39">
        <f t="shared" si="11"/>
        <v>4480000</v>
      </c>
      <c r="F28" s="40">
        <f t="shared" si="11"/>
        <v>4480000</v>
      </c>
      <c r="G28" s="41">
        <f t="shared" si="11"/>
        <v>4480000</v>
      </c>
      <c r="H28" s="40">
        <f t="shared" si="11"/>
        <v>1596000</v>
      </c>
      <c r="I28" s="41">
        <f t="shared" si="11"/>
        <v>2641842</v>
      </c>
      <c r="J28" s="40">
        <f t="shared" si="11"/>
        <v>654000</v>
      </c>
      <c r="K28" s="41">
        <f t="shared" si="11"/>
        <v>124950</v>
      </c>
      <c r="L28" s="40">
        <f t="shared" si="11"/>
        <v>316000</v>
      </c>
      <c r="M28" s="41">
        <f t="shared" si="11"/>
        <v>124950</v>
      </c>
      <c r="N28" s="40">
        <f t="shared" si="11"/>
        <v>0</v>
      </c>
      <c r="O28" s="41">
        <f t="shared" si="11"/>
        <v>1588258</v>
      </c>
      <c r="P28" s="40">
        <f t="shared" si="11"/>
        <v>2566000</v>
      </c>
      <c r="Q28" s="41">
        <f t="shared" si="11"/>
        <v>4480000</v>
      </c>
      <c r="R28" s="20">
        <f t="shared" si="7"/>
        <v>-100</v>
      </c>
      <c r="S28" s="21">
        <f t="shared" si="8"/>
        <v>1171.1148459383753</v>
      </c>
      <c r="T28" s="20">
        <f t="shared" si="9"/>
        <v>57.276785714285715</v>
      </c>
      <c r="U28" s="22">
        <f t="shared" si="10"/>
        <v>100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1226000</v>
      </c>
      <c r="I31" s="44">
        <v>1224950</v>
      </c>
      <c r="J31" s="43">
        <v>84000</v>
      </c>
      <c r="K31" s="44">
        <v>124950</v>
      </c>
      <c r="L31" s="43">
        <v>126000</v>
      </c>
      <c r="M31" s="44">
        <v>124950</v>
      </c>
      <c r="N31" s="43"/>
      <c r="O31" s="44">
        <v>1525150</v>
      </c>
      <c r="P31" s="43">
        <f t="shared" si="5"/>
        <v>1436000</v>
      </c>
      <c r="Q31" s="44">
        <f t="shared" si="6"/>
        <v>3000000</v>
      </c>
      <c r="R31" s="24">
        <f t="shared" si="7"/>
        <v>-100</v>
      </c>
      <c r="S31" s="25">
        <f t="shared" si="8"/>
        <v>1120.6082432973189</v>
      </c>
      <c r="T31" s="24">
        <f t="shared" si="9"/>
        <v>47.866666666666667</v>
      </c>
      <c r="U31" s="26">
        <f t="shared" si="10"/>
        <v>100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1480000</v>
      </c>
      <c r="C33" s="42"/>
      <c r="D33" s="42"/>
      <c r="E33" s="42">
        <f t="shared" si="4"/>
        <v>1480000</v>
      </c>
      <c r="F33" s="43">
        <v>1480000</v>
      </c>
      <c r="G33" s="44">
        <v>1480000</v>
      </c>
      <c r="H33" s="43">
        <v>370000</v>
      </c>
      <c r="I33" s="44">
        <v>1416892</v>
      </c>
      <c r="J33" s="43">
        <v>570000</v>
      </c>
      <c r="K33" s="44"/>
      <c r="L33" s="43">
        <v>190000</v>
      </c>
      <c r="M33" s="44"/>
      <c r="N33" s="43"/>
      <c r="O33" s="44">
        <v>63108</v>
      </c>
      <c r="P33" s="43">
        <f t="shared" si="5"/>
        <v>1130000</v>
      </c>
      <c r="Q33" s="44">
        <f t="shared" si="6"/>
        <v>1480000</v>
      </c>
      <c r="R33" s="24">
        <f t="shared" si="7"/>
        <v>-100</v>
      </c>
      <c r="S33" s="25">
        <f t="shared" si="8"/>
        <v>0</v>
      </c>
      <c r="T33" s="24">
        <f t="shared" si="9"/>
        <v>76.351351351351354</v>
      </c>
      <c r="U33" s="26">
        <f t="shared" si="10"/>
        <v>100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139500000</v>
      </c>
      <c r="C61" s="39">
        <f t="shared" si="26"/>
        <v>871000</v>
      </c>
      <c r="D61" s="39">
        <f t="shared" si="26"/>
        <v>0</v>
      </c>
      <c r="E61" s="39">
        <f t="shared" si="26"/>
        <v>140371000</v>
      </c>
      <c r="F61" s="40">
        <f t="shared" si="26"/>
        <v>140371000</v>
      </c>
      <c r="G61" s="41">
        <f t="shared" si="26"/>
        <v>113371000</v>
      </c>
      <c r="H61" s="40">
        <f t="shared" si="26"/>
        <v>18964000</v>
      </c>
      <c r="I61" s="41">
        <f t="shared" si="26"/>
        <v>19923709</v>
      </c>
      <c r="J61" s="40">
        <f t="shared" si="26"/>
        <v>43401000</v>
      </c>
      <c r="K61" s="41">
        <f t="shared" si="26"/>
        <v>46479778</v>
      </c>
      <c r="L61" s="40">
        <f t="shared" si="26"/>
        <v>37777000</v>
      </c>
      <c r="M61" s="41">
        <f t="shared" si="26"/>
        <v>26504066</v>
      </c>
      <c r="N61" s="40">
        <f t="shared" si="26"/>
        <v>8649000</v>
      </c>
      <c r="O61" s="41">
        <f t="shared" si="26"/>
        <v>47463449</v>
      </c>
      <c r="P61" s="40">
        <f t="shared" si="26"/>
        <v>108791000</v>
      </c>
      <c r="Q61" s="41">
        <f t="shared" si="26"/>
        <v>140371002</v>
      </c>
      <c r="R61" s="20">
        <f t="shared" si="16"/>
        <v>-77.105116870053209</v>
      </c>
      <c r="S61" s="21">
        <f t="shared" si="17"/>
        <v>79.079877781771287</v>
      </c>
      <c r="T61" s="20">
        <f t="shared" si="18"/>
        <v>77.502475582563349</v>
      </c>
      <c r="U61" s="22">
        <f t="shared" si="19"/>
        <v>100.00000142479573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139500000</v>
      </c>
      <c r="C65" s="48">
        <f t="shared" si="30"/>
        <v>871000</v>
      </c>
      <c r="D65" s="48">
        <f t="shared" si="30"/>
        <v>0</v>
      </c>
      <c r="E65" s="48">
        <f t="shared" si="30"/>
        <v>140371000</v>
      </c>
      <c r="F65" s="49">
        <f t="shared" si="30"/>
        <v>140371000</v>
      </c>
      <c r="G65" s="50">
        <f t="shared" si="30"/>
        <v>113371000</v>
      </c>
      <c r="H65" s="49">
        <f t="shared" si="30"/>
        <v>18964000</v>
      </c>
      <c r="I65" s="50">
        <f t="shared" si="30"/>
        <v>19923709</v>
      </c>
      <c r="J65" s="49">
        <f t="shared" si="30"/>
        <v>43401000</v>
      </c>
      <c r="K65" s="50">
        <f t="shared" si="30"/>
        <v>46479778</v>
      </c>
      <c r="L65" s="49">
        <f t="shared" si="30"/>
        <v>37777000</v>
      </c>
      <c r="M65" s="51">
        <f t="shared" si="30"/>
        <v>26504066</v>
      </c>
      <c r="N65" s="49">
        <f t="shared" si="30"/>
        <v>8649000</v>
      </c>
      <c r="O65" s="50">
        <f t="shared" si="30"/>
        <v>47463449</v>
      </c>
      <c r="P65" s="49">
        <f t="shared" si="30"/>
        <v>108791000</v>
      </c>
      <c r="Q65" s="50">
        <f t="shared" si="30"/>
        <v>140371002</v>
      </c>
      <c r="R65" s="34">
        <f t="shared" si="16"/>
        <v>-77.105116870053209</v>
      </c>
      <c r="S65" s="35">
        <f t="shared" si="17"/>
        <v>79.079877781771287</v>
      </c>
      <c r="T65" s="34">
        <f t="shared" si="18"/>
        <v>77.502475582563349</v>
      </c>
      <c r="U65" s="35">
        <f t="shared" si="19"/>
        <v>100.00000142479573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90286000</v>
      </c>
      <c r="C8" s="36">
        <f t="shared" si="0"/>
        <v>22338000</v>
      </c>
      <c r="D8" s="36">
        <f t="shared" si="0"/>
        <v>0</v>
      </c>
      <c r="E8" s="36">
        <f t="shared" si="0"/>
        <v>112624000</v>
      </c>
      <c r="F8" s="37">
        <f t="shared" si="0"/>
        <v>112624000</v>
      </c>
      <c r="G8" s="38">
        <f t="shared" si="0"/>
        <v>112624000</v>
      </c>
      <c r="H8" s="37">
        <f t="shared" si="0"/>
        <v>16651000</v>
      </c>
      <c r="I8" s="38">
        <f t="shared" si="0"/>
        <v>20954097</v>
      </c>
      <c r="J8" s="37">
        <f t="shared" si="0"/>
        <v>21228000</v>
      </c>
      <c r="K8" s="38">
        <f t="shared" si="0"/>
        <v>41264072</v>
      </c>
      <c r="L8" s="37">
        <f t="shared" si="0"/>
        <v>26470000</v>
      </c>
      <c r="M8" s="38">
        <f t="shared" si="0"/>
        <v>-13253116</v>
      </c>
      <c r="N8" s="37">
        <f t="shared" si="0"/>
        <v>22132000</v>
      </c>
      <c r="O8" s="38">
        <f t="shared" si="0"/>
        <v>6151769</v>
      </c>
      <c r="P8" s="37">
        <f t="shared" si="0"/>
        <v>86481000</v>
      </c>
      <c r="Q8" s="38">
        <f t="shared" si="0"/>
        <v>55116822</v>
      </c>
      <c r="R8" s="16">
        <f>IF(($L8       =0),0,((($N8       -$L8       )/$L8       )*100))</f>
        <v>-16.388364185870795</v>
      </c>
      <c r="S8" s="17">
        <f>IF(($M8       =0),0,((($O8       -$M8       )/$M8       )*100))</f>
        <v>-146.4175292814158</v>
      </c>
      <c r="T8" s="16">
        <f>IF(($E8       =0),0,(($P8       /$E8       )*100))</f>
        <v>76.787363261826968</v>
      </c>
      <c r="U8" s="18">
        <f>IF(($E8       =0),0,(($Q8       /$E8       )*100))</f>
        <v>48.938789245631483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86386000</v>
      </c>
      <c r="C9" s="39">
        <f t="shared" si="2"/>
        <v>22338000</v>
      </c>
      <c r="D9" s="39">
        <f t="shared" si="2"/>
        <v>0</v>
      </c>
      <c r="E9" s="39">
        <f t="shared" si="2"/>
        <v>108724000</v>
      </c>
      <c r="F9" s="40">
        <f t="shared" si="2"/>
        <v>108724000</v>
      </c>
      <c r="G9" s="41">
        <f t="shared" si="2"/>
        <v>108724000</v>
      </c>
      <c r="H9" s="40">
        <f t="shared" si="2"/>
        <v>16286000</v>
      </c>
      <c r="I9" s="41">
        <f t="shared" si="2"/>
        <v>20573959</v>
      </c>
      <c r="J9" s="40">
        <f t="shared" si="2"/>
        <v>20393000</v>
      </c>
      <c r="K9" s="41">
        <f t="shared" si="2"/>
        <v>40696569</v>
      </c>
      <c r="L9" s="40">
        <f t="shared" si="2"/>
        <v>26044000</v>
      </c>
      <c r="M9" s="41">
        <f t="shared" si="2"/>
        <v>-13507585</v>
      </c>
      <c r="N9" s="40">
        <f t="shared" si="2"/>
        <v>21961000</v>
      </c>
      <c r="O9" s="41">
        <f t="shared" si="2"/>
        <v>4732157</v>
      </c>
      <c r="P9" s="40">
        <f t="shared" si="2"/>
        <v>84684000</v>
      </c>
      <c r="Q9" s="41">
        <f t="shared" si="2"/>
        <v>52495100</v>
      </c>
      <c r="R9" s="20">
        <f>IF(($L9       =0),0,((($N9       -$L9       )/$L9       )*100))</f>
        <v>-15.677315312547996</v>
      </c>
      <c r="S9" s="21">
        <f>IF(($M9       =0),0,((($O9       -$M9       )/$M9       )*100))</f>
        <v>-135.03333127276267</v>
      </c>
      <c r="T9" s="20">
        <f>IF(($E9       =0),0,(($P9       /$E9       )*100))</f>
        <v>77.888966557521798</v>
      </c>
      <c r="U9" s="22">
        <f>IF(($E9       =0),0,(($Q9       /$E9       )*100))</f>
        <v>48.282899819727014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51791000</v>
      </c>
      <c r="C10" s="42">
        <v>-162000</v>
      </c>
      <c r="D10" s="42"/>
      <c r="E10" s="42">
        <f t="shared" ref="E10:E41" si="4">$B10      +$C10      +$D10</f>
        <v>51629000</v>
      </c>
      <c r="F10" s="43">
        <v>51629000</v>
      </c>
      <c r="G10" s="44">
        <v>51629000</v>
      </c>
      <c r="H10" s="43">
        <v>5320000</v>
      </c>
      <c r="I10" s="44">
        <v>6077894</v>
      </c>
      <c r="J10" s="43">
        <v>15342000</v>
      </c>
      <c r="K10" s="44">
        <v>22316876</v>
      </c>
      <c r="L10" s="43">
        <v>26044000</v>
      </c>
      <c r="M10" s="44">
        <v>-680789</v>
      </c>
      <c r="N10" s="43">
        <v>4923000</v>
      </c>
      <c r="O10" s="44">
        <v>6170936</v>
      </c>
      <c r="P10" s="43">
        <f t="shared" ref="P10:P41" si="5">$H10      +$J10      +$L10      +$N10</f>
        <v>51629000</v>
      </c>
      <c r="Q10" s="44">
        <f t="shared" ref="Q10:Q41" si="6">$I10      +$K10      +$M10      +$O10</f>
        <v>33884917</v>
      </c>
      <c r="R10" s="24">
        <f t="shared" ref="R10:R41" si="7">IF(($L10      =0),0,((($N10      -$L10      )/$L10      )*100))</f>
        <v>-81.097373675318693</v>
      </c>
      <c r="S10" s="25">
        <f t="shared" ref="S10:S41" si="8">IF(($M10      =0),0,((($O10      -$M10      )/$M10      )*100))</f>
        <v>-1006.4388525666542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65.631557845396969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10234000</v>
      </c>
      <c r="C13" s="42"/>
      <c r="D13" s="42"/>
      <c r="E13" s="42">
        <f t="shared" si="4"/>
        <v>10234000</v>
      </c>
      <c r="F13" s="43">
        <v>10234000</v>
      </c>
      <c r="G13" s="44">
        <v>10234000</v>
      </c>
      <c r="H13" s="43">
        <v>3607000</v>
      </c>
      <c r="I13" s="44">
        <v>1657899</v>
      </c>
      <c r="J13" s="43">
        <v>487000</v>
      </c>
      <c r="K13" s="44">
        <v>8926427</v>
      </c>
      <c r="L13" s="43"/>
      <c r="M13" s="44">
        <v>-2458688</v>
      </c>
      <c r="N13" s="43"/>
      <c r="O13" s="44">
        <v>-3553669</v>
      </c>
      <c r="P13" s="43">
        <f t="shared" si="5"/>
        <v>4094000</v>
      </c>
      <c r="Q13" s="44">
        <f t="shared" si="6"/>
        <v>4571969</v>
      </c>
      <c r="R13" s="24">
        <f t="shared" si="7"/>
        <v>0</v>
      </c>
      <c r="S13" s="25">
        <f t="shared" si="8"/>
        <v>44.535174857484968</v>
      </c>
      <c r="T13" s="24">
        <f t="shared" si="9"/>
        <v>40.003908540160246</v>
      </c>
      <c r="U13" s="26">
        <f t="shared" si="10"/>
        <v>44.674311119796755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>
        <v>10500000</v>
      </c>
      <c r="D20" s="42"/>
      <c r="E20" s="42">
        <f t="shared" si="4"/>
        <v>10500000</v>
      </c>
      <c r="F20" s="43">
        <v>10500000</v>
      </c>
      <c r="G20" s="44">
        <v>10500000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24361000</v>
      </c>
      <c r="C23" s="42">
        <v>12000000</v>
      </c>
      <c r="D23" s="42"/>
      <c r="E23" s="42">
        <f t="shared" si="4"/>
        <v>36361000</v>
      </c>
      <c r="F23" s="43">
        <v>36361000</v>
      </c>
      <c r="G23" s="44">
        <v>36361000</v>
      </c>
      <c r="H23" s="43">
        <v>7359000</v>
      </c>
      <c r="I23" s="44">
        <v>12838166</v>
      </c>
      <c r="J23" s="43">
        <v>4564000</v>
      </c>
      <c r="K23" s="44">
        <v>9453266</v>
      </c>
      <c r="L23" s="43"/>
      <c r="M23" s="44">
        <v>-10368108</v>
      </c>
      <c r="N23" s="43">
        <v>17038000</v>
      </c>
      <c r="O23" s="44">
        <v>2114890</v>
      </c>
      <c r="P23" s="43">
        <f t="shared" si="5"/>
        <v>28961000</v>
      </c>
      <c r="Q23" s="44">
        <f t="shared" si="6"/>
        <v>14038214</v>
      </c>
      <c r="R23" s="24">
        <f t="shared" si="7"/>
        <v>0</v>
      </c>
      <c r="S23" s="25">
        <f t="shared" si="8"/>
        <v>-120.39803211926419</v>
      </c>
      <c r="T23" s="24">
        <f t="shared" si="9"/>
        <v>79.648524518027557</v>
      </c>
      <c r="U23" s="26">
        <f t="shared" si="10"/>
        <v>38.607887571848956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3900000</v>
      </c>
      <c r="C28" s="39">
        <f t="shared" si="11"/>
        <v>0</v>
      </c>
      <c r="D28" s="39">
        <f t="shared" si="11"/>
        <v>0</v>
      </c>
      <c r="E28" s="39">
        <f t="shared" si="11"/>
        <v>3900000</v>
      </c>
      <c r="F28" s="40">
        <f t="shared" si="11"/>
        <v>3900000</v>
      </c>
      <c r="G28" s="41">
        <f t="shared" si="11"/>
        <v>3900000</v>
      </c>
      <c r="H28" s="40">
        <f t="shared" si="11"/>
        <v>365000</v>
      </c>
      <c r="I28" s="41">
        <f t="shared" si="11"/>
        <v>380138</v>
      </c>
      <c r="J28" s="40">
        <f t="shared" si="11"/>
        <v>835000</v>
      </c>
      <c r="K28" s="41">
        <f t="shared" si="11"/>
        <v>567503</v>
      </c>
      <c r="L28" s="40">
        <f t="shared" si="11"/>
        <v>426000</v>
      </c>
      <c r="M28" s="41">
        <f t="shared" si="11"/>
        <v>254469</v>
      </c>
      <c r="N28" s="40">
        <f t="shared" si="11"/>
        <v>171000</v>
      </c>
      <c r="O28" s="41">
        <f t="shared" si="11"/>
        <v>1419612</v>
      </c>
      <c r="P28" s="40">
        <f t="shared" si="11"/>
        <v>1797000</v>
      </c>
      <c r="Q28" s="41">
        <f t="shared" si="11"/>
        <v>2621722</v>
      </c>
      <c r="R28" s="20">
        <f t="shared" si="7"/>
        <v>-59.859154929577464</v>
      </c>
      <c r="S28" s="21">
        <f t="shared" si="8"/>
        <v>457.87227520837507</v>
      </c>
      <c r="T28" s="20">
        <f t="shared" si="9"/>
        <v>46.076923076923073</v>
      </c>
      <c r="U28" s="22">
        <f t="shared" si="10"/>
        <v>67.22364102564103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65000</v>
      </c>
      <c r="I31" s="44">
        <v>64267</v>
      </c>
      <c r="J31" s="43">
        <v>456000</v>
      </c>
      <c r="K31" s="44">
        <v>67526</v>
      </c>
      <c r="L31" s="43">
        <v>91000</v>
      </c>
      <c r="M31" s="44">
        <v>31202</v>
      </c>
      <c r="N31" s="43"/>
      <c r="O31" s="44">
        <v>1090964</v>
      </c>
      <c r="P31" s="43">
        <f t="shared" si="5"/>
        <v>612000</v>
      </c>
      <c r="Q31" s="44">
        <f t="shared" si="6"/>
        <v>1253959</v>
      </c>
      <c r="R31" s="24">
        <f t="shared" si="7"/>
        <v>-100</v>
      </c>
      <c r="S31" s="25">
        <f t="shared" si="8"/>
        <v>3396.4553554259337</v>
      </c>
      <c r="T31" s="24">
        <f t="shared" si="9"/>
        <v>22.666666666666664</v>
      </c>
      <c r="U31" s="26">
        <f t="shared" si="10"/>
        <v>46.442925925925927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315871</v>
      </c>
      <c r="J33" s="43">
        <v>379000</v>
      </c>
      <c r="K33" s="44">
        <v>499977</v>
      </c>
      <c r="L33" s="43">
        <v>335000</v>
      </c>
      <c r="M33" s="44">
        <v>223267</v>
      </c>
      <c r="N33" s="43">
        <v>171000</v>
      </c>
      <c r="O33" s="44">
        <v>328648</v>
      </c>
      <c r="P33" s="43">
        <f t="shared" si="5"/>
        <v>1185000</v>
      </c>
      <c r="Q33" s="44">
        <f t="shared" si="6"/>
        <v>1367763</v>
      </c>
      <c r="R33" s="24">
        <f t="shared" si="7"/>
        <v>-48.955223880597018</v>
      </c>
      <c r="S33" s="25">
        <f t="shared" si="8"/>
        <v>47.19954135631329</v>
      </c>
      <c r="T33" s="24">
        <f t="shared" si="9"/>
        <v>98.75</v>
      </c>
      <c r="U33" s="26">
        <f t="shared" si="10"/>
        <v>113.98025000000001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1500000</v>
      </c>
      <c r="C43" s="45">
        <f t="shared" si="20"/>
        <v>-1500000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1500000</v>
      </c>
      <c r="C44" s="39">
        <f t="shared" si="22"/>
        <v>-1500000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91786000</v>
      </c>
      <c r="C61" s="39">
        <f t="shared" si="26"/>
        <v>20838000</v>
      </c>
      <c r="D61" s="39">
        <f t="shared" si="26"/>
        <v>0</v>
      </c>
      <c r="E61" s="39">
        <f t="shared" si="26"/>
        <v>112624000</v>
      </c>
      <c r="F61" s="40">
        <f t="shared" si="26"/>
        <v>112624000</v>
      </c>
      <c r="G61" s="41">
        <f t="shared" si="26"/>
        <v>112624000</v>
      </c>
      <c r="H61" s="40">
        <f t="shared" si="26"/>
        <v>16651000</v>
      </c>
      <c r="I61" s="41">
        <f t="shared" si="26"/>
        <v>20954097</v>
      </c>
      <c r="J61" s="40">
        <f t="shared" si="26"/>
        <v>21228000</v>
      </c>
      <c r="K61" s="41">
        <f t="shared" si="26"/>
        <v>41264072</v>
      </c>
      <c r="L61" s="40">
        <f t="shared" si="26"/>
        <v>26470000</v>
      </c>
      <c r="M61" s="41">
        <f t="shared" si="26"/>
        <v>-13253116</v>
      </c>
      <c r="N61" s="40">
        <f t="shared" si="26"/>
        <v>22132000</v>
      </c>
      <c r="O61" s="41">
        <f t="shared" si="26"/>
        <v>6151769</v>
      </c>
      <c r="P61" s="40">
        <f t="shared" si="26"/>
        <v>86481000</v>
      </c>
      <c r="Q61" s="41">
        <f t="shared" si="26"/>
        <v>55116822</v>
      </c>
      <c r="R61" s="20">
        <f t="shared" si="16"/>
        <v>-16.388364185870795</v>
      </c>
      <c r="S61" s="21">
        <f t="shared" si="17"/>
        <v>-146.4175292814158</v>
      </c>
      <c r="T61" s="20">
        <f t="shared" si="18"/>
        <v>76.787363261826968</v>
      </c>
      <c r="U61" s="22">
        <f t="shared" si="19"/>
        <v>48.938789245631483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91786000</v>
      </c>
      <c r="C65" s="48">
        <f t="shared" si="30"/>
        <v>20838000</v>
      </c>
      <c r="D65" s="48">
        <f t="shared" si="30"/>
        <v>0</v>
      </c>
      <c r="E65" s="48">
        <f t="shared" si="30"/>
        <v>112624000</v>
      </c>
      <c r="F65" s="49">
        <f t="shared" si="30"/>
        <v>112624000</v>
      </c>
      <c r="G65" s="50">
        <f t="shared" si="30"/>
        <v>112624000</v>
      </c>
      <c r="H65" s="49">
        <f t="shared" si="30"/>
        <v>16651000</v>
      </c>
      <c r="I65" s="50">
        <f t="shared" si="30"/>
        <v>20954097</v>
      </c>
      <c r="J65" s="49">
        <f t="shared" si="30"/>
        <v>21228000</v>
      </c>
      <c r="K65" s="50">
        <f t="shared" si="30"/>
        <v>41264072</v>
      </c>
      <c r="L65" s="49">
        <f t="shared" si="30"/>
        <v>26470000</v>
      </c>
      <c r="M65" s="51">
        <f t="shared" si="30"/>
        <v>-13253116</v>
      </c>
      <c r="N65" s="49">
        <f t="shared" si="30"/>
        <v>22132000</v>
      </c>
      <c r="O65" s="50">
        <f t="shared" si="30"/>
        <v>6151769</v>
      </c>
      <c r="P65" s="49">
        <f t="shared" si="30"/>
        <v>86481000</v>
      </c>
      <c r="Q65" s="50">
        <f t="shared" si="30"/>
        <v>55116822</v>
      </c>
      <c r="R65" s="34">
        <f t="shared" si="16"/>
        <v>-16.388364185870795</v>
      </c>
      <c r="S65" s="35">
        <f t="shared" si="17"/>
        <v>-146.4175292814158</v>
      </c>
      <c r="T65" s="34">
        <f t="shared" si="18"/>
        <v>76.787363261826968</v>
      </c>
      <c r="U65" s="35">
        <f t="shared" si="19"/>
        <v>48.938789245631483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67986000</v>
      </c>
      <c r="C8" s="36">
        <f t="shared" si="0"/>
        <v>-40044000</v>
      </c>
      <c r="D8" s="36">
        <f t="shared" si="0"/>
        <v>0</v>
      </c>
      <c r="E8" s="36">
        <f t="shared" si="0"/>
        <v>27942000</v>
      </c>
      <c r="F8" s="37">
        <f t="shared" si="0"/>
        <v>27942000</v>
      </c>
      <c r="G8" s="38">
        <f t="shared" si="0"/>
        <v>27942000</v>
      </c>
      <c r="H8" s="37">
        <f t="shared" si="0"/>
        <v>4291000</v>
      </c>
      <c r="I8" s="38">
        <f t="shared" si="0"/>
        <v>1632483</v>
      </c>
      <c r="J8" s="37">
        <f t="shared" si="0"/>
        <v>4672000</v>
      </c>
      <c r="K8" s="38">
        <f t="shared" si="0"/>
        <v>9586104</v>
      </c>
      <c r="L8" s="37">
        <f t="shared" si="0"/>
        <v>2107000</v>
      </c>
      <c r="M8" s="38">
        <f t="shared" si="0"/>
        <v>5769262</v>
      </c>
      <c r="N8" s="37">
        <f t="shared" si="0"/>
        <v>5207000</v>
      </c>
      <c r="O8" s="38">
        <f t="shared" si="0"/>
        <v>7699246</v>
      </c>
      <c r="P8" s="37">
        <f t="shared" si="0"/>
        <v>16277000</v>
      </c>
      <c r="Q8" s="38">
        <f t="shared" si="0"/>
        <v>24687095</v>
      </c>
      <c r="R8" s="16">
        <f>IF(($L8       =0),0,((($N8       -$L8       )/$L8       )*100))</f>
        <v>147.12861888941623</v>
      </c>
      <c r="S8" s="17">
        <f>IF(($M8       =0),0,((($O8       -$M8       )/$M8       )*100))</f>
        <v>33.452874908437167</v>
      </c>
      <c r="T8" s="16">
        <f>IF(($E8       =0),0,(($P8       /$E8       )*100))</f>
        <v>58.252809390881112</v>
      </c>
      <c r="U8" s="18">
        <f>IF(($E8       =0),0,(($Q8       /$E8       )*100))</f>
        <v>88.351209648557727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63786000</v>
      </c>
      <c r="C9" s="39">
        <f t="shared" si="2"/>
        <v>-39821000</v>
      </c>
      <c r="D9" s="39">
        <f t="shared" si="2"/>
        <v>0</v>
      </c>
      <c r="E9" s="39">
        <f t="shared" si="2"/>
        <v>23965000</v>
      </c>
      <c r="F9" s="40">
        <f t="shared" si="2"/>
        <v>23965000</v>
      </c>
      <c r="G9" s="41">
        <f t="shared" si="2"/>
        <v>23965000</v>
      </c>
      <c r="H9" s="40">
        <f t="shared" si="2"/>
        <v>3053000</v>
      </c>
      <c r="I9" s="41">
        <f t="shared" si="2"/>
        <v>530483</v>
      </c>
      <c r="J9" s="40">
        <f t="shared" si="2"/>
        <v>3433000</v>
      </c>
      <c r="K9" s="41">
        <f t="shared" si="2"/>
        <v>8221162</v>
      </c>
      <c r="L9" s="40">
        <f t="shared" si="2"/>
        <v>1682000</v>
      </c>
      <c r="M9" s="41">
        <f t="shared" si="2"/>
        <v>4468163</v>
      </c>
      <c r="N9" s="40">
        <f t="shared" si="2"/>
        <v>5132000</v>
      </c>
      <c r="O9" s="41">
        <f t="shared" si="2"/>
        <v>8903055</v>
      </c>
      <c r="P9" s="40">
        <f t="shared" si="2"/>
        <v>13300000</v>
      </c>
      <c r="Q9" s="41">
        <f t="shared" si="2"/>
        <v>22122863</v>
      </c>
      <c r="R9" s="20">
        <f>IF(($L9       =0),0,((($N9       -$L9       )/$L9       )*100))</f>
        <v>205.11296076099882</v>
      </c>
      <c r="S9" s="21">
        <f>IF(($M9       =0),0,((($O9       -$M9       )/$M9       )*100))</f>
        <v>99.255376314606252</v>
      </c>
      <c r="T9" s="20">
        <f>IF(($E9       =0),0,(($P9       /$E9       )*100))</f>
        <v>55.497600667640313</v>
      </c>
      <c r="U9" s="22">
        <f>IF(($E9       =0),0,(($Q9       /$E9       )*100))</f>
        <v>92.313219278113905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25550000</v>
      </c>
      <c r="C10" s="42">
        <v>-24273000</v>
      </c>
      <c r="D10" s="42"/>
      <c r="E10" s="42">
        <f t="shared" ref="E10:E41" si="4">$B10      +$C10      +$D10</f>
        <v>1277000</v>
      </c>
      <c r="F10" s="43">
        <v>1277000</v>
      </c>
      <c r="G10" s="44">
        <v>1277000</v>
      </c>
      <c r="H10" s="43">
        <v>297000</v>
      </c>
      <c r="I10" s="44">
        <v>530483</v>
      </c>
      <c r="J10" s="43">
        <v>262000</v>
      </c>
      <c r="K10" s="44">
        <v>360343</v>
      </c>
      <c r="L10" s="43">
        <v>717000</v>
      </c>
      <c r="M10" s="44">
        <v>311296</v>
      </c>
      <c r="N10" s="43">
        <v>1000</v>
      </c>
      <c r="O10" s="44">
        <v>464052</v>
      </c>
      <c r="P10" s="43">
        <f t="shared" ref="P10:P41" si="5">$H10      +$J10      +$L10      +$N10</f>
        <v>1277000</v>
      </c>
      <c r="Q10" s="44">
        <f t="shared" ref="Q10:Q41" si="6">$I10      +$K10      +$M10      +$O10</f>
        <v>1666174</v>
      </c>
      <c r="R10" s="24">
        <f t="shared" ref="R10:R41" si="7">IF(($L10      =0),0,((($N10      -$L10      )/$L10      )*100))</f>
        <v>-99.86052998605301</v>
      </c>
      <c r="S10" s="25">
        <f t="shared" ref="S10:S41" si="8">IF(($M10      =0),0,((($O10      -$M10      )/$M10      )*100))</f>
        <v>49.07098067434211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130.47564604541896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23236000</v>
      </c>
      <c r="C13" s="42">
        <v>-12548000</v>
      </c>
      <c r="D13" s="42"/>
      <c r="E13" s="42">
        <f t="shared" si="4"/>
        <v>10688000</v>
      </c>
      <c r="F13" s="43">
        <v>10688000</v>
      </c>
      <c r="G13" s="44">
        <v>10688000</v>
      </c>
      <c r="H13" s="43"/>
      <c r="I13" s="44"/>
      <c r="J13" s="43">
        <v>732000</v>
      </c>
      <c r="K13" s="44">
        <v>2130240</v>
      </c>
      <c r="L13" s="43">
        <v>965000</v>
      </c>
      <c r="M13" s="44">
        <v>636222</v>
      </c>
      <c r="N13" s="43">
        <v>496000</v>
      </c>
      <c r="O13" s="44">
        <v>6074095</v>
      </c>
      <c r="P13" s="43">
        <f t="shared" si="5"/>
        <v>2193000</v>
      </c>
      <c r="Q13" s="44">
        <f t="shared" si="6"/>
        <v>8840557</v>
      </c>
      <c r="R13" s="24">
        <f t="shared" si="7"/>
        <v>-48.601036269430054</v>
      </c>
      <c r="S13" s="25">
        <f t="shared" si="8"/>
        <v>854.71313472341421</v>
      </c>
      <c r="T13" s="24">
        <f t="shared" si="9"/>
        <v>20.518338323353294</v>
      </c>
      <c r="U13" s="26">
        <f t="shared" si="10"/>
        <v>82.714792290419155</v>
      </c>
      <c r="V13" s="43"/>
      <c r="W13" s="44"/>
    </row>
    <row r="14" spans="1:23" ht="13" x14ac:dyDescent="0.3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15000000</v>
      </c>
      <c r="C23" s="42">
        <v>-3000000</v>
      </c>
      <c r="D23" s="42"/>
      <c r="E23" s="42">
        <f t="shared" si="4"/>
        <v>12000000</v>
      </c>
      <c r="F23" s="43">
        <v>12000000</v>
      </c>
      <c r="G23" s="44">
        <v>12000000</v>
      </c>
      <c r="H23" s="43">
        <v>2756000</v>
      </c>
      <c r="I23" s="44"/>
      <c r="J23" s="43">
        <v>2439000</v>
      </c>
      <c r="K23" s="44">
        <v>5730579</v>
      </c>
      <c r="L23" s="43"/>
      <c r="M23" s="44">
        <v>3520645</v>
      </c>
      <c r="N23" s="43">
        <v>4635000</v>
      </c>
      <c r="O23" s="44">
        <v>2364908</v>
      </c>
      <c r="P23" s="43">
        <f t="shared" si="5"/>
        <v>9830000</v>
      </c>
      <c r="Q23" s="44">
        <f t="shared" si="6"/>
        <v>11616132</v>
      </c>
      <c r="R23" s="24">
        <f t="shared" si="7"/>
        <v>0</v>
      </c>
      <c r="S23" s="25">
        <f t="shared" si="8"/>
        <v>-32.827422247911962</v>
      </c>
      <c r="T23" s="24">
        <f t="shared" si="9"/>
        <v>81.916666666666671</v>
      </c>
      <c r="U23" s="26">
        <f t="shared" si="10"/>
        <v>96.801099999999991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4200000</v>
      </c>
      <c r="C28" s="39">
        <f t="shared" si="11"/>
        <v>-223000</v>
      </c>
      <c r="D28" s="39">
        <f t="shared" si="11"/>
        <v>0</v>
      </c>
      <c r="E28" s="39">
        <f t="shared" si="11"/>
        <v>3977000</v>
      </c>
      <c r="F28" s="40">
        <f t="shared" si="11"/>
        <v>3977000</v>
      </c>
      <c r="G28" s="41">
        <f t="shared" si="11"/>
        <v>3977000</v>
      </c>
      <c r="H28" s="40">
        <f t="shared" si="11"/>
        <v>1238000</v>
      </c>
      <c r="I28" s="41">
        <f t="shared" si="11"/>
        <v>1102000</v>
      </c>
      <c r="J28" s="40">
        <f t="shared" si="11"/>
        <v>1239000</v>
      </c>
      <c r="K28" s="41">
        <f t="shared" si="11"/>
        <v>1364942</v>
      </c>
      <c r="L28" s="40">
        <f t="shared" si="11"/>
        <v>425000</v>
      </c>
      <c r="M28" s="41">
        <f t="shared" si="11"/>
        <v>1301099</v>
      </c>
      <c r="N28" s="40">
        <f t="shared" si="11"/>
        <v>75000</v>
      </c>
      <c r="O28" s="41">
        <f t="shared" si="11"/>
        <v>-1203809</v>
      </c>
      <c r="P28" s="40">
        <f t="shared" si="11"/>
        <v>2977000</v>
      </c>
      <c r="Q28" s="41">
        <f t="shared" si="11"/>
        <v>2564232</v>
      </c>
      <c r="R28" s="20">
        <f t="shared" si="7"/>
        <v>-82.35294117647058</v>
      </c>
      <c r="S28" s="21">
        <f t="shared" si="8"/>
        <v>-192.5224752305551</v>
      </c>
      <c r="T28" s="20">
        <f t="shared" si="9"/>
        <v>74.855418657279358</v>
      </c>
      <c r="U28" s="22">
        <f t="shared" si="10"/>
        <v>64.476540105607242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1238000</v>
      </c>
      <c r="I31" s="44">
        <v>1102000</v>
      </c>
      <c r="J31" s="43">
        <v>855000</v>
      </c>
      <c r="K31" s="44">
        <v>854470</v>
      </c>
      <c r="L31" s="43">
        <v>33000</v>
      </c>
      <c r="M31" s="44">
        <v>1044804</v>
      </c>
      <c r="N31" s="43"/>
      <c r="O31" s="44">
        <v>-573772</v>
      </c>
      <c r="P31" s="43">
        <f t="shared" si="5"/>
        <v>2126000</v>
      </c>
      <c r="Q31" s="44">
        <f t="shared" si="6"/>
        <v>2427502</v>
      </c>
      <c r="R31" s="24">
        <f t="shared" si="7"/>
        <v>-100</v>
      </c>
      <c r="S31" s="25">
        <f t="shared" si="8"/>
        <v>-154.91671165118049</v>
      </c>
      <c r="T31" s="24">
        <f t="shared" si="9"/>
        <v>70.86666666666666</v>
      </c>
      <c r="U31" s="26">
        <f t="shared" si="10"/>
        <v>80.91673333333334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1200000</v>
      </c>
      <c r="C33" s="42">
        <v>-223000</v>
      </c>
      <c r="D33" s="42"/>
      <c r="E33" s="42">
        <f t="shared" si="4"/>
        <v>977000</v>
      </c>
      <c r="F33" s="43">
        <v>977000</v>
      </c>
      <c r="G33" s="44">
        <v>977000</v>
      </c>
      <c r="H33" s="43"/>
      <c r="I33" s="44"/>
      <c r="J33" s="43">
        <v>384000</v>
      </c>
      <c r="K33" s="44">
        <v>510472</v>
      </c>
      <c r="L33" s="43">
        <v>392000</v>
      </c>
      <c r="M33" s="44">
        <v>256295</v>
      </c>
      <c r="N33" s="43">
        <v>75000</v>
      </c>
      <c r="O33" s="44">
        <v>-630037</v>
      </c>
      <c r="P33" s="43">
        <f t="shared" si="5"/>
        <v>851000</v>
      </c>
      <c r="Q33" s="44">
        <f t="shared" si="6"/>
        <v>136730</v>
      </c>
      <c r="R33" s="24">
        <f t="shared" si="7"/>
        <v>-80.867346938775512</v>
      </c>
      <c r="S33" s="25">
        <f t="shared" si="8"/>
        <v>-345.8249283052732</v>
      </c>
      <c r="T33" s="24">
        <f t="shared" si="9"/>
        <v>87.103377686796307</v>
      </c>
      <c r="U33" s="26">
        <f t="shared" si="10"/>
        <v>13.994882292732855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35000000</v>
      </c>
      <c r="C43" s="45">
        <f t="shared" si="20"/>
        <v>0</v>
      </c>
      <c r="D43" s="45">
        <f t="shared" si="20"/>
        <v>0</v>
      </c>
      <c r="E43" s="45">
        <f t="shared" si="20"/>
        <v>35000000</v>
      </c>
      <c r="F43" s="46">
        <f t="shared" si="20"/>
        <v>35000000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35000000</v>
      </c>
      <c r="C44" s="39">
        <f t="shared" si="22"/>
        <v>0</v>
      </c>
      <c r="D44" s="39">
        <f t="shared" si="22"/>
        <v>0</v>
      </c>
      <c r="E44" s="39">
        <f t="shared" si="22"/>
        <v>35000000</v>
      </c>
      <c r="F44" s="40">
        <f t="shared" si="22"/>
        <v>35000000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35000000</v>
      </c>
      <c r="C45" s="42"/>
      <c r="D45" s="42"/>
      <c r="E45" s="42">
        <f t="shared" si="13"/>
        <v>35000000</v>
      </c>
      <c r="F45" s="43">
        <v>35000000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102986000</v>
      </c>
      <c r="C61" s="39">
        <f t="shared" si="26"/>
        <v>-40044000</v>
      </c>
      <c r="D61" s="39">
        <f t="shared" si="26"/>
        <v>0</v>
      </c>
      <c r="E61" s="39">
        <f t="shared" si="26"/>
        <v>62942000</v>
      </c>
      <c r="F61" s="40">
        <f t="shared" si="26"/>
        <v>62942000</v>
      </c>
      <c r="G61" s="41">
        <f t="shared" si="26"/>
        <v>27942000</v>
      </c>
      <c r="H61" s="40">
        <f t="shared" si="26"/>
        <v>4291000</v>
      </c>
      <c r="I61" s="41">
        <f t="shared" si="26"/>
        <v>1632483</v>
      </c>
      <c r="J61" s="40">
        <f t="shared" si="26"/>
        <v>4672000</v>
      </c>
      <c r="K61" s="41">
        <f t="shared" si="26"/>
        <v>9586104</v>
      </c>
      <c r="L61" s="40">
        <f t="shared" si="26"/>
        <v>2107000</v>
      </c>
      <c r="M61" s="41">
        <f t="shared" si="26"/>
        <v>5769262</v>
      </c>
      <c r="N61" s="40">
        <f t="shared" si="26"/>
        <v>5207000</v>
      </c>
      <c r="O61" s="41">
        <f t="shared" si="26"/>
        <v>7699246</v>
      </c>
      <c r="P61" s="40">
        <f t="shared" si="26"/>
        <v>16277000</v>
      </c>
      <c r="Q61" s="41">
        <f t="shared" si="26"/>
        <v>24687095</v>
      </c>
      <c r="R61" s="20">
        <f t="shared" si="16"/>
        <v>147.12861888941623</v>
      </c>
      <c r="S61" s="21">
        <f t="shared" si="17"/>
        <v>33.452874908437167</v>
      </c>
      <c r="T61" s="20">
        <f t="shared" si="18"/>
        <v>25.860315846334718</v>
      </c>
      <c r="U61" s="22">
        <f t="shared" si="19"/>
        <v>39.22197419846843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102986000</v>
      </c>
      <c r="C65" s="48">
        <f t="shared" si="30"/>
        <v>-40044000</v>
      </c>
      <c r="D65" s="48">
        <f t="shared" si="30"/>
        <v>0</v>
      </c>
      <c r="E65" s="48">
        <f t="shared" si="30"/>
        <v>62942000</v>
      </c>
      <c r="F65" s="49">
        <f t="shared" si="30"/>
        <v>62942000</v>
      </c>
      <c r="G65" s="50">
        <f t="shared" si="30"/>
        <v>27942000</v>
      </c>
      <c r="H65" s="49">
        <f t="shared" si="30"/>
        <v>4291000</v>
      </c>
      <c r="I65" s="50">
        <f t="shared" si="30"/>
        <v>1632483</v>
      </c>
      <c r="J65" s="49">
        <f t="shared" si="30"/>
        <v>4672000</v>
      </c>
      <c r="K65" s="50">
        <f t="shared" si="30"/>
        <v>9586104</v>
      </c>
      <c r="L65" s="49">
        <f t="shared" si="30"/>
        <v>2107000</v>
      </c>
      <c r="M65" s="51">
        <f t="shared" si="30"/>
        <v>5769262</v>
      </c>
      <c r="N65" s="49">
        <f t="shared" si="30"/>
        <v>5207000</v>
      </c>
      <c r="O65" s="50">
        <f t="shared" si="30"/>
        <v>7699246</v>
      </c>
      <c r="P65" s="49">
        <f t="shared" si="30"/>
        <v>16277000</v>
      </c>
      <c r="Q65" s="50">
        <f t="shared" si="30"/>
        <v>24687095</v>
      </c>
      <c r="R65" s="34">
        <f t="shared" si="16"/>
        <v>147.12861888941623</v>
      </c>
      <c r="S65" s="35">
        <f t="shared" si="17"/>
        <v>33.452874908437167</v>
      </c>
      <c r="T65" s="34">
        <f t="shared" si="18"/>
        <v>25.860315846334718</v>
      </c>
      <c r="U65" s="35">
        <f t="shared" si="19"/>
        <v>39.22197419846843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177162000</v>
      </c>
      <c r="C8" s="36">
        <f t="shared" si="0"/>
        <v>-4856000</v>
      </c>
      <c r="D8" s="36">
        <f t="shared" si="0"/>
        <v>0</v>
      </c>
      <c r="E8" s="36">
        <f t="shared" si="0"/>
        <v>172306000</v>
      </c>
      <c r="F8" s="37">
        <f t="shared" si="0"/>
        <v>177306000</v>
      </c>
      <c r="G8" s="38">
        <f t="shared" si="0"/>
        <v>172306000</v>
      </c>
      <c r="H8" s="37">
        <f t="shared" si="0"/>
        <v>15477000</v>
      </c>
      <c r="I8" s="38">
        <f t="shared" si="0"/>
        <v>198095</v>
      </c>
      <c r="J8" s="37">
        <f t="shared" si="0"/>
        <v>82981000</v>
      </c>
      <c r="K8" s="38">
        <f t="shared" si="0"/>
        <v>46082207</v>
      </c>
      <c r="L8" s="37">
        <f t="shared" si="0"/>
        <v>64378000</v>
      </c>
      <c r="M8" s="38">
        <f t="shared" si="0"/>
        <v>54598095</v>
      </c>
      <c r="N8" s="37">
        <f t="shared" si="0"/>
        <v>4900000</v>
      </c>
      <c r="O8" s="38">
        <f t="shared" si="0"/>
        <v>67817413</v>
      </c>
      <c r="P8" s="37">
        <f t="shared" si="0"/>
        <v>167736000</v>
      </c>
      <c r="Q8" s="38">
        <f t="shared" si="0"/>
        <v>168695810</v>
      </c>
      <c r="R8" s="16">
        <f>IF(($L8       =0),0,((($N8       -$L8       )/$L8       )*100))</f>
        <v>-92.388704215725866</v>
      </c>
      <c r="S8" s="17">
        <f>IF(($M8       =0),0,((($O8       -$M8       )/$M8       )*100))</f>
        <v>24.21204988928643</v>
      </c>
      <c r="T8" s="16">
        <f>IF(($E8       =0),0,(($P8       /$E8       )*100))</f>
        <v>97.347741808178483</v>
      </c>
      <c r="U8" s="18">
        <f>IF(($E8       =0),0,(($Q8       /$E8       )*100))</f>
        <v>97.904779868373708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165793000</v>
      </c>
      <c r="C9" s="39">
        <f t="shared" si="2"/>
        <v>-4856000</v>
      </c>
      <c r="D9" s="39">
        <f t="shared" si="2"/>
        <v>0</v>
      </c>
      <c r="E9" s="39">
        <f t="shared" si="2"/>
        <v>160937000</v>
      </c>
      <c r="F9" s="40">
        <f t="shared" si="2"/>
        <v>165937000</v>
      </c>
      <c r="G9" s="41">
        <f t="shared" si="2"/>
        <v>160937000</v>
      </c>
      <c r="H9" s="40">
        <f t="shared" si="2"/>
        <v>15178000</v>
      </c>
      <c r="I9" s="41">
        <f t="shared" si="2"/>
        <v>0</v>
      </c>
      <c r="J9" s="40">
        <f t="shared" si="2"/>
        <v>81279000</v>
      </c>
      <c r="K9" s="41">
        <f t="shared" si="2"/>
        <v>45757706</v>
      </c>
      <c r="L9" s="40">
        <f t="shared" si="2"/>
        <v>60586000</v>
      </c>
      <c r="M9" s="41">
        <f t="shared" si="2"/>
        <v>51070424</v>
      </c>
      <c r="N9" s="40">
        <f t="shared" si="2"/>
        <v>3355000</v>
      </c>
      <c r="O9" s="41">
        <f t="shared" si="2"/>
        <v>63441495</v>
      </c>
      <c r="P9" s="40">
        <f t="shared" si="2"/>
        <v>160398000</v>
      </c>
      <c r="Q9" s="41">
        <f t="shared" si="2"/>
        <v>160269625</v>
      </c>
      <c r="R9" s="20">
        <f>IF(($L9       =0),0,((($N9       -$L9       )/$L9       )*100))</f>
        <v>-94.462417060046874</v>
      </c>
      <c r="S9" s="21">
        <f>IF(($M9       =0),0,((($O9       -$M9       )/$M9       )*100))</f>
        <v>24.223552559500973</v>
      </c>
      <c r="T9" s="20">
        <f>IF(($E9       =0),0,(($P9       /$E9       )*100))</f>
        <v>99.665086338132312</v>
      </c>
      <c r="U9" s="22">
        <f>IF(($E9       =0),0,(($Q9       /$E9       )*100))</f>
        <v>99.585319100020513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160793000</v>
      </c>
      <c r="C10" s="42">
        <v>-395000</v>
      </c>
      <c r="D10" s="42"/>
      <c r="E10" s="42">
        <f t="shared" ref="E10:E41" si="4">$B10      +$C10      +$D10</f>
        <v>160398000</v>
      </c>
      <c r="F10" s="43">
        <v>160398000</v>
      </c>
      <c r="G10" s="44">
        <v>160398000</v>
      </c>
      <c r="H10" s="43">
        <v>15178000</v>
      </c>
      <c r="I10" s="44"/>
      <c r="J10" s="43">
        <v>81279000</v>
      </c>
      <c r="K10" s="44">
        <v>45757706</v>
      </c>
      <c r="L10" s="43">
        <v>60586000</v>
      </c>
      <c r="M10" s="44">
        <v>51070424</v>
      </c>
      <c r="N10" s="43">
        <v>3355000</v>
      </c>
      <c r="O10" s="44">
        <v>63441495</v>
      </c>
      <c r="P10" s="43">
        <f t="shared" ref="P10:P41" si="5">$H10      +$J10      +$L10      +$N10</f>
        <v>160398000</v>
      </c>
      <c r="Q10" s="44">
        <f t="shared" ref="Q10:Q41" si="6">$I10      +$K10      +$M10      +$O10</f>
        <v>160269625</v>
      </c>
      <c r="R10" s="24">
        <f t="shared" ref="R10:R41" si="7">IF(($L10      =0),0,((($N10      -$L10      )/$L10      )*100))</f>
        <v>-94.462417060046874</v>
      </c>
      <c r="S10" s="25">
        <f t="shared" ref="S10:S41" si="8">IF(($M10      =0),0,((($O10      -$M10      )/$M10      )*100))</f>
        <v>24.223552559500973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99.919964712776959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/>
      <c r="C13" s="42">
        <v>539000</v>
      </c>
      <c r="D13" s="42"/>
      <c r="E13" s="42">
        <f t="shared" si="4"/>
        <v>539000</v>
      </c>
      <c r="F13" s="43">
        <v>539000</v>
      </c>
      <c r="G13" s="44">
        <v>539000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ht="13" x14ac:dyDescent="0.3">
      <c r="A14" s="23" t="s">
        <v>40</v>
      </c>
      <c r="B14" s="42">
        <v>5000000</v>
      </c>
      <c r="C14" s="42">
        <v>-5000000</v>
      </c>
      <c r="D14" s="42"/>
      <c r="E14" s="42">
        <f t="shared" si="4"/>
        <v>0</v>
      </c>
      <c r="F14" s="43">
        <v>5000000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11369000</v>
      </c>
      <c r="C28" s="39">
        <f t="shared" si="11"/>
        <v>0</v>
      </c>
      <c r="D28" s="39">
        <f t="shared" si="11"/>
        <v>0</v>
      </c>
      <c r="E28" s="39">
        <f t="shared" si="11"/>
        <v>11369000</v>
      </c>
      <c r="F28" s="40">
        <f t="shared" si="11"/>
        <v>11369000</v>
      </c>
      <c r="G28" s="41">
        <f t="shared" si="11"/>
        <v>11369000</v>
      </c>
      <c r="H28" s="40">
        <f t="shared" si="11"/>
        <v>299000</v>
      </c>
      <c r="I28" s="41">
        <f t="shared" si="11"/>
        <v>198095</v>
      </c>
      <c r="J28" s="40">
        <f t="shared" si="11"/>
        <v>1702000</v>
      </c>
      <c r="K28" s="41">
        <f t="shared" si="11"/>
        <v>324501</v>
      </c>
      <c r="L28" s="40">
        <f t="shared" si="11"/>
        <v>3792000</v>
      </c>
      <c r="M28" s="41">
        <f t="shared" si="11"/>
        <v>3527671</v>
      </c>
      <c r="N28" s="40">
        <f t="shared" si="11"/>
        <v>1545000</v>
      </c>
      <c r="O28" s="41">
        <f t="shared" si="11"/>
        <v>4375918</v>
      </c>
      <c r="P28" s="40">
        <f t="shared" si="11"/>
        <v>7338000</v>
      </c>
      <c r="Q28" s="41">
        <f t="shared" si="11"/>
        <v>8426185</v>
      </c>
      <c r="R28" s="20">
        <f t="shared" si="7"/>
        <v>-59.256329113924053</v>
      </c>
      <c r="S28" s="21">
        <f t="shared" si="8"/>
        <v>24.045524653517859</v>
      </c>
      <c r="T28" s="20">
        <f t="shared" si="9"/>
        <v>64.543935262556076</v>
      </c>
      <c r="U28" s="22">
        <f t="shared" si="10"/>
        <v>74.115445509719407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299000</v>
      </c>
      <c r="I31" s="44">
        <v>198095</v>
      </c>
      <c r="J31" s="43">
        <v>329000</v>
      </c>
      <c r="K31" s="44">
        <v>324501</v>
      </c>
      <c r="L31" s="43">
        <v>328000</v>
      </c>
      <c r="M31" s="44">
        <v>484894</v>
      </c>
      <c r="N31" s="43"/>
      <c r="O31" s="44">
        <v>269039</v>
      </c>
      <c r="P31" s="43">
        <f t="shared" si="5"/>
        <v>956000</v>
      </c>
      <c r="Q31" s="44">
        <f t="shared" si="6"/>
        <v>1276529</v>
      </c>
      <c r="R31" s="24">
        <f t="shared" si="7"/>
        <v>-100</v>
      </c>
      <c r="S31" s="25">
        <f t="shared" si="8"/>
        <v>-44.515914818496412</v>
      </c>
      <c r="T31" s="24">
        <f t="shared" si="9"/>
        <v>47.8</v>
      </c>
      <c r="U31" s="26">
        <f t="shared" si="10"/>
        <v>63.826450000000001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3869000</v>
      </c>
      <c r="C33" s="42"/>
      <c r="D33" s="42"/>
      <c r="E33" s="42">
        <f t="shared" si="4"/>
        <v>3869000</v>
      </c>
      <c r="F33" s="43">
        <v>3869000</v>
      </c>
      <c r="G33" s="44">
        <v>3869000</v>
      </c>
      <c r="H33" s="43"/>
      <c r="I33" s="44"/>
      <c r="J33" s="43">
        <v>1373000</v>
      </c>
      <c r="K33" s="44"/>
      <c r="L33" s="43">
        <v>1912000</v>
      </c>
      <c r="M33" s="44">
        <v>2123810</v>
      </c>
      <c r="N33" s="43">
        <v>580000</v>
      </c>
      <c r="O33" s="44">
        <v>1744213</v>
      </c>
      <c r="P33" s="43">
        <f t="shared" si="5"/>
        <v>3865000</v>
      </c>
      <c r="Q33" s="44">
        <f t="shared" si="6"/>
        <v>3868023</v>
      </c>
      <c r="R33" s="24">
        <f t="shared" si="7"/>
        <v>-69.6652719665272</v>
      </c>
      <c r="S33" s="25">
        <f t="shared" si="8"/>
        <v>-17.873397337803286</v>
      </c>
      <c r="T33" s="24">
        <f t="shared" si="9"/>
        <v>99.896614112173694</v>
      </c>
      <c r="U33" s="26">
        <f t="shared" si="10"/>
        <v>99.974747996898429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/>
      <c r="I36" s="44"/>
      <c r="J36" s="43"/>
      <c r="K36" s="44"/>
      <c r="L36" s="43">
        <v>1552000</v>
      </c>
      <c r="M36" s="44">
        <v>918967</v>
      </c>
      <c r="N36" s="43">
        <v>965000</v>
      </c>
      <c r="O36" s="44">
        <v>2362666</v>
      </c>
      <c r="P36" s="43">
        <f t="shared" si="5"/>
        <v>2517000</v>
      </c>
      <c r="Q36" s="44">
        <f t="shared" si="6"/>
        <v>3281633</v>
      </c>
      <c r="R36" s="24">
        <f t="shared" si="7"/>
        <v>-37.822164948453604</v>
      </c>
      <c r="S36" s="25">
        <f t="shared" si="8"/>
        <v>157.10020055127117</v>
      </c>
      <c r="T36" s="24">
        <f t="shared" si="9"/>
        <v>45.763636363636365</v>
      </c>
      <c r="U36" s="26">
        <f t="shared" si="10"/>
        <v>59.66605454545455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595319000</v>
      </c>
      <c r="C43" s="45">
        <f t="shared" si="20"/>
        <v>11896000</v>
      </c>
      <c r="D43" s="45">
        <f t="shared" si="20"/>
        <v>0</v>
      </c>
      <c r="E43" s="45">
        <f t="shared" si="20"/>
        <v>607215000</v>
      </c>
      <c r="F43" s="46">
        <f t="shared" si="20"/>
        <v>595219000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-3778000</v>
      </c>
      <c r="O43" s="47">
        <f t="shared" si="20"/>
        <v>0</v>
      </c>
      <c r="P43" s="46">
        <f t="shared" si="20"/>
        <v>-3778000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-0.62218489332444027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595319000</v>
      </c>
      <c r="C44" s="39">
        <f t="shared" si="22"/>
        <v>11896000</v>
      </c>
      <c r="D44" s="39">
        <f t="shared" si="22"/>
        <v>0</v>
      </c>
      <c r="E44" s="39">
        <f t="shared" si="22"/>
        <v>607215000</v>
      </c>
      <c r="F44" s="40">
        <f t="shared" si="22"/>
        <v>595219000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-3778000</v>
      </c>
      <c r="O44" s="41">
        <f t="shared" si="22"/>
        <v>0</v>
      </c>
      <c r="P44" s="40">
        <f t="shared" si="22"/>
        <v>-3778000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-0.62218489332444027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556863000</v>
      </c>
      <c r="C45" s="42"/>
      <c r="D45" s="42"/>
      <c r="E45" s="42">
        <f t="shared" si="13"/>
        <v>556863000</v>
      </c>
      <c r="F45" s="43">
        <v>556863000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>
        <v>47000</v>
      </c>
      <c r="C46" s="42">
        <v>11896000</v>
      </c>
      <c r="D46" s="42"/>
      <c r="E46" s="42">
        <f t="shared" si="13"/>
        <v>11943000</v>
      </c>
      <c r="F46" s="43">
        <v>47000</v>
      </c>
      <c r="G46" s="44"/>
      <c r="H46" s="43"/>
      <c r="I46" s="44"/>
      <c r="J46" s="43"/>
      <c r="K46" s="44"/>
      <c r="L46" s="43"/>
      <c r="M46" s="44"/>
      <c r="N46" s="43">
        <v>-3778000</v>
      </c>
      <c r="O46" s="44"/>
      <c r="P46" s="43">
        <f t="shared" si="14"/>
        <v>-3778000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-31.633592899606466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/>
      <c r="D47" s="42"/>
      <c r="E47" s="42">
        <f t="shared" si="13"/>
        <v>100000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>
        <v>38309000</v>
      </c>
      <c r="C54" s="42"/>
      <c r="D54" s="42"/>
      <c r="E54" s="42">
        <f t="shared" si="13"/>
        <v>38309000</v>
      </c>
      <c r="F54" s="43">
        <v>38309000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772481000</v>
      </c>
      <c r="C61" s="39">
        <f t="shared" si="26"/>
        <v>7040000</v>
      </c>
      <c r="D61" s="39">
        <f t="shared" si="26"/>
        <v>0</v>
      </c>
      <c r="E61" s="39">
        <f t="shared" si="26"/>
        <v>779521000</v>
      </c>
      <c r="F61" s="40">
        <f t="shared" si="26"/>
        <v>772525000</v>
      </c>
      <c r="G61" s="41">
        <f t="shared" si="26"/>
        <v>172306000</v>
      </c>
      <c r="H61" s="40">
        <f t="shared" si="26"/>
        <v>15477000</v>
      </c>
      <c r="I61" s="41">
        <f t="shared" si="26"/>
        <v>198095</v>
      </c>
      <c r="J61" s="40">
        <f t="shared" si="26"/>
        <v>82981000</v>
      </c>
      <c r="K61" s="41">
        <f t="shared" si="26"/>
        <v>46082207</v>
      </c>
      <c r="L61" s="40">
        <f t="shared" si="26"/>
        <v>64378000</v>
      </c>
      <c r="M61" s="41">
        <f t="shared" si="26"/>
        <v>54598095</v>
      </c>
      <c r="N61" s="40">
        <f t="shared" si="26"/>
        <v>1122000</v>
      </c>
      <c r="O61" s="41">
        <f t="shared" si="26"/>
        <v>67817413</v>
      </c>
      <c r="P61" s="40">
        <f t="shared" si="26"/>
        <v>163958000</v>
      </c>
      <c r="Q61" s="41">
        <f t="shared" si="26"/>
        <v>168695810</v>
      </c>
      <c r="R61" s="20">
        <f t="shared" si="16"/>
        <v>-98.257168597968246</v>
      </c>
      <c r="S61" s="21">
        <f t="shared" si="17"/>
        <v>24.21204988928643</v>
      </c>
      <c r="T61" s="20">
        <f t="shared" si="18"/>
        <v>21.033172935687428</v>
      </c>
      <c r="U61" s="22">
        <f t="shared" si="19"/>
        <v>21.640957716341187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772481000</v>
      </c>
      <c r="C65" s="48">
        <f t="shared" si="30"/>
        <v>7040000</v>
      </c>
      <c r="D65" s="48">
        <f t="shared" si="30"/>
        <v>0</v>
      </c>
      <c r="E65" s="48">
        <f t="shared" si="30"/>
        <v>779521000</v>
      </c>
      <c r="F65" s="49">
        <f t="shared" si="30"/>
        <v>772525000</v>
      </c>
      <c r="G65" s="50">
        <f t="shared" si="30"/>
        <v>172306000</v>
      </c>
      <c r="H65" s="49">
        <f t="shared" si="30"/>
        <v>15477000</v>
      </c>
      <c r="I65" s="50">
        <f t="shared" si="30"/>
        <v>198095</v>
      </c>
      <c r="J65" s="49">
        <f t="shared" si="30"/>
        <v>82981000</v>
      </c>
      <c r="K65" s="50">
        <f t="shared" si="30"/>
        <v>46082207</v>
      </c>
      <c r="L65" s="49">
        <f t="shared" si="30"/>
        <v>64378000</v>
      </c>
      <c r="M65" s="51">
        <f t="shared" si="30"/>
        <v>54598095</v>
      </c>
      <c r="N65" s="49">
        <f t="shared" si="30"/>
        <v>1122000</v>
      </c>
      <c r="O65" s="50">
        <f t="shared" si="30"/>
        <v>67817413</v>
      </c>
      <c r="P65" s="49">
        <f t="shared" si="30"/>
        <v>163958000</v>
      </c>
      <c r="Q65" s="50">
        <f t="shared" si="30"/>
        <v>168695810</v>
      </c>
      <c r="R65" s="34">
        <f t="shared" si="16"/>
        <v>-98.257168597968246</v>
      </c>
      <c r="S65" s="35">
        <f t="shared" si="17"/>
        <v>24.21204988928643</v>
      </c>
      <c r="T65" s="34">
        <f t="shared" si="18"/>
        <v>21.033172935687428</v>
      </c>
      <c r="U65" s="35">
        <f t="shared" si="19"/>
        <v>21.640957716341187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80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23" width="13.7265625" customWidth="1"/>
    <col min="24" max="24" width="2.7265625" customWidth="1"/>
  </cols>
  <sheetData>
    <row r="1" spans="1:23" x14ac:dyDescent="0.25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4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4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4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3">
      <c r="A5" s="56" t="s">
        <v>187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3">
      <c r="A6" s="9" t="s">
        <v>355</v>
      </c>
      <c r="B6" s="9" t="s">
        <v>1</v>
      </c>
      <c r="C6" s="9" t="s">
        <v>355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65" x14ac:dyDescent="0.3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ht="13" x14ac:dyDescent="0.3">
      <c r="A8" s="15" t="s">
        <v>34</v>
      </c>
      <c r="B8" s="36">
        <f t="shared" ref="B8:Q8" si="0">+B9+B28</f>
        <v>122371000</v>
      </c>
      <c r="C8" s="36">
        <f t="shared" si="0"/>
        <v>5714000</v>
      </c>
      <c r="D8" s="36">
        <f t="shared" si="0"/>
        <v>0</v>
      </c>
      <c r="E8" s="36">
        <f t="shared" si="0"/>
        <v>128085000</v>
      </c>
      <c r="F8" s="37">
        <f t="shared" si="0"/>
        <v>128085000</v>
      </c>
      <c r="G8" s="38">
        <f t="shared" si="0"/>
        <v>128085000</v>
      </c>
      <c r="H8" s="37">
        <f t="shared" si="0"/>
        <v>17386000</v>
      </c>
      <c r="I8" s="38">
        <f t="shared" si="0"/>
        <v>27054501</v>
      </c>
      <c r="J8" s="37">
        <f t="shared" si="0"/>
        <v>50120000</v>
      </c>
      <c r="K8" s="38">
        <f t="shared" si="0"/>
        <v>55669895</v>
      </c>
      <c r="L8" s="37">
        <f t="shared" si="0"/>
        <v>15203000</v>
      </c>
      <c r="M8" s="38">
        <f t="shared" si="0"/>
        <v>18047438</v>
      </c>
      <c r="N8" s="37">
        <f t="shared" si="0"/>
        <v>37292000</v>
      </c>
      <c r="O8" s="38">
        <f t="shared" si="0"/>
        <v>24729877</v>
      </c>
      <c r="P8" s="37">
        <f t="shared" si="0"/>
        <v>120001000</v>
      </c>
      <c r="Q8" s="38">
        <f t="shared" si="0"/>
        <v>125501711</v>
      </c>
      <c r="R8" s="16">
        <f>IF(($L8       =0),0,((($N8       -$L8       )/$L8       )*100))</f>
        <v>145.29369203446689</v>
      </c>
      <c r="S8" s="17">
        <f>IF(($M8       =0),0,((($O8       -$M8       )/$M8       )*100))</f>
        <v>37.027078303302666</v>
      </c>
      <c r="T8" s="16">
        <f>IF(($E8       =0),0,(($P8       /$E8       )*100))</f>
        <v>93.688566186516766</v>
      </c>
      <c r="U8" s="18">
        <f>IF(($E8       =0),0,(($Q8       /$E8       )*100))</f>
        <v>97.983144786665108</v>
      </c>
      <c r="V8" s="37">
        <f t="shared" ref="V8:W8" si="1">+V9+V28</f>
        <v>0</v>
      </c>
      <c r="W8" s="38">
        <f t="shared" si="1"/>
        <v>0</v>
      </c>
    </row>
    <row r="9" spans="1:23" ht="13" x14ac:dyDescent="0.3">
      <c r="A9" s="19" t="s">
        <v>35</v>
      </c>
      <c r="B9" s="39">
        <f t="shared" ref="B9:Q9" si="2">SUM(B10:B27)</f>
        <v>118952000</v>
      </c>
      <c r="C9" s="39">
        <f t="shared" si="2"/>
        <v>5714000</v>
      </c>
      <c r="D9" s="39">
        <f t="shared" si="2"/>
        <v>0</v>
      </c>
      <c r="E9" s="39">
        <f t="shared" si="2"/>
        <v>124666000</v>
      </c>
      <c r="F9" s="40">
        <f t="shared" si="2"/>
        <v>124666000</v>
      </c>
      <c r="G9" s="41">
        <f t="shared" si="2"/>
        <v>124666000</v>
      </c>
      <c r="H9" s="40">
        <f t="shared" si="2"/>
        <v>16860000</v>
      </c>
      <c r="I9" s="41">
        <f t="shared" si="2"/>
        <v>25510279</v>
      </c>
      <c r="J9" s="40">
        <f t="shared" si="2"/>
        <v>49991000</v>
      </c>
      <c r="K9" s="41">
        <f t="shared" si="2"/>
        <v>55457549</v>
      </c>
      <c r="L9" s="40">
        <f t="shared" si="2"/>
        <v>15071000</v>
      </c>
      <c r="M9" s="41">
        <f t="shared" si="2"/>
        <v>17803977</v>
      </c>
      <c r="N9" s="40">
        <f t="shared" si="2"/>
        <v>37292000</v>
      </c>
      <c r="O9" s="41">
        <f t="shared" si="2"/>
        <v>24419348</v>
      </c>
      <c r="P9" s="40">
        <f t="shared" si="2"/>
        <v>119214000</v>
      </c>
      <c r="Q9" s="41">
        <f t="shared" si="2"/>
        <v>123191153</v>
      </c>
      <c r="R9" s="20">
        <f>IF(($L9       =0),0,((($N9       -$L9       )/$L9       )*100))</f>
        <v>147.44210735850311</v>
      </c>
      <c r="S9" s="21">
        <f>IF(($M9       =0),0,((($O9       -$M9       )/$M9       )*100))</f>
        <v>37.156703808368206</v>
      </c>
      <c r="T9" s="20">
        <f>IF(($E9       =0),0,(($P9       /$E9       )*100))</f>
        <v>95.626714581361398</v>
      </c>
      <c r="U9" s="22">
        <f>IF(($E9       =0),0,(($Q9       /$E9       )*100))</f>
        <v>98.816961320648772</v>
      </c>
      <c r="V9" s="40">
        <f t="shared" ref="V9:W9" si="3">SUM(V10:V27)</f>
        <v>0</v>
      </c>
      <c r="W9" s="41">
        <f t="shared" si="3"/>
        <v>0</v>
      </c>
    </row>
    <row r="10" spans="1:23" ht="13" x14ac:dyDescent="0.3">
      <c r="A10" s="23" t="s">
        <v>36</v>
      </c>
      <c r="B10" s="42">
        <v>46465000</v>
      </c>
      <c r="C10" s="42">
        <v>-122000</v>
      </c>
      <c r="D10" s="42"/>
      <c r="E10" s="42">
        <f t="shared" ref="E10:E41" si="4">$B10      +$C10      +$D10</f>
        <v>46343000</v>
      </c>
      <c r="F10" s="43">
        <v>46343000</v>
      </c>
      <c r="G10" s="44">
        <v>46343000</v>
      </c>
      <c r="H10" s="43">
        <v>3772000</v>
      </c>
      <c r="I10" s="44">
        <v>3626162</v>
      </c>
      <c r="J10" s="43">
        <v>22832000</v>
      </c>
      <c r="K10" s="44">
        <v>26507764</v>
      </c>
      <c r="L10" s="43">
        <v>4815000</v>
      </c>
      <c r="M10" s="44">
        <v>5130845</v>
      </c>
      <c r="N10" s="43">
        <v>13040000</v>
      </c>
      <c r="O10" s="44">
        <v>9603382</v>
      </c>
      <c r="P10" s="43">
        <f t="shared" ref="P10:P41" si="5">$H10      +$J10      +$L10      +$N10</f>
        <v>44459000</v>
      </c>
      <c r="Q10" s="44">
        <f t="shared" ref="Q10:Q41" si="6">$I10      +$K10      +$M10      +$O10</f>
        <v>44868153</v>
      </c>
      <c r="R10" s="24">
        <f t="shared" ref="R10:R41" si="7">IF(($L10      =0),0,((($N10      -$L10      )/$L10      )*100))</f>
        <v>170.8203530633437</v>
      </c>
      <c r="S10" s="25">
        <f t="shared" ref="S10:S41" si="8">IF(($M10      =0),0,((($O10      -$M10      )/$M10      )*100))</f>
        <v>87.169598769793282</v>
      </c>
      <c r="T10" s="24">
        <f t="shared" ref="T10:T41" si="9">IF(($E10      =0),0,(($P10      /$E10      )*100))</f>
        <v>95.93466111386833</v>
      </c>
      <c r="U10" s="26">
        <f t="shared" ref="U10:U41" si="10">IF(($E10      =0),0,(($Q10      /$E10      )*100))</f>
        <v>96.817540944694997</v>
      </c>
      <c r="V10" s="43"/>
      <c r="W10" s="44"/>
    </row>
    <row r="11" spans="1:23" ht="13" hidden="1" x14ac:dyDescent="0.3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ht="13" x14ac:dyDescent="0.3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ht="13" x14ac:dyDescent="0.3">
      <c r="A13" s="23" t="s">
        <v>39</v>
      </c>
      <c r="B13" s="42">
        <v>29888000</v>
      </c>
      <c r="C13" s="42">
        <v>5836000</v>
      </c>
      <c r="D13" s="42"/>
      <c r="E13" s="42">
        <f t="shared" si="4"/>
        <v>35724000</v>
      </c>
      <c r="F13" s="43">
        <v>35724000</v>
      </c>
      <c r="G13" s="44">
        <v>35724000</v>
      </c>
      <c r="H13" s="43">
        <v>2195000</v>
      </c>
      <c r="I13" s="44">
        <v>2195644</v>
      </c>
      <c r="J13" s="43">
        <v>12560000</v>
      </c>
      <c r="K13" s="44">
        <v>12260345</v>
      </c>
      <c r="L13" s="43">
        <v>10256000</v>
      </c>
      <c r="M13" s="44">
        <v>10829868</v>
      </c>
      <c r="N13" s="43">
        <v>10713000</v>
      </c>
      <c r="O13" s="44">
        <v>10438142</v>
      </c>
      <c r="P13" s="43">
        <f t="shared" si="5"/>
        <v>35724000</v>
      </c>
      <c r="Q13" s="44">
        <f t="shared" si="6"/>
        <v>35723999</v>
      </c>
      <c r="R13" s="24">
        <f t="shared" si="7"/>
        <v>4.455928237129485</v>
      </c>
      <c r="S13" s="25">
        <f t="shared" si="8"/>
        <v>-3.6170893310980334</v>
      </c>
      <c r="T13" s="24">
        <f t="shared" si="9"/>
        <v>100</v>
      </c>
      <c r="U13" s="26">
        <f t="shared" si="10"/>
        <v>99.999997200761399</v>
      </c>
      <c r="V13" s="43"/>
      <c r="W13" s="44"/>
    </row>
    <row r="14" spans="1:23" ht="13" x14ac:dyDescent="0.3">
      <c r="A14" s="23" t="s">
        <v>40</v>
      </c>
      <c r="B14" s="42">
        <v>10000000</v>
      </c>
      <c r="C14" s="42"/>
      <c r="D14" s="42"/>
      <c r="E14" s="42">
        <f t="shared" si="4"/>
        <v>10000000</v>
      </c>
      <c r="F14" s="43">
        <v>10000000</v>
      </c>
      <c r="G14" s="44">
        <v>10000000</v>
      </c>
      <c r="H14" s="43">
        <v>893000</v>
      </c>
      <c r="I14" s="44">
        <v>1219119</v>
      </c>
      <c r="J14" s="43"/>
      <c r="K14" s="44">
        <v>3241035</v>
      </c>
      <c r="L14" s="43"/>
      <c r="M14" s="44">
        <v>1503949</v>
      </c>
      <c r="N14" s="43">
        <v>9107000</v>
      </c>
      <c r="O14" s="44">
        <v>4035898</v>
      </c>
      <c r="P14" s="43">
        <f t="shared" si="5"/>
        <v>10000000</v>
      </c>
      <c r="Q14" s="44">
        <f t="shared" si="6"/>
        <v>10000001</v>
      </c>
      <c r="R14" s="24">
        <f t="shared" si="7"/>
        <v>0</v>
      </c>
      <c r="S14" s="25">
        <f t="shared" si="8"/>
        <v>168.35338166387291</v>
      </c>
      <c r="T14" s="24">
        <f t="shared" si="9"/>
        <v>100</v>
      </c>
      <c r="U14" s="26">
        <f t="shared" si="10"/>
        <v>100.00001</v>
      </c>
      <c r="V14" s="43"/>
      <c r="W14" s="44"/>
    </row>
    <row r="15" spans="1:23" ht="13" hidden="1" x14ac:dyDescent="0.3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ht="13" x14ac:dyDescent="0.3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ht="13" x14ac:dyDescent="0.3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t="13" hidden="1" x14ac:dyDescent="0.3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t="13" hidden="1" x14ac:dyDescent="0.3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ht="13" x14ac:dyDescent="0.3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ht="13" x14ac:dyDescent="0.3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ht="13" x14ac:dyDescent="0.3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ht="13" x14ac:dyDescent="0.3">
      <c r="A23" s="23" t="s">
        <v>49</v>
      </c>
      <c r="B23" s="42">
        <v>32599000</v>
      </c>
      <c r="C23" s="42"/>
      <c r="D23" s="42"/>
      <c r="E23" s="42">
        <f t="shared" si="4"/>
        <v>32599000</v>
      </c>
      <c r="F23" s="43">
        <v>32599000</v>
      </c>
      <c r="G23" s="44">
        <v>32599000</v>
      </c>
      <c r="H23" s="43">
        <v>10000000</v>
      </c>
      <c r="I23" s="44">
        <v>18469354</v>
      </c>
      <c r="J23" s="43">
        <v>14599000</v>
      </c>
      <c r="K23" s="44">
        <v>13448405</v>
      </c>
      <c r="L23" s="43"/>
      <c r="M23" s="44">
        <v>339315</v>
      </c>
      <c r="N23" s="43">
        <v>4432000</v>
      </c>
      <c r="O23" s="44">
        <v>341926</v>
      </c>
      <c r="P23" s="43">
        <f t="shared" si="5"/>
        <v>29031000</v>
      </c>
      <c r="Q23" s="44">
        <f t="shared" si="6"/>
        <v>32599000</v>
      </c>
      <c r="R23" s="24">
        <f t="shared" si="7"/>
        <v>0</v>
      </c>
      <c r="S23" s="25">
        <f t="shared" si="8"/>
        <v>0.7694914754726434</v>
      </c>
      <c r="T23" s="24">
        <f t="shared" si="9"/>
        <v>89.054878984017918</v>
      </c>
      <c r="U23" s="26">
        <f t="shared" si="10"/>
        <v>100</v>
      </c>
      <c r="V23" s="43"/>
      <c r="W23" s="44"/>
    </row>
    <row r="24" spans="1:23" ht="13" x14ac:dyDescent="0.3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ht="13" x14ac:dyDescent="0.3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ht="13" x14ac:dyDescent="0.3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ht="13" x14ac:dyDescent="0.3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ht="13" x14ac:dyDescent="0.3">
      <c r="A28" s="19" t="s">
        <v>54</v>
      </c>
      <c r="B28" s="39">
        <f t="shared" ref="B28:Q28" si="11">SUM(B29:B42)</f>
        <v>3419000</v>
      </c>
      <c r="C28" s="39">
        <f t="shared" si="11"/>
        <v>0</v>
      </c>
      <c r="D28" s="39">
        <f t="shared" si="11"/>
        <v>0</v>
      </c>
      <c r="E28" s="39">
        <f t="shared" si="11"/>
        <v>3419000</v>
      </c>
      <c r="F28" s="40">
        <f t="shared" si="11"/>
        <v>3419000</v>
      </c>
      <c r="G28" s="41">
        <f t="shared" si="11"/>
        <v>3419000</v>
      </c>
      <c r="H28" s="40">
        <f t="shared" si="11"/>
        <v>526000</v>
      </c>
      <c r="I28" s="41">
        <f t="shared" si="11"/>
        <v>1544222</v>
      </c>
      <c r="J28" s="40">
        <f t="shared" si="11"/>
        <v>129000</v>
      </c>
      <c r="K28" s="41">
        <f t="shared" si="11"/>
        <v>212346</v>
      </c>
      <c r="L28" s="40">
        <f t="shared" si="11"/>
        <v>132000</v>
      </c>
      <c r="M28" s="41">
        <f t="shared" si="11"/>
        <v>243461</v>
      </c>
      <c r="N28" s="40">
        <f t="shared" si="11"/>
        <v>0</v>
      </c>
      <c r="O28" s="41">
        <f t="shared" si="11"/>
        <v>310529</v>
      </c>
      <c r="P28" s="40">
        <f t="shared" si="11"/>
        <v>787000</v>
      </c>
      <c r="Q28" s="41">
        <f t="shared" si="11"/>
        <v>2310558</v>
      </c>
      <c r="R28" s="20">
        <f t="shared" si="7"/>
        <v>-100</v>
      </c>
      <c r="S28" s="21">
        <f t="shared" si="8"/>
        <v>27.547738652186592</v>
      </c>
      <c r="T28" s="20">
        <f t="shared" si="9"/>
        <v>23.018426440479672</v>
      </c>
      <c r="U28" s="22">
        <f t="shared" si="10"/>
        <v>67.579935653699906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3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ht="13" x14ac:dyDescent="0.3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ht="13" x14ac:dyDescent="0.3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121000</v>
      </c>
      <c r="I31" s="44">
        <v>121730</v>
      </c>
      <c r="J31" s="43">
        <v>129000</v>
      </c>
      <c r="K31" s="44">
        <v>128346</v>
      </c>
      <c r="L31" s="43">
        <v>132000</v>
      </c>
      <c r="M31" s="44">
        <v>130954</v>
      </c>
      <c r="N31" s="43"/>
      <c r="O31" s="44">
        <v>310529</v>
      </c>
      <c r="P31" s="43">
        <f t="shared" si="5"/>
        <v>382000</v>
      </c>
      <c r="Q31" s="44">
        <f t="shared" si="6"/>
        <v>691559</v>
      </c>
      <c r="R31" s="24">
        <f t="shared" si="7"/>
        <v>-100</v>
      </c>
      <c r="S31" s="25">
        <f t="shared" si="8"/>
        <v>137.12830459550682</v>
      </c>
      <c r="T31" s="24">
        <f t="shared" si="9"/>
        <v>21.222222222222221</v>
      </c>
      <c r="U31" s="26">
        <f t="shared" si="10"/>
        <v>38.41994444444444</v>
      </c>
      <c r="V31" s="43"/>
      <c r="W31" s="44"/>
    </row>
    <row r="32" spans="1:23" ht="13" x14ac:dyDescent="0.3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ht="13" x14ac:dyDescent="0.3">
      <c r="A33" s="23" t="s">
        <v>59</v>
      </c>
      <c r="B33" s="42">
        <v>1619000</v>
      </c>
      <c r="C33" s="42"/>
      <c r="D33" s="42"/>
      <c r="E33" s="42">
        <f t="shared" si="4"/>
        <v>1619000</v>
      </c>
      <c r="F33" s="43">
        <v>1619000</v>
      </c>
      <c r="G33" s="44">
        <v>1619000</v>
      </c>
      <c r="H33" s="43">
        <v>405000</v>
      </c>
      <c r="I33" s="44">
        <v>1422492</v>
      </c>
      <c r="J33" s="43"/>
      <c r="K33" s="44">
        <v>84000</v>
      </c>
      <c r="L33" s="43"/>
      <c r="M33" s="44">
        <v>112507</v>
      </c>
      <c r="N33" s="43"/>
      <c r="O33" s="44"/>
      <c r="P33" s="43">
        <f t="shared" si="5"/>
        <v>405000</v>
      </c>
      <c r="Q33" s="44">
        <f t="shared" si="6"/>
        <v>1618999</v>
      </c>
      <c r="R33" s="24">
        <f t="shared" si="7"/>
        <v>0</v>
      </c>
      <c r="S33" s="25">
        <f t="shared" si="8"/>
        <v>-100</v>
      </c>
      <c r="T33" s="24">
        <f t="shared" si="9"/>
        <v>25.015441630636193</v>
      </c>
      <c r="U33" s="26">
        <f t="shared" si="10"/>
        <v>99.999938233477465</v>
      </c>
      <c r="V33" s="43"/>
      <c r="W33" s="44"/>
    </row>
    <row r="34" spans="1:23" ht="13" x14ac:dyDescent="0.3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t="13" hidden="1" x14ac:dyDescent="0.3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ht="13" x14ac:dyDescent="0.3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ht="13" x14ac:dyDescent="0.3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t="13" hidden="1" x14ac:dyDescent="0.3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t="13" hidden="1" x14ac:dyDescent="0.3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t="13" hidden="1" x14ac:dyDescent="0.3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t="13" hidden="1" x14ac:dyDescent="0.3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t="13" hidden="1" x14ac:dyDescent="0.3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IF(($L42      =0),0,((($N42      -$L42      )/$L42      )*100))</f>
        <v>0</v>
      </c>
      <c r="S42" s="25">
        <f t="shared" ref="S42:S65" si="17">IF(($M42      =0),0,((($O42      -$M42      )/$M42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ht="13" x14ac:dyDescent="0.3">
      <c r="A43" s="28" t="s">
        <v>69</v>
      </c>
      <c r="B43" s="45">
        <f t="shared" ref="B43:Q43" si="20">+B44+B56</f>
        <v>94100000</v>
      </c>
      <c r="C43" s="45">
        <f t="shared" si="20"/>
        <v>0</v>
      </c>
      <c r="D43" s="45">
        <f t="shared" si="20"/>
        <v>0</v>
      </c>
      <c r="E43" s="45">
        <f t="shared" si="20"/>
        <v>94100000</v>
      </c>
      <c r="F43" s="46">
        <f t="shared" si="20"/>
        <v>94000000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ht="13" x14ac:dyDescent="0.3">
      <c r="A44" s="19" t="s">
        <v>35</v>
      </c>
      <c r="B44" s="39">
        <f t="shared" ref="B44:Q44" si="22">SUM(B45:B55)</f>
        <v>94100000</v>
      </c>
      <c r="C44" s="39">
        <f t="shared" si="22"/>
        <v>0</v>
      </c>
      <c r="D44" s="39">
        <f t="shared" si="22"/>
        <v>0</v>
      </c>
      <c r="E44" s="39">
        <f t="shared" si="22"/>
        <v>94100000</v>
      </c>
      <c r="F44" s="40">
        <f t="shared" si="22"/>
        <v>94000000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3">
      <c r="A45" s="23" t="s">
        <v>70</v>
      </c>
      <c r="B45" s="42">
        <v>94000000</v>
      </c>
      <c r="C45" s="42"/>
      <c r="D45" s="42"/>
      <c r="E45" s="42">
        <f t="shared" si="13"/>
        <v>94000000</v>
      </c>
      <c r="F45" s="43">
        <v>94000000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ht="13" x14ac:dyDescent="0.3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ht="13" x14ac:dyDescent="0.3">
      <c r="A47" s="23" t="s">
        <v>72</v>
      </c>
      <c r="B47" s="42">
        <v>100000</v>
      </c>
      <c r="C47" s="42"/>
      <c r="D47" s="42"/>
      <c r="E47" s="42">
        <f t="shared" si="13"/>
        <v>100000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t="13" hidden="1" x14ac:dyDescent="0.3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t="13" hidden="1" x14ac:dyDescent="0.3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t="13" hidden="1" x14ac:dyDescent="0.3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t="13" hidden="1" x14ac:dyDescent="0.3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3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ht="13" x14ac:dyDescent="0.3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ht="13" x14ac:dyDescent="0.3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ht="13" x14ac:dyDescent="0.3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ht="13" x14ac:dyDescent="0.3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ht="13" x14ac:dyDescent="0.3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t="13" hidden="1" x14ac:dyDescent="0.3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ht="13" x14ac:dyDescent="0.3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t="13" hidden="1" x14ac:dyDescent="0.3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ht="13" x14ac:dyDescent="0.3">
      <c r="A61" s="19" t="s">
        <v>85</v>
      </c>
      <c r="B61" s="39">
        <f t="shared" ref="B61:Q61" si="26">+B8+B43</f>
        <v>216471000</v>
      </c>
      <c r="C61" s="39">
        <f t="shared" si="26"/>
        <v>5714000</v>
      </c>
      <c r="D61" s="39">
        <f t="shared" si="26"/>
        <v>0</v>
      </c>
      <c r="E61" s="39">
        <f t="shared" si="26"/>
        <v>222185000</v>
      </c>
      <c r="F61" s="40">
        <f t="shared" si="26"/>
        <v>222085000</v>
      </c>
      <c r="G61" s="41">
        <f t="shared" si="26"/>
        <v>128085000</v>
      </c>
      <c r="H61" s="40">
        <f t="shared" si="26"/>
        <v>17386000</v>
      </c>
      <c r="I61" s="41">
        <f t="shared" si="26"/>
        <v>27054501</v>
      </c>
      <c r="J61" s="40">
        <f t="shared" si="26"/>
        <v>50120000</v>
      </c>
      <c r="K61" s="41">
        <f t="shared" si="26"/>
        <v>55669895</v>
      </c>
      <c r="L61" s="40">
        <f t="shared" si="26"/>
        <v>15203000</v>
      </c>
      <c r="M61" s="41">
        <f t="shared" si="26"/>
        <v>18047438</v>
      </c>
      <c r="N61" s="40">
        <f t="shared" si="26"/>
        <v>37292000</v>
      </c>
      <c r="O61" s="41">
        <f t="shared" si="26"/>
        <v>24729877</v>
      </c>
      <c r="P61" s="40">
        <f t="shared" si="26"/>
        <v>120001000</v>
      </c>
      <c r="Q61" s="41">
        <f t="shared" si="26"/>
        <v>125501711</v>
      </c>
      <c r="R61" s="20">
        <f t="shared" si="16"/>
        <v>145.29369203446689</v>
      </c>
      <c r="S61" s="21">
        <f t="shared" si="17"/>
        <v>37.027078303302666</v>
      </c>
      <c r="T61" s="20">
        <f t="shared" si="18"/>
        <v>54.009496590678943</v>
      </c>
      <c r="U61" s="22">
        <f t="shared" si="19"/>
        <v>56.48523122623039</v>
      </c>
      <c r="V61" s="40">
        <f t="shared" ref="V61:W61" si="27">+V8+V43</f>
        <v>0</v>
      </c>
      <c r="W61" s="41">
        <f t="shared" si="27"/>
        <v>0</v>
      </c>
    </row>
    <row r="62" spans="1:23" ht="13" x14ac:dyDescent="0.3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3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3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3">
      <c r="A65" s="33" t="s">
        <v>89</v>
      </c>
      <c r="B65" s="48">
        <f t="shared" ref="B65:Q65" si="30">+B61+B62</f>
        <v>216471000</v>
      </c>
      <c r="C65" s="48">
        <f t="shared" si="30"/>
        <v>5714000</v>
      </c>
      <c r="D65" s="48">
        <f t="shared" si="30"/>
        <v>0</v>
      </c>
      <c r="E65" s="48">
        <f t="shared" si="30"/>
        <v>222185000</v>
      </c>
      <c r="F65" s="49">
        <f t="shared" si="30"/>
        <v>222085000</v>
      </c>
      <c r="G65" s="50">
        <f t="shared" si="30"/>
        <v>128085000</v>
      </c>
      <c r="H65" s="49">
        <f t="shared" si="30"/>
        <v>17386000</v>
      </c>
      <c r="I65" s="50">
        <f t="shared" si="30"/>
        <v>27054501</v>
      </c>
      <c r="J65" s="49">
        <f t="shared" si="30"/>
        <v>50120000</v>
      </c>
      <c r="K65" s="50">
        <f t="shared" si="30"/>
        <v>55669895</v>
      </c>
      <c r="L65" s="49">
        <f t="shared" si="30"/>
        <v>15203000</v>
      </c>
      <c r="M65" s="51">
        <f t="shared" si="30"/>
        <v>18047438</v>
      </c>
      <c r="N65" s="49">
        <f t="shared" si="30"/>
        <v>37292000</v>
      </c>
      <c r="O65" s="50">
        <f t="shared" si="30"/>
        <v>24729877</v>
      </c>
      <c r="P65" s="49">
        <f t="shared" si="30"/>
        <v>120001000</v>
      </c>
      <c r="Q65" s="50">
        <f t="shared" si="30"/>
        <v>125501711</v>
      </c>
      <c r="R65" s="34">
        <f t="shared" si="16"/>
        <v>145.29369203446689</v>
      </c>
      <c r="S65" s="35">
        <f t="shared" si="17"/>
        <v>37.027078303302666</v>
      </c>
      <c r="T65" s="34">
        <f t="shared" si="18"/>
        <v>54.009496590678943</v>
      </c>
      <c r="U65" s="35">
        <f t="shared" si="19"/>
        <v>56.48523122623039</v>
      </c>
      <c r="V65" s="49">
        <f>+V61+V62</f>
        <v>0</v>
      </c>
      <c r="W65" s="50">
        <f>+W61+W62</f>
        <v>0</v>
      </c>
    </row>
    <row r="66" spans="1:2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5">
      <c r="A67" s="4"/>
    </row>
    <row r="68" spans="1:23" x14ac:dyDescent="0.25">
      <c r="A68" s="4"/>
    </row>
    <row r="69" spans="1:23" x14ac:dyDescent="0.25">
      <c r="A69" s="4" t="s">
        <v>346</v>
      </c>
    </row>
    <row r="70" spans="1:23" ht="13" x14ac:dyDescent="0.3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ht="13" x14ac:dyDescent="0.3">
      <c r="A71" s="4" t="s">
        <v>347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ht="13" x14ac:dyDescent="0.3">
      <c r="A72" s="4" t="s">
        <v>348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5">
      <c r="A73" s="4" t="s">
        <v>349</v>
      </c>
    </row>
    <row r="74" spans="1:23" x14ac:dyDescent="0.25">
      <c r="A74" t="s">
        <v>350</v>
      </c>
    </row>
    <row r="75" spans="1:23" x14ac:dyDescent="0.25">
      <c r="A75" t="s">
        <v>351</v>
      </c>
    </row>
    <row r="76" spans="1:23" ht="13" x14ac:dyDescent="0.3">
      <c r="A76" s="5"/>
      <c r="G76" s="5"/>
      <c r="W76" s="5"/>
    </row>
    <row r="77" spans="1:23" ht="13" x14ac:dyDescent="0.3">
      <c r="A77" s="5"/>
      <c r="G77" s="5"/>
      <c r="W77" s="5"/>
    </row>
    <row r="78" spans="1:23" ht="13" x14ac:dyDescent="0.3">
      <c r="A78" s="5" t="s">
        <v>352</v>
      </c>
      <c r="G78" s="5" t="s">
        <v>353</v>
      </c>
      <c r="W78" s="5"/>
    </row>
    <row r="80" spans="1:23" x14ac:dyDescent="0.25">
      <c r="A80" t="s">
        <v>354</v>
      </c>
      <c r="G80" t="s">
        <v>354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81D1236-2EF8-4023-8BCB-E3619CF8F1A6}"/>
</file>

<file path=customXml/itemProps2.xml><?xml version="1.0" encoding="utf-8"?>
<ds:datastoreItem xmlns:ds="http://schemas.openxmlformats.org/officeDocument/2006/customXml" ds:itemID="{D57F2446-4310-472F-865F-5BBF2F726CA2}"/>
</file>

<file path=customXml/itemProps3.xml><?xml version="1.0" encoding="utf-8"?>
<ds:datastoreItem xmlns:ds="http://schemas.openxmlformats.org/officeDocument/2006/customXml" ds:itemID="{5D02C67F-0DEC-43EF-BDA3-49017434DB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257</vt:i4>
      </vt:variant>
      <vt:variant>
        <vt:lpstr>Named Ranges</vt:lpstr>
      </vt:variant>
      <vt:variant>
        <vt:i4>257</vt:i4>
      </vt:variant>
    </vt:vector>
  </HeadingPairs>
  <TitlesOfParts>
    <vt:vector size="514" baseType="lpstr"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Kgothatso Matlala</cp:lastModifiedBy>
  <dcterms:created xsi:type="dcterms:W3CDTF">2025-08-20T10:18:31Z</dcterms:created>
  <dcterms:modified xsi:type="dcterms:W3CDTF">2025-08-20T10:23:30Z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