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4\Final\"/>
    </mc:Choice>
  </mc:AlternateContent>
  <xr:revisionPtr revIDLastSave="0" documentId="13_ncr:1_{F7E5059C-97F3-4F93-8840-99DA1134F926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Summary" sheetId="10" r:id="rId1"/>
    <sheet name="EC" sheetId="1" r:id="rId2"/>
    <sheet name="FS" sheetId="2" r:id="rId3"/>
    <sheet name="GT" sheetId="3" r:id="rId4"/>
    <sheet name="KZ" sheetId="4" r:id="rId5"/>
    <sheet name="LP" sheetId="5" r:id="rId6"/>
    <sheet name="MP" sheetId="6" r:id="rId7"/>
    <sheet name="NC" sheetId="7" r:id="rId8"/>
    <sheet name="NW" sheetId="8" r:id="rId9"/>
    <sheet name="WC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2" i="3" l="1"/>
  <c r="M69" i="3"/>
  <c r="M70" i="3"/>
  <c r="M68" i="3"/>
  <c r="B76" i="10"/>
  <c r="B75" i="10"/>
  <c r="B74" i="10"/>
  <c r="B73" i="10"/>
  <c r="B72" i="10"/>
  <c r="B65" i="10"/>
  <c r="B64" i="10"/>
  <c r="B63" i="10"/>
  <c r="B62" i="10"/>
  <c r="B61" i="10"/>
  <c r="B54" i="10"/>
  <c r="B53" i="10"/>
  <c r="B52" i="10"/>
  <c r="B51" i="10"/>
  <c r="B50" i="10"/>
  <c r="B43" i="10"/>
  <c r="B42" i="10"/>
  <c r="B41" i="10"/>
  <c r="B40" i="10"/>
  <c r="B39" i="10"/>
  <c r="B32" i="10"/>
  <c r="B31" i="10"/>
  <c r="B30" i="10"/>
  <c r="B29" i="10"/>
  <c r="B28" i="10"/>
  <c r="B21" i="10"/>
  <c r="B20" i="10"/>
  <c r="B19" i="10"/>
  <c r="B18" i="10"/>
  <c r="B17" i="10"/>
  <c r="B9" i="10"/>
  <c r="B8" i="10"/>
  <c r="AE76" i="9"/>
  <c r="AD76" i="9"/>
  <c r="AC76" i="9"/>
  <c r="AB76" i="9"/>
  <c r="AA76" i="9"/>
  <c r="Z76" i="9"/>
  <c r="Y76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AE75" i="9"/>
  <c r="AD75" i="9"/>
  <c r="AC75" i="9"/>
  <c r="AB75" i="9"/>
  <c r="AA75" i="9"/>
  <c r="Z75" i="9"/>
  <c r="Y75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AE74" i="9"/>
  <c r="AD74" i="9"/>
  <c r="AC74" i="9"/>
  <c r="AB74" i="9"/>
  <c r="AA74" i="9"/>
  <c r="Z74" i="9"/>
  <c r="Y74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AE73" i="9"/>
  <c r="AD73" i="9"/>
  <c r="AC73" i="9"/>
  <c r="AB73" i="9"/>
  <c r="AA73" i="9"/>
  <c r="Z73" i="9"/>
  <c r="Y73" i="9"/>
  <c r="X73" i="9"/>
  <c r="W73" i="9"/>
  <c r="V73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AE72" i="9"/>
  <c r="AD72" i="9"/>
  <c r="AC72" i="9"/>
  <c r="AB72" i="9"/>
  <c r="AA72" i="9"/>
  <c r="Z72" i="9"/>
  <c r="Y72" i="9"/>
  <c r="X72" i="9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AE65" i="9"/>
  <c r="AD65" i="9"/>
  <c r="AC65" i="9"/>
  <c r="AB65" i="9"/>
  <c r="AA65" i="9"/>
  <c r="Z65" i="9"/>
  <c r="Y65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AE64" i="9"/>
  <c r="AD64" i="9"/>
  <c r="AC64" i="9"/>
  <c r="AB64" i="9"/>
  <c r="AA64" i="9"/>
  <c r="Z64" i="9"/>
  <c r="Y64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AE63" i="9"/>
  <c r="AD63" i="9"/>
  <c r="AC63" i="9"/>
  <c r="AB63" i="9"/>
  <c r="AA63" i="9"/>
  <c r="Z63" i="9"/>
  <c r="Y63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C63" i="9"/>
  <c r="AE62" i="9"/>
  <c r="AD62" i="9"/>
  <c r="AC62" i="9"/>
  <c r="AB62" i="9"/>
  <c r="AA62" i="9"/>
  <c r="Z62" i="9"/>
  <c r="Y62" i="9"/>
  <c r="X62" i="9"/>
  <c r="W62" i="9"/>
  <c r="V62" i="9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AE61" i="9"/>
  <c r="AD61" i="9"/>
  <c r="AC61" i="9"/>
  <c r="AB61" i="9"/>
  <c r="AA61" i="9"/>
  <c r="Z61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Z10" i="9"/>
  <c r="Y10" i="9"/>
  <c r="X10" i="9"/>
  <c r="R10" i="9"/>
  <c r="Q10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P10" i="9" s="1"/>
  <c r="O9" i="9"/>
  <c r="N9" i="9"/>
  <c r="M9" i="9"/>
  <c r="L9" i="9"/>
  <c r="K9" i="9"/>
  <c r="J9" i="9"/>
  <c r="I9" i="9"/>
  <c r="H9" i="9"/>
  <c r="G9" i="9"/>
  <c r="F9" i="9"/>
  <c r="E9" i="9"/>
  <c r="D9" i="9"/>
  <c r="C9" i="9"/>
  <c r="AE8" i="9"/>
  <c r="AE10" i="9" s="1"/>
  <c r="AD8" i="9"/>
  <c r="AD10" i="9" s="1"/>
  <c r="AC8" i="9"/>
  <c r="AC10" i="9" s="1"/>
  <c r="AB8" i="9"/>
  <c r="AB10" i="9" s="1"/>
  <c r="AA8" i="9"/>
  <c r="AA10" i="9" s="1"/>
  <c r="Z8" i="9"/>
  <c r="Y8" i="9"/>
  <c r="X8" i="9"/>
  <c r="W8" i="9"/>
  <c r="W10" i="9" s="1"/>
  <c r="V8" i="9"/>
  <c r="U8" i="9"/>
  <c r="U10" i="9" s="1"/>
  <c r="T8" i="9"/>
  <c r="S8" i="9"/>
  <c r="R8" i="9"/>
  <c r="Q8" i="9"/>
  <c r="P8" i="9"/>
  <c r="O8" i="9"/>
  <c r="N8" i="9"/>
  <c r="M8" i="9"/>
  <c r="M10" i="9" s="1"/>
  <c r="L8" i="9"/>
  <c r="L10" i="9" s="1"/>
  <c r="K8" i="9"/>
  <c r="K10" i="9" s="1"/>
  <c r="J8" i="9"/>
  <c r="J10" i="9" s="1"/>
  <c r="I8" i="9"/>
  <c r="I10" i="9" s="1"/>
  <c r="H8" i="9"/>
  <c r="H10" i="9" s="1"/>
  <c r="G8" i="9"/>
  <c r="G10" i="9" s="1"/>
  <c r="F8" i="9"/>
  <c r="F10" i="9" s="1"/>
  <c r="E8" i="9"/>
  <c r="E10" i="9" s="1"/>
  <c r="D8" i="9"/>
  <c r="C8" i="9"/>
  <c r="B76" i="9"/>
  <c r="B75" i="9"/>
  <c r="B74" i="9"/>
  <c r="B73" i="9"/>
  <c r="B72" i="9"/>
  <c r="B65" i="9"/>
  <c r="B64" i="9"/>
  <c r="B63" i="9"/>
  <c r="B62" i="9"/>
  <c r="B61" i="9"/>
  <c r="B54" i="9"/>
  <c r="B53" i="9"/>
  <c r="B52" i="9"/>
  <c r="B51" i="9"/>
  <c r="B50" i="9"/>
  <c r="B43" i="9"/>
  <c r="B42" i="9"/>
  <c r="B41" i="9"/>
  <c r="B40" i="9"/>
  <c r="B39" i="9"/>
  <c r="B32" i="9"/>
  <c r="B31" i="9"/>
  <c r="B30" i="9"/>
  <c r="B29" i="9"/>
  <c r="B28" i="9"/>
  <c r="B21" i="9"/>
  <c r="B20" i="9"/>
  <c r="B19" i="9"/>
  <c r="B18" i="9"/>
  <c r="B17" i="9"/>
  <c r="B9" i="9"/>
  <c r="B8" i="9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Q10" i="8"/>
  <c r="P10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W8" i="8"/>
  <c r="V8" i="8"/>
  <c r="U8" i="8"/>
  <c r="U10" i="8" s="1"/>
  <c r="T8" i="8"/>
  <c r="S8" i="8"/>
  <c r="R8" i="8"/>
  <c r="Q8" i="8"/>
  <c r="P8" i="8"/>
  <c r="O8" i="8"/>
  <c r="N8" i="8"/>
  <c r="M8" i="8"/>
  <c r="L8" i="8"/>
  <c r="K8" i="8"/>
  <c r="K10" i="8" s="1"/>
  <c r="J8" i="8"/>
  <c r="I8" i="8"/>
  <c r="I10" i="8" s="1"/>
  <c r="H8" i="8"/>
  <c r="H10" i="8" s="1"/>
  <c r="G8" i="8"/>
  <c r="F8" i="8"/>
  <c r="E8" i="8"/>
  <c r="D8" i="8"/>
  <c r="C8" i="8"/>
  <c r="C10" i="8" s="1"/>
  <c r="B76" i="8"/>
  <c r="B75" i="8"/>
  <c r="B74" i="8"/>
  <c r="B73" i="8"/>
  <c r="B72" i="8"/>
  <c r="B65" i="8"/>
  <c r="B64" i="8"/>
  <c r="B63" i="8"/>
  <c r="B62" i="8"/>
  <c r="B61" i="8"/>
  <c r="B54" i="8"/>
  <c r="B53" i="8"/>
  <c r="B52" i="8"/>
  <c r="B51" i="8"/>
  <c r="B50" i="8"/>
  <c r="B43" i="8"/>
  <c r="B42" i="8"/>
  <c r="B41" i="8"/>
  <c r="B40" i="8"/>
  <c r="B39" i="8"/>
  <c r="B32" i="8"/>
  <c r="B31" i="8"/>
  <c r="B30" i="8"/>
  <c r="B29" i="8"/>
  <c r="B28" i="8"/>
  <c r="B21" i="8"/>
  <c r="B20" i="8"/>
  <c r="B19" i="8"/>
  <c r="B18" i="8"/>
  <c r="B17" i="8"/>
  <c r="B9" i="8"/>
  <c r="B8" i="8"/>
  <c r="B10" i="8" s="1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C74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AF64" i="7"/>
  <c r="AE64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AF54" i="7"/>
  <c r="AE54" i="7"/>
  <c r="AD54" i="7"/>
  <c r="AC54" i="7"/>
  <c r="AB54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AF53" i="7"/>
  <c r="AE53" i="7"/>
  <c r="AD53" i="7"/>
  <c r="AC53" i="7"/>
  <c r="AB53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AF43" i="7"/>
  <c r="AE43" i="7"/>
  <c r="AD43" i="7"/>
  <c r="AC43" i="7"/>
  <c r="AB43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Z10" i="7"/>
  <c r="T10" i="7"/>
  <c r="J10" i="7"/>
  <c r="D10" i="7"/>
  <c r="C10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R10" i="7" s="1"/>
  <c r="Q9" i="7"/>
  <c r="P9" i="7"/>
  <c r="O9" i="7"/>
  <c r="N9" i="7"/>
  <c r="M9" i="7"/>
  <c r="M10" i="7" s="1"/>
  <c r="L9" i="7"/>
  <c r="L10" i="7" s="1"/>
  <c r="K9" i="7"/>
  <c r="K10" i="7" s="1"/>
  <c r="J9" i="7"/>
  <c r="I9" i="7"/>
  <c r="H9" i="7"/>
  <c r="G9" i="7"/>
  <c r="F9" i="7"/>
  <c r="E9" i="7"/>
  <c r="D9" i="7"/>
  <c r="C9" i="7"/>
  <c r="AF8" i="7"/>
  <c r="AF10" i="7" s="1"/>
  <c r="AE8" i="7"/>
  <c r="AE10" i="7" s="1"/>
  <c r="AD8" i="7"/>
  <c r="AD10" i="7" s="1"/>
  <c r="AC8" i="7"/>
  <c r="AC10" i="7" s="1"/>
  <c r="AB8" i="7"/>
  <c r="AB10" i="7" s="1"/>
  <c r="AA8" i="7"/>
  <c r="AA10" i="7" s="1"/>
  <c r="Z8" i="7"/>
  <c r="Y8" i="7"/>
  <c r="Y10" i="7" s="1"/>
  <c r="X8" i="7"/>
  <c r="W8" i="7"/>
  <c r="W10" i="7" s="1"/>
  <c r="V8" i="7"/>
  <c r="V10" i="7" s="1"/>
  <c r="U8" i="7"/>
  <c r="U10" i="7" s="1"/>
  <c r="T8" i="7"/>
  <c r="S8" i="7"/>
  <c r="S10" i="7" s="1"/>
  <c r="R8" i="7"/>
  <c r="Q8" i="7"/>
  <c r="P8" i="7"/>
  <c r="O8" i="7"/>
  <c r="N8" i="7"/>
  <c r="M8" i="7"/>
  <c r="L8" i="7"/>
  <c r="K8" i="7"/>
  <c r="J8" i="7"/>
  <c r="I8" i="7"/>
  <c r="I10" i="7" s="1"/>
  <c r="H8" i="7"/>
  <c r="H10" i="7" s="1"/>
  <c r="G8" i="7"/>
  <c r="G10" i="7" s="1"/>
  <c r="F8" i="7"/>
  <c r="F10" i="7" s="1"/>
  <c r="E8" i="7"/>
  <c r="E10" i="7" s="1"/>
  <c r="D8" i="7"/>
  <c r="C8" i="7"/>
  <c r="B76" i="7"/>
  <c r="B75" i="7"/>
  <c r="B74" i="7"/>
  <c r="B73" i="7"/>
  <c r="B72" i="7"/>
  <c r="B65" i="7"/>
  <c r="B64" i="7"/>
  <c r="B63" i="7"/>
  <c r="B62" i="7"/>
  <c r="B61" i="7"/>
  <c r="B54" i="7"/>
  <c r="B53" i="7"/>
  <c r="B52" i="7"/>
  <c r="B51" i="7"/>
  <c r="B50" i="7"/>
  <c r="B43" i="7"/>
  <c r="B42" i="7"/>
  <c r="B41" i="7"/>
  <c r="B40" i="7"/>
  <c r="B39" i="7"/>
  <c r="B32" i="7"/>
  <c r="B31" i="7"/>
  <c r="B30" i="7"/>
  <c r="B29" i="7"/>
  <c r="B28" i="7"/>
  <c r="B21" i="7"/>
  <c r="B20" i="7"/>
  <c r="B19" i="7"/>
  <c r="B18" i="7"/>
  <c r="B17" i="7"/>
  <c r="B9" i="7"/>
  <c r="B8" i="7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C75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C73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C72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C10" i="6"/>
  <c r="U9" i="6"/>
  <c r="T9" i="6"/>
  <c r="S9" i="6"/>
  <c r="R9" i="6"/>
  <c r="Q9" i="6"/>
  <c r="P9" i="6"/>
  <c r="O9" i="6"/>
  <c r="N9" i="6"/>
  <c r="M9" i="6"/>
  <c r="L9" i="6"/>
  <c r="K9" i="6"/>
  <c r="J9" i="6"/>
  <c r="J10" i="6" s="1"/>
  <c r="I9" i="6"/>
  <c r="H9" i="6"/>
  <c r="G9" i="6"/>
  <c r="F9" i="6"/>
  <c r="E9" i="6"/>
  <c r="D9" i="6"/>
  <c r="C9" i="6"/>
  <c r="U8" i="6"/>
  <c r="T8" i="6"/>
  <c r="S8" i="6"/>
  <c r="S10" i="6" s="1"/>
  <c r="R8" i="6"/>
  <c r="Q8" i="6"/>
  <c r="P8" i="6"/>
  <c r="P10" i="6" s="1"/>
  <c r="O8" i="6"/>
  <c r="O10" i="6" s="1"/>
  <c r="N8" i="6"/>
  <c r="N10" i="6" s="1"/>
  <c r="M8" i="6"/>
  <c r="M10" i="6" s="1"/>
  <c r="L8" i="6"/>
  <c r="K8" i="6"/>
  <c r="K10" i="6" s="1"/>
  <c r="J8" i="6"/>
  <c r="I8" i="6"/>
  <c r="H8" i="6"/>
  <c r="H10" i="6" s="1"/>
  <c r="G8" i="6"/>
  <c r="G10" i="6" s="1"/>
  <c r="F8" i="6"/>
  <c r="F10" i="6" s="1"/>
  <c r="E8" i="6"/>
  <c r="D8" i="6"/>
  <c r="D10" i="6" s="1"/>
  <c r="C8" i="6"/>
  <c r="B76" i="6"/>
  <c r="B75" i="6"/>
  <c r="B74" i="6"/>
  <c r="B73" i="6"/>
  <c r="B72" i="6"/>
  <c r="B65" i="6"/>
  <c r="B64" i="6"/>
  <c r="B63" i="6"/>
  <c r="B62" i="6"/>
  <c r="B61" i="6"/>
  <c r="B54" i="6"/>
  <c r="B53" i="6"/>
  <c r="B52" i="6"/>
  <c r="B51" i="6"/>
  <c r="B50" i="6"/>
  <c r="B43" i="6"/>
  <c r="B42" i="6"/>
  <c r="B41" i="6"/>
  <c r="B40" i="6"/>
  <c r="B39" i="6"/>
  <c r="B32" i="6"/>
  <c r="B31" i="6"/>
  <c r="B30" i="6"/>
  <c r="B29" i="6"/>
  <c r="B28" i="6"/>
  <c r="B21" i="6"/>
  <c r="B20" i="6"/>
  <c r="B19" i="6"/>
  <c r="B18" i="6"/>
  <c r="B17" i="6"/>
  <c r="B9" i="6"/>
  <c r="B8" i="6"/>
  <c r="B10" i="6" s="1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AB9" i="5"/>
  <c r="AA9" i="5"/>
  <c r="Z9" i="5"/>
  <c r="Y9" i="5"/>
  <c r="X9" i="5"/>
  <c r="X10" i="5" s="1"/>
  <c r="W9" i="5"/>
  <c r="W10" i="5" s="1"/>
  <c r="V9" i="5"/>
  <c r="U9" i="5"/>
  <c r="T9" i="5"/>
  <c r="S9" i="5"/>
  <c r="R9" i="5"/>
  <c r="Q9" i="5"/>
  <c r="P9" i="5"/>
  <c r="P10" i="5" s="1"/>
  <c r="O9" i="5"/>
  <c r="O10" i="5" s="1"/>
  <c r="N9" i="5"/>
  <c r="M9" i="5"/>
  <c r="L9" i="5"/>
  <c r="K9" i="5"/>
  <c r="J9" i="5"/>
  <c r="I9" i="5"/>
  <c r="H9" i="5"/>
  <c r="G9" i="5"/>
  <c r="F9" i="5"/>
  <c r="E9" i="5"/>
  <c r="D9" i="5"/>
  <c r="C9" i="5"/>
  <c r="AB8" i="5"/>
  <c r="AB10" i="5" s="1"/>
  <c r="AA8" i="5"/>
  <c r="AA10" i="5" s="1"/>
  <c r="Z8" i="5"/>
  <c r="Z10" i="5" s="1"/>
  <c r="Y8" i="5"/>
  <c r="Y10" i="5" s="1"/>
  <c r="X8" i="5"/>
  <c r="W8" i="5"/>
  <c r="V8" i="5"/>
  <c r="V10" i="5" s="1"/>
  <c r="U8" i="5"/>
  <c r="U10" i="5" s="1"/>
  <c r="T8" i="5"/>
  <c r="T10" i="5" s="1"/>
  <c r="S8" i="5"/>
  <c r="S10" i="5" s="1"/>
  <c r="R8" i="5"/>
  <c r="R10" i="5" s="1"/>
  <c r="Q8" i="5"/>
  <c r="P8" i="5"/>
  <c r="O8" i="5"/>
  <c r="N8" i="5"/>
  <c r="N10" i="5" s="1"/>
  <c r="M8" i="5"/>
  <c r="M10" i="5" s="1"/>
  <c r="L8" i="5"/>
  <c r="K8" i="5"/>
  <c r="J8" i="5"/>
  <c r="I8" i="5"/>
  <c r="I10" i="5" s="1"/>
  <c r="H8" i="5"/>
  <c r="G8" i="5"/>
  <c r="F8" i="5"/>
  <c r="F10" i="5" s="1"/>
  <c r="E8" i="5"/>
  <c r="E10" i="5" s="1"/>
  <c r="D8" i="5"/>
  <c r="D10" i="5" s="1"/>
  <c r="C8" i="5"/>
  <c r="C10" i="5" s="1"/>
  <c r="B76" i="5"/>
  <c r="B75" i="5"/>
  <c r="B74" i="5"/>
  <c r="B73" i="5"/>
  <c r="B72" i="5"/>
  <c r="B65" i="5"/>
  <c r="B64" i="5"/>
  <c r="B63" i="5"/>
  <c r="B62" i="5"/>
  <c r="B61" i="5"/>
  <c r="B54" i="5"/>
  <c r="B53" i="5"/>
  <c r="B52" i="5"/>
  <c r="B51" i="5"/>
  <c r="B50" i="5"/>
  <c r="B43" i="5"/>
  <c r="B42" i="5"/>
  <c r="B41" i="5"/>
  <c r="B40" i="5"/>
  <c r="B39" i="5"/>
  <c r="B32" i="5"/>
  <c r="B31" i="5"/>
  <c r="B30" i="5"/>
  <c r="B29" i="5"/>
  <c r="B28" i="5"/>
  <c r="B21" i="5"/>
  <c r="B20" i="5"/>
  <c r="B19" i="5"/>
  <c r="B18" i="5"/>
  <c r="B17" i="5"/>
  <c r="B9" i="5"/>
  <c r="B8" i="5"/>
  <c r="B10" i="5" s="1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C52" i="4"/>
  <c r="BB52" i="4"/>
  <c r="BA52" i="4"/>
  <c r="AZ52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C50" i="4"/>
  <c r="BB50" i="4"/>
  <c r="BA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AO10" i="4"/>
  <c r="AN10" i="4"/>
  <c r="R10" i="4"/>
  <c r="Q10" i="4"/>
  <c r="H10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X10" i="4" s="1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C8" i="4"/>
  <c r="BC10" i="4" s="1"/>
  <c r="BB8" i="4"/>
  <c r="BB10" i="4" s="1"/>
  <c r="BA8" i="4"/>
  <c r="BA10" i="4" s="1"/>
  <c r="AZ8" i="4"/>
  <c r="AZ10" i="4" s="1"/>
  <c r="AY8" i="4"/>
  <c r="AY10" i="4" s="1"/>
  <c r="AX8" i="4"/>
  <c r="AX10" i="4" s="1"/>
  <c r="AW8" i="4"/>
  <c r="AW10" i="4" s="1"/>
  <c r="AV8" i="4"/>
  <c r="AV10" i="4" s="1"/>
  <c r="AU8" i="4"/>
  <c r="AU10" i="4" s="1"/>
  <c r="AT8" i="4"/>
  <c r="AS8" i="4"/>
  <c r="AR8" i="4"/>
  <c r="AQ8" i="4"/>
  <c r="AQ10" i="4" s="1"/>
  <c r="AP8" i="4"/>
  <c r="AO8" i="4"/>
  <c r="AN8" i="4"/>
  <c r="AM8" i="4"/>
  <c r="AL8" i="4"/>
  <c r="AK8" i="4"/>
  <c r="AK10" i="4" s="1"/>
  <c r="AJ8" i="4"/>
  <c r="AJ10" i="4" s="1"/>
  <c r="AI8" i="4"/>
  <c r="AI10" i="4" s="1"/>
  <c r="AH8" i="4"/>
  <c r="AH10" i="4" s="1"/>
  <c r="AG8" i="4"/>
  <c r="AG10" i="4" s="1"/>
  <c r="AF8" i="4"/>
  <c r="AF10" i="4" s="1"/>
  <c r="AE8" i="4"/>
  <c r="AE10" i="4" s="1"/>
  <c r="AD8" i="4"/>
  <c r="AD10" i="4" s="1"/>
  <c r="AC8" i="4"/>
  <c r="AC10" i="4" s="1"/>
  <c r="AB8" i="4"/>
  <c r="AB10" i="4" s="1"/>
  <c r="AA8" i="4"/>
  <c r="AA10" i="4" s="1"/>
  <c r="Z8" i="4"/>
  <c r="Z10" i="4" s="1"/>
  <c r="Y8" i="4"/>
  <c r="Y10" i="4" s="1"/>
  <c r="X8" i="4"/>
  <c r="W8" i="4"/>
  <c r="V8" i="4"/>
  <c r="U8" i="4"/>
  <c r="U10" i="4" s="1"/>
  <c r="T8" i="4"/>
  <c r="S8" i="4"/>
  <c r="R8" i="4"/>
  <c r="Q8" i="4"/>
  <c r="P8" i="4"/>
  <c r="P10" i="4" s="1"/>
  <c r="O8" i="4"/>
  <c r="O10" i="4" s="1"/>
  <c r="N8" i="4"/>
  <c r="N10" i="4" s="1"/>
  <c r="M8" i="4"/>
  <c r="M10" i="4" s="1"/>
  <c r="L8" i="4"/>
  <c r="L10" i="4" s="1"/>
  <c r="K8" i="4"/>
  <c r="K10" i="4" s="1"/>
  <c r="J8" i="4"/>
  <c r="J10" i="4" s="1"/>
  <c r="I8" i="4"/>
  <c r="I10" i="4" s="1"/>
  <c r="H8" i="4"/>
  <c r="G8" i="4"/>
  <c r="G10" i="4" s="1"/>
  <c r="F8" i="4"/>
  <c r="F10" i="4" s="1"/>
  <c r="E8" i="4"/>
  <c r="E10" i="4" s="1"/>
  <c r="D8" i="4"/>
  <c r="D10" i="4" s="1"/>
  <c r="C8" i="4"/>
  <c r="C10" i="4" s="1"/>
  <c r="B76" i="4"/>
  <c r="B75" i="4"/>
  <c r="B74" i="4"/>
  <c r="B73" i="4"/>
  <c r="B72" i="4"/>
  <c r="B65" i="4"/>
  <c r="B64" i="4"/>
  <c r="B63" i="4"/>
  <c r="B62" i="4"/>
  <c r="B61" i="4"/>
  <c r="B54" i="4"/>
  <c r="B53" i="4"/>
  <c r="B52" i="4"/>
  <c r="B51" i="4"/>
  <c r="B50" i="4"/>
  <c r="B43" i="4"/>
  <c r="B42" i="4"/>
  <c r="B41" i="4"/>
  <c r="B40" i="4"/>
  <c r="B39" i="4"/>
  <c r="B32" i="4"/>
  <c r="B31" i="4"/>
  <c r="B30" i="4"/>
  <c r="B29" i="4"/>
  <c r="B28" i="4"/>
  <c r="B21" i="4"/>
  <c r="B20" i="4"/>
  <c r="B19" i="4"/>
  <c r="B18" i="4"/>
  <c r="B17" i="4"/>
  <c r="B9" i="4"/>
  <c r="B8" i="4"/>
  <c r="L76" i="3"/>
  <c r="K76" i="3"/>
  <c r="J76" i="3"/>
  <c r="I76" i="3"/>
  <c r="H76" i="3"/>
  <c r="G76" i="3"/>
  <c r="F76" i="3"/>
  <c r="E76" i="3"/>
  <c r="D76" i="3"/>
  <c r="C76" i="3"/>
  <c r="L75" i="3"/>
  <c r="K75" i="3"/>
  <c r="J75" i="3"/>
  <c r="I75" i="3"/>
  <c r="H75" i="3"/>
  <c r="G75" i="3"/>
  <c r="F75" i="3"/>
  <c r="E75" i="3"/>
  <c r="D75" i="3"/>
  <c r="C75" i="3"/>
  <c r="L74" i="3"/>
  <c r="K74" i="3"/>
  <c r="J74" i="3"/>
  <c r="I74" i="3"/>
  <c r="H74" i="3"/>
  <c r="G74" i="3"/>
  <c r="F74" i="3"/>
  <c r="E74" i="3"/>
  <c r="D74" i="3"/>
  <c r="C74" i="3"/>
  <c r="L73" i="3"/>
  <c r="K73" i="3"/>
  <c r="J73" i="3"/>
  <c r="I73" i="3"/>
  <c r="H73" i="3"/>
  <c r="G73" i="3"/>
  <c r="F73" i="3"/>
  <c r="E73" i="3"/>
  <c r="D73" i="3"/>
  <c r="C73" i="3"/>
  <c r="L72" i="3"/>
  <c r="K72" i="3"/>
  <c r="J72" i="3"/>
  <c r="I72" i="3"/>
  <c r="H72" i="3"/>
  <c r="G72" i="3"/>
  <c r="F72" i="3"/>
  <c r="E72" i="3"/>
  <c r="D72" i="3"/>
  <c r="C72" i="3"/>
  <c r="L65" i="3"/>
  <c r="K65" i="3"/>
  <c r="J65" i="3"/>
  <c r="I65" i="3"/>
  <c r="H65" i="3"/>
  <c r="G65" i="3"/>
  <c r="F65" i="3"/>
  <c r="E65" i="3"/>
  <c r="D65" i="3"/>
  <c r="C65" i="3"/>
  <c r="L64" i="3"/>
  <c r="K64" i="3"/>
  <c r="J64" i="3"/>
  <c r="I64" i="3"/>
  <c r="H64" i="3"/>
  <c r="G64" i="3"/>
  <c r="F64" i="3"/>
  <c r="E64" i="3"/>
  <c r="D64" i="3"/>
  <c r="C64" i="3"/>
  <c r="L63" i="3"/>
  <c r="K63" i="3"/>
  <c r="J63" i="3"/>
  <c r="I63" i="3"/>
  <c r="H63" i="3"/>
  <c r="G63" i="3"/>
  <c r="F63" i="3"/>
  <c r="E63" i="3"/>
  <c r="D63" i="3"/>
  <c r="C63" i="3"/>
  <c r="L62" i="3"/>
  <c r="K62" i="3"/>
  <c r="J62" i="3"/>
  <c r="I62" i="3"/>
  <c r="H62" i="3"/>
  <c r="G62" i="3"/>
  <c r="F62" i="3"/>
  <c r="E62" i="3"/>
  <c r="D62" i="3"/>
  <c r="C62" i="3"/>
  <c r="L61" i="3"/>
  <c r="K61" i="3"/>
  <c r="J61" i="3"/>
  <c r="I61" i="3"/>
  <c r="H61" i="3"/>
  <c r="G61" i="3"/>
  <c r="F61" i="3"/>
  <c r="E61" i="3"/>
  <c r="D61" i="3"/>
  <c r="C61" i="3"/>
  <c r="L54" i="3"/>
  <c r="K54" i="3"/>
  <c r="J54" i="3"/>
  <c r="I54" i="3"/>
  <c r="H54" i="3"/>
  <c r="G54" i="3"/>
  <c r="F54" i="3"/>
  <c r="E54" i="3"/>
  <c r="D54" i="3"/>
  <c r="C54" i="3"/>
  <c r="L53" i="3"/>
  <c r="K53" i="3"/>
  <c r="J53" i="3"/>
  <c r="I53" i="3"/>
  <c r="H53" i="3"/>
  <c r="G53" i="3"/>
  <c r="F53" i="3"/>
  <c r="E53" i="3"/>
  <c r="D53" i="3"/>
  <c r="C53" i="3"/>
  <c r="L52" i="3"/>
  <c r="K52" i="3"/>
  <c r="J52" i="3"/>
  <c r="I52" i="3"/>
  <c r="H52" i="3"/>
  <c r="G52" i="3"/>
  <c r="F52" i="3"/>
  <c r="E52" i="3"/>
  <c r="D52" i="3"/>
  <c r="C52" i="3"/>
  <c r="L51" i="3"/>
  <c r="K51" i="3"/>
  <c r="J51" i="3"/>
  <c r="I51" i="3"/>
  <c r="H51" i="3"/>
  <c r="G51" i="3"/>
  <c r="F51" i="3"/>
  <c r="E51" i="3"/>
  <c r="D51" i="3"/>
  <c r="C51" i="3"/>
  <c r="L50" i="3"/>
  <c r="K50" i="3"/>
  <c r="J50" i="3"/>
  <c r="I50" i="3"/>
  <c r="H50" i="3"/>
  <c r="G50" i="3"/>
  <c r="F50" i="3"/>
  <c r="E50" i="3"/>
  <c r="D50" i="3"/>
  <c r="C50" i="3"/>
  <c r="L43" i="3"/>
  <c r="K43" i="3"/>
  <c r="J43" i="3"/>
  <c r="I43" i="3"/>
  <c r="H43" i="3"/>
  <c r="G43" i="3"/>
  <c r="F43" i="3"/>
  <c r="E43" i="3"/>
  <c r="D43" i="3"/>
  <c r="C43" i="3"/>
  <c r="L42" i="3"/>
  <c r="K42" i="3"/>
  <c r="J42" i="3"/>
  <c r="I42" i="3"/>
  <c r="H42" i="3"/>
  <c r="G42" i="3"/>
  <c r="F42" i="3"/>
  <c r="E42" i="3"/>
  <c r="D42" i="3"/>
  <c r="C42" i="3"/>
  <c r="L41" i="3"/>
  <c r="K41" i="3"/>
  <c r="J41" i="3"/>
  <c r="I41" i="3"/>
  <c r="H41" i="3"/>
  <c r="G41" i="3"/>
  <c r="F41" i="3"/>
  <c r="E41" i="3"/>
  <c r="D41" i="3"/>
  <c r="C41" i="3"/>
  <c r="L40" i="3"/>
  <c r="K40" i="3"/>
  <c r="J40" i="3"/>
  <c r="I40" i="3"/>
  <c r="H40" i="3"/>
  <c r="G40" i="3"/>
  <c r="F40" i="3"/>
  <c r="E40" i="3"/>
  <c r="D40" i="3"/>
  <c r="C40" i="3"/>
  <c r="L39" i="3"/>
  <c r="K39" i="3"/>
  <c r="J39" i="3"/>
  <c r="I39" i="3"/>
  <c r="H39" i="3"/>
  <c r="G39" i="3"/>
  <c r="F39" i="3"/>
  <c r="E39" i="3"/>
  <c r="D39" i="3"/>
  <c r="C39" i="3"/>
  <c r="L32" i="3"/>
  <c r="K32" i="3"/>
  <c r="J32" i="3"/>
  <c r="I32" i="3"/>
  <c r="H32" i="3"/>
  <c r="G32" i="3"/>
  <c r="F32" i="3"/>
  <c r="E32" i="3"/>
  <c r="D32" i="3"/>
  <c r="C32" i="3"/>
  <c r="L31" i="3"/>
  <c r="K31" i="3"/>
  <c r="J31" i="3"/>
  <c r="I31" i="3"/>
  <c r="H31" i="3"/>
  <c r="G31" i="3"/>
  <c r="F31" i="3"/>
  <c r="E31" i="3"/>
  <c r="D31" i="3"/>
  <c r="C31" i="3"/>
  <c r="L30" i="3"/>
  <c r="K30" i="3"/>
  <c r="J30" i="3"/>
  <c r="I30" i="3"/>
  <c r="H30" i="3"/>
  <c r="G30" i="3"/>
  <c r="F30" i="3"/>
  <c r="E30" i="3"/>
  <c r="D30" i="3"/>
  <c r="C30" i="3"/>
  <c r="L29" i="3"/>
  <c r="K29" i="3"/>
  <c r="J29" i="3"/>
  <c r="I29" i="3"/>
  <c r="H29" i="3"/>
  <c r="G29" i="3"/>
  <c r="F29" i="3"/>
  <c r="E29" i="3"/>
  <c r="D29" i="3"/>
  <c r="C29" i="3"/>
  <c r="L28" i="3"/>
  <c r="K28" i="3"/>
  <c r="J28" i="3"/>
  <c r="I28" i="3"/>
  <c r="H28" i="3"/>
  <c r="G28" i="3"/>
  <c r="F28" i="3"/>
  <c r="E28" i="3"/>
  <c r="D28" i="3"/>
  <c r="C28" i="3"/>
  <c r="L21" i="3"/>
  <c r="K21" i="3"/>
  <c r="J21" i="3"/>
  <c r="I21" i="3"/>
  <c r="H21" i="3"/>
  <c r="G21" i="3"/>
  <c r="F21" i="3"/>
  <c r="E21" i="3"/>
  <c r="D21" i="3"/>
  <c r="C21" i="3"/>
  <c r="L20" i="3"/>
  <c r="K20" i="3"/>
  <c r="J20" i="3"/>
  <c r="I20" i="3"/>
  <c r="H20" i="3"/>
  <c r="G20" i="3"/>
  <c r="F20" i="3"/>
  <c r="E20" i="3"/>
  <c r="D20" i="3"/>
  <c r="C20" i="3"/>
  <c r="L19" i="3"/>
  <c r="K19" i="3"/>
  <c r="J19" i="3"/>
  <c r="I19" i="3"/>
  <c r="H19" i="3"/>
  <c r="G19" i="3"/>
  <c r="F19" i="3"/>
  <c r="E19" i="3"/>
  <c r="D19" i="3"/>
  <c r="C19" i="3"/>
  <c r="L18" i="3"/>
  <c r="K18" i="3"/>
  <c r="J18" i="3"/>
  <c r="I18" i="3"/>
  <c r="H18" i="3"/>
  <c r="G18" i="3"/>
  <c r="F18" i="3"/>
  <c r="E18" i="3"/>
  <c r="D18" i="3"/>
  <c r="C18" i="3"/>
  <c r="L17" i="3"/>
  <c r="K17" i="3"/>
  <c r="J17" i="3"/>
  <c r="I17" i="3"/>
  <c r="H17" i="3"/>
  <c r="G17" i="3"/>
  <c r="F17" i="3"/>
  <c r="E17" i="3"/>
  <c r="D17" i="3"/>
  <c r="C17" i="3"/>
  <c r="L9" i="3"/>
  <c r="K9" i="3"/>
  <c r="J9" i="3"/>
  <c r="I9" i="3"/>
  <c r="H9" i="3"/>
  <c r="G9" i="3"/>
  <c r="F9" i="3"/>
  <c r="E9" i="3"/>
  <c r="D9" i="3"/>
  <c r="C9" i="3"/>
  <c r="L8" i="3"/>
  <c r="L10" i="3" s="1"/>
  <c r="K8" i="3"/>
  <c r="K10" i="3" s="1"/>
  <c r="J8" i="3"/>
  <c r="J10" i="3" s="1"/>
  <c r="I8" i="3"/>
  <c r="I10" i="3" s="1"/>
  <c r="H8" i="3"/>
  <c r="G8" i="3"/>
  <c r="F8" i="3"/>
  <c r="F10" i="3" s="1"/>
  <c r="E8" i="3"/>
  <c r="E10" i="3" s="1"/>
  <c r="D8" i="3"/>
  <c r="C8" i="3"/>
  <c r="B76" i="3"/>
  <c r="B75" i="3"/>
  <c r="B74" i="3"/>
  <c r="B73" i="3"/>
  <c r="B72" i="3"/>
  <c r="B65" i="3"/>
  <c r="B64" i="3"/>
  <c r="B63" i="3"/>
  <c r="B62" i="3"/>
  <c r="B61" i="3"/>
  <c r="B54" i="3"/>
  <c r="B53" i="3"/>
  <c r="B52" i="3"/>
  <c r="B51" i="3"/>
  <c r="B50" i="3"/>
  <c r="B43" i="3"/>
  <c r="B42" i="3"/>
  <c r="B41" i="3"/>
  <c r="B40" i="3"/>
  <c r="B39" i="3"/>
  <c r="B32" i="3"/>
  <c r="B31" i="3"/>
  <c r="B30" i="3"/>
  <c r="B29" i="3"/>
  <c r="B28" i="3"/>
  <c r="B21" i="3"/>
  <c r="B20" i="3"/>
  <c r="B19" i="3"/>
  <c r="B18" i="3"/>
  <c r="B17" i="3"/>
  <c r="B9" i="3"/>
  <c r="B8" i="3"/>
  <c r="B10" i="3" s="1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T10" i="2"/>
  <c r="S10" i="2"/>
  <c r="R10" i="2"/>
  <c r="L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X8" i="2"/>
  <c r="X10" i="2" s="1"/>
  <c r="W8" i="2"/>
  <c r="W10" i="2" s="1"/>
  <c r="V8" i="2"/>
  <c r="V10" i="2" s="1"/>
  <c r="U8" i="2"/>
  <c r="U10" i="2" s="1"/>
  <c r="T8" i="2"/>
  <c r="S8" i="2"/>
  <c r="R8" i="2"/>
  <c r="Q8" i="2"/>
  <c r="P8" i="2"/>
  <c r="P10" i="2" s="1"/>
  <c r="O8" i="2"/>
  <c r="O10" i="2" s="1"/>
  <c r="N8" i="2"/>
  <c r="N10" i="2" s="1"/>
  <c r="M8" i="2"/>
  <c r="M10" i="2" s="1"/>
  <c r="L8" i="2"/>
  <c r="K8" i="2"/>
  <c r="K10" i="2" s="1"/>
  <c r="J8" i="2"/>
  <c r="J10" i="2" s="1"/>
  <c r="I8" i="2"/>
  <c r="H8" i="2"/>
  <c r="H10" i="2" s="1"/>
  <c r="G8" i="2"/>
  <c r="G10" i="2" s="1"/>
  <c r="F8" i="2"/>
  <c r="F10" i="2" s="1"/>
  <c r="E8" i="2"/>
  <c r="E10" i="2" s="1"/>
  <c r="D8" i="2"/>
  <c r="D10" i="2" s="1"/>
  <c r="C8" i="2"/>
  <c r="C10" i="2" s="1"/>
  <c r="B76" i="2"/>
  <c r="B75" i="2"/>
  <c r="B74" i="2"/>
  <c r="B73" i="2"/>
  <c r="B72" i="2"/>
  <c r="B65" i="2"/>
  <c r="B64" i="2"/>
  <c r="B63" i="2"/>
  <c r="B62" i="2"/>
  <c r="B61" i="2"/>
  <c r="B54" i="2"/>
  <c r="B53" i="2"/>
  <c r="B52" i="2"/>
  <c r="B51" i="2"/>
  <c r="B50" i="2"/>
  <c r="B43" i="2"/>
  <c r="B42" i="2"/>
  <c r="B41" i="2"/>
  <c r="B40" i="2"/>
  <c r="B39" i="2"/>
  <c r="B32" i="2"/>
  <c r="B31" i="2"/>
  <c r="B30" i="2"/>
  <c r="B29" i="2"/>
  <c r="B28" i="2"/>
  <c r="B21" i="2"/>
  <c r="B20" i="2"/>
  <c r="B19" i="2"/>
  <c r="B18" i="2"/>
  <c r="B17" i="2"/>
  <c r="B9" i="2"/>
  <c r="B8" i="2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Y10" i="1"/>
  <c r="R10" i="1"/>
  <c r="Q10" i="1"/>
  <c r="L10" i="1"/>
  <c r="K10" i="1"/>
  <c r="J10" i="1"/>
  <c r="I10" i="1"/>
  <c r="D10" i="1"/>
  <c r="C10" i="1"/>
  <c r="AN9" i="1"/>
  <c r="AM9" i="1"/>
  <c r="AL9" i="1"/>
  <c r="AK9" i="1"/>
  <c r="AJ9" i="1"/>
  <c r="AI9" i="1"/>
  <c r="AH9" i="1"/>
  <c r="AH10" i="1" s="1"/>
  <c r="AG9" i="1"/>
  <c r="AG10" i="1" s="1"/>
  <c r="AF9" i="1"/>
  <c r="AE9" i="1"/>
  <c r="AD9" i="1"/>
  <c r="AC9" i="1"/>
  <c r="AB9" i="1"/>
  <c r="AB10" i="1" s="1"/>
  <c r="AA9" i="1"/>
  <c r="AA10" i="1" s="1"/>
  <c r="Z9" i="1"/>
  <c r="Z10" i="1" s="1"/>
  <c r="Y9" i="1"/>
  <c r="X9" i="1"/>
  <c r="W9" i="1"/>
  <c r="V9" i="1"/>
  <c r="U9" i="1"/>
  <c r="T9" i="1"/>
  <c r="T10" i="1" s="1"/>
  <c r="S9" i="1"/>
  <c r="S10" i="1" s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AN8" i="1"/>
  <c r="AN10" i="1" s="1"/>
  <c r="AM8" i="1"/>
  <c r="AM10" i="1" s="1"/>
  <c r="AL8" i="1"/>
  <c r="AL10" i="1" s="1"/>
  <c r="AK8" i="1"/>
  <c r="AK10" i="1" s="1"/>
  <c r="AJ8" i="1"/>
  <c r="AJ10" i="1" s="1"/>
  <c r="AI8" i="1"/>
  <c r="AI10" i="1" s="1"/>
  <c r="AH8" i="1"/>
  <c r="AG8" i="1"/>
  <c r="AF8" i="1"/>
  <c r="AF10" i="1" s="1"/>
  <c r="AE8" i="1"/>
  <c r="AE10" i="1" s="1"/>
  <c r="AD8" i="1"/>
  <c r="AC8" i="1"/>
  <c r="AB8" i="1"/>
  <c r="AA8" i="1"/>
  <c r="Z8" i="1"/>
  <c r="Y8" i="1"/>
  <c r="X8" i="1"/>
  <c r="X10" i="1" s="1"/>
  <c r="W8" i="1"/>
  <c r="W10" i="1" s="1"/>
  <c r="V8" i="1"/>
  <c r="V10" i="1" s="1"/>
  <c r="U8" i="1"/>
  <c r="U10" i="1" s="1"/>
  <c r="T8" i="1"/>
  <c r="S8" i="1"/>
  <c r="R8" i="1"/>
  <c r="Q8" i="1"/>
  <c r="P8" i="1"/>
  <c r="P10" i="1" s="1"/>
  <c r="O8" i="1"/>
  <c r="O10" i="1" s="1"/>
  <c r="N8" i="1"/>
  <c r="N10" i="1" s="1"/>
  <c r="M8" i="1"/>
  <c r="M10" i="1" s="1"/>
  <c r="L8" i="1"/>
  <c r="K8" i="1"/>
  <c r="J8" i="1"/>
  <c r="I8" i="1"/>
  <c r="H8" i="1"/>
  <c r="G8" i="1"/>
  <c r="F8" i="1"/>
  <c r="E8" i="1"/>
  <c r="D8" i="1"/>
  <c r="C8" i="1"/>
  <c r="B76" i="1"/>
  <c r="B75" i="1"/>
  <c r="B74" i="1"/>
  <c r="B73" i="1"/>
  <c r="B72" i="1"/>
  <c r="B65" i="1"/>
  <c r="B64" i="1"/>
  <c r="B63" i="1"/>
  <c r="B62" i="1"/>
  <c r="B61" i="1"/>
  <c r="B54" i="1"/>
  <c r="B53" i="1"/>
  <c r="B52" i="1"/>
  <c r="B51" i="1"/>
  <c r="B50" i="1"/>
  <c r="B43" i="1"/>
  <c r="B42" i="1"/>
  <c r="B41" i="1"/>
  <c r="B40" i="1"/>
  <c r="B39" i="1"/>
  <c r="B32" i="1"/>
  <c r="B31" i="1"/>
  <c r="B30" i="1"/>
  <c r="B29" i="1"/>
  <c r="B28" i="1"/>
  <c r="B21" i="1"/>
  <c r="B20" i="1"/>
  <c r="B19" i="1"/>
  <c r="B18" i="1"/>
  <c r="B17" i="1"/>
  <c r="B9" i="1"/>
  <c r="B8" i="1"/>
  <c r="B10" i="1" s="1"/>
  <c r="G10" i="8" l="1"/>
  <c r="C10" i="9"/>
  <c r="X10" i="7"/>
  <c r="D10" i="9"/>
  <c r="L10" i="6"/>
  <c r="D10" i="8"/>
  <c r="V10" i="9"/>
  <c r="E10" i="8"/>
  <c r="I10" i="6"/>
  <c r="F10" i="8"/>
  <c r="J10" i="8"/>
  <c r="L10" i="8"/>
  <c r="M10" i="8"/>
  <c r="Q10" i="6"/>
  <c r="N10" i="8"/>
  <c r="G10" i="3"/>
  <c r="R10" i="6"/>
  <c r="O10" i="8"/>
  <c r="H10" i="3"/>
  <c r="AL10" i="4"/>
  <c r="E10" i="1"/>
  <c r="AM10" i="4"/>
  <c r="J10" i="5"/>
  <c r="T10" i="6"/>
  <c r="F10" i="1"/>
  <c r="K10" i="5"/>
  <c r="G10" i="5"/>
  <c r="U10" i="6"/>
  <c r="R10" i="8"/>
  <c r="N10" i="9"/>
  <c r="G10" i="1"/>
  <c r="AC10" i="1"/>
  <c r="Q10" i="2"/>
  <c r="S10" i="4"/>
  <c r="L10" i="5"/>
  <c r="H10" i="5"/>
  <c r="S10" i="8"/>
  <c r="O10" i="9"/>
  <c r="H10" i="1"/>
  <c r="AD10" i="1"/>
  <c r="T10" i="4"/>
  <c r="AP10" i="4"/>
  <c r="N10" i="7"/>
  <c r="T10" i="8"/>
  <c r="B10" i="10"/>
  <c r="I10" i="2"/>
  <c r="O10" i="7"/>
  <c r="V10" i="4"/>
  <c r="AR10" i="4"/>
  <c r="P10" i="7"/>
  <c r="V10" i="8"/>
  <c r="C10" i="3"/>
  <c r="W10" i="4"/>
  <c r="AS10" i="4"/>
  <c r="Q10" i="7"/>
  <c r="W10" i="8"/>
  <c r="S10" i="9"/>
  <c r="D10" i="3"/>
  <c r="AT10" i="4"/>
  <c r="Q10" i="5"/>
  <c r="E10" i="6"/>
  <c r="T10" i="9"/>
  <c r="B10" i="9"/>
  <c r="B10" i="7"/>
  <c r="B10" i="4"/>
  <c r="B10" i="2"/>
</calcChain>
</file>

<file path=xl/sharedStrings.xml><?xml version="1.0" encoding="utf-8"?>
<sst xmlns="http://schemas.openxmlformats.org/spreadsheetml/2006/main" count="1692" uniqueCount="637">
  <si>
    <t>STATE OF LOCAL GOVERNMENT FINANCES - FACT SHEET - ACTUALS  4th Quarter Ended 30 June 2025 (Figures Finalised as at 2025/08/08)</t>
  </si>
  <si>
    <t>Demarcation</t>
  </si>
  <si>
    <t>Alfred</t>
  </si>
  <si>
    <t>Amahlathi</t>
  </si>
  <si>
    <t>Amathole</t>
  </si>
  <si>
    <t>Blue                                     Crane</t>
  </si>
  <si>
    <t>Buffalo</t>
  </si>
  <si>
    <t>Chris</t>
  </si>
  <si>
    <t>Dr                                       Beyers</t>
  </si>
  <si>
    <t>Dr.                                      A.B.</t>
  </si>
  <si>
    <t>Elundini</t>
  </si>
  <si>
    <t>Emalahleni</t>
  </si>
  <si>
    <t>Enoch</t>
  </si>
  <si>
    <t>Great</t>
  </si>
  <si>
    <t>Intsika</t>
  </si>
  <si>
    <t>Inxuba</t>
  </si>
  <si>
    <t>Joe</t>
  </si>
  <si>
    <t>King                                     Sabata</t>
  </si>
  <si>
    <t>Kou-Kamma</t>
  </si>
  <si>
    <t>Kouga</t>
  </si>
  <si>
    <t>Makana</t>
  </si>
  <si>
    <t>Matatiele</t>
  </si>
  <si>
    <t>Mbhashe</t>
  </si>
  <si>
    <t>Mhlontlo</t>
  </si>
  <si>
    <t>Mnquma</t>
  </si>
  <si>
    <t>Ndlambe</t>
  </si>
  <si>
    <t>Nelson                                   Mandela</t>
  </si>
  <si>
    <t>Ngqushwa</t>
  </si>
  <si>
    <t>Ngquza</t>
  </si>
  <si>
    <t>Ntabankulu</t>
  </si>
  <si>
    <t>Nyandeni</t>
  </si>
  <si>
    <t>O                                        R</t>
  </si>
  <si>
    <t>Port                                     St</t>
  </si>
  <si>
    <t>Raymond</t>
  </si>
  <si>
    <t>Sakhisizwe</t>
  </si>
  <si>
    <t>Sarah</t>
  </si>
  <si>
    <t>Senqu</t>
  </si>
  <si>
    <t>Sundays                                  River</t>
  </si>
  <si>
    <t>Umzimvubu</t>
  </si>
  <si>
    <t>Walter</t>
  </si>
  <si>
    <t>Winnie</t>
  </si>
  <si>
    <t>Nzo (M)</t>
  </si>
  <si>
    <t>(L)</t>
  </si>
  <si>
    <t>(H)</t>
  </si>
  <si>
    <t>Route (L)</t>
  </si>
  <si>
    <t>City (H)</t>
  </si>
  <si>
    <t>Hani (M)</t>
  </si>
  <si>
    <t>Naude (L)</t>
  </si>
  <si>
    <t>Xuma (M)</t>
  </si>
  <si>
    <t>(EC) (L)</t>
  </si>
  <si>
    <t>Mgijima (M)</t>
  </si>
  <si>
    <t>Kei (L)</t>
  </si>
  <si>
    <t>Yethu (L)</t>
  </si>
  <si>
    <t>Yethemba (L)</t>
  </si>
  <si>
    <t>Gqabi (H)</t>
  </si>
  <si>
    <t>Dalindyebo (H)</t>
  </si>
  <si>
    <t>(M)</t>
  </si>
  <si>
    <t>Bay (H)</t>
  </si>
  <si>
    <t>Hills (L)</t>
  </si>
  <si>
    <t>Tambo (H)</t>
  </si>
  <si>
    <t>Johns (M)</t>
  </si>
  <si>
    <t>Mhlaba (L)</t>
  </si>
  <si>
    <t>Baartman (M)</t>
  </si>
  <si>
    <t>Valley (M)</t>
  </si>
  <si>
    <t>Sisulu (L)</t>
  </si>
  <si>
    <t>Madikizela-Mandela (M)</t>
  </si>
  <si>
    <t>DC44</t>
  </si>
  <si>
    <t>EC124</t>
  </si>
  <si>
    <t>DC12</t>
  </si>
  <si>
    <t>EC102</t>
  </si>
  <si>
    <t>BUF</t>
  </si>
  <si>
    <t>DC13</t>
  </si>
  <si>
    <t>EC101</t>
  </si>
  <si>
    <t>EC137</t>
  </si>
  <si>
    <t>EC141</t>
  </si>
  <si>
    <t>EC136</t>
  </si>
  <si>
    <t>EC139</t>
  </si>
  <si>
    <t>EC123</t>
  </si>
  <si>
    <t>EC135</t>
  </si>
  <si>
    <t>EC131</t>
  </si>
  <si>
    <t>DC14</t>
  </si>
  <si>
    <t>EC157</t>
  </si>
  <si>
    <t>EC109</t>
  </si>
  <si>
    <t>EC108</t>
  </si>
  <si>
    <t>EC104</t>
  </si>
  <si>
    <t>EC441</t>
  </si>
  <si>
    <t>EC121</t>
  </si>
  <si>
    <t>EC156</t>
  </si>
  <si>
    <t>EC122</t>
  </si>
  <si>
    <t>EC105</t>
  </si>
  <si>
    <t>NMA</t>
  </si>
  <si>
    <t>EC126</t>
  </si>
  <si>
    <t>EC153</t>
  </si>
  <si>
    <t>EC444</t>
  </si>
  <si>
    <t>EC155</t>
  </si>
  <si>
    <t>DC15</t>
  </si>
  <si>
    <t>EC154</t>
  </si>
  <si>
    <t>EC129</t>
  </si>
  <si>
    <t>EC138</t>
  </si>
  <si>
    <t>DC10</t>
  </si>
  <si>
    <t>EC142</t>
  </si>
  <si>
    <t>EC106</t>
  </si>
  <si>
    <t>EC442</t>
  </si>
  <si>
    <t>EC145</t>
  </si>
  <si>
    <t>EC443</t>
  </si>
  <si>
    <t>R thousands</t>
  </si>
  <si>
    <t>Surplus / (Deficit):</t>
  </si>
  <si>
    <t>Total actual revenue YTD</t>
  </si>
  <si>
    <t>Total actual expenditure YTD</t>
  </si>
  <si>
    <t>Actual Surplus YTD</t>
  </si>
  <si>
    <t xml:space="preserve"> </t>
  </si>
  <si>
    <t>Revenue:</t>
  </si>
  <si>
    <t>Total Main Budget</t>
  </si>
  <si>
    <t>Total Adjusted Budget</t>
  </si>
  <si>
    <t>Total Actual YTD</t>
  </si>
  <si>
    <t>Adjustment of Total Revenue Budget</t>
  </si>
  <si>
    <t>Undercollection of Revenue against Main Budget</t>
  </si>
  <si>
    <t>Undercollection of Revenue against Adjusted Budget</t>
  </si>
  <si>
    <t>Actual Revenue YTD as percentage of Main Budget</t>
  </si>
  <si>
    <t>Actual Revenue YTD as percentage of Adjusted Budget</t>
  </si>
  <si>
    <t>Expenditure:</t>
  </si>
  <si>
    <t>Adjustment of Total Expenditure Budget</t>
  </si>
  <si>
    <t>Underspending against Main Budget</t>
  </si>
  <si>
    <t>Underspending against Adjusted Budget</t>
  </si>
  <si>
    <t>Actual Expenditure YTD as percentage of Main Budget</t>
  </si>
  <si>
    <t>Actual Expenditure YTD as percentage of Adjusted Budget</t>
  </si>
  <si>
    <t>Operating Expenditure:</t>
  </si>
  <si>
    <t>Main Budget</t>
  </si>
  <si>
    <t>Adjusted Budget</t>
  </si>
  <si>
    <t>Actual YTD</t>
  </si>
  <si>
    <t>Adjustment of Operating Expenditure Budget</t>
  </si>
  <si>
    <t>Personnel Expenditure:</t>
  </si>
  <si>
    <t>Adjustment of Personnel Expenditure Budget</t>
  </si>
  <si>
    <t>Capital Expenditure:</t>
  </si>
  <si>
    <t>Adjustment of Capital Expenditure Budget</t>
  </si>
  <si>
    <t>Conditional Grants:</t>
  </si>
  <si>
    <t>Adjustment of Conditional Grants</t>
  </si>
  <si>
    <t>Actual Expenditure as percentage of Main Budget</t>
  </si>
  <si>
    <t>Actual Expenditure as percentage of Adjusted Budget</t>
  </si>
  <si>
    <t>Debtors:</t>
  </si>
  <si>
    <t>4th Quarter</t>
  </si>
  <si>
    <t>3rd Quarter</t>
  </si>
  <si>
    <t>2nd Quarter</t>
  </si>
  <si>
    <t>1st Quarter</t>
  </si>
  <si>
    <t>Creditors:</t>
  </si>
  <si>
    <t>Cash:</t>
  </si>
  <si>
    <t>Adjusted budget Opening balance</t>
  </si>
  <si>
    <t>Actual Closing balance</t>
  </si>
  <si>
    <t>Investments</t>
  </si>
  <si>
    <t>Borrowing</t>
  </si>
  <si>
    <t>Dihlabeng</t>
  </si>
  <si>
    <t>Fezile</t>
  </si>
  <si>
    <t>Kopanong</t>
  </si>
  <si>
    <t>Lejweleputswa</t>
  </si>
  <si>
    <t>Letsemeng</t>
  </si>
  <si>
    <t>Mafube</t>
  </si>
  <si>
    <t>Maluti-a-Phofung</t>
  </si>
  <si>
    <t>Mangaung</t>
  </si>
  <si>
    <t>Mantsopa</t>
  </si>
  <si>
    <t>Masilonyana</t>
  </si>
  <si>
    <t>Matjhabeng</t>
  </si>
  <si>
    <t>Metsimaholo</t>
  </si>
  <si>
    <t>Mohokare</t>
  </si>
  <si>
    <t>Moqhaka</t>
  </si>
  <si>
    <t>Nala</t>
  </si>
  <si>
    <t>Ngwathe</t>
  </si>
  <si>
    <t>Nketoana</t>
  </si>
  <si>
    <t>Phumelela</t>
  </si>
  <si>
    <t>Setsoto</t>
  </si>
  <si>
    <t>Thabo</t>
  </si>
  <si>
    <t>Tokologo</t>
  </si>
  <si>
    <t>Tswelopele</t>
  </si>
  <si>
    <t>Xhariep</t>
  </si>
  <si>
    <t>Dabi (L)</t>
  </si>
  <si>
    <t>Mofutsanyana (L)</t>
  </si>
  <si>
    <t>FS192</t>
  </si>
  <si>
    <t>DC20</t>
  </si>
  <si>
    <t>FS162</t>
  </si>
  <si>
    <t>DC18</t>
  </si>
  <si>
    <t>FS161</t>
  </si>
  <si>
    <t>FS205</t>
  </si>
  <si>
    <t>FS194</t>
  </si>
  <si>
    <t>MAN</t>
  </si>
  <si>
    <t>FS196</t>
  </si>
  <si>
    <t>FS181</t>
  </si>
  <si>
    <t>FS184</t>
  </si>
  <si>
    <t>FS204</t>
  </si>
  <si>
    <t>FS163</t>
  </si>
  <si>
    <t>FS201</t>
  </si>
  <si>
    <t>FS185</t>
  </si>
  <si>
    <t>FS203</t>
  </si>
  <si>
    <t>FS193</t>
  </si>
  <si>
    <t>FS195</t>
  </si>
  <si>
    <t>FS191</t>
  </si>
  <si>
    <t>DC19</t>
  </si>
  <si>
    <t>FS182</t>
  </si>
  <si>
    <t>FS183</t>
  </si>
  <si>
    <t>DC16</t>
  </si>
  <si>
    <t>City                                     of</t>
  </si>
  <si>
    <t>Emfuleni</t>
  </si>
  <si>
    <t>Lesedi</t>
  </si>
  <si>
    <t>Merafong</t>
  </si>
  <si>
    <t>Midvaal</t>
  </si>
  <si>
    <t>Mogale</t>
  </si>
  <si>
    <t>Rand                                     West</t>
  </si>
  <si>
    <t>Sedibeng</t>
  </si>
  <si>
    <t>West</t>
  </si>
  <si>
    <t>Ekurhuleni (H)</t>
  </si>
  <si>
    <t>Johannesburg (H)</t>
  </si>
  <si>
    <t>Tshwane (H)</t>
  </si>
  <si>
    <t>Rand (M)</t>
  </si>
  <si>
    <t>EKU</t>
  </si>
  <si>
    <t>JHB</t>
  </si>
  <si>
    <t>TSH</t>
  </si>
  <si>
    <t>GT421</t>
  </si>
  <si>
    <t>GT423</t>
  </si>
  <si>
    <t>GT484</t>
  </si>
  <si>
    <t>GT422</t>
  </si>
  <si>
    <t>GT481</t>
  </si>
  <si>
    <t>GT485</t>
  </si>
  <si>
    <t>DC42</t>
  </si>
  <si>
    <t>DC48</t>
  </si>
  <si>
    <t>Abaqulusi</t>
  </si>
  <si>
    <t>Amajuba</t>
  </si>
  <si>
    <t>Dannhauser</t>
  </si>
  <si>
    <t>Dr                                       Nkosazana</t>
  </si>
  <si>
    <t>eDumbe</t>
  </si>
  <si>
    <t>Emadlangeni</t>
  </si>
  <si>
    <t>Endumeni</t>
  </si>
  <si>
    <t>eThekwini</t>
  </si>
  <si>
    <t>Greater</t>
  </si>
  <si>
    <t>Harry</t>
  </si>
  <si>
    <t>Hlabisa                                  Big</t>
  </si>
  <si>
    <t>iLembe</t>
  </si>
  <si>
    <t>Impendle</t>
  </si>
  <si>
    <t>Inkosi</t>
  </si>
  <si>
    <t>Johannes                                 Phumani</t>
  </si>
  <si>
    <t>Jozini</t>
  </si>
  <si>
    <t>King</t>
  </si>
  <si>
    <t>KwaDukuza</t>
  </si>
  <si>
    <t>Mandeni</t>
  </si>
  <si>
    <t>Maphumulo</t>
  </si>
  <si>
    <t>Mfolozi</t>
  </si>
  <si>
    <t>Mkhambathini</t>
  </si>
  <si>
    <t>Mpofana</t>
  </si>
  <si>
    <t>Msinga</t>
  </si>
  <si>
    <t>Msunduzi</t>
  </si>
  <si>
    <t>Mthonjaneni</t>
  </si>
  <si>
    <t>Mtubatuba</t>
  </si>
  <si>
    <t>Ndwedwe</t>
  </si>
  <si>
    <t>Newcastle</t>
  </si>
  <si>
    <t>Nkandla</t>
  </si>
  <si>
    <t>Nongoma</t>
  </si>
  <si>
    <t>Nquthu</t>
  </si>
  <si>
    <t>Okhahlamba</t>
  </si>
  <si>
    <t>Ray</t>
  </si>
  <si>
    <t>Richmond</t>
  </si>
  <si>
    <t>Ugu</t>
  </si>
  <si>
    <t>Ulundi</t>
  </si>
  <si>
    <t>Umdoni</t>
  </si>
  <si>
    <t>uMgungundlovu</t>
  </si>
  <si>
    <t>Umhlabuyalingana</t>
  </si>
  <si>
    <t>uMhlathuze</t>
  </si>
  <si>
    <t>Umkhanyakude</t>
  </si>
  <si>
    <t>uMlalazi</t>
  </si>
  <si>
    <t>uMngeni</t>
  </si>
  <si>
    <t>uMshwathi</t>
  </si>
  <si>
    <t>uMuziwabantu</t>
  </si>
  <si>
    <t>Umvoti</t>
  </si>
  <si>
    <t>Umzimkhulu</t>
  </si>
  <si>
    <t>Umzinyathi</t>
  </si>
  <si>
    <t>Umzumbe</t>
  </si>
  <si>
    <t>uPhongolo</t>
  </si>
  <si>
    <t>Uthukela</t>
  </si>
  <si>
    <t>Zululand</t>
  </si>
  <si>
    <t>Duma (H)</t>
  </si>
  <si>
    <t>Dlamini Zuma (M)</t>
  </si>
  <si>
    <t>Kokstad (L)</t>
  </si>
  <si>
    <t>Gwala (L)</t>
  </si>
  <si>
    <t>Five (L)</t>
  </si>
  <si>
    <t>Langalibalele (M)</t>
  </si>
  <si>
    <t>Phungula (L)</t>
  </si>
  <si>
    <t>Cetshwayo (H)</t>
  </si>
  <si>
    <t>Nkonyeni (H)</t>
  </si>
  <si>
    <t>KZN263</t>
  </si>
  <si>
    <t>KZN238</t>
  </si>
  <si>
    <t>DC25</t>
  </si>
  <si>
    <t>KZN254</t>
  </si>
  <si>
    <t>KZN436</t>
  </si>
  <si>
    <t>KZN261</t>
  </si>
  <si>
    <t>KZN253</t>
  </si>
  <si>
    <t>KZN241</t>
  </si>
  <si>
    <t>ETH</t>
  </si>
  <si>
    <t>KZN433</t>
  </si>
  <si>
    <t>DC43</t>
  </si>
  <si>
    <t>KZN276</t>
  </si>
  <si>
    <t>DC29</t>
  </si>
  <si>
    <t>KZN224</t>
  </si>
  <si>
    <t>KZN237</t>
  </si>
  <si>
    <t>KZN434</t>
  </si>
  <si>
    <t>KZN272</t>
  </si>
  <si>
    <t>DC28</t>
  </si>
  <si>
    <t>KZN292</t>
  </si>
  <si>
    <t>KZN291</t>
  </si>
  <si>
    <t>KZN294</t>
  </si>
  <si>
    <t>KZN281</t>
  </si>
  <si>
    <t>KZN226</t>
  </si>
  <si>
    <t>KZN223</t>
  </si>
  <si>
    <t>KZN244</t>
  </si>
  <si>
    <t>KZN225</t>
  </si>
  <si>
    <t>KZN285</t>
  </si>
  <si>
    <t>KZN275</t>
  </si>
  <si>
    <t>KZN293</t>
  </si>
  <si>
    <t>KZN252</t>
  </si>
  <si>
    <t>KZN286</t>
  </si>
  <si>
    <t>KZN265</t>
  </si>
  <si>
    <t>KZN242</t>
  </si>
  <si>
    <t>KZN235</t>
  </si>
  <si>
    <t>KZN216</t>
  </si>
  <si>
    <t>KZN227</t>
  </si>
  <si>
    <t>DC21</t>
  </si>
  <si>
    <t>KZN266</t>
  </si>
  <si>
    <t>KZN212</t>
  </si>
  <si>
    <t>DC22</t>
  </si>
  <si>
    <t>KZN271</t>
  </si>
  <si>
    <t>KZN282</t>
  </si>
  <si>
    <t>DC27</t>
  </si>
  <si>
    <t>KZN284</t>
  </si>
  <si>
    <t>KZN222</t>
  </si>
  <si>
    <t>KZN221</t>
  </si>
  <si>
    <t>KZN214</t>
  </si>
  <si>
    <t>KZN245</t>
  </si>
  <si>
    <t>KZN435</t>
  </si>
  <si>
    <t>DC24</t>
  </si>
  <si>
    <t>KZN213</t>
  </si>
  <si>
    <t>KZN262</t>
  </si>
  <si>
    <t>DC23</t>
  </si>
  <si>
    <t>DC26</t>
  </si>
  <si>
    <t>Ba-Phalaborwa</t>
  </si>
  <si>
    <t>Bela</t>
  </si>
  <si>
    <t>Blouberg</t>
  </si>
  <si>
    <t>Capricorn</t>
  </si>
  <si>
    <t>Collins</t>
  </si>
  <si>
    <t>Elias</t>
  </si>
  <si>
    <t>Ephraim</t>
  </si>
  <si>
    <t>Lepelle-Nkumpi</t>
  </si>
  <si>
    <t>Lephalale</t>
  </si>
  <si>
    <t>Makhado</t>
  </si>
  <si>
    <t>Makhuduthamaga</t>
  </si>
  <si>
    <t>Maruleng</t>
  </si>
  <si>
    <t>Modimolle-Mookgopong</t>
  </si>
  <si>
    <t>Mogalakwena</t>
  </si>
  <si>
    <t>Molemole</t>
  </si>
  <si>
    <t>Mopani</t>
  </si>
  <si>
    <t>Musina</t>
  </si>
  <si>
    <t>Polokwane</t>
  </si>
  <si>
    <t>Sekhukhune</t>
  </si>
  <si>
    <t>Thabazimbi</t>
  </si>
  <si>
    <t>Thulamela</t>
  </si>
  <si>
    <t>Tubatse</t>
  </si>
  <si>
    <t>Vhembe</t>
  </si>
  <si>
    <t>Waterberg</t>
  </si>
  <si>
    <t>Bela (M)</t>
  </si>
  <si>
    <t>Chabane (M)</t>
  </si>
  <si>
    <t>Motsoaledi (M)</t>
  </si>
  <si>
    <t>Mogale (L)</t>
  </si>
  <si>
    <t>Giyani (L)</t>
  </si>
  <si>
    <t>Letaba (L)</t>
  </si>
  <si>
    <t>Tzaneen (H)</t>
  </si>
  <si>
    <t>Fetakgomo (L)</t>
  </si>
  <si>
    <t>LIM334</t>
  </si>
  <si>
    <t>LIM366</t>
  </si>
  <si>
    <t>LIM351</t>
  </si>
  <si>
    <t>DC35</t>
  </si>
  <si>
    <t>LIM345</t>
  </si>
  <si>
    <t>LIM472</t>
  </si>
  <si>
    <t>LIM471</t>
  </si>
  <si>
    <t>LIM331</t>
  </si>
  <si>
    <t>LIM332</t>
  </si>
  <si>
    <t>LIM333</t>
  </si>
  <si>
    <t>LIM355</t>
  </si>
  <si>
    <t>LIM362</t>
  </si>
  <si>
    <t>LIM344</t>
  </si>
  <si>
    <t>LIM473</t>
  </si>
  <si>
    <t>LIM335</t>
  </si>
  <si>
    <t>LIM368</t>
  </si>
  <si>
    <t>LIM367</t>
  </si>
  <si>
    <t>LIM353</t>
  </si>
  <si>
    <t>DC33</t>
  </si>
  <si>
    <t>LIM341</t>
  </si>
  <si>
    <t>LIM354</t>
  </si>
  <si>
    <t>DC47</t>
  </si>
  <si>
    <t>LIM361</t>
  </si>
  <si>
    <t>LIM343</t>
  </si>
  <si>
    <t>LIM476</t>
  </si>
  <si>
    <t>DC34</t>
  </si>
  <si>
    <t>DC36</t>
  </si>
  <si>
    <t>Albert</t>
  </si>
  <si>
    <t>Bushbuckridge</t>
  </si>
  <si>
    <t>Dipaleseng</t>
  </si>
  <si>
    <t>Dr                                       J.S.</t>
  </si>
  <si>
    <t>Ehlanzeni</t>
  </si>
  <si>
    <t>Emakhazeni</t>
  </si>
  <si>
    <t>Gert</t>
  </si>
  <si>
    <t>Govan</t>
  </si>
  <si>
    <t>Lekwa</t>
  </si>
  <si>
    <t>Mkhondo</t>
  </si>
  <si>
    <t>Msukaligwa</t>
  </si>
  <si>
    <t>Nkangala</t>
  </si>
  <si>
    <t>Nkomazi</t>
  </si>
  <si>
    <t>Pixley                                   Ka</t>
  </si>
  <si>
    <t>Steve</t>
  </si>
  <si>
    <t>Thaba</t>
  </si>
  <si>
    <t>Thembisile</t>
  </si>
  <si>
    <t>Victor</t>
  </si>
  <si>
    <t>Luthuli (M)</t>
  </si>
  <si>
    <t>Mbombela (H)</t>
  </si>
  <si>
    <t>Moroka (L)</t>
  </si>
  <si>
    <t>(MP) (H)</t>
  </si>
  <si>
    <t>Sibande (M)</t>
  </si>
  <si>
    <t>Mbeki (H)</t>
  </si>
  <si>
    <t>Seme (MP) (M)</t>
  </si>
  <si>
    <t>Tshwete (H)</t>
  </si>
  <si>
    <t>Chweu (L)</t>
  </si>
  <si>
    <t>Hani (L)</t>
  </si>
  <si>
    <t>Khanye (M)</t>
  </si>
  <si>
    <t>MP301</t>
  </si>
  <si>
    <t>MP325</t>
  </si>
  <si>
    <t>MP326</t>
  </si>
  <si>
    <t>MP306</t>
  </si>
  <si>
    <t>MP316</t>
  </si>
  <si>
    <t>DC32</t>
  </si>
  <si>
    <t>MP314</t>
  </si>
  <si>
    <t>MP312</t>
  </si>
  <si>
    <t>DC30</t>
  </si>
  <si>
    <t>MP307</t>
  </si>
  <si>
    <t>MP305</t>
  </si>
  <si>
    <t>MP303</t>
  </si>
  <si>
    <t>MP302</t>
  </si>
  <si>
    <t>DC31</t>
  </si>
  <si>
    <t>MP324</t>
  </si>
  <si>
    <t>MP304</t>
  </si>
  <si>
    <t>MP313</t>
  </si>
  <si>
    <t>MP321</t>
  </si>
  <si>
    <t>MP315</t>
  </si>
  <si>
    <t>MP311</t>
  </si>
  <si>
    <t>!Kai!</t>
  </si>
  <si>
    <t>!Kheis</t>
  </si>
  <si>
    <t>Dawid</t>
  </si>
  <si>
    <t>Dikgatlong</t>
  </si>
  <si>
    <t>Emthanjeni</t>
  </si>
  <si>
    <t>Frances</t>
  </si>
  <si>
    <t>Ga-Segonyana</t>
  </si>
  <si>
    <t>Gamagara</t>
  </si>
  <si>
    <t>Hantam</t>
  </si>
  <si>
    <t>John                                     Taolo</t>
  </si>
  <si>
    <t>Kamiesberg</t>
  </si>
  <si>
    <t>Kareeberg</t>
  </si>
  <si>
    <t>Karoo</t>
  </si>
  <si>
    <t>Kgatelopele</t>
  </si>
  <si>
    <t>Khai-Ma</t>
  </si>
  <si>
    <t>Magareng</t>
  </si>
  <si>
    <t>Nama</t>
  </si>
  <si>
    <t>Namakwa</t>
  </si>
  <si>
    <t>Phokwane</t>
  </si>
  <si>
    <t>Renosterberg</t>
  </si>
  <si>
    <t>Richtersveld</t>
  </si>
  <si>
    <t>Siyancuma</t>
  </si>
  <si>
    <t>Siyathemba</t>
  </si>
  <si>
    <t>Sol</t>
  </si>
  <si>
    <t>Thembelihle</t>
  </si>
  <si>
    <t>Tsantsabane</t>
  </si>
  <si>
    <t>Ubuntu</t>
  </si>
  <si>
    <t>Umsobomvu</t>
  </si>
  <si>
    <t>Z                                        F</t>
  </si>
  <si>
    <t>Garib (L)</t>
  </si>
  <si>
    <t>Kruiper (M)</t>
  </si>
  <si>
    <t>Baard (M)</t>
  </si>
  <si>
    <t>Morolong (L)</t>
  </si>
  <si>
    <t>Gaetsewe (M)</t>
  </si>
  <si>
    <t>Hoogland (M)</t>
  </si>
  <si>
    <t>Khoi (M)</t>
  </si>
  <si>
    <t>Seme (NC) (M)</t>
  </si>
  <si>
    <t>Plaatje (H)</t>
  </si>
  <si>
    <t>Mgcawu (M)</t>
  </si>
  <si>
    <t>NC082</t>
  </si>
  <si>
    <t>NC084</t>
  </si>
  <si>
    <t>NC087</t>
  </si>
  <si>
    <t>NC092</t>
  </si>
  <si>
    <t>NC073</t>
  </si>
  <si>
    <t>DC9</t>
  </si>
  <si>
    <t>NC452</t>
  </si>
  <si>
    <t>NC453</t>
  </si>
  <si>
    <t>NC065</t>
  </si>
  <si>
    <t>NC451</t>
  </si>
  <si>
    <t>DC45</t>
  </si>
  <si>
    <t>NC064</t>
  </si>
  <si>
    <t>NC074</t>
  </si>
  <si>
    <t>NC066</t>
  </si>
  <si>
    <t>NC086</t>
  </si>
  <si>
    <t>NC067</t>
  </si>
  <si>
    <t>NC093</t>
  </si>
  <si>
    <t>NC062</t>
  </si>
  <si>
    <t>DC6</t>
  </si>
  <si>
    <t>NC094</t>
  </si>
  <si>
    <t>DC7</t>
  </si>
  <si>
    <t>NC075</t>
  </si>
  <si>
    <t>NC061</t>
  </si>
  <si>
    <t>NC078</t>
  </si>
  <si>
    <t>NC077</t>
  </si>
  <si>
    <t>NC091</t>
  </si>
  <si>
    <t>NC076</t>
  </si>
  <si>
    <t>NC085</t>
  </si>
  <si>
    <t>NC071</t>
  </si>
  <si>
    <t>NC072</t>
  </si>
  <si>
    <t>DC8</t>
  </si>
  <si>
    <t>Bojanala</t>
  </si>
  <si>
    <t>Ditsobotla</t>
  </si>
  <si>
    <t>Dr                                       Kenneth</t>
  </si>
  <si>
    <t>Dr                                       Ruth</t>
  </si>
  <si>
    <t>J                                        B</t>
  </si>
  <si>
    <t>Kagisano-Molopo</t>
  </si>
  <si>
    <t>Kgetlengrivier</t>
  </si>
  <si>
    <t>Lekwa-Teemane</t>
  </si>
  <si>
    <t>Madibeng</t>
  </si>
  <si>
    <t>Mafikeng</t>
  </si>
  <si>
    <t>Mamusa</t>
  </si>
  <si>
    <t>Maquassi</t>
  </si>
  <si>
    <t>Moretele</t>
  </si>
  <si>
    <t>Moses</t>
  </si>
  <si>
    <t>Naledi</t>
  </si>
  <si>
    <t>Ngaka                                    Modiri</t>
  </si>
  <si>
    <t>Ramotshere</t>
  </si>
  <si>
    <t>Ratlou</t>
  </si>
  <si>
    <t>Rustenburg</t>
  </si>
  <si>
    <t>Tswaing</t>
  </si>
  <si>
    <t>Platinum (H)</t>
  </si>
  <si>
    <t>Matlosana (H)</t>
  </si>
  <si>
    <t>Kaunda (M)</t>
  </si>
  <si>
    <t>Segomotsi Mompati (M)</t>
  </si>
  <si>
    <t>Taung (M)</t>
  </si>
  <si>
    <t>Marks (H)</t>
  </si>
  <si>
    <t>Hills (M)</t>
  </si>
  <si>
    <t>Kotane (M)</t>
  </si>
  <si>
    <t>(NW) (L)</t>
  </si>
  <si>
    <t>Molema (L)</t>
  </si>
  <si>
    <t>Moiloa (L)</t>
  </si>
  <si>
    <t>DC37</t>
  </si>
  <si>
    <t>NW403</t>
  </si>
  <si>
    <t>NW384</t>
  </si>
  <si>
    <t>DC40</t>
  </si>
  <si>
    <t>DC39</t>
  </si>
  <si>
    <t>NW394</t>
  </si>
  <si>
    <t>NW405</t>
  </si>
  <si>
    <t>NW397</t>
  </si>
  <si>
    <t>NW374</t>
  </si>
  <si>
    <t>NW396</t>
  </si>
  <si>
    <t>NW372</t>
  </si>
  <si>
    <t>NW383</t>
  </si>
  <si>
    <t>NW393</t>
  </si>
  <si>
    <t>NW404</t>
  </si>
  <si>
    <t>NW371</t>
  </si>
  <si>
    <t>NW375</t>
  </si>
  <si>
    <t>NW392</t>
  </si>
  <si>
    <t>DC38</t>
  </si>
  <si>
    <t>NW385</t>
  </si>
  <si>
    <t>NW381</t>
  </si>
  <si>
    <t>NW373</t>
  </si>
  <si>
    <t>NW382</t>
  </si>
  <si>
    <t>Beaufort</t>
  </si>
  <si>
    <t>Bergrivier</t>
  </si>
  <si>
    <t>Bitou</t>
  </si>
  <si>
    <t>Breede</t>
  </si>
  <si>
    <t>Cape</t>
  </si>
  <si>
    <t>Cape                                     Winelands</t>
  </si>
  <si>
    <t>Cederberg</t>
  </si>
  <si>
    <t>Central</t>
  </si>
  <si>
    <t>Drakenstein</t>
  </si>
  <si>
    <t>Garden</t>
  </si>
  <si>
    <t>George</t>
  </si>
  <si>
    <t>Hessequa</t>
  </si>
  <si>
    <t>Kannaland</t>
  </si>
  <si>
    <t>Knysna</t>
  </si>
  <si>
    <t>Laingsburg</t>
  </si>
  <si>
    <t>Langeberg</t>
  </si>
  <si>
    <t>Matzikama</t>
  </si>
  <si>
    <t>Mossel</t>
  </si>
  <si>
    <t>Oudtshoorn</t>
  </si>
  <si>
    <t>Overberg</t>
  </si>
  <si>
    <t>Overstrand</t>
  </si>
  <si>
    <t>Prince</t>
  </si>
  <si>
    <t>Saldanha</t>
  </si>
  <si>
    <t>Stellenbosch</t>
  </si>
  <si>
    <t>Swartland</t>
  </si>
  <si>
    <t>Swellendam</t>
  </si>
  <si>
    <t>Theewaterskloof</t>
  </si>
  <si>
    <t>Witzenberg</t>
  </si>
  <si>
    <t>West (M)</t>
  </si>
  <si>
    <t>Valley (H)</t>
  </si>
  <si>
    <t>Agulhas (L)</t>
  </si>
  <si>
    <t>Town (H)</t>
  </si>
  <si>
    <t>DM (M)</t>
  </si>
  <si>
    <t>Karoo (M)</t>
  </si>
  <si>
    <t>Route (M)</t>
  </si>
  <si>
    <t>Albert (M)</t>
  </si>
  <si>
    <t>Coast (M)</t>
  </si>
  <si>
    <t>WC053</t>
  </si>
  <si>
    <t>WC013</t>
  </si>
  <si>
    <t>WC047</t>
  </si>
  <si>
    <t>WC025</t>
  </si>
  <si>
    <t>WC033</t>
  </si>
  <si>
    <t>CPT</t>
  </si>
  <si>
    <t>DC2</t>
  </si>
  <si>
    <t>WC012</t>
  </si>
  <si>
    <t>DC5</t>
  </si>
  <si>
    <t>WC023</t>
  </si>
  <si>
    <t>DC4</t>
  </si>
  <si>
    <t>WC044</t>
  </si>
  <si>
    <t>WC042</t>
  </si>
  <si>
    <t>WC041</t>
  </si>
  <si>
    <t>WC048</t>
  </si>
  <si>
    <t>WC051</t>
  </si>
  <si>
    <t>WC026</t>
  </si>
  <si>
    <t>WC011</t>
  </si>
  <si>
    <t>WC043</t>
  </si>
  <si>
    <t>WC045</t>
  </si>
  <si>
    <t>DC3</t>
  </si>
  <si>
    <t>WC032</t>
  </si>
  <si>
    <t>WC052</t>
  </si>
  <si>
    <t>WC014</t>
  </si>
  <si>
    <t>WC024</t>
  </si>
  <si>
    <t>WC015</t>
  </si>
  <si>
    <t>WC034</t>
  </si>
  <si>
    <t>WC031</t>
  </si>
  <si>
    <t>DC1</t>
  </si>
  <si>
    <t>WC022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</si>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</sst>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.0\%_);\(#,###.0\%\);.0\%_)"/>
    <numFmt numFmtId="165" formatCode="_(* #,##0,_);_(* \(#,##0,\);_(* &quot;- &quot;?_);_(@_)"/>
    <numFmt numFmtId="166" formatCode="0.0%"/>
  </numFmts>
  <fonts count="6" x14ac:knownFonts="1">
    <font>
      <sz val="10"/>
      <color rgb="FF000000"/>
      <name val="ARIAL"/>
    </font>
    <font>
      <b/>
      <sz val="9"/>
      <color rgb="FF000000"/>
      <name val="ARIAL NARROW"/>
    </font>
    <font>
      <b/>
      <sz val="11"/>
      <color rgb="FF000000"/>
      <name val="ARIAL"/>
    </font>
    <font>
      <sz val="9"/>
      <color rgb="FF000000"/>
      <name val="ARIAL NARROW"/>
    </font>
    <font>
      <sz val="9"/>
      <color rgb="FF000000"/>
      <name val="Arial Narrow"/>
      <family val="2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0">
    <xf numFmtId="0" fontId="0" fillId="0" borderId="0" xfId="0"/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3" xfId="0" applyBorder="1"/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0" fillId="0" borderId="5" xfId="0" applyBorder="1"/>
    <xf numFmtId="0" fontId="0" fillId="0" borderId="4" xfId="0" applyBorder="1"/>
    <xf numFmtId="165" fontId="4" fillId="0" borderId="5" xfId="0" applyNumberFormat="1" applyFont="1" applyBorder="1" applyAlignment="1">
      <alignment horizontal="right" wrapText="1"/>
    </xf>
    <xf numFmtId="165" fontId="3" fillId="0" borderId="5" xfId="0" applyNumberFormat="1" applyFont="1" applyBorder="1" applyAlignment="1">
      <alignment horizontal="right" wrapText="1"/>
    </xf>
    <xf numFmtId="164" fontId="4" fillId="0" borderId="5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0" fillId="0" borderId="7" xfId="0" applyBorder="1"/>
    <xf numFmtId="0" fontId="0" fillId="0" borderId="6" xfId="0" applyBorder="1"/>
    <xf numFmtId="165" fontId="4" fillId="0" borderId="7" xfId="0" applyNumberFormat="1" applyFont="1" applyBorder="1" applyAlignment="1">
      <alignment horizontal="right" wrapText="1"/>
    </xf>
    <xf numFmtId="165" fontId="3" fillId="0" borderId="7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horizontal="right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0" fillId="0" borderId="8" xfId="0" applyBorder="1"/>
    <xf numFmtId="0" fontId="1" fillId="0" borderId="9" xfId="0" applyFont="1" applyBorder="1" applyAlignment="1">
      <alignment horizontal="left" wrapText="1"/>
    </xf>
    <xf numFmtId="165" fontId="3" fillId="0" borderId="10" xfId="0" applyNumberFormat="1" applyFont="1" applyBorder="1" applyAlignment="1">
      <alignment horizontal="right" wrapText="1"/>
    </xf>
    <xf numFmtId="165" fontId="3" fillId="0" borderId="12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left" wrapText="1"/>
    </xf>
    <xf numFmtId="166" fontId="4" fillId="0" borderId="13" xfId="1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3" xfId="0" applyFont="1" applyFill="1" applyBorder="1" applyAlignment="1">
      <alignment horizontal="left" wrapText="1"/>
    </xf>
    <xf numFmtId="0" fontId="0" fillId="0" borderId="7" xfId="0" applyFill="1" applyBorder="1"/>
    <xf numFmtId="0" fontId="0" fillId="0" borderId="5" xfId="0" applyFill="1" applyBorder="1"/>
    <xf numFmtId="0" fontId="0" fillId="0" borderId="0" xfId="0" applyFill="1"/>
    <xf numFmtId="0" fontId="3" fillId="0" borderId="3" xfId="0" applyFont="1" applyFill="1" applyBorder="1" applyAlignment="1">
      <alignment horizontal="left" wrapText="1"/>
    </xf>
    <xf numFmtId="165" fontId="3" fillId="0" borderId="7" xfId="0" applyNumberFormat="1" applyFont="1" applyFill="1" applyBorder="1" applyAlignment="1">
      <alignment horizontal="right" wrapText="1"/>
    </xf>
    <xf numFmtId="165" fontId="3" fillId="0" borderId="5" xfId="0" applyNumberFormat="1" applyFont="1" applyFill="1" applyBorder="1" applyAlignment="1">
      <alignment horizontal="right" wrapText="1"/>
    </xf>
    <xf numFmtId="165" fontId="0" fillId="0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95"/>
  <sheetViews>
    <sheetView workbookViewId="0">
      <selection sqref="A1:B1"/>
    </sheetView>
  </sheetViews>
  <sheetFormatPr defaultRowHeight="12.5" x14ac:dyDescent="0.25"/>
  <cols>
    <col min="1" max="1" width="48.54296875" bestFit="1" customWidth="1"/>
    <col min="2" max="2" width="15.81640625" bestFit="1" customWidth="1"/>
  </cols>
  <sheetData>
    <row r="1" spans="1:2" ht="43.15" customHeight="1" x14ac:dyDescent="0.3">
      <c r="A1" s="27" t="s">
        <v>0</v>
      </c>
      <c r="B1" s="28"/>
    </row>
    <row r="2" spans="1:2" x14ac:dyDescent="0.25">
      <c r="A2" s="21"/>
      <c r="B2" s="25" t="s">
        <v>636</v>
      </c>
    </row>
    <row r="3" spans="1:2" x14ac:dyDescent="0.25">
      <c r="A3" s="18"/>
      <c r="B3" s="4"/>
    </row>
    <row r="4" spans="1:2" x14ac:dyDescent="0.25">
      <c r="A4" s="3"/>
      <c r="B4" s="5" t="s">
        <v>636</v>
      </c>
    </row>
    <row r="5" spans="1:2" x14ac:dyDescent="0.25">
      <c r="A5" s="19"/>
      <c r="B5" s="5"/>
    </row>
    <row r="6" spans="1:2" x14ac:dyDescent="0.25">
      <c r="A6" s="2" t="s">
        <v>105</v>
      </c>
      <c r="B6" s="6"/>
    </row>
    <row r="7" spans="1:2" x14ac:dyDescent="0.25">
      <c r="A7" s="1" t="s">
        <v>106</v>
      </c>
      <c r="B7" s="7"/>
    </row>
    <row r="8" spans="1:2" x14ac:dyDescent="0.25">
      <c r="A8" s="20" t="s">
        <v>107</v>
      </c>
      <c r="B8" s="8">
        <f>+B15</f>
        <v>617318849558</v>
      </c>
    </row>
    <row r="9" spans="1:2" x14ac:dyDescent="0.25">
      <c r="A9" s="20" t="s">
        <v>108</v>
      </c>
      <c r="B9" s="8">
        <f>+B26</f>
        <v>597246458050</v>
      </c>
    </row>
    <row r="10" spans="1:2" x14ac:dyDescent="0.25">
      <c r="A10" s="20" t="s">
        <v>109</v>
      </c>
      <c r="B10" s="8">
        <f>+B8-B9</f>
        <v>20072391508</v>
      </c>
    </row>
    <row r="11" spans="1:2" x14ac:dyDescent="0.25">
      <c r="A11" s="20" t="s">
        <v>110</v>
      </c>
      <c r="B11" s="6"/>
    </row>
    <row r="12" spans="1:2" x14ac:dyDescent="0.25">
      <c r="A12" s="2" t="s">
        <v>111</v>
      </c>
      <c r="B12" s="6"/>
    </row>
    <row r="13" spans="1:2" x14ac:dyDescent="0.25">
      <c r="A13" s="20" t="s">
        <v>112</v>
      </c>
      <c r="B13" s="9">
        <v>652272571589</v>
      </c>
    </row>
    <row r="14" spans="1:2" x14ac:dyDescent="0.25">
      <c r="A14" s="20" t="s">
        <v>113</v>
      </c>
      <c r="B14" s="9">
        <v>663500440770</v>
      </c>
    </row>
    <row r="15" spans="1:2" x14ac:dyDescent="0.25">
      <c r="A15" s="20" t="s">
        <v>114</v>
      </c>
      <c r="B15" s="9">
        <v>617318849558</v>
      </c>
    </row>
    <row r="16" spans="1:2" x14ac:dyDescent="0.25">
      <c r="A16" s="20" t="s">
        <v>110</v>
      </c>
      <c r="B16" s="6"/>
    </row>
    <row r="17" spans="1:2" x14ac:dyDescent="0.25">
      <c r="A17" s="20" t="s">
        <v>115</v>
      </c>
      <c r="B17" s="8">
        <f>+B14-B13</f>
        <v>11227869181</v>
      </c>
    </row>
    <row r="18" spans="1:2" x14ac:dyDescent="0.25">
      <c r="A18" s="20" t="s">
        <v>116</v>
      </c>
      <c r="B18" s="8">
        <f>+B15-B13</f>
        <v>-34953722031</v>
      </c>
    </row>
    <row r="19" spans="1:2" x14ac:dyDescent="0.25">
      <c r="A19" s="20" t="s">
        <v>117</v>
      </c>
      <c r="B19" s="8">
        <f>+B15-B14</f>
        <v>-46181591212</v>
      </c>
    </row>
    <row r="20" spans="1:2" x14ac:dyDescent="0.25">
      <c r="A20" s="20" t="s">
        <v>118</v>
      </c>
      <c r="B20" s="10">
        <f>IF(B13=0,0,B15*100/B13)</f>
        <v>94.641239942705354</v>
      </c>
    </row>
    <row r="21" spans="1:2" x14ac:dyDescent="0.25">
      <c r="A21" s="20" t="s">
        <v>119</v>
      </c>
      <c r="B21" s="10">
        <f>IF(B14=0,0,B15*100/B14)</f>
        <v>93.039704516487475</v>
      </c>
    </row>
    <row r="22" spans="1:2" x14ac:dyDescent="0.25">
      <c r="A22" s="20" t="s">
        <v>110</v>
      </c>
      <c r="B22" s="6"/>
    </row>
    <row r="23" spans="1:2" x14ac:dyDescent="0.25">
      <c r="A23" s="2" t="s">
        <v>120</v>
      </c>
      <c r="B23" s="6"/>
    </row>
    <row r="24" spans="1:2" x14ac:dyDescent="0.25">
      <c r="A24" s="20" t="s">
        <v>112</v>
      </c>
      <c r="B24" s="9">
        <v>649928358752</v>
      </c>
    </row>
    <row r="25" spans="1:2" x14ac:dyDescent="0.25">
      <c r="A25" s="20" t="s">
        <v>113</v>
      </c>
      <c r="B25" s="9">
        <v>665451951805</v>
      </c>
    </row>
    <row r="26" spans="1:2" x14ac:dyDescent="0.25">
      <c r="A26" s="20" t="s">
        <v>114</v>
      </c>
      <c r="B26" s="9">
        <v>597246458050</v>
      </c>
    </row>
    <row r="27" spans="1:2" x14ac:dyDescent="0.25">
      <c r="A27" s="20" t="s">
        <v>110</v>
      </c>
      <c r="B27" s="6"/>
    </row>
    <row r="28" spans="1:2" x14ac:dyDescent="0.25">
      <c r="A28" s="20" t="s">
        <v>121</v>
      </c>
      <c r="B28" s="8">
        <f>+B25-B24</f>
        <v>15523593053</v>
      </c>
    </row>
    <row r="29" spans="1:2" x14ac:dyDescent="0.25">
      <c r="A29" s="20" t="s">
        <v>122</v>
      </c>
      <c r="B29" s="8">
        <f>+B26-B24</f>
        <v>-52681900702</v>
      </c>
    </row>
    <row r="30" spans="1:2" x14ac:dyDescent="0.25">
      <c r="A30" s="20" t="s">
        <v>123</v>
      </c>
      <c r="B30" s="8">
        <f>+B26-B25</f>
        <v>-68205493755</v>
      </c>
    </row>
    <row r="31" spans="1:2" x14ac:dyDescent="0.25">
      <c r="A31" s="20" t="s">
        <v>124</v>
      </c>
      <c r="B31" s="10">
        <f>IF(B24=0,0,B26*100/B24)</f>
        <v>91.894198800132315</v>
      </c>
    </row>
    <row r="32" spans="1:2" x14ac:dyDescent="0.25">
      <c r="A32" s="20" t="s">
        <v>125</v>
      </c>
      <c r="B32" s="10">
        <f>IF(B25=0,0,B26*100/B25)</f>
        <v>89.750500607895646</v>
      </c>
    </row>
    <row r="33" spans="1:2" x14ac:dyDescent="0.25">
      <c r="A33" s="20" t="s">
        <v>110</v>
      </c>
      <c r="B33" s="6"/>
    </row>
    <row r="34" spans="1:2" x14ac:dyDescent="0.25">
      <c r="A34" s="2" t="s">
        <v>126</v>
      </c>
      <c r="B34" s="6"/>
    </row>
    <row r="35" spans="1:2" x14ac:dyDescent="0.25">
      <c r="A35" s="20" t="s">
        <v>127</v>
      </c>
      <c r="B35" s="9">
        <v>572517586273</v>
      </c>
    </row>
    <row r="36" spans="1:2" x14ac:dyDescent="0.25">
      <c r="A36" s="20" t="s">
        <v>128</v>
      </c>
      <c r="B36" s="9">
        <v>585502976021</v>
      </c>
    </row>
    <row r="37" spans="1:2" x14ac:dyDescent="0.25">
      <c r="A37" s="20" t="s">
        <v>129</v>
      </c>
      <c r="B37" s="9">
        <v>545112540806</v>
      </c>
    </row>
    <row r="38" spans="1:2" x14ac:dyDescent="0.25">
      <c r="A38" s="20" t="s">
        <v>110</v>
      </c>
      <c r="B38" s="6"/>
    </row>
    <row r="39" spans="1:2" x14ac:dyDescent="0.25">
      <c r="A39" s="20" t="s">
        <v>130</v>
      </c>
      <c r="B39" s="8">
        <f>+B36-B35</f>
        <v>12985389748</v>
      </c>
    </row>
    <row r="40" spans="1:2" x14ac:dyDescent="0.25">
      <c r="A40" s="20" t="s">
        <v>122</v>
      </c>
      <c r="B40" s="8">
        <f>+B37-B35</f>
        <v>-27405045467</v>
      </c>
    </row>
    <row r="41" spans="1:2" x14ac:dyDescent="0.25">
      <c r="A41" s="20" t="s">
        <v>123</v>
      </c>
      <c r="B41" s="8">
        <f>+B37-B36</f>
        <v>-40390435215</v>
      </c>
    </row>
    <row r="42" spans="1:2" x14ac:dyDescent="0.25">
      <c r="A42" s="20" t="s">
        <v>124</v>
      </c>
      <c r="B42" s="10">
        <f>IF(B35=0,0,B37*100/B35)</f>
        <v>95.213239536377813</v>
      </c>
    </row>
    <row r="43" spans="1:2" x14ac:dyDescent="0.25">
      <c r="A43" s="20" t="s">
        <v>125</v>
      </c>
      <c r="B43" s="10">
        <f>IF(B36=0,0,B37*100/B36)</f>
        <v>93.101583276401428</v>
      </c>
    </row>
    <row r="44" spans="1:2" x14ac:dyDescent="0.25">
      <c r="A44" s="20" t="s">
        <v>110</v>
      </c>
      <c r="B44" s="6"/>
    </row>
    <row r="45" spans="1:2" x14ac:dyDescent="0.25">
      <c r="A45" s="2" t="s">
        <v>131</v>
      </c>
      <c r="B45" s="6"/>
    </row>
    <row r="46" spans="1:2" x14ac:dyDescent="0.25">
      <c r="A46" s="20" t="s">
        <v>127</v>
      </c>
      <c r="B46" s="9">
        <v>162639102846</v>
      </c>
    </row>
    <row r="47" spans="1:2" x14ac:dyDescent="0.25">
      <c r="A47" s="20" t="s">
        <v>128</v>
      </c>
      <c r="B47" s="9">
        <v>161228513364</v>
      </c>
    </row>
    <row r="48" spans="1:2" x14ac:dyDescent="0.25">
      <c r="A48" s="20" t="s">
        <v>129</v>
      </c>
      <c r="B48" s="9">
        <v>152379955632</v>
      </c>
    </row>
    <row r="49" spans="1:2" x14ac:dyDescent="0.25">
      <c r="A49" s="20" t="s">
        <v>110</v>
      </c>
      <c r="B49" s="6"/>
    </row>
    <row r="50" spans="1:2" x14ac:dyDescent="0.25">
      <c r="A50" s="20" t="s">
        <v>132</v>
      </c>
      <c r="B50" s="8">
        <f>+B47-B46</f>
        <v>-1410589482</v>
      </c>
    </row>
    <row r="51" spans="1:2" x14ac:dyDescent="0.25">
      <c r="A51" s="20" t="s">
        <v>122</v>
      </c>
      <c r="B51" s="8">
        <f>+B48-B46</f>
        <v>-10259147214</v>
      </c>
    </row>
    <row r="52" spans="1:2" x14ac:dyDescent="0.25">
      <c r="A52" s="20" t="s">
        <v>123</v>
      </c>
      <c r="B52" s="8">
        <f>+B48-B47</f>
        <v>-8848557732</v>
      </c>
    </row>
    <row r="53" spans="1:2" x14ac:dyDescent="0.25">
      <c r="A53" s="20" t="s">
        <v>124</v>
      </c>
      <c r="B53" s="10">
        <f>IF(B46=0,0,B48*100/B46)</f>
        <v>93.69207832896484</v>
      </c>
    </row>
    <row r="54" spans="1:2" x14ac:dyDescent="0.25">
      <c r="A54" s="20" t="s">
        <v>125</v>
      </c>
      <c r="B54" s="10">
        <f>IF(B47=0,0,B48*100/B47)</f>
        <v>94.51179103039739</v>
      </c>
    </row>
    <row r="55" spans="1:2" x14ac:dyDescent="0.25">
      <c r="A55" s="20" t="s">
        <v>110</v>
      </c>
      <c r="B55" s="6"/>
    </row>
    <row r="56" spans="1:2" x14ac:dyDescent="0.25">
      <c r="A56" s="2" t="s">
        <v>133</v>
      </c>
      <c r="B56" s="6"/>
    </row>
    <row r="57" spans="1:2" x14ac:dyDescent="0.25">
      <c r="A57" s="20" t="s">
        <v>127</v>
      </c>
      <c r="B57" s="9">
        <v>77410772479</v>
      </c>
    </row>
    <row r="58" spans="1:2" x14ac:dyDescent="0.25">
      <c r="A58" s="20" t="s">
        <v>128</v>
      </c>
      <c r="B58" s="9">
        <v>79948975784</v>
      </c>
    </row>
    <row r="59" spans="1:2" x14ac:dyDescent="0.25">
      <c r="A59" s="20" t="s">
        <v>129</v>
      </c>
      <c r="B59" s="9">
        <v>52133917244</v>
      </c>
    </row>
    <row r="60" spans="1:2" x14ac:dyDescent="0.25">
      <c r="A60" s="20" t="s">
        <v>110</v>
      </c>
      <c r="B60" s="6"/>
    </row>
    <row r="61" spans="1:2" x14ac:dyDescent="0.25">
      <c r="A61" s="20" t="s">
        <v>134</v>
      </c>
      <c r="B61" s="8">
        <f>+B58-B57</f>
        <v>2538203305</v>
      </c>
    </row>
    <row r="62" spans="1:2" x14ac:dyDescent="0.25">
      <c r="A62" s="20" t="s">
        <v>122</v>
      </c>
      <c r="B62" s="8">
        <f>+B59-B57</f>
        <v>-25276855235</v>
      </c>
    </row>
    <row r="63" spans="1:2" x14ac:dyDescent="0.25">
      <c r="A63" s="20" t="s">
        <v>123</v>
      </c>
      <c r="B63" s="8">
        <f>+B59-B58</f>
        <v>-27815058540</v>
      </c>
    </row>
    <row r="64" spans="1:2" x14ac:dyDescent="0.25">
      <c r="A64" s="20" t="s">
        <v>124</v>
      </c>
      <c r="B64" s="10">
        <f>IF(B57=0,0,B59*100/B57)</f>
        <v>67.347108902889318</v>
      </c>
    </row>
    <row r="65" spans="1:2" x14ac:dyDescent="0.25">
      <c r="A65" s="20" t="s">
        <v>125</v>
      </c>
      <c r="B65" s="10">
        <f>IF(B58=0,0,B59*100/B58)</f>
        <v>65.208987022987529</v>
      </c>
    </row>
    <row r="66" spans="1:2" x14ac:dyDescent="0.25">
      <c r="A66" s="20" t="s">
        <v>110</v>
      </c>
      <c r="B66" s="6"/>
    </row>
    <row r="67" spans="1:2" x14ac:dyDescent="0.25">
      <c r="A67" s="2" t="s">
        <v>135</v>
      </c>
      <c r="B67" s="6"/>
    </row>
    <row r="68" spans="1:2" x14ac:dyDescent="0.25">
      <c r="A68" s="20" t="s">
        <v>127</v>
      </c>
      <c r="B68" s="9">
        <v>43813824000</v>
      </c>
    </row>
    <row r="69" spans="1:2" x14ac:dyDescent="0.25">
      <c r="A69" s="20" t="s">
        <v>128</v>
      </c>
      <c r="B69" s="9">
        <v>43288719000</v>
      </c>
    </row>
    <row r="70" spans="1:2" x14ac:dyDescent="0.25">
      <c r="A70" s="20" t="s">
        <v>129</v>
      </c>
      <c r="B70" s="9">
        <v>31399683578</v>
      </c>
    </row>
    <row r="71" spans="1:2" x14ac:dyDescent="0.25">
      <c r="A71" s="20" t="s">
        <v>110</v>
      </c>
      <c r="B71" s="6"/>
    </row>
    <row r="72" spans="1:2" x14ac:dyDescent="0.25">
      <c r="A72" s="20" t="s">
        <v>136</v>
      </c>
      <c r="B72" s="8">
        <f>+B69-B68</f>
        <v>-525105000</v>
      </c>
    </row>
    <row r="73" spans="1:2" x14ac:dyDescent="0.25">
      <c r="A73" s="20" t="s">
        <v>122</v>
      </c>
      <c r="B73" s="8">
        <f>+B70-B68</f>
        <v>-12414140422</v>
      </c>
    </row>
    <row r="74" spans="1:2" x14ac:dyDescent="0.25">
      <c r="A74" s="20" t="s">
        <v>123</v>
      </c>
      <c r="B74" s="8">
        <f>+B70-B69</f>
        <v>-11889035422</v>
      </c>
    </row>
    <row r="75" spans="1:2" x14ac:dyDescent="0.25">
      <c r="A75" s="20" t="s">
        <v>137</v>
      </c>
      <c r="B75" s="10">
        <f>IF(B68=0,0,B70*100/B68)</f>
        <v>71.666156275243168</v>
      </c>
    </row>
    <row r="76" spans="1:2" x14ac:dyDescent="0.25">
      <c r="A76" s="20" t="s">
        <v>138</v>
      </c>
      <c r="B76" s="10">
        <f>IF(B69=0,0,B70*100/B69)</f>
        <v>72.535488005547123</v>
      </c>
    </row>
    <row r="77" spans="1:2" x14ac:dyDescent="0.25">
      <c r="A77" s="20" t="s">
        <v>110</v>
      </c>
      <c r="B77" s="6"/>
    </row>
    <row r="78" spans="1:2" x14ac:dyDescent="0.25">
      <c r="A78" s="2" t="s">
        <v>139</v>
      </c>
      <c r="B78" s="6"/>
    </row>
    <row r="79" spans="1:2" x14ac:dyDescent="0.25">
      <c r="A79" s="20" t="s">
        <v>140</v>
      </c>
      <c r="B79" s="9">
        <v>427651853668</v>
      </c>
    </row>
    <row r="80" spans="1:2" x14ac:dyDescent="0.25">
      <c r="A80" s="20" t="s">
        <v>141</v>
      </c>
      <c r="B80" s="9">
        <v>416075612838</v>
      </c>
    </row>
    <row r="81" spans="1:2" x14ac:dyDescent="0.25">
      <c r="A81" s="20" t="s">
        <v>142</v>
      </c>
      <c r="B81" s="9">
        <v>405083463778</v>
      </c>
    </row>
    <row r="82" spans="1:2" x14ac:dyDescent="0.25">
      <c r="A82" s="20" t="s">
        <v>143</v>
      </c>
      <c r="B82" s="9">
        <v>386545265946</v>
      </c>
    </row>
    <row r="83" spans="1:2" x14ac:dyDescent="0.25">
      <c r="A83" s="20" t="s">
        <v>110</v>
      </c>
      <c r="B83" s="6"/>
    </row>
    <row r="84" spans="1:2" x14ac:dyDescent="0.25">
      <c r="A84" s="2" t="s">
        <v>144</v>
      </c>
      <c r="B84" s="6"/>
    </row>
    <row r="85" spans="1:2" x14ac:dyDescent="0.25">
      <c r="A85" s="20" t="s">
        <v>140</v>
      </c>
      <c r="B85" s="9">
        <v>156074188820</v>
      </c>
    </row>
    <row r="86" spans="1:2" x14ac:dyDescent="0.25">
      <c r="A86" s="20" t="s">
        <v>141</v>
      </c>
      <c r="B86" s="9">
        <v>131758046546</v>
      </c>
    </row>
    <row r="87" spans="1:2" x14ac:dyDescent="0.25">
      <c r="A87" s="20" t="s">
        <v>142</v>
      </c>
      <c r="B87" s="9">
        <v>127958658227</v>
      </c>
    </row>
    <row r="88" spans="1:2" x14ac:dyDescent="0.25">
      <c r="A88" s="20" t="s">
        <v>143</v>
      </c>
      <c r="B88" s="9">
        <v>126846416624</v>
      </c>
    </row>
    <row r="89" spans="1:2" x14ac:dyDescent="0.25">
      <c r="A89" s="20" t="s">
        <v>110</v>
      </c>
      <c r="B89" s="6"/>
    </row>
    <row r="90" spans="1:2" x14ac:dyDescent="0.25">
      <c r="A90" s="2" t="s">
        <v>145</v>
      </c>
      <c r="B90" s="6"/>
    </row>
    <row r="91" spans="1:2" x14ac:dyDescent="0.25">
      <c r="A91" s="20" t="s">
        <v>146</v>
      </c>
      <c r="B91" s="9">
        <v>64148999680</v>
      </c>
    </row>
    <row r="92" spans="1:2" x14ac:dyDescent="0.25">
      <c r="A92" s="20" t="s">
        <v>147</v>
      </c>
      <c r="B92" s="9">
        <v>147405838428</v>
      </c>
    </row>
    <row r="93" spans="1:2" x14ac:dyDescent="0.25">
      <c r="A93" s="20" t="s">
        <v>110</v>
      </c>
      <c r="B93" s="6"/>
    </row>
    <row r="94" spans="1:2" x14ac:dyDescent="0.25">
      <c r="A94" s="2" t="s">
        <v>148</v>
      </c>
      <c r="B94" s="9">
        <v>37452220887</v>
      </c>
    </row>
    <row r="95" spans="1:2" x14ac:dyDescent="0.25">
      <c r="A95" s="22" t="s">
        <v>149</v>
      </c>
      <c r="B95" s="24">
        <v>67191364143</v>
      </c>
    </row>
  </sheetData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95"/>
  <sheetViews>
    <sheetView workbookViewId="0">
      <selection sqref="A1:AE1"/>
    </sheetView>
  </sheetViews>
  <sheetFormatPr defaultRowHeight="12.5" x14ac:dyDescent="0.25"/>
  <cols>
    <col min="1" max="1" width="48.54296875" bestFit="1" customWidth="1"/>
    <col min="2" max="31" width="33.1796875" bestFit="1" customWidth="1"/>
  </cols>
  <sheetData>
    <row r="1" spans="1:31" ht="13" x14ac:dyDescent="0.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1" x14ac:dyDescent="0.25">
      <c r="A2" s="21"/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1"/>
    </row>
    <row r="3" spans="1:31" x14ac:dyDescent="0.25">
      <c r="A3" s="18"/>
      <c r="B3" s="11" t="s">
        <v>569</v>
      </c>
      <c r="C3" s="11" t="s">
        <v>570</v>
      </c>
      <c r="D3" s="11" t="s">
        <v>571</v>
      </c>
      <c r="E3" s="11" t="s">
        <v>572</v>
      </c>
      <c r="F3" s="11" t="s">
        <v>573</v>
      </c>
      <c r="G3" s="11" t="s">
        <v>573</v>
      </c>
      <c r="H3" s="11" t="s">
        <v>574</v>
      </c>
      <c r="I3" s="11" t="s">
        <v>575</v>
      </c>
      <c r="J3" s="11" t="s">
        <v>576</v>
      </c>
      <c r="K3" s="11" t="s">
        <v>577</v>
      </c>
      <c r="L3" s="11" t="s">
        <v>578</v>
      </c>
      <c r="M3" s="11" t="s">
        <v>579</v>
      </c>
      <c r="N3" s="11" t="s">
        <v>580</v>
      </c>
      <c r="O3" s="11" t="s">
        <v>581</v>
      </c>
      <c r="P3" s="11" t="s">
        <v>582</v>
      </c>
      <c r="Q3" s="11" t="s">
        <v>583</v>
      </c>
      <c r="R3" s="11" t="s">
        <v>584</v>
      </c>
      <c r="S3" s="11" t="s">
        <v>585</v>
      </c>
      <c r="T3" s="11" t="s">
        <v>586</v>
      </c>
      <c r="U3" s="11" t="s">
        <v>587</v>
      </c>
      <c r="V3" s="11" t="s">
        <v>588</v>
      </c>
      <c r="W3" s="11" t="s">
        <v>589</v>
      </c>
      <c r="X3" s="11" t="s">
        <v>590</v>
      </c>
      <c r="Y3" s="11" t="s">
        <v>591</v>
      </c>
      <c r="Z3" s="11" t="s">
        <v>592</v>
      </c>
      <c r="AA3" s="11" t="s">
        <v>593</v>
      </c>
      <c r="AB3" s="11" t="s">
        <v>594</v>
      </c>
      <c r="AC3" s="11" t="s">
        <v>595</v>
      </c>
      <c r="AD3" s="11" t="s">
        <v>206</v>
      </c>
      <c r="AE3" s="4" t="s">
        <v>596</v>
      </c>
    </row>
    <row r="4" spans="1:31" x14ac:dyDescent="0.25">
      <c r="A4" s="19"/>
      <c r="B4" s="12" t="s">
        <v>597</v>
      </c>
      <c r="C4" s="12" t="s">
        <v>56</v>
      </c>
      <c r="D4" s="12" t="s">
        <v>56</v>
      </c>
      <c r="E4" s="12" t="s">
        <v>598</v>
      </c>
      <c r="F4" s="12" t="s">
        <v>599</v>
      </c>
      <c r="G4" s="12" t="s">
        <v>600</v>
      </c>
      <c r="H4" s="12" t="s">
        <v>601</v>
      </c>
      <c r="I4" s="12" t="s">
        <v>42</v>
      </c>
      <c r="J4" s="12" t="s">
        <v>602</v>
      </c>
      <c r="K4" s="12" t="s">
        <v>43</v>
      </c>
      <c r="L4" s="12" t="s">
        <v>603</v>
      </c>
      <c r="M4" s="12" t="s">
        <v>43</v>
      </c>
      <c r="N4" s="12" t="s">
        <v>56</v>
      </c>
      <c r="O4" s="12" t="s">
        <v>56</v>
      </c>
      <c r="P4" s="12" t="s">
        <v>56</v>
      </c>
      <c r="Q4" s="12" t="s">
        <v>56</v>
      </c>
      <c r="R4" s="12" t="s">
        <v>56</v>
      </c>
      <c r="S4" s="12" t="s">
        <v>56</v>
      </c>
      <c r="T4" s="12" t="s">
        <v>57</v>
      </c>
      <c r="U4" s="12" t="s">
        <v>56</v>
      </c>
      <c r="V4" s="12" t="s">
        <v>56</v>
      </c>
      <c r="W4" s="12" t="s">
        <v>43</v>
      </c>
      <c r="X4" s="12" t="s">
        <v>604</v>
      </c>
      <c r="Y4" s="12" t="s">
        <v>57</v>
      </c>
      <c r="Z4" s="12" t="s">
        <v>43</v>
      </c>
      <c r="AA4" s="12" t="s">
        <v>56</v>
      </c>
      <c r="AB4" s="12" t="s">
        <v>42</v>
      </c>
      <c r="AC4" s="12" t="s">
        <v>56</v>
      </c>
      <c r="AD4" s="12" t="s">
        <v>605</v>
      </c>
      <c r="AE4" s="5" t="s">
        <v>42</v>
      </c>
    </row>
    <row r="5" spans="1:31" x14ac:dyDescent="0.25">
      <c r="A5" s="19"/>
      <c r="B5" s="12" t="s">
        <v>606</v>
      </c>
      <c r="C5" s="12" t="s">
        <v>607</v>
      </c>
      <c r="D5" s="12" t="s">
        <v>608</v>
      </c>
      <c r="E5" s="12" t="s">
        <v>609</v>
      </c>
      <c r="F5" s="12" t="s">
        <v>610</v>
      </c>
      <c r="G5" s="12" t="s">
        <v>611</v>
      </c>
      <c r="H5" s="12" t="s">
        <v>612</v>
      </c>
      <c r="I5" s="12" t="s">
        <v>613</v>
      </c>
      <c r="J5" s="12" t="s">
        <v>614</v>
      </c>
      <c r="K5" s="12" t="s">
        <v>615</v>
      </c>
      <c r="L5" s="12" t="s">
        <v>616</v>
      </c>
      <c r="M5" s="12" t="s">
        <v>617</v>
      </c>
      <c r="N5" s="12" t="s">
        <v>618</v>
      </c>
      <c r="O5" s="12" t="s">
        <v>619</v>
      </c>
      <c r="P5" s="12" t="s">
        <v>620</v>
      </c>
      <c r="Q5" s="12" t="s">
        <v>621</v>
      </c>
      <c r="R5" s="12" t="s">
        <v>622</v>
      </c>
      <c r="S5" s="12" t="s">
        <v>623</v>
      </c>
      <c r="T5" s="12" t="s">
        <v>624</v>
      </c>
      <c r="U5" s="12" t="s">
        <v>625</v>
      </c>
      <c r="V5" s="12" t="s">
        <v>626</v>
      </c>
      <c r="W5" s="12" t="s">
        <v>627</v>
      </c>
      <c r="X5" s="12" t="s">
        <v>628</v>
      </c>
      <c r="Y5" s="12" t="s">
        <v>629</v>
      </c>
      <c r="Z5" s="12" t="s">
        <v>630</v>
      </c>
      <c r="AA5" s="12" t="s">
        <v>631</v>
      </c>
      <c r="AB5" s="12" t="s">
        <v>632</v>
      </c>
      <c r="AC5" s="12" t="s">
        <v>633</v>
      </c>
      <c r="AD5" s="12" t="s">
        <v>634</v>
      </c>
      <c r="AE5" s="5" t="s">
        <v>635</v>
      </c>
    </row>
    <row r="6" spans="1:31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6"/>
    </row>
    <row r="7" spans="1:31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7"/>
    </row>
    <row r="8" spans="1:31" x14ac:dyDescent="0.25">
      <c r="A8" s="20" t="s">
        <v>107</v>
      </c>
      <c r="B8" s="15">
        <f>+B15</f>
        <v>444628363</v>
      </c>
      <c r="C8" s="15">
        <f t="shared" ref="C8:AE8" si="0">+C15</f>
        <v>745086273</v>
      </c>
      <c r="D8" s="15">
        <f t="shared" si="0"/>
        <v>1090959641</v>
      </c>
      <c r="E8" s="15">
        <f t="shared" si="0"/>
        <v>1603502955</v>
      </c>
      <c r="F8" s="15">
        <f t="shared" si="0"/>
        <v>536456043</v>
      </c>
      <c r="G8" s="15">
        <f t="shared" si="0"/>
        <v>76936849131</v>
      </c>
      <c r="H8" s="15">
        <f t="shared" si="0"/>
        <v>587352169</v>
      </c>
      <c r="I8" s="15">
        <f t="shared" si="0"/>
        <v>553640284</v>
      </c>
      <c r="J8" s="15">
        <f t="shared" si="0"/>
        <v>119930186</v>
      </c>
      <c r="K8" s="15">
        <f t="shared" si="0"/>
        <v>3963614283</v>
      </c>
      <c r="L8" s="15">
        <f t="shared" si="0"/>
        <v>519404300</v>
      </c>
      <c r="M8" s="15">
        <f t="shared" si="0"/>
        <v>4494656905</v>
      </c>
      <c r="N8" s="15">
        <f t="shared" si="0"/>
        <v>941799424</v>
      </c>
      <c r="O8" s="15">
        <f t="shared" si="0"/>
        <v>226216151</v>
      </c>
      <c r="P8" s="15">
        <f t="shared" si="0"/>
        <v>1302072087</v>
      </c>
      <c r="Q8" s="15">
        <f t="shared" si="0"/>
        <v>130260028</v>
      </c>
      <c r="R8" s="15">
        <f t="shared" si="0"/>
        <v>1265722172</v>
      </c>
      <c r="S8" s="15">
        <f t="shared" si="0"/>
        <v>619847772</v>
      </c>
      <c r="T8" s="15">
        <f t="shared" si="0"/>
        <v>2031323636</v>
      </c>
      <c r="U8" s="15">
        <f t="shared" si="0"/>
        <v>891090915</v>
      </c>
      <c r="V8" s="15">
        <f t="shared" si="0"/>
        <v>282299066</v>
      </c>
      <c r="W8" s="15">
        <f t="shared" si="0"/>
        <v>1962356646</v>
      </c>
      <c r="X8" s="15">
        <f t="shared" si="0"/>
        <v>114985872</v>
      </c>
      <c r="Y8" s="15">
        <f t="shared" si="0"/>
        <v>1838281038</v>
      </c>
      <c r="Z8" s="15">
        <f t="shared" si="0"/>
        <v>2941354455</v>
      </c>
      <c r="AA8" s="15">
        <f t="shared" si="0"/>
        <v>1553055535</v>
      </c>
      <c r="AB8" s="15">
        <f t="shared" si="0"/>
        <v>585467492</v>
      </c>
      <c r="AC8" s="15">
        <f t="shared" si="0"/>
        <v>768766115</v>
      </c>
      <c r="AD8" s="15">
        <f t="shared" si="0"/>
        <v>597092017</v>
      </c>
      <c r="AE8" s="8">
        <f t="shared" si="0"/>
        <v>1002331233</v>
      </c>
    </row>
    <row r="9" spans="1:31" x14ac:dyDescent="0.25">
      <c r="A9" s="20" t="s">
        <v>108</v>
      </c>
      <c r="B9" s="15">
        <f>+B26</f>
        <v>402226592</v>
      </c>
      <c r="C9" s="15">
        <f t="shared" ref="C9:AE9" si="1">+C26</f>
        <v>730250665</v>
      </c>
      <c r="D9" s="15">
        <f t="shared" si="1"/>
        <v>973525762</v>
      </c>
      <c r="E9" s="15">
        <f t="shared" si="1"/>
        <v>1554969500</v>
      </c>
      <c r="F9" s="15">
        <f t="shared" si="1"/>
        <v>510427142</v>
      </c>
      <c r="G9" s="15">
        <f t="shared" si="1"/>
        <v>71030193615</v>
      </c>
      <c r="H9" s="15">
        <f t="shared" si="1"/>
        <v>551489254</v>
      </c>
      <c r="I9" s="15">
        <f t="shared" si="1"/>
        <v>512013007</v>
      </c>
      <c r="J9" s="15">
        <f t="shared" si="1"/>
        <v>124288119</v>
      </c>
      <c r="K9" s="15">
        <f t="shared" si="1"/>
        <v>3763706024</v>
      </c>
      <c r="L9" s="15">
        <f t="shared" si="1"/>
        <v>518932534</v>
      </c>
      <c r="M9" s="15">
        <f t="shared" si="1"/>
        <v>4318911478</v>
      </c>
      <c r="N9" s="15">
        <f t="shared" si="1"/>
        <v>852338519</v>
      </c>
      <c r="O9" s="15">
        <f t="shared" si="1"/>
        <v>231292513</v>
      </c>
      <c r="P9" s="15">
        <f t="shared" si="1"/>
        <v>1118077302</v>
      </c>
      <c r="Q9" s="15">
        <f t="shared" si="1"/>
        <v>121557757</v>
      </c>
      <c r="R9" s="15">
        <f t="shared" si="1"/>
        <v>1241522568</v>
      </c>
      <c r="S9" s="15">
        <f t="shared" si="1"/>
        <v>491123905</v>
      </c>
      <c r="T9" s="15">
        <f t="shared" si="1"/>
        <v>2440808336</v>
      </c>
      <c r="U9" s="15">
        <f t="shared" si="1"/>
        <v>825776677</v>
      </c>
      <c r="V9" s="15">
        <f t="shared" si="1"/>
        <v>307558662</v>
      </c>
      <c r="W9" s="15">
        <f t="shared" si="1"/>
        <v>1824816330</v>
      </c>
      <c r="X9" s="15">
        <f t="shared" si="1"/>
        <v>109949123</v>
      </c>
      <c r="Y9" s="15">
        <f t="shared" si="1"/>
        <v>1755219400</v>
      </c>
      <c r="Z9" s="15">
        <f t="shared" si="1"/>
        <v>2523956688</v>
      </c>
      <c r="AA9" s="15">
        <f t="shared" si="1"/>
        <v>1300889365</v>
      </c>
      <c r="AB9" s="15">
        <f t="shared" si="1"/>
        <v>551252174</v>
      </c>
      <c r="AC9" s="15">
        <f t="shared" si="1"/>
        <v>877648956</v>
      </c>
      <c r="AD9" s="15">
        <f t="shared" si="1"/>
        <v>598473447</v>
      </c>
      <c r="AE9" s="8">
        <f t="shared" si="1"/>
        <v>923405229</v>
      </c>
    </row>
    <row r="10" spans="1:31" x14ac:dyDescent="0.25">
      <c r="A10" s="20" t="s">
        <v>109</v>
      </c>
      <c r="B10" s="15">
        <f>+B8-B9</f>
        <v>42401771</v>
      </c>
      <c r="C10" s="15">
        <f t="shared" ref="C10:AE10" si="2">+C8-C9</f>
        <v>14835608</v>
      </c>
      <c r="D10" s="15">
        <f t="shared" si="2"/>
        <v>117433879</v>
      </c>
      <c r="E10" s="15">
        <f t="shared" si="2"/>
        <v>48533455</v>
      </c>
      <c r="F10" s="15">
        <f t="shared" si="2"/>
        <v>26028901</v>
      </c>
      <c r="G10" s="15">
        <f t="shared" si="2"/>
        <v>5906655516</v>
      </c>
      <c r="H10" s="15">
        <f t="shared" si="2"/>
        <v>35862915</v>
      </c>
      <c r="I10" s="15">
        <f t="shared" si="2"/>
        <v>41627277</v>
      </c>
      <c r="J10" s="15">
        <f t="shared" si="2"/>
        <v>-4357933</v>
      </c>
      <c r="K10" s="15">
        <f t="shared" si="2"/>
        <v>199908259</v>
      </c>
      <c r="L10" s="15">
        <f t="shared" si="2"/>
        <v>471766</v>
      </c>
      <c r="M10" s="15">
        <f t="shared" si="2"/>
        <v>175745427</v>
      </c>
      <c r="N10" s="15">
        <f t="shared" si="2"/>
        <v>89460905</v>
      </c>
      <c r="O10" s="15">
        <f t="shared" si="2"/>
        <v>-5076362</v>
      </c>
      <c r="P10" s="15">
        <f t="shared" si="2"/>
        <v>183994785</v>
      </c>
      <c r="Q10" s="15">
        <f t="shared" si="2"/>
        <v>8702271</v>
      </c>
      <c r="R10" s="15">
        <f t="shared" si="2"/>
        <v>24199604</v>
      </c>
      <c r="S10" s="15">
        <f t="shared" si="2"/>
        <v>128723867</v>
      </c>
      <c r="T10" s="15">
        <f t="shared" si="2"/>
        <v>-409484700</v>
      </c>
      <c r="U10" s="15">
        <f t="shared" si="2"/>
        <v>65314238</v>
      </c>
      <c r="V10" s="15">
        <f t="shared" si="2"/>
        <v>-25259596</v>
      </c>
      <c r="W10" s="15">
        <f t="shared" si="2"/>
        <v>137540316</v>
      </c>
      <c r="X10" s="15">
        <f t="shared" si="2"/>
        <v>5036749</v>
      </c>
      <c r="Y10" s="15">
        <f t="shared" si="2"/>
        <v>83061638</v>
      </c>
      <c r="Z10" s="15">
        <f t="shared" si="2"/>
        <v>417397767</v>
      </c>
      <c r="AA10" s="15">
        <f t="shared" si="2"/>
        <v>252166170</v>
      </c>
      <c r="AB10" s="15">
        <f t="shared" si="2"/>
        <v>34215318</v>
      </c>
      <c r="AC10" s="15">
        <f t="shared" si="2"/>
        <v>-108882841</v>
      </c>
      <c r="AD10" s="15">
        <f t="shared" si="2"/>
        <v>-1381430</v>
      </c>
      <c r="AE10" s="8">
        <f t="shared" si="2"/>
        <v>78926004</v>
      </c>
    </row>
    <row r="11" spans="1:31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6"/>
    </row>
    <row r="12" spans="1:31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6"/>
    </row>
    <row r="13" spans="1:31" x14ac:dyDescent="0.25">
      <c r="A13" s="20" t="s">
        <v>112</v>
      </c>
      <c r="B13" s="16">
        <v>525004184</v>
      </c>
      <c r="C13" s="16">
        <v>658949168</v>
      </c>
      <c r="D13" s="16">
        <v>1156426031</v>
      </c>
      <c r="E13" s="16">
        <v>1797126040</v>
      </c>
      <c r="F13" s="16">
        <v>570274813</v>
      </c>
      <c r="G13" s="16">
        <v>76354180680</v>
      </c>
      <c r="H13" s="16">
        <v>643588348</v>
      </c>
      <c r="I13" s="16">
        <v>532056684</v>
      </c>
      <c r="J13" s="16">
        <v>125187100</v>
      </c>
      <c r="K13" s="16">
        <v>4097426275</v>
      </c>
      <c r="L13" s="16">
        <v>701343852</v>
      </c>
      <c r="M13" s="16">
        <v>4779230489</v>
      </c>
      <c r="N13" s="16">
        <v>924293437</v>
      </c>
      <c r="O13" s="16">
        <v>284711150</v>
      </c>
      <c r="P13" s="16">
        <v>1342462572</v>
      </c>
      <c r="Q13" s="16">
        <v>129429757</v>
      </c>
      <c r="R13" s="16">
        <v>1197369271</v>
      </c>
      <c r="S13" s="16">
        <v>611493947</v>
      </c>
      <c r="T13" s="16">
        <v>2133311340</v>
      </c>
      <c r="U13" s="16">
        <v>1005980300</v>
      </c>
      <c r="V13" s="16">
        <v>313172361</v>
      </c>
      <c r="W13" s="16">
        <v>2021784505</v>
      </c>
      <c r="X13" s="16">
        <v>135316830</v>
      </c>
      <c r="Y13" s="16">
        <v>2030425668</v>
      </c>
      <c r="Z13" s="16">
        <v>3131498699</v>
      </c>
      <c r="AA13" s="16">
        <v>1589412289</v>
      </c>
      <c r="AB13" s="16">
        <v>559083948</v>
      </c>
      <c r="AC13" s="16">
        <v>1006831811</v>
      </c>
      <c r="AD13" s="16">
        <v>553651211</v>
      </c>
      <c r="AE13" s="9">
        <v>1050251074</v>
      </c>
    </row>
    <row r="14" spans="1:31" x14ac:dyDescent="0.25">
      <c r="A14" s="20" t="s">
        <v>113</v>
      </c>
      <c r="B14" s="16">
        <v>510899836</v>
      </c>
      <c r="C14" s="16">
        <v>764628191</v>
      </c>
      <c r="D14" s="16">
        <v>1136052492</v>
      </c>
      <c r="E14" s="16">
        <v>1847417782</v>
      </c>
      <c r="F14" s="16">
        <v>564212699</v>
      </c>
      <c r="G14" s="16">
        <v>77081887337</v>
      </c>
      <c r="H14" s="16">
        <v>644624519</v>
      </c>
      <c r="I14" s="16">
        <v>582649820</v>
      </c>
      <c r="J14" s="16">
        <v>130238291</v>
      </c>
      <c r="K14" s="16">
        <v>4026983265</v>
      </c>
      <c r="L14" s="16">
        <v>691761141</v>
      </c>
      <c r="M14" s="16">
        <v>5355109826</v>
      </c>
      <c r="N14" s="16">
        <v>974067565</v>
      </c>
      <c r="O14" s="16">
        <v>284711150</v>
      </c>
      <c r="P14" s="16">
        <v>1377295771</v>
      </c>
      <c r="Q14" s="16">
        <v>151475567</v>
      </c>
      <c r="R14" s="16">
        <v>1271200264</v>
      </c>
      <c r="S14" s="16">
        <v>660248213</v>
      </c>
      <c r="T14" s="16">
        <v>2150440293</v>
      </c>
      <c r="U14" s="16">
        <v>1049436000</v>
      </c>
      <c r="V14" s="16">
        <v>324054846</v>
      </c>
      <c r="W14" s="16">
        <v>2166459076</v>
      </c>
      <c r="X14" s="16">
        <v>135960723</v>
      </c>
      <c r="Y14" s="16">
        <v>2018566340</v>
      </c>
      <c r="Z14" s="16">
        <v>3110460555</v>
      </c>
      <c r="AA14" s="16">
        <v>1563592273</v>
      </c>
      <c r="AB14" s="16">
        <v>648360717</v>
      </c>
      <c r="AC14" s="16">
        <v>861600907</v>
      </c>
      <c r="AD14" s="16">
        <v>648431248</v>
      </c>
      <c r="AE14" s="9">
        <v>1057151456</v>
      </c>
    </row>
    <row r="15" spans="1:31" x14ac:dyDescent="0.25">
      <c r="A15" s="20" t="s">
        <v>114</v>
      </c>
      <c r="B15" s="16">
        <v>444628363</v>
      </c>
      <c r="C15" s="16">
        <v>745086273</v>
      </c>
      <c r="D15" s="16">
        <v>1090959641</v>
      </c>
      <c r="E15" s="16">
        <v>1603502955</v>
      </c>
      <c r="F15" s="16">
        <v>536456043</v>
      </c>
      <c r="G15" s="16">
        <v>76936849131</v>
      </c>
      <c r="H15" s="16">
        <v>587352169</v>
      </c>
      <c r="I15" s="16">
        <v>553640284</v>
      </c>
      <c r="J15" s="16">
        <v>119930186</v>
      </c>
      <c r="K15" s="16">
        <v>3963614283</v>
      </c>
      <c r="L15" s="16">
        <v>519404300</v>
      </c>
      <c r="M15" s="16">
        <v>4494656905</v>
      </c>
      <c r="N15" s="16">
        <v>941799424</v>
      </c>
      <c r="O15" s="16">
        <v>226216151</v>
      </c>
      <c r="P15" s="16">
        <v>1302072087</v>
      </c>
      <c r="Q15" s="16">
        <v>130260028</v>
      </c>
      <c r="R15" s="16">
        <v>1265722172</v>
      </c>
      <c r="S15" s="16">
        <v>619847772</v>
      </c>
      <c r="T15" s="16">
        <v>2031323636</v>
      </c>
      <c r="U15" s="16">
        <v>891090915</v>
      </c>
      <c r="V15" s="16">
        <v>282299066</v>
      </c>
      <c r="W15" s="16">
        <v>1962356646</v>
      </c>
      <c r="X15" s="16">
        <v>114985872</v>
      </c>
      <c r="Y15" s="16">
        <v>1838281038</v>
      </c>
      <c r="Z15" s="16">
        <v>2941354455</v>
      </c>
      <c r="AA15" s="16">
        <v>1553055535</v>
      </c>
      <c r="AB15" s="16">
        <v>585467492</v>
      </c>
      <c r="AC15" s="16">
        <v>768766115</v>
      </c>
      <c r="AD15" s="16">
        <v>597092017</v>
      </c>
      <c r="AE15" s="9">
        <v>1002331233</v>
      </c>
    </row>
    <row r="16" spans="1:31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6"/>
    </row>
    <row r="17" spans="1:31" x14ac:dyDescent="0.25">
      <c r="A17" s="20" t="s">
        <v>115</v>
      </c>
      <c r="B17" s="15">
        <f>+B14-B13</f>
        <v>-14104348</v>
      </c>
      <c r="C17" s="15">
        <f t="shared" ref="C17:AE17" si="3">+C14-C13</f>
        <v>105679023</v>
      </c>
      <c r="D17" s="15">
        <f t="shared" si="3"/>
        <v>-20373539</v>
      </c>
      <c r="E17" s="15">
        <f t="shared" si="3"/>
        <v>50291742</v>
      </c>
      <c r="F17" s="15">
        <f t="shared" si="3"/>
        <v>-6062114</v>
      </c>
      <c r="G17" s="15">
        <f t="shared" si="3"/>
        <v>727706657</v>
      </c>
      <c r="H17" s="15">
        <f t="shared" si="3"/>
        <v>1036171</v>
      </c>
      <c r="I17" s="15">
        <f t="shared" si="3"/>
        <v>50593136</v>
      </c>
      <c r="J17" s="15">
        <f t="shared" si="3"/>
        <v>5051191</v>
      </c>
      <c r="K17" s="15">
        <f t="shared" si="3"/>
        <v>-70443010</v>
      </c>
      <c r="L17" s="15">
        <f t="shared" si="3"/>
        <v>-9582711</v>
      </c>
      <c r="M17" s="15">
        <f t="shared" si="3"/>
        <v>575879337</v>
      </c>
      <c r="N17" s="15">
        <f t="shared" si="3"/>
        <v>49774128</v>
      </c>
      <c r="O17" s="15">
        <f t="shared" si="3"/>
        <v>0</v>
      </c>
      <c r="P17" s="15">
        <f t="shared" si="3"/>
        <v>34833199</v>
      </c>
      <c r="Q17" s="15">
        <f t="shared" si="3"/>
        <v>22045810</v>
      </c>
      <c r="R17" s="15">
        <f t="shared" si="3"/>
        <v>73830993</v>
      </c>
      <c r="S17" s="15">
        <f t="shared" si="3"/>
        <v>48754266</v>
      </c>
      <c r="T17" s="15">
        <f t="shared" si="3"/>
        <v>17128953</v>
      </c>
      <c r="U17" s="15">
        <f t="shared" si="3"/>
        <v>43455700</v>
      </c>
      <c r="V17" s="15">
        <f t="shared" si="3"/>
        <v>10882485</v>
      </c>
      <c r="W17" s="15">
        <f t="shared" si="3"/>
        <v>144674571</v>
      </c>
      <c r="X17" s="15">
        <f t="shared" si="3"/>
        <v>643893</v>
      </c>
      <c r="Y17" s="15">
        <f t="shared" si="3"/>
        <v>-11859328</v>
      </c>
      <c r="Z17" s="15">
        <f t="shared" si="3"/>
        <v>-21038144</v>
      </c>
      <c r="AA17" s="15">
        <f t="shared" si="3"/>
        <v>-25820016</v>
      </c>
      <c r="AB17" s="15">
        <f t="shared" si="3"/>
        <v>89276769</v>
      </c>
      <c r="AC17" s="15">
        <f t="shared" si="3"/>
        <v>-145230904</v>
      </c>
      <c r="AD17" s="15">
        <f t="shared" si="3"/>
        <v>94780037</v>
      </c>
      <c r="AE17" s="8">
        <f t="shared" si="3"/>
        <v>6900382</v>
      </c>
    </row>
    <row r="18" spans="1:31" x14ac:dyDescent="0.25">
      <c r="A18" s="20" t="s">
        <v>116</v>
      </c>
      <c r="B18" s="15">
        <f>+B15-B13</f>
        <v>-80375821</v>
      </c>
      <c r="C18" s="15">
        <f t="shared" ref="C18:AE18" si="4">+C15-C13</f>
        <v>86137105</v>
      </c>
      <c r="D18" s="15">
        <f t="shared" si="4"/>
        <v>-65466390</v>
      </c>
      <c r="E18" s="15">
        <f t="shared" si="4"/>
        <v>-193623085</v>
      </c>
      <c r="F18" s="15">
        <f t="shared" si="4"/>
        <v>-33818770</v>
      </c>
      <c r="G18" s="15">
        <f t="shared" si="4"/>
        <v>582668451</v>
      </c>
      <c r="H18" s="15">
        <f t="shared" si="4"/>
        <v>-56236179</v>
      </c>
      <c r="I18" s="15">
        <f t="shared" si="4"/>
        <v>21583600</v>
      </c>
      <c r="J18" s="15">
        <f t="shared" si="4"/>
        <v>-5256914</v>
      </c>
      <c r="K18" s="15">
        <f t="shared" si="4"/>
        <v>-133811992</v>
      </c>
      <c r="L18" s="15">
        <f t="shared" si="4"/>
        <v>-181939552</v>
      </c>
      <c r="M18" s="15">
        <f t="shared" si="4"/>
        <v>-284573584</v>
      </c>
      <c r="N18" s="15">
        <f t="shared" si="4"/>
        <v>17505987</v>
      </c>
      <c r="O18" s="15">
        <f t="shared" si="4"/>
        <v>-58494999</v>
      </c>
      <c r="P18" s="15">
        <f t="shared" si="4"/>
        <v>-40390485</v>
      </c>
      <c r="Q18" s="15">
        <f t="shared" si="4"/>
        <v>830271</v>
      </c>
      <c r="R18" s="15">
        <f t="shared" si="4"/>
        <v>68352901</v>
      </c>
      <c r="S18" s="15">
        <f t="shared" si="4"/>
        <v>8353825</v>
      </c>
      <c r="T18" s="15">
        <f t="shared" si="4"/>
        <v>-101987704</v>
      </c>
      <c r="U18" s="15">
        <f t="shared" si="4"/>
        <v>-114889385</v>
      </c>
      <c r="V18" s="15">
        <f t="shared" si="4"/>
        <v>-30873295</v>
      </c>
      <c r="W18" s="15">
        <f t="shared" si="4"/>
        <v>-59427859</v>
      </c>
      <c r="X18" s="15">
        <f t="shared" si="4"/>
        <v>-20330958</v>
      </c>
      <c r="Y18" s="15">
        <f t="shared" si="4"/>
        <v>-192144630</v>
      </c>
      <c r="Z18" s="15">
        <f t="shared" si="4"/>
        <v>-190144244</v>
      </c>
      <c r="AA18" s="15">
        <f t="shared" si="4"/>
        <v>-36356754</v>
      </c>
      <c r="AB18" s="15">
        <f t="shared" si="4"/>
        <v>26383544</v>
      </c>
      <c r="AC18" s="15">
        <f t="shared" si="4"/>
        <v>-238065696</v>
      </c>
      <c r="AD18" s="15">
        <f t="shared" si="4"/>
        <v>43440806</v>
      </c>
      <c r="AE18" s="8">
        <f t="shared" si="4"/>
        <v>-47919841</v>
      </c>
    </row>
    <row r="19" spans="1:31" x14ac:dyDescent="0.25">
      <c r="A19" s="20" t="s">
        <v>117</v>
      </c>
      <c r="B19" s="15">
        <f>+B15-B14</f>
        <v>-66271473</v>
      </c>
      <c r="C19" s="15">
        <f t="shared" ref="C19:AE19" si="5">+C15-C14</f>
        <v>-19541918</v>
      </c>
      <c r="D19" s="15">
        <f t="shared" si="5"/>
        <v>-45092851</v>
      </c>
      <c r="E19" s="15">
        <f t="shared" si="5"/>
        <v>-243914827</v>
      </c>
      <c r="F19" s="15">
        <f t="shared" si="5"/>
        <v>-27756656</v>
      </c>
      <c r="G19" s="15">
        <f t="shared" si="5"/>
        <v>-145038206</v>
      </c>
      <c r="H19" s="15">
        <f t="shared" si="5"/>
        <v>-57272350</v>
      </c>
      <c r="I19" s="15">
        <f t="shared" si="5"/>
        <v>-29009536</v>
      </c>
      <c r="J19" s="15">
        <f t="shared" si="5"/>
        <v>-10308105</v>
      </c>
      <c r="K19" s="15">
        <f t="shared" si="5"/>
        <v>-63368982</v>
      </c>
      <c r="L19" s="15">
        <f t="shared" si="5"/>
        <v>-172356841</v>
      </c>
      <c r="M19" s="15">
        <f t="shared" si="5"/>
        <v>-860452921</v>
      </c>
      <c r="N19" s="15">
        <f t="shared" si="5"/>
        <v>-32268141</v>
      </c>
      <c r="O19" s="15">
        <f t="shared" si="5"/>
        <v>-58494999</v>
      </c>
      <c r="P19" s="15">
        <f t="shared" si="5"/>
        <v>-75223684</v>
      </c>
      <c r="Q19" s="15">
        <f t="shared" si="5"/>
        <v>-21215539</v>
      </c>
      <c r="R19" s="15">
        <f t="shared" si="5"/>
        <v>-5478092</v>
      </c>
      <c r="S19" s="15">
        <f t="shared" si="5"/>
        <v>-40400441</v>
      </c>
      <c r="T19" s="15">
        <f t="shared" si="5"/>
        <v>-119116657</v>
      </c>
      <c r="U19" s="15">
        <f t="shared" si="5"/>
        <v>-158345085</v>
      </c>
      <c r="V19" s="15">
        <f t="shared" si="5"/>
        <v>-41755780</v>
      </c>
      <c r="W19" s="15">
        <f t="shared" si="5"/>
        <v>-204102430</v>
      </c>
      <c r="X19" s="15">
        <f t="shared" si="5"/>
        <v>-20974851</v>
      </c>
      <c r="Y19" s="15">
        <f t="shared" si="5"/>
        <v>-180285302</v>
      </c>
      <c r="Z19" s="15">
        <f t="shared" si="5"/>
        <v>-169106100</v>
      </c>
      <c r="AA19" s="15">
        <f t="shared" si="5"/>
        <v>-10536738</v>
      </c>
      <c r="AB19" s="15">
        <f t="shared" si="5"/>
        <v>-62893225</v>
      </c>
      <c r="AC19" s="15">
        <f t="shared" si="5"/>
        <v>-92834792</v>
      </c>
      <c r="AD19" s="15">
        <f t="shared" si="5"/>
        <v>-51339231</v>
      </c>
      <c r="AE19" s="8">
        <f t="shared" si="5"/>
        <v>-54820223</v>
      </c>
    </row>
    <row r="20" spans="1:31" x14ac:dyDescent="0.25">
      <c r="A20" s="20" t="s">
        <v>118</v>
      </c>
      <c r="B20" s="17">
        <f>IF(B13=0,0,B15*100/B13)</f>
        <v>84.690441819412243</v>
      </c>
      <c r="C20" s="17">
        <f t="shared" ref="C20:AE20" si="6">IF(C13=0,0,C15*100/C13)</f>
        <v>113.07188918098763</v>
      </c>
      <c r="D20" s="17">
        <f t="shared" si="6"/>
        <v>94.338903808366453</v>
      </c>
      <c r="E20" s="17">
        <f t="shared" si="6"/>
        <v>89.225959632747845</v>
      </c>
      <c r="F20" s="17">
        <f t="shared" si="6"/>
        <v>94.069741600178304</v>
      </c>
      <c r="G20" s="17">
        <f t="shared" si="6"/>
        <v>100.76311270163707</v>
      </c>
      <c r="H20" s="17">
        <f t="shared" si="6"/>
        <v>91.262088697727634</v>
      </c>
      <c r="I20" s="17">
        <f t="shared" si="6"/>
        <v>104.05663543924203</v>
      </c>
      <c r="J20" s="17">
        <f t="shared" si="6"/>
        <v>95.800754231066932</v>
      </c>
      <c r="K20" s="17">
        <f t="shared" si="6"/>
        <v>96.734242838817153</v>
      </c>
      <c r="L20" s="17">
        <f t="shared" si="6"/>
        <v>74.058437743316816</v>
      </c>
      <c r="M20" s="17">
        <f t="shared" si="6"/>
        <v>94.0456191712247</v>
      </c>
      <c r="N20" s="17">
        <f t="shared" si="6"/>
        <v>101.89398585981738</v>
      </c>
      <c r="O20" s="17">
        <f t="shared" si="6"/>
        <v>79.454616020482518</v>
      </c>
      <c r="P20" s="17">
        <f t="shared" si="6"/>
        <v>96.991313885211241</v>
      </c>
      <c r="Q20" s="17">
        <f t="shared" si="6"/>
        <v>100.64148385907886</v>
      </c>
      <c r="R20" s="17">
        <f t="shared" si="6"/>
        <v>105.70858987744977</v>
      </c>
      <c r="S20" s="17">
        <f t="shared" si="6"/>
        <v>101.36613371906361</v>
      </c>
      <c r="T20" s="17">
        <f t="shared" si="6"/>
        <v>95.219277088734742</v>
      </c>
      <c r="U20" s="17">
        <f t="shared" si="6"/>
        <v>88.579360351291172</v>
      </c>
      <c r="V20" s="17">
        <f t="shared" si="6"/>
        <v>90.141756155805851</v>
      </c>
      <c r="W20" s="17">
        <f t="shared" si="6"/>
        <v>97.060623481234956</v>
      </c>
      <c r="X20" s="17">
        <f t="shared" si="6"/>
        <v>84.975292430365087</v>
      </c>
      <c r="Y20" s="17">
        <f t="shared" si="6"/>
        <v>90.536731630798116</v>
      </c>
      <c r="Z20" s="17">
        <f t="shared" si="6"/>
        <v>93.928011400396883</v>
      </c>
      <c r="AA20" s="17">
        <f t="shared" si="6"/>
        <v>97.712566194962903</v>
      </c>
      <c r="AB20" s="17">
        <f t="shared" si="6"/>
        <v>104.71906662575117</v>
      </c>
      <c r="AC20" s="17">
        <f t="shared" si="6"/>
        <v>76.354968784354398</v>
      </c>
      <c r="AD20" s="17">
        <f t="shared" si="6"/>
        <v>107.8462405819609</v>
      </c>
      <c r="AE20" s="10">
        <f t="shared" si="6"/>
        <v>95.437296643983245</v>
      </c>
    </row>
    <row r="21" spans="1:31" x14ac:dyDescent="0.25">
      <c r="A21" s="20" t="s">
        <v>119</v>
      </c>
      <c r="B21" s="17">
        <f>IF(B14=0,0,B15*100/B14)</f>
        <v>87.028480275339135</v>
      </c>
      <c r="C21" s="17">
        <f t="shared" ref="C21:AE21" si="7">IF(C14=0,0,C15*100/C14)</f>
        <v>97.444258761314757</v>
      </c>
      <c r="D21" s="17">
        <f t="shared" si="7"/>
        <v>96.030742301298517</v>
      </c>
      <c r="E21" s="17">
        <f t="shared" si="7"/>
        <v>86.796986075562202</v>
      </c>
      <c r="F21" s="17">
        <f t="shared" si="7"/>
        <v>95.080462377185881</v>
      </c>
      <c r="G21" s="17">
        <f t="shared" si="7"/>
        <v>99.811838797659561</v>
      </c>
      <c r="H21" s="17">
        <f t="shared" si="7"/>
        <v>91.115393797175741</v>
      </c>
      <c r="I21" s="17">
        <f t="shared" si="7"/>
        <v>95.021102726848866</v>
      </c>
      <c r="J21" s="17">
        <f t="shared" si="7"/>
        <v>92.085196357498276</v>
      </c>
      <c r="K21" s="17">
        <f t="shared" si="7"/>
        <v>98.426390728991521</v>
      </c>
      <c r="L21" s="17">
        <f t="shared" si="7"/>
        <v>75.084341865337592</v>
      </c>
      <c r="M21" s="17">
        <f t="shared" si="7"/>
        <v>83.932114392456526</v>
      </c>
      <c r="N21" s="17">
        <f t="shared" si="7"/>
        <v>96.687278977408511</v>
      </c>
      <c r="O21" s="17">
        <f t="shared" si="7"/>
        <v>79.454616020482518</v>
      </c>
      <c r="P21" s="17">
        <f t="shared" si="7"/>
        <v>94.538305744932117</v>
      </c>
      <c r="Q21" s="17">
        <f t="shared" si="7"/>
        <v>85.99408510548767</v>
      </c>
      <c r="R21" s="17">
        <f t="shared" si="7"/>
        <v>99.569061448841865</v>
      </c>
      <c r="S21" s="17">
        <f t="shared" si="7"/>
        <v>93.88102228759837</v>
      </c>
      <c r="T21" s="17">
        <f t="shared" si="7"/>
        <v>94.460824725627475</v>
      </c>
      <c r="U21" s="17">
        <f t="shared" si="7"/>
        <v>84.911410986472731</v>
      </c>
      <c r="V21" s="17">
        <f t="shared" si="7"/>
        <v>87.11459479300612</v>
      </c>
      <c r="W21" s="17">
        <f t="shared" si="7"/>
        <v>90.578985208580974</v>
      </c>
      <c r="X21" s="17">
        <f t="shared" si="7"/>
        <v>84.572860060474966</v>
      </c>
      <c r="Y21" s="17">
        <f t="shared" si="7"/>
        <v>91.068646175879465</v>
      </c>
      <c r="Z21" s="17">
        <f t="shared" si="7"/>
        <v>94.563309934017155</v>
      </c>
      <c r="AA21" s="17">
        <f t="shared" si="7"/>
        <v>99.326119847101594</v>
      </c>
      <c r="AB21" s="17">
        <f t="shared" si="7"/>
        <v>90.299655214922595</v>
      </c>
      <c r="AC21" s="17">
        <f t="shared" si="7"/>
        <v>89.225314035097696</v>
      </c>
      <c r="AD21" s="17">
        <f t="shared" si="7"/>
        <v>92.082548279659719</v>
      </c>
      <c r="AE21" s="10">
        <f t="shared" si="7"/>
        <v>94.814345410124474</v>
      </c>
    </row>
    <row r="22" spans="1:31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6"/>
    </row>
    <row r="23" spans="1:31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6"/>
    </row>
    <row r="24" spans="1:31" x14ac:dyDescent="0.25">
      <c r="A24" s="20" t="s">
        <v>112</v>
      </c>
      <c r="B24" s="16">
        <v>474972783</v>
      </c>
      <c r="C24" s="16">
        <v>667010717</v>
      </c>
      <c r="D24" s="16">
        <v>1154036708</v>
      </c>
      <c r="E24" s="16">
        <v>1805068497</v>
      </c>
      <c r="F24" s="16">
        <v>574107117</v>
      </c>
      <c r="G24" s="16">
        <v>76744564633</v>
      </c>
      <c r="H24" s="16">
        <v>643588348</v>
      </c>
      <c r="I24" s="16">
        <v>531727180</v>
      </c>
      <c r="J24" s="16">
        <v>125883100</v>
      </c>
      <c r="K24" s="16">
        <v>4095004389</v>
      </c>
      <c r="L24" s="16">
        <v>701193756</v>
      </c>
      <c r="M24" s="16">
        <v>4726436898</v>
      </c>
      <c r="N24" s="16">
        <v>931940072</v>
      </c>
      <c r="O24" s="16">
        <v>283513808</v>
      </c>
      <c r="P24" s="16">
        <v>1317547391</v>
      </c>
      <c r="Q24" s="16">
        <v>132529318</v>
      </c>
      <c r="R24" s="16">
        <v>1227780909</v>
      </c>
      <c r="S24" s="16">
        <v>583668807</v>
      </c>
      <c r="T24" s="16">
        <v>2161419000</v>
      </c>
      <c r="U24" s="16">
        <v>1023928300</v>
      </c>
      <c r="V24" s="16">
        <v>314811338</v>
      </c>
      <c r="W24" s="16">
        <v>2128837226</v>
      </c>
      <c r="X24" s="16">
        <v>129595299</v>
      </c>
      <c r="Y24" s="16">
        <v>2152696865</v>
      </c>
      <c r="Z24" s="16">
        <v>3111079435</v>
      </c>
      <c r="AA24" s="16">
        <v>1565523387</v>
      </c>
      <c r="AB24" s="16">
        <v>583620116</v>
      </c>
      <c r="AC24" s="16">
        <v>1006619324</v>
      </c>
      <c r="AD24" s="16">
        <v>552787662</v>
      </c>
      <c r="AE24" s="9">
        <v>1082094731</v>
      </c>
    </row>
    <row r="25" spans="1:31" x14ac:dyDescent="0.25">
      <c r="A25" s="20" t="s">
        <v>113</v>
      </c>
      <c r="B25" s="16">
        <v>499841583</v>
      </c>
      <c r="C25" s="16">
        <v>786085436</v>
      </c>
      <c r="D25" s="16">
        <v>1134118721</v>
      </c>
      <c r="E25" s="16">
        <v>1843590351</v>
      </c>
      <c r="F25" s="16">
        <v>546939068</v>
      </c>
      <c r="G25" s="16">
        <v>77247263722</v>
      </c>
      <c r="H25" s="16">
        <v>644624518</v>
      </c>
      <c r="I25" s="16">
        <v>580115075</v>
      </c>
      <c r="J25" s="16">
        <v>129375959</v>
      </c>
      <c r="K25" s="16">
        <v>4015851263</v>
      </c>
      <c r="L25" s="16">
        <v>690609051</v>
      </c>
      <c r="M25" s="16">
        <v>5302346235</v>
      </c>
      <c r="N25" s="16">
        <v>977483253</v>
      </c>
      <c r="O25" s="16">
        <v>283513808</v>
      </c>
      <c r="P25" s="16">
        <v>1276261344</v>
      </c>
      <c r="Q25" s="16">
        <v>155118454</v>
      </c>
      <c r="R25" s="16">
        <v>1318601191</v>
      </c>
      <c r="S25" s="16">
        <v>644566816</v>
      </c>
      <c r="T25" s="16">
        <v>2232539918</v>
      </c>
      <c r="U25" s="16">
        <v>1075561900</v>
      </c>
      <c r="V25" s="16">
        <v>326516291</v>
      </c>
      <c r="W25" s="16">
        <v>2266053180</v>
      </c>
      <c r="X25" s="16">
        <v>145661353</v>
      </c>
      <c r="Y25" s="16">
        <v>2113852201</v>
      </c>
      <c r="Z25" s="16">
        <v>3047355490</v>
      </c>
      <c r="AA25" s="16">
        <v>1536779856</v>
      </c>
      <c r="AB25" s="16">
        <v>657670988</v>
      </c>
      <c r="AC25" s="16">
        <v>1016217673</v>
      </c>
      <c r="AD25" s="16">
        <v>668320128</v>
      </c>
      <c r="AE25" s="9">
        <v>1073021872</v>
      </c>
    </row>
    <row r="26" spans="1:31" x14ac:dyDescent="0.25">
      <c r="A26" s="20" t="s">
        <v>114</v>
      </c>
      <c r="B26" s="16">
        <v>402226592</v>
      </c>
      <c r="C26" s="16">
        <v>730250665</v>
      </c>
      <c r="D26" s="16">
        <v>973525762</v>
      </c>
      <c r="E26" s="16">
        <v>1554969500</v>
      </c>
      <c r="F26" s="16">
        <v>510427142</v>
      </c>
      <c r="G26" s="16">
        <v>71030193615</v>
      </c>
      <c r="H26" s="16">
        <v>551489254</v>
      </c>
      <c r="I26" s="16">
        <v>512013007</v>
      </c>
      <c r="J26" s="16">
        <v>124288119</v>
      </c>
      <c r="K26" s="16">
        <v>3763706024</v>
      </c>
      <c r="L26" s="16">
        <v>518932534</v>
      </c>
      <c r="M26" s="16">
        <v>4318911478</v>
      </c>
      <c r="N26" s="16">
        <v>852338519</v>
      </c>
      <c r="O26" s="16">
        <v>231292513</v>
      </c>
      <c r="P26" s="16">
        <v>1118077302</v>
      </c>
      <c r="Q26" s="16">
        <v>121557757</v>
      </c>
      <c r="R26" s="16">
        <v>1241522568</v>
      </c>
      <c r="S26" s="16">
        <v>491123905</v>
      </c>
      <c r="T26" s="16">
        <v>2440808336</v>
      </c>
      <c r="U26" s="16">
        <v>825776677</v>
      </c>
      <c r="V26" s="16">
        <v>307558662</v>
      </c>
      <c r="W26" s="16">
        <v>1824816330</v>
      </c>
      <c r="X26" s="16">
        <v>109949123</v>
      </c>
      <c r="Y26" s="16">
        <v>1755219400</v>
      </c>
      <c r="Z26" s="16">
        <v>2523956688</v>
      </c>
      <c r="AA26" s="16">
        <v>1300889365</v>
      </c>
      <c r="AB26" s="16">
        <v>551252174</v>
      </c>
      <c r="AC26" s="16">
        <v>877648956</v>
      </c>
      <c r="AD26" s="16">
        <v>598473447</v>
      </c>
      <c r="AE26" s="9">
        <v>923405229</v>
      </c>
    </row>
    <row r="27" spans="1:31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6"/>
    </row>
    <row r="28" spans="1:31" x14ac:dyDescent="0.25">
      <c r="A28" s="20" t="s">
        <v>121</v>
      </c>
      <c r="B28" s="15">
        <f>+B25-B24</f>
        <v>24868800</v>
      </c>
      <c r="C28" s="15">
        <f t="shared" ref="C28:AE28" si="8">+C25-C24</f>
        <v>119074719</v>
      </c>
      <c r="D28" s="15">
        <f t="shared" si="8"/>
        <v>-19917987</v>
      </c>
      <c r="E28" s="15">
        <f t="shared" si="8"/>
        <v>38521854</v>
      </c>
      <c r="F28" s="15">
        <f t="shared" si="8"/>
        <v>-27168049</v>
      </c>
      <c r="G28" s="15">
        <f t="shared" si="8"/>
        <v>502699089</v>
      </c>
      <c r="H28" s="15">
        <f t="shared" si="8"/>
        <v>1036170</v>
      </c>
      <c r="I28" s="15">
        <f t="shared" si="8"/>
        <v>48387895</v>
      </c>
      <c r="J28" s="15">
        <f t="shared" si="8"/>
        <v>3492859</v>
      </c>
      <c r="K28" s="15">
        <f t="shared" si="8"/>
        <v>-79153126</v>
      </c>
      <c r="L28" s="15">
        <f t="shared" si="8"/>
        <v>-10584705</v>
      </c>
      <c r="M28" s="15">
        <f t="shared" si="8"/>
        <v>575909337</v>
      </c>
      <c r="N28" s="15">
        <f t="shared" si="8"/>
        <v>45543181</v>
      </c>
      <c r="O28" s="15">
        <f t="shared" si="8"/>
        <v>0</v>
      </c>
      <c r="P28" s="15">
        <f t="shared" si="8"/>
        <v>-41286047</v>
      </c>
      <c r="Q28" s="15">
        <f t="shared" si="8"/>
        <v>22589136</v>
      </c>
      <c r="R28" s="15">
        <f t="shared" si="8"/>
        <v>90820282</v>
      </c>
      <c r="S28" s="15">
        <f t="shared" si="8"/>
        <v>60898009</v>
      </c>
      <c r="T28" s="15">
        <f t="shared" si="8"/>
        <v>71120918</v>
      </c>
      <c r="U28" s="15">
        <f t="shared" si="8"/>
        <v>51633600</v>
      </c>
      <c r="V28" s="15">
        <f t="shared" si="8"/>
        <v>11704953</v>
      </c>
      <c r="W28" s="15">
        <f t="shared" si="8"/>
        <v>137215954</v>
      </c>
      <c r="X28" s="15">
        <f t="shared" si="8"/>
        <v>16066054</v>
      </c>
      <c r="Y28" s="15">
        <f t="shared" si="8"/>
        <v>-38844664</v>
      </c>
      <c r="Z28" s="15">
        <f t="shared" si="8"/>
        <v>-63723945</v>
      </c>
      <c r="AA28" s="15">
        <f t="shared" si="8"/>
        <v>-28743531</v>
      </c>
      <c r="AB28" s="15">
        <f t="shared" si="8"/>
        <v>74050872</v>
      </c>
      <c r="AC28" s="15">
        <f t="shared" si="8"/>
        <v>9598349</v>
      </c>
      <c r="AD28" s="15">
        <f t="shared" si="8"/>
        <v>115532466</v>
      </c>
      <c r="AE28" s="8">
        <f t="shared" si="8"/>
        <v>-9072859</v>
      </c>
    </row>
    <row r="29" spans="1:31" x14ac:dyDescent="0.25">
      <c r="A29" s="20" t="s">
        <v>122</v>
      </c>
      <c r="B29" s="15">
        <f>+B26-B24</f>
        <v>-72746191</v>
      </c>
      <c r="C29" s="15">
        <f t="shared" ref="C29:AE29" si="9">+C26-C24</f>
        <v>63239948</v>
      </c>
      <c r="D29" s="15">
        <f t="shared" si="9"/>
        <v>-180510946</v>
      </c>
      <c r="E29" s="15">
        <f t="shared" si="9"/>
        <v>-250098997</v>
      </c>
      <c r="F29" s="15">
        <f t="shared" si="9"/>
        <v>-63679975</v>
      </c>
      <c r="G29" s="15">
        <f t="shared" si="9"/>
        <v>-5714371018</v>
      </c>
      <c r="H29" s="15">
        <f t="shared" si="9"/>
        <v>-92099094</v>
      </c>
      <c r="I29" s="15">
        <f t="shared" si="9"/>
        <v>-19714173</v>
      </c>
      <c r="J29" s="15">
        <f t="shared" si="9"/>
        <v>-1594981</v>
      </c>
      <c r="K29" s="15">
        <f t="shared" si="9"/>
        <v>-331298365</v>
      </c>
      <c r="L29" s="15">
        <f t="shared" si="9"/>
        <v>-182261222</v>
      </c>
      <c r="M29" s="15">
        <f t="shared" si="9"/>
        <v>-407525420</v>
      </c>
      <c r="N29" s="15">
        <f t="shared" si="9"/>
        <v>-79601553</v>
      </c>
      <c r="O29" s="15">
        <f t="shared" si="9"/>
        <v>-52221295</v>
      </c>
      <c r="P29" s="15">
        <f t="shared" si="9"/>
        <v>-199470089</v>
      </c>
      <c r="Q29" s="15">
        <f t="shared" si="9"/>
        <v>-10971561</v>
      </c>
      <c r="R29" s="15">
        <f t="shared" si="9"/>
        <v>13741659</v>
      </c>
      <c r="S29" s="15">
        <f t="shared" si="9"/>
        <v>-92544902</v>
      </c>
      <c r="T29" s="15">
        <f t="shared" si="9"/>
        <v>279389336</v>
      </c>
      <c r="U29" s="15">
        <f t="shared" si="9"/>
        <v>-198151623</v>
      </c>
      <c r="V29" s="15">
        <f t="shared" si="9"/>
        <v>-7252676</v>
      </c>
      <c r="W29" s="15">
        <f t="shared" si="9"/>
        <v>-304020896</v>
      </c>
      <c r="X29" s="15">
        <f t="shared" si="9"/>
        <v>-19646176</v>
      </c>
      <c r="Y29" s="15">
        <f t="shared" si="9"/>
        <v>-397477465</v>
      </c>
      <c r="Z29" s="15">
        <f t="shared" si="9"/>
        <v>-587122747</v>
      </c>
      <c r="AA29" s="15">
        <f t="shared" si="9"/>
        <v>-264634022</v>
      </c>
      <c r="AB29" s="15">
        <f t="shared" si="9"/>
        <v>-32367942</v>
      </c>
      <c r="AC29" s="15">
        <f t="shared" si="9"/>
        <v>-128970368</v>
      </c>
      <c r="AD29" s="15">
        <f t="shared" si="9"/>
        <v>45685785</v>
      </c>
      <c r="AE29" s="8">
        <f t="shared" si="9"/>
        <v>-158689502</v>
      </c>
    </row>
    <row r="30" spans="1:31" x14ac:dyDescent="0.25">
      <c r="A30" s="20" t="s">
        <v>123</v>
      </c>
      <c r="B30" s="15">
        <f>+B26-B25</f>
        <v>-97614991</v>
      </c>
      <c r="C30" s="15">
        <f t="shared" ref="C30:AE30" si="10">+C26-C25</f>
        <v>-55834771</v>
      </c>
      <c r="D30" s="15">
        <f t="shared" si="10"/>
        <v>-160592959</v>
      </c>
      <c r="E30" s="15">
        <f t="shared" si="10"/>
        <v>-288620851</v>
      </c>
      <c r="F30" s="15">
        <f t="shared" si="10"/>
        <v>-36511926</v>
      </c>
      <c r="G30" s="15">
        <f t="shared" si="10"/>
        <v>-6217070107</v>
      </c>
      <c r="H30" s="15">
        <f t="shared" si="10"/>
        <v>-93135264</v>
      </c>
      <c r="I30" s="15">
        <f t="shared" si="10"/>
        <v>-68102068</v>
      </c>
      <c r="J30" s="15">
        <f t="shared" si="10"/>
        <v>-5087840</v>
      </c>
      <c r="K30" s="15">
        <f t="shared" si="10"/>
        <v>-252145239</v>
      </c>
      <c r="L30" s="15">
        <f t="shared" si="10"/>
        <v>-171676517</v>
      </c>
      <c r="M30" s="15">
        <f t="shared" si="10"/>
        <v>-983434757</v>
      </c>
      <c r="N30" s="15">
        <f t="shared" si="10"/>
        <v>-125144734</v>
      </c>
      <c r="O30" s="15">
        <f t="shared" si="10"/>
        <v>-52221295</v>
      </c>
      <c r="P30" s="15">
        <f t="shared" si="10"/>
        <v>-158184042</v>
      </c>
      <c r="Q30" s="15">
        <f t="shared" si="10"/>
        <v>-33560697</v>
      </c>
      <c r="R30" s="15">
        <f t="shared" si="10"/>
        <v>-77078623</v>
      </c>
      <c r="S30" s="15">
        <f t="shared" si="10"/>
        <v>-153442911</v>
      </c>
      <c r="T30" s="15">
        <f t="shared" si="10"/>
        <v>208268418</v>
      </c>
      <c r="U30" s="15">
        <f t="shared" si="10"/>
        <v>-249785223</v>
      </c>
      <c r="V30" s="15">
        <f t="shared" si="10"/>
        <v>-18957629</v>
      </c>
      <c r="W30" s="15">
        <f t="shared" si="10"/>
        <v>-441236850</v>
      </c>
      <c r="X30" s="15">
        <f t="shared" si="10"/>
        <v>-35712230</v>
      </c>
      <c r="Y30" s="15">
        <f t="shared" si="10"/>
        <v>-358632801</v>
      </c>
      <c r="Z30" s="15">
        <f t="shared" si="10"/>
        <v>-523398802</v>
      </c>
      <c r="AA30" s="15">
        <f t="shared" si="10"/>
        <v>-235890491</v>
      </c>
      <c r="AB30" s="15">
        <f t="shared" si="10"/>
        <v>-106418814</v>
      </c>
      <c r="AC30" s="15">
        <f t="shared" si="10"/>
        <v>-138568717</v>
      </c>
      <c r="AD30" s="15">
        <f t="shared" si="10"/>
        <v>-69846681</v>
      </c>
      <c r="AE30" s="8">
        <f t="shared" si="10"/>
        <v>-149616643</v>
      </c>
    </row>
    <row r="31" spans="1:31" x14ac:dyDescent="0.25">
      <c r="A31" s="20" t="s">
        <v>124</v>
      </c>
      <c r="B31" s="17">
        <f>IF(B24=0,0,B26*100/B24)</f>
        <v>84.684134838100817</v>
      </c>
      <c r="C31" s="17">
        <f t="shared" ref="C31:AE31" si="11">IF(C24=0,0,C26*100/C24)</f>
        <v>109.48109923697073</v>
      </c>
      <c r="D31" s="17">
        <f t="shared" si="11"/>
        <v>84.358301191923616</v>
      </c>
      <c r="E31" s="17">
        <f t="shared" si="11"/>
        <v>86.144625679542841</v>
      </c>
      <c r="F31" s="17">
        <f t="shared" si="11"/>
        <v>88.907997634176695</v>
      </c>
      <c r="G31" s="17">
        <f t="shared" si="11"/>
        <v>92.554038132437555</v>
      </c>
      <c r="H31" s="17">
        <f t="shared" si="11"/>
        <v>85.689751176166411</v>
      </c>
      <c r="I31" s="17">
        <f t="shared" si="11"/>
        <v>96.292427067580036</v>
      </c>
      <c r="J31" s="17">
        <f t="shared" si="11"/>
        <v>98.732966538002316</v>
      </c>
      <c r="K31" s="17">
        <f t="shared" si="11"/>
        <v>91.909694507533771</v>
      </c>
      <c r="L31" s="17">
        <f t="shared" si="11"/>
        <v>74.007010125172883</v>
      </c>
      <c r="M31" s="17">
        <f t="shared" si="11"/>
        <v>91.377745460381689</v>
      </c>
      <c r="N31" s="17">
        <f t="shared" si="11"/>
        <v>91.458511615540871</v>
      </c>
      <c r="O31" s="17">
        <f t="shared" si="11"/>
        <v>81.580687244693209</v>
      </c>
      <c r="P31" s="17">
        <f t="shared" si="11"/>
        <v>84.860499867970219</v>
      </c>
      <c r="Q31" s="17">
        <f t="shared" si="11"/>
        <v>91.721408390557031</v>
      </c>
      <c r="R31" s="17">
        <f t="shared" si="11"/>
        <v>101.11922729041228</v>
      </c>
      <c r="S31" s="17">
        <f t="shared" si="11"/>
        <v>84.144278246481662</v>
      </c>
      <c r="T31" s="17">
        <f t="shared" si="11"/>
        <v>112.92619968640972</v>
      </c>
      <c r="U31" s="17">
        <f t="shared" si="11"/>
        <v>80.647900541473462</v>
      </c>
      <c r="V31" s="17">
        <f t="shared" si="11"/>
        <v>97.696183356648987</v>
      </c>
      <c r="W31" s="17">
        <f t="shared" si="11"/>
        <v>85.718922410463335</v>
      </c>
      <c r="X31" s="17">
        <f t="shared" si="11"/>
        <v>84.840363692513264</v>
      </c>
      <c r="Y31" s="17">
        <f t="shared" si="11"/>
        <v>81.535836677125459</v>
      </c>
      <c r="Z31" s="17">
        <f t="shared" si="11"/>
        <v>81.128005270620804</v>
      </c>
      <c r="AA31" s="17">
        <f t="shared" si="11"/>
        <v>83.0961310321198</v>
      </c>
      <c r="AB31" s="17">
        <f t="shared" si="11"/>
        <v>94.453936539774787</v>
      </c>
      <c r="AC31" s="17">
        <f t="shared" si="11"/>
        <v>87.187771491658751</v>
      </c>
      <c r="AD31" s="17">
        <f t="shared" si="11"/>
        <v>108.26461734596384</v>
      </c>
      <c r="AE31" s="10">
        <f t="shared" si="11"/>
        <v>85.334971379691524</v>
      </c>
    </row>
    <row r="32" spans="1:31" x14ac:dyDescent="0.25">
      <c r="A32" s="20" t="s">
        <v>125</v>
      </c>
      <c r="B32" s="17">
        <f>IF(B25=0,0,B26*100/B25)</f>
        <v>80.470814289974754</v>
      </c>
      <c r="C32" s="17">
        <f t="shared" ref="C32:AE32" si="12">IF(C25=0,0,C26*100/C25)</f>
        <v>92.897111631514818</v>
      </c>
      <c r="D32" s="17">
        <f t="shared" si="12"/>
        <v>85.839845862133515</v>
      </c>
      <c r="E32" s="17">
        <f t="shared" si="12"/>
        <v>84.344632155215706</v>
      </c>
      <c r="F32" s="17">
        <f t="shared" si="12"/>
        <v>93.324315607310027</v>
      </c>
      <c r="G32" s="17">
        <f t="shared" si="12"/>
        <v>91.951727728021282</v>
      </c>
      <c r="H32" s="17">
        <f t="shared" si="12"/>
        <v>85.552013397045499</v>
      </c>
      <c r="I32" s="17">
        <f t="shared" si="12"/>
        <v>88.260593296941991</v>
      </c>
      <c r="J32" s="17">
        <f t="shared" si="12"/>
        <v>96.067399198950099</v>
      </c>
      <c r="K32" s="17">
        <f t="shared" si="12"/>
        <v>93.721250552202036</v>
      </c>
      <c r="L32" s="17">
        <f t="shared" si="12"/>
        <v>75.141287715327095</v>
      </c>
      <c r="M32" s="17">
        <f t="shared" si="12"/>
        <v>81.45283779266444</v>
      </c>
      <c r="N32" s="17">
        <f t="shared" si="12"/>
        <v>87.19725032465594</v>
      </c>
      <c r="O32" s="17">
        <f t="shared" si="12"/>
        <v>81.580687244693209</v>
      </c>
      <c r="P32" s="17">
        <f t="shared" si="12"/>
        <v>87.60567004997371</v>
      </c>
      <c r="Q32" s="17">
        <f t="shared" si="12"/>
        <v>78.364471708827111</v>
      </c>
      <c r="R32" s="17">
        <f t="shared" si="12"/>
        <v>94.15451589714209</v>
      </c>
      <c r="S32" s="17">
        <f t="shared" si="12"/>
        <v>76.194413489632709</v>
      </c>
      <c r="T32" s="17">
        <f t="shared" si="12"/>
        <v>109.32876569510907</v>
      </c>
      <c r="U32" s="17">
        <f t="shared" si="12"/>
        <v>76.776304274072928</v>
      </c>
      <c r="V32" s="17">
        <f t="shared" si="12"/>
        <v>94.193971473233475</v>
      </c>
      <c r="W32" s="17">
        <f t="shared" si="12"/>
        <v>80.528398278808268</v>
      </c>
      <c r="X32" s="17">
        <f t="shared" si="12"/>
        <v>75.482700617232354</v>
      </c>
      <c r="Y32" s="17">
        <f t="shared" si="12"/>
        <v>83.034159113378806</v>
      </c>
      <c r="Z32" s="17">
        <f t="shared" si="12"/>
        <v>82.824491474081356</v>
      </c>
      <c r="AA32" s="17">
        <f t="shared" si="12"/>
        <v>84.650339469311731</v>
      </c>
      <c r="AB32" s="17">
        <f t="shared" si="12"/>
        <v>83.818837086972124</v>
      </c>
      <c r="AC32" s="17">
        <f t="shared" si="12"/>
        <v>86.364268140414438</v>
      </c>
      <c r="AD32" s="17">
        <f t="shared" si="12"/>
        <v>89.548918538631838</v>
      </c>
      <c r="AE32" s="10">
        <f t="shared" si="12"/>
        <v>86.056515071670418</v>
      </c>
    </row>
    <row r="33" spans="1:31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6"/>
    </row>
    <row r="34" spans="1:31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6"/>
    </row>
    <row r="35" spans="1:31" x14ac:dyDescent="0.25">
      <c r="A35" s="20" t="s">
        <v>127</v>
      </c>
      <c r="B35" s="16">
        <v>449397625</v>
      </c>
      <c r="C35" s="16">
        <v>591416419</v>
      </c>
      <c r="D35" s="16">
        <v>970876746</v>
      </c>
      <c r="E35" s="16">
        <v>1617631207</v>
      </c>
      <c r="F35" s="16">
        <v>501230966</v>
      </c>
      <c r="G35" s="16">
        <v>64671269910</v>
      </c>
      <c r="H35" s="16">
        <v>516409348</v>
      </c>
      <c r="I35" s="16">
        <v>451159155</v>
      </c>
      <c r="J35" s="16">
        <v>123118320</v>
      </c>
      <c r="K35" s="16">
        <v>3328778915</v>
      </c>
      <c r="L35" s="16">
        <v>476267847</v>
      </c>
      <c r="M35" s="16">
        <v>3501713253</v>
      </c>
      <c r="N35" s="16">
        <v>737167372</v>
      </c>
      <c r="O35" s="16">
        <v>250575508</v>
      </c>
      <c r="P35" s="16">
        <v>1228728808</v>
      </c>
      <c r="Q35" s="16">
        <v>109747277</v>
      </c>
      <c r="R35" s="16">
        <v>1109354310</v>
      </c>
      <c r="S35" s="16">
        <v>534568193</v>
      </c>
      <c r="T35" s="16">
        <v>1723453997</v>
      </c>
      <c r="U35" s="16">
        <v>956301100</v>
      </c>
      <c r="V35" s="16">
        <v>303306838</v>
      </c>
      <c r="W35" s="16">
        <v>1944208811</v>
      </c>
      <c r="X35" s="16">
        <v>99606674</v>
      </c>
      <c r="Y35" s="16">
        <v>1825844325</v>
      </c>
      <c r="Z35" s="16">
        <v>2511734132</v>
      </c>
      <c r="AA35" s="16">
        <v>1189045717</v>
      </c>
      <c r="AB35" s="16">
        <v>522616507</v>
      </c>
      <c r="AC35" s="16">
        <v>787444506</v>
      </c>
      <c r="AD35" s="16">
        <v>542287662</v>
      </c>
      <c r="AE35" s="9">
        <v>996730171</v>
      </c>
    </row>
    <row r="36" spans="1:31" x14ac:dyDescent="0.25">
      <c r="A36" s="20" t="s">
        <v>128</v>
      </c>
      <c r="B36" s="16">
        <v>468084229</v>
      </c>
      <c r="C36" s="16">
        <v>696433664</v>
      </c>
      <c r="D36" s="16">
        <v>985577636</v>
      </c>
      <c r="E36" s="16">
        <v>1625130787</v>
      </c>
      <c r="F36" s="16">
        <v>488330031</v>
      </c>
      <c r="G36" s="16">
        <v>65793200386</v>
      </c>
      <c r="H36" s="16">
        <v>509211680</v>
      </c>
      <c r="I36" s="16">
        <v>491366872</v>
      </c>
      <c r="J36" s="16">
        <v>123312095</v>
      </c>
      <c r="K36" s="16">
        <v>3432265248</v>
      </c>
      <c r="L36" s="16">
        <v>501989856</v>
      </c>
      <c r="M36" s="16">
        <v>3512894871</v>
      </c>
      <c r="N36" s="16">
        <v>735864114</v>
      </c>
      <c r="O36" s="16">
        <v>250575508</v>
      </c>
      <c r="P36" s="16">
        <v>1177155343</v>
      </c>
      <c r="Q36" s="16">
        <v>126859839</v>
      </c>
      <c r="R36" s="16">
        <v>1145316795</v>
      </c>
      <c r="S36" s="16">
        <v>554416054</v>
      </c>
      <c r="T36" s="16">
        <v>1815062991</v>
      </c>
      <c r="U36" s="16">
        <v>1001435700</v>
      </c>
      <c r="V36" s="16">
        <v>310768120</v>
      </c>
      <c r="W36" s="16">
        <v>2042834458</v>
      </c>
      <c r="X36" s="16">
        <v>113570122</v>
      </c>
      <c r="Y36" s="16">
        <v>1783157514</v>
      </c>
      <c r="Z36" s="16">
        <v>2522842931</v>
      </c>
      <c r="AA36" s="16">
        <v>1210970777</v>
      </c>
      <c r="AB36" s="16">
        <v>592771642</v>
      </c>
      <c r="AC36" s="16">
        <v>834254078</v>
      </c>
      <c r="AD36" s="16">
        <v>599520398</v>
      </c>
      <c r="AE36" s="9">
        <v>988103191</v>
      </c>
    </row>
    <row r="37" spans="1:31" x14ac:dyDescent="0.25">
      <c r="A37" s="20" t="s">
        <v>129</v>
      </c>
      <c r="B37" s="16">
        <v>373106967</v>
      </c>
      <c r="C37" s="16">
        <v>649712833</v>
      </c>
      <c r="D37" s="16">
        <v>848601082</v>
      </c>
      <c r="E37" s="16">
        <v>1385847253</v>
      </c>
      <c r="F37" s="16">
        <v>454461709</v>
      </c>
      <c r="G37" s="16">
        <v>61946676986</v>
      </c>
      <c r="H37" s="16">
        <v>455846588</v>
      </c>
      <c r="I37" s="16">
        <v>459451706</v>
      </c>
      <c r="J37" s="16">
        <v>120663534</v>
      </c>
      <c r="K37" s="16">
        <v>3201976645</v>
      </c>
      <c r="L37" s="16">
        <v>472879195</v>
      </c>
      <c r="M37" s="16">
        <v>2957841071</v>
      </c>
      <c r="N37" s="16">
        <v>616877485</v>
      </c>
      <c r="O37" s="16">
        <v>216033610</v>
      </c>
      <c r="P37" s="16">
        <v>1059764708</v>
      </c>
      <c r="Q37" s="16">
        <v>106424818</v>
      </c>
      <c r="R37" s="16">
        <v>1113438529</v>
      </c>
      <c r="S37" s="16">
        <v>405976736</v>
      </c>
      <c r="T37" s="16">
        <v>1765718852</v>
      </c>
      <c r="U37" s="16">
        <v>820037248</v>
      </c>
      <c r="V37" s="16">
        <v>294330127</v>
      </c>
      <c r="W37" s="16">
        <v>1695721099</v>
      </c>
      <c r="X37" s="16">
        <v>88147680</v>
      </c>
      <c r="Y37" s="16">
        <v>1556991294</v>
      </c>
      <c r="Z37" s="16">
        <v>2133223905</v>
      </c>
      <c r="AA37" s="16">
        <v>1003278183</v>
      </c>
      <c r="AB37" s="16">
        <v>511840934</v>
      </c>
      <c r="AC37" s="16">
        <v>769183287</v>
      </c>
      <c r="AD37" s="16">
        <v>540193939</v>
      </c>
      <c r="AE37" s="9">
        <v>843747915</v>
      </c>
    </row>
    <row r="38" spans="1:31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6"/>
    </row>
    <row r="39" spans="1:31" x14ac:dyDescent="0.25">
      <c r="A39" s="20" t="s">
        <v>130</v>
      </c>
      <c r="B39" s="15">
        <f>+B36-B35</f>
        <v>18686604</v>
      </c>
      <c r="C39" s="15">
        <f t="shared" ref="C39:AE39" si="13">+C36-C35</f>
        <v>105017245</v>
      </c>
      <c r="D39" s="15">
        <f t="shared" si="13"/>
        <v>14700890</v>
      </c>
      <c r="E39" s="15">
        <f t="shared" si="13"/>
        <v>7499580</v>
      </c>
      <c r="F39" s="15">
        <f t="shared" si="13"/>
        <v>-12900935</v>
      </c>
      <c r="G39" s="15">
        <f t="shared" si="13"/>
        <v>1121930476</v>
      </c>
      <c r="H39" s="15">
        <f t="shared" si="13"/>
        <v>-7197668</v>
      </c>
      <c r="I39" s="15">
        <f t="shared" si="13"/>
        <v>40207717</v>
      </c>
      <c r="J39" s="15">
        <f t="shared" si="13"/>
        <v>193775</v>
      </c>
      <c r="K39" s="15">
        <f t="shared" si="13"/>
        <v>103486333</v>
      </c>
      <c r="L39" s="15">
        <f t="shared" si="13"/>
        <v>25722009</v>
      </c>
      <c r="M39" s="15">
        <f t="shared" si="13"/>
        <v>11181618</v>
      </c>
      <c r="N39" s="15">
        <f t="shared" si="13"/>
        <v>-1303258</v>
      </c>
      <c r="O39" s="15">
        <f t="shared" si="13"/>
        <v>0</v>
      </c>
      <c r="P39" s="15">
        <f t="shared" si="13"/>
        <v>-51573465</v>
      </c>
      <c r="Q39" s="15">
        <f t="shared" si="13"/>
        <v>17112562</v>
      </c>
      <c r="R39" s="15">
        <f t="shared" si="13"/>
        <v>35962485</v>
      </c>
      <c r="S39" s="15">
        <f t="shared" si="13"/>
        <v>19847861</v>
      </c>
      <c r="T39" s="15">
        <f t="shared" si="13"/>
        <v>91608994</v>
      </c>
      <c r="U39" s="15">
        <f t="shared" si="13"/>
        <v>45134600</v>
      </c>
      <c r="V39" s="15">
        <f t="shared" si="13"/>
        <v>7461282</v>
      </c>
      <c r="W39" s="15">
        <f t="shared" si="13"/>
        <v>98625647</v>
      </c>
      <c r="X39" s="15">
        <f t="shared" si="13"/>
        <v>13963448</v>
      </c>
      <c r="Y39" s="15">
        <f t="shared" si="13"/>
        <v>-42686811</v>
      </c>
      <c r="Z39" s="15">
        <f t="shared" si="13"/>
        <v>11108799</v>
      </c>
      <c r="AA39" s="15">
        <f t="shared" si="13"/>
        <v>21925060</v>
      </c>
      <c r="AB39" s="15">
        <f t="shared" si="13"/>
        <v>70155135</v>
      </c>
      <c r="AC39" s="15">
        <f t="shared" si="13"/>
        <v>46809572</v>
      </c>
      <c r="AD39" s="15">
        <f t="shared" si="13"/>
        <v>57232736</v>
      </c>
      <c r="AE39" s="8">
        <f t="shared" si="13"/>
        <v>-8626980</v>
      </c>
    </row>
    <row r="40" spans="1:31" x14ac:dyDescent="0.25">
      <c r="A40" s="20" t="s">
        <v>122</v>
      </c>
      <c r="B40" s="15">
        <f>+B37-B35</f>
        <v>-76290658</v>
      </c>
      <c r="C40" s="15">
        <f t="shared" ref="C40:AE40" si="14">+C37-C35</f>
        <v>58296414</v>
      </c>
      <c r="D40" s="15">
        <f t="shared" si="14"/>
        <v>-122275664</v>
      </c>
      <c r="E40" s="15">
        <f t="shared" si="14"/>
        <v>-231783954</v>
      </c>
      <c r="F40" s="15">
        <f t="shared" si="14"/>
        <v>-46769257</v>
      </c>
      <c r="G40" s="15">
        <f t="shared" si="14"/>
        <v>-2724592924</v>
      </c>
      <c r="H40" s="15">
        <f t="shared" si="14"/>
        <v>-60562760</v>
      </c>
      <c r="I40" s="15">
        <f t="shared" si="14"/>
        <v>8292551</v>
      </c>
      <c r="J40" s="15">
        <f t="shared" si="14"/>
        <v>-2454786</v>
      </c>
      <c r="K40" s="15">
        <f t="shared" si="14"/>
        <v>-126802270</v>
      </c>
      <c r="L40" s="15">
        <f t="shared" si="14"/>
        <v>-3388652</v>
      </c>
      <c r="M40" s="15">
        <f t="shared" si="14"/>
        <v>-543872182</v>
      </c>
      <c r="N40" s="15">
        <f t="shared" si="14"/>
        <v>-120289887</v>
      </c>
      <c r="O40" s="15">
        <f t="shared" si="14"/>
        <v>-34541898</v>
      </c>
      <c r="P40" s="15">
        <f t="shared" si="14"/>
        <v>-168964100</v>
      </c>
      <c r="Q40" s="15">
        <f t="shared" si="14"/>
        <v>-3322459</v>
      </c>
      <c r="R40" s="15">
        <f t="shared" si="14"/>
        <v>4084219</v>
      </c>
      <c r="S40" s="15">
        <f t="shared" si="14"/>
        <v>-128591457</v>
      </c>
      <c r="T40" s="15">
        <f t="shared" si="14"/>
        <v>42264855</v>
      </c>
      <c r="U40" s="15">
        <f t="shared" si="14"/>
        <v>-136263852</v>
      </c>
      <c r="V40" s="15">
        <f t="shared" si="14"/>
        <v>-8976711</v>
      </c>
      <c r="W40" s="15">
        <f t="shared" si="14"/>
        <v>-248487712</v>
      </c>
      <c r="X40" s="15">
        <f t="shared" si="14"/>
        <v>-11458994</v>
      </c>
      <c r="Y40" s="15">
        <f t="shared" si="14"/>
        <v>-268853031</v>
      </c>
      <c r="Z40" s="15">
        <f t="shared" si="14"/>
        <v>-378510227</v>
      </c>
      <c r="AA40" s="15">
        <f t="shared" si="14"/>
        <v>-185767534</v>
      </c>
      <c r="AB40" s="15">
        <f t="shared" si="14"/>
        <v>-10775573</v>
      </c>
      <c r="AC40" s="15">
        <f t="shared" si="14"/>
        <v>-18261219</v>
      </c>
      <c r="AD40" s="15">
        <f t="shared" si="14"/>
        <v>-2093723</v>
      </c>
      <c r="AE40" s="8">
        <f t="shared" si="14"/>
        <v>-152982256</v>
      </c>
    </row>
    <row r="41" spans="1:31" x14ac:dyDescent="0.25">
      <c r="A41" s="20" t="s">
        <v>123</v>
      </c>
      <c r="B41" s="15">
        <f>+B37-B36</f>
        <v>-94977262</v>
      </c>
      <c r="C41" s="15">
        <f t="shared" ref="C41:AE41" si="15">+C37-C36</f>
        <v>-46720831</v>
      </c>
      <c r="D41" s="15">
        <f t="shared" si="15"/>
        <v>-136976554</v>
      </c>
      <c r="E41" s="15">
        <f t="shared" si="15"/>
        <v>-239283534</v>
      </c>
      <c r="F41" s="15">
        <f t="shared" si="15"/>
        <v>-33868322</v>
      </c>
      <c r="G41" s="15">
        <f t="shared" si="15"/>
        <v>-3846523400</v>
      </c>
      <c r="H41" s="15">
        <f t="shared" si="15"/>
        <v>-53365092</v>
      </c>
      <c r="I41" s="15">
        <f t="shared" si="15"/>
        <v>-31915166</v>
      </c>
      <c r="J41" s="15">
        <f t="shared" si="15"/>
        <v>-2648561</v>
      </c>
      <c r="K41" s="15">
        <f t="shared" si="15"/>
        <v>-230288603</v>
      </c>
      <c r="L41" s="15">
        <f t="shared" si="15"/>
        <v>-29110661</v>
      </c>
      <c r="M41" s="15">
        <f t="shared" si="15"/>
        <v>-555053800</v>
      </c>
      <c r="N41" s="15">
        <f t="shared" si="15"/>
        <v>-118986629</v>
      </c>
      <c r="O41" s="15">
        <f t="shared" si="15"/>
        <v>-34541898</v>
      </c>
      <c r="P41" s="15">
        <f t="shared" si="15"/>
        <v>-117390635</v>
      </c>
      <c r="Q41" s="15">
        <f t="shared" si="15"/>
        <v>-20435021</v>
      </c>
      <c r="R41" s="15">
        <f t="shared" si="15"/>
        <v>-31878266</v>
      </c>
      <c r="S41" s="15">
        <f t="shared" si="15"/>
        <v>-148439318</v>
      </c>
      <c r="T41" s="15">
        <f t="shared" si="15"/>
        <v>-49344139</v>
      </c>
      <c r="U41" s="15">
        <f t="shared" si="15"/>
        <v>-181398452</v>
      </c>
      <c r="V41" s="15">
        <f t="shared" si="15"/>
        <v>-16437993</v>
      </c>
      <c r="W41" s="15">
        <f t="shared" si="15"/>
        <v>-347113359</v>
      </c>
      <c r="X41" s="15">
        <f t="shared" si="15"/>
        <v>-25422442</v>
      </c>
      <c r="Y41" s="15">
        <f t="shared" si="15"/>
        <v>-226166220</v>
      </c>
      <c r="Z41" s="15">
        <f t="shared" si="15"/>
        <v>-389619026</v>
      </c>
      <c r="AA41" s="15">
        <f t="shared" si="15"/>
        <v>-207692594</v>
      </c>
      <c r="AB41" s="15">
        <f t="shared" si="15"/>
        <v>-80930708</v>
      </c>
      <c r="AC41" s="15">
        <f t="shared" si="15"/>
        <v>-65070791</v>
      </c>
      <c r="AD41" s="15">
        <f t="shared" si="15"/>
        <v>-59326459</v>
      </c>
      <c r="AE41" s="8">
        <f t="shared" si="15"/>
        <v>-144355276</v>
      </c>
    </row>
    <row r="42" spans="1:31" x14ac:dyDescent="0.25">
      <c r="A42" s="20" t="s">
        <v>124</v>
      </c>
      <c r="B42" s="17">
        <f>IF(B35=0,0,B37*100/B35)</f>
        <v>83.023795909023775</v>
      </c>
      <c r="C42" s="17">
        <f t="shared" ref="C42:AE42" si="16">IF(C35=0,0,C37*100/C35)</f>
        <v>109.85708413347245</v>
      </c>
      <c r="D42" s="17">
        <f t="shared" si="16"/>
        <v>87.405645000379891</v>
      </c>
      <c r="E42" s="17">
        <f t="shared" si="16"/>
        <v>85.671396978681059</v>
      </c>
      <c r="F42" s="17">
        <f t="shared" si="16"/>
        <v>90.669120590606127</v>
      </c>
      <c r="G42" s="17">
        <f t="shared" si="16"/>
        <v>95.787011871281194</v>
      </c>
      <c r="H42" s="17">
        <f t="shared" si="16"/>
        <v>88.272334682833815</v>
      </c>
      <c r="I42" s="17">
        <f t="shared" si="16"/>
        <v>101.83805446661057</v>
      </c>
      <c r="J42" s="17">
        <f t="shared" si="16"/>
        <v>98.006157004091676</v>
      </c>
      <c r="K42" s="17">
        <f t="shared" si="16"/>
        <v>96.190727193427918</v>
      </c>
      <c r="L42" s="17">
        <f t="shared" si="16"/>
        <v>99.288498683808896</v>
      </c>
      <c r="M42" s="17">
        <f t="shared" si="16"/>
        <v>84.46839753272053</v>
      </c>
      <c r="N42" s="17">
        <f t="shared" si="16"/>
        <v>83.682147152872091</v>
      </c>
      <c r="O42" s="17">
        <f t="shared" si="16"/>
        <v>86.2149743701208</v>
      </c>
      <c r="P42" s="17">
        <f t="shared" si="16"/>
        <v>86.248869652936463</v>
      </c>
      <c r="Q42" s="17">
        <f t="shared" si="16"/>
        <v>96.972627393753015</v>
      </c>
      <c r="R42" s="17">
        <f t="shared" si="16"/>
        <v>100.36816181838245</v>
      </c>
      <c r="S42" s="17">
        <f t="shared" si="16"/>
        <v>75.944798309389881</v>
      </c>
      <c r="T42" s="17">
        <f t="shared" si="16"/>
        <v>102.4523343862714</v>
      </c>
      <c r="U42" s="17">
        <f t="shared" si="16"/>
        <v>85.750946851363025</v>
      </c>
      <c r="V42" s="17">
        <f t="shared" si="16"/>
        <v>97.040386211141069</v>
      </c>
      <c r="W42" s="17">
        <f t="shared" si="16"/>
        <v>87.219083125531625</v>
      </c>
      <c r="X42" s="17">
        <f t="shared" si="16"/>
        <v>88.495756820471684</v>
      </c>
      <c r="Y42" s="17">
        <f t="shared" si="16"/>
        <v>85.275139434464108</v>
      </c>
      <c r="Z42" s="17">
        <f t="shared" si="16"/>
        <v>84.93032275280639</v>
      </c>
      <c r="AA42" s="17">
        <f t="shared" si="16"/>
        <v>84.37675428757295</v>
      </c>
      <c r="AB42" s="17">
        <f t="shared" si="16"/>
        <v>97.938149129300271</v>
      </c>
      <c r="AC42" s="17">
        <f t="shared" si="16"/>
        <v>97.680951627593174</v>
      </c>
      <c r="AD42" s="17">
        <f t="shared" si="16"/>
        <v>99.613909158051243</v>
      </c>
      <c r="AE42" s="10">
        <f t="shared" si="16"/>
        <v>84.651587716411171</v>
      </c>
    </row>
    <row r="43" spans="1:31" x14ac:dyDescent="0.25">
      <c r="A43" s="20" t="s">
        <v>125</v>
      </c>
      <c r="B43" s="17">
        <f>IF(B36=0,0,B37*100/B36)</f>
        <v>79.709365085231269</v>
      </c>
      <c r="C43" s="17">
        <f t="shared" ref="C43:AE43" si="17">IF(C36=0,0,C37*100/C36)</f>
        <v>93.291416912322035</v>
      </c>
      <c r="D43" s="17">
        <f t="shared" si="17"/>
        <v>86.101901159616006</v>
      </c>
      <c r="E43" s="17">
        <f t="shared" si="17"/>
        <v>85.276044493519279</v>
      </c>
      <c r="F43" s="17">
        <f t="shared" si="17"/>
        <v>93.064460538983312</v>
      </c>
      <c r="G43" s="17">
        <f t="shared" si="17"/>
        <v>94.153615605514005</v>
      </c>
      <c r="H43" s="17">
        <f t="shared" si="17"/>
        <v>89.520057356107785</v>
      </c>
      <c r="I43" s="17">
        <f t="shared" si="17"/>
        <v>93.50481934809801</v>
      </c>
      <c r="J43" s="17">
        <f t="shared" si="17"/>
        <v>97.852148242230413</v>
      </c>
      <c r="K43" s="17">
        <f t="shared" si="17"/>
        <v>93.290477676974689</v>
      </c>
      <c r="L43" s="17">
        <f t="shared" si="17"/>
        <v>94.200946363346432</v>
      </c>
      <c r="M43" s="17">
        <f t="shared" si="17"/>
        <v>84.199532853028558</v>
      </c>
      <c r="N43" s="17">
        <f t="shared" si="17"/>
        <v>83.83035308608622</v>
      </c>
      <c r="O43" s="17">
        <f t="shared" si="17"/>
        <v>86.2149743701208</v>
      </c>
      <c r="P43" s="17">
        <f t="shared" si="17"/>
        <v>90.027600375934412</v>
      </c>
      <c r="Q43" s="17">
        <f t="shared" si="17"/>
        <v>83.891654631533939</v>
      </c>
      <c r="R43" s="17">
        <f t="shared" si="17"/>
        <v>97.216642055790331</v>
      </c>
      <c r="S43" s="17">
        <f t="shared" si="17"/>
        <v>73.226006547061502</v>
      </c>
      <c r="T43" s="17">
        <f t="shared" si="17"/>
        <v>97.281409006482249</v>
      </c>
      <c r="U43" s="17">
        <f t="shared" si="17"/>
        <v>81.886160838883612</v>
      </c>
      <c r="V43" s="17">
        <f t="shared" si="17"/>
        <v>94.710527900995771</v>
      </c>
      <c r="W43" s="17">
        <f t="shared" si="17"/>
        <v>83.008248287536958</v>
      </c>
      <c r="X43" s="17">
        <f t="shared" si="17"/>
        <v>77.615202350491444</v>
      </c>
      <c r="Y43" s="17">
        <f t="shared" si="17"/>
        <v>87.316531589368054</v>
      </c>
      <c r="Z43" s="17">
        <f t="shared" si="17"/>
        <v>84.556350250248698</v>
      </c>
      <c r="AA43" s="17">
        <f t="shared" si="17"/>
        <v>82.849082905656275</v>
      </c>
      <c r="AB43" s="17">
        <f t="shared" si="17"/>
        <v>86.347068202024417</v>
      </c>
      <c r="AC43" s="17">
        <f t="shared" si="17"/>
        <v>92.200123114052076</v>
      </c>
      <c r="AD43" s="17">
        <f t="shared" si="17"/>
        <v>90.104346874949869</v>
      </c>
      <c r="AE43" s="10">
        <f t="shared" si="17"/>
        <v>85.390667967188051</v>
      </c>
    </row>
    <row r="44" spans="1:31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6"/>
    </row>
    <row r="45" spans="1:31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6"/>
    </row>
    <row r="46" spans="1:31" x14ac:dyDescent="0.25">
      <c r="A46" s="20" t="s">
        <v>127</v>
      </c>
      <c r="B46" s="16">
        <v>145950314</v>
      </c>
      <c r="C46" s="16">
        <v>203086579</v>
      </c>
      <c r="D46" s="16">
        <v>378817188</v>
      </c>
      <c r="E46" s="16">
        <v>478584885</v>
      </c>
      <c r="F46" s="16">
        <v>194261889</v>
      </c>
      <c r="G46" s="16">
        <v>19614657878</v>
      </c>
      <c r="H46" s="16">
        <v>302611300</v>
      </c>
      <c r="I46" s="16">
        <v>155611626</v>
      </c>
      <c r="J46" s="16">
        <v>72672420</v>
      </c>
      <c r="K46" s="16">
        <v>934895836</v>
      </c>
      <c r="L46" s="16">
        <v>313702640</v>
      </c>
      <c r="M46" s="16">
        <v>854746438</v>
      </c>
      <c r="N46" s="16">
        <v>256309974</v>
      </c>
      <c r="O46" s="16">
        <v>92076024</v>
      </c>
      <c r="P46" s="16">
        <v>336145149</v>
      </c>
      <c r="Q46" s="16">
        <v>39498924</v>
      </c>
      <c r="R46" s="16">
        <v>302411237</v>
      </c>
      <c r="S46" s="16">
        <v>201636379</v>
      </c>
      <c r="T46" s="16">
        <v>460427380</v>
      </c>
      <c r="U46" s="16">
        <v>358674400</v>
      </c>
      <c r="V46" s="16">
        <v>175484103</v>
      </c>
      <c r="W46" s="16">
        <v>600169872</v>
      </c>
      <c r="X46" s="16">
        <v>43595488</v>
      </c>
      <c r="Y46" s="16">
        <v>581937216</v>
      </c>
      <c r="Z46" s="16">
        <v>679876980</v>
      </c>
      <c r="AA46" s="16">
        <v>354754473</v>
      </c>
      <c r="AB46" s="16">
        <v>155989817</v>
      </c>
      <c r="AC46" s="16">
        <v>287604955</v>
      </c>
      <c r="AD46" s="16">
        <v>277266144</v>
      </c>
      <c r="AE46" s="9">
        <v>289869303</v>
      </c>
    </row>
    <row r="47" spans="1:31" x14ac:dyDescent="0.25">
      <c r="A47" s="20" t="s">
        <v>128</v>
      </c>
      <c r="B47" s="16">
        <v>141338471</v>
      </c>
      <c r="C47" s="16">
        <v>200779466</v>
      </c>
      <c r="D47" s="16">
        <v>386495689</v>
      </c>
      <c r="E47" s="16">
        <v>453580494</v>
      </c>
      <c r="F47" s="16">
        <v>193940193</v>
      </c>
      <c r="G47" s="16">
        <v>19510369282</v>
      </c>
      <c r="H47" s="16">
        <v>287460170</v>
      </c>
      <c r="I47" s="16">
        <v>149189294</v>
      </c>
      <c r="J47" s="16">
        <v>74068694</v>
      </c>
      <c r="K47" s="16">
        <v>924323411</v>
      </c>
      <c r="L47" s="16">
        <v>324467464</v>
      </c>
      <c r="M47" s="16">
        <v>874243074</v>
      </c>
      <c r="N47" s="16">
        <v>256013603</v>
      </c>
      <c r="O47" s="16">
        <v>92076024</v>
      </c>
      <c r="P47" s="16">
        <v>339081736</v>
      </c>
      <c r="Q47" s="16">
        <v>40147464</v>
      </c>
      <c r="R47" s="16">
        <v>295881780</v>
      </c>
      <c r="S47" s="16">
        <v>193619035</v>
      </c>
      <c r="T47" s="16">
        <v>463334530</v>
      </c>
      <c r="U47" s="16">
        <v>364346800</v>
      </c>
      <c r="V47" s="16">
        <v>166507337</v>
      </c>
      <c r="W47" s="16">
        <v>606686834</v>
      </c>
      <c r="X47" s="16">
        <v>44442855</v>
      </c>
      <c r="Y47" s="16">
        <v>578955908</v>
      </c>
      <c r="Z47" s="16">
        <v>679279498</v>
      </c>
      <c r="AA47" s="16">
        <v>357996254</v>
      </c>
      <c r="AB47" s="16">
        <v>145124001</v>
      </c>
      <c r="AC47" s="16">
        <v>297425746</v>
      </c>
      <c r="AD47" s="16">
        <v>265362977</v>
      </c>
      <c r="AE47" s="9">
        <v>291756274</v>
      </c>
    </row>
    <row r="48" spans="1:31" x14ac:dyDescent="0.25">
      <c r="A48" s="20" t="s">
        <v>129</v>
      </c>
      <c r="B48" s="16">
        <v>137127055</v>
      </c>
      <c r="C48" s="16">
        <v>191733456</v>
      </c>
      <c r="D48" s="16">
        <v>378353834</v>
      </c>
      <c r="E48" s="16">
        <v>401333220</v>
      </c>
      <c r="F48" s="16">
        <v>188477795</v>
      </c>
      <c r="G48" s="16">
        <v>18188337997</v>
      </c>
      <c r="H48" s="16">
        <v>267765670</v>
      </c>
      <c r="I48" s="16">
        <v>143698710</v>
      </c>
      <c r="J48" s="16">
        <v>73746192</v>
      </c>
      <c r="K48" s="16">
        <v>853585897</v>
      </c>
      <c r="L48" s="16">
        <v>316412699</v>
      </c>
      <c r="M48" s="16">
        <v>738710021</v>
      </c>
      <c r="N48" s="16">
        <v>232470009</v>
      </c>
      <c r="O48" s="16">
        <v>100845831</v>
      </c>
      <c r="P48" s="16">
        <v>323052510</v>
      </c>
      <c r="Q48" s="16">
        <v>37832642</v>
      </c>
      <c r="R48" s="16">
        <v>293725956</v>
      </c>
      <c r="S48" s="16">
        <v>183370101</v>
      </c>
      <c r="T48" s="16">
        <v>463352134</v>
      </c>
      <c r="U48" s="16">
        <v>317251181</v>
      </c>
      <c r="V48" s="16">
        <v>165714587</v>
      </c>
      <c r="W48" s="16">
        <v>500232252</v>
      </c>
      <c r="X48" s="16">
        <v>37700957</v>
      </c>
      <c r="Y48" s="16">
        <v>540584232</v>
      </c>
      <c r="Z48" s="16">
        <v>644938162</v>
      </c>
      <c r="AA48" s="16">
        <v>331363362</v>
      </c>
      <c r="AB48" s="16">
        <v>135534008</v>
      </c>
      <c r="AC48" s="16">
        <v>291170085</v>
      </c>
      <c r="AD48" s="16">
        <v>248056147</v>
      </c>
      <c r="AE48" s="9">
        <v>283877760</v>
      </c>
    </row>
    <row r="49" spans="1:31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6"/>
    </row>
    <row r="50" spans="1:31" x14ac:dyDescent="0.25">
      <c r="A50" s="20" t="s">
        <v>132</v>
      </c>
      <c r="B50" s="15">
        <f>+B47-B46</f>
        <v>-4611843</v>
      </c>
      <c r="C50" s="15">
        <f t="shared" ref="C50:AE50" si="18">+C47-C46</f>
        <v>-2307113</v>
      </c>
      <c r="D50" s="15">
        <f t="shared" si="18"/>
        <v>7678501</v>
      </c>
      <c r="E50" s="15">
        <f t="shared" si="18"/>
        <v>-25004391</v>
      </c>
      <c r="F50" s="15">
        <f t="shared" si="18"/>
        <v>-321696</v>
      </c>
      <c r="G50" s="15">
        <f t="shared" si="18"/>
        <v>-104288596</v>
      </c>
      <c r="H50" s="15">
        <f t="shared" si="18"/>
        <v>-15151130</v>
      </c>
      <c r="I50" s="15">
        <f t="shared" si="18"/>
        <v>-6422332</v>
      </c>
      <c r="J50" s="15">
        <f t="shared" si="18"/>
        <v>1396274</v>
      </c>
      <c r="K50" s="15">
        <f t="shared" si="18"/>
        <v>-10572425</v>
      </c>
      <c r="L50" s="15">
        <f t="shared" si="18"/>
        <v>10764824</v>
      </c>
      <c r="M50" s="15">
        <f t="shared" si="18"/>
        <v>19496636</v>
      </c>
      <c r="N50" s="15">
        <f t="shared" si="18"/>
        <v>-296371</v>
      </c>
      <c r="O50" s="15">
        <f t="shared" si="18"/>
        <v>0</v>
      </c>
      <c r="P50" s="15">
        <f t="shared" si="18"/>
        <v>2936587</v>
      </c>
      <c r="Q50" s="15">
        <f t="shared" si="18"/>
        <v>648540</v>
      </c>
      <c r="R50" s="15">
        <f t="shared" si="18"/>
        <v>-6529457</v>
      </c>
      <c r="S50" s="15">
        <f t="shared" si="18"/>
        <v>-8017344</v>
      </c>
      <c r="T50" s="15">
        <f t="shared" si="18"/>
        <v>2907150</v>
      </c>
      <c r="U50" s="15">
        <f t="shared" si="18"/>
        <v>5672400</v>
      </c>
      <c r="V50" s="15">
        <f t="shared" si="18"/>
        <v>-8976766</v>
      </c>
      <c r="W50" s="15">
        <f t="shared" si="18"/>
        <v>6516962</v>
      </c>
      <c r="X50" s="15">
        <f t="shared" si="18"/>
        <v>847367</v>
      </c>
      <c r="Y50" s="15">
        <f t="shared" si="18"/>
        <v>-2981308</v>
      </c>
      <c r="Z50" s="15">
        <f t="shared" si="18"/>
        <v>-597482</v>
      </c>
      <c r="AA50" s="15">
        <f t="shared" si="18"/>
        <v>3241781</v>
      </c>
      <c r="AB50" s="15">
        <f t="shared" si="18"/>
        <v>-10865816</v>
      </c>
      <c r="AC50" s="15">
        <f t="shared" si="18"/>
        <v>9820791</v>
      </c>
      <c r="AD50" s="15">
        <f t="shared" si="18"/>
        <v>-11903167</v>
      </c>
      <c r="AE50" s="8">
        <f t="shared" si="18"/>
        <v>1886971</v>
      </c>
    </row>
    <row r="51" spans="1:31" x14ac:dyDescent="0.25">
      <c r="A51" s="20" t="s">
        <v>122</v>
      </c>
      <c r="B51" s="15">
        <f>+B48-B46</f>
        <v>-8823259</v>
      </c>
      <c r="C51" s="15">
        <f t="shared" ref="C51:AE51" si="19">+C48-C46</f>
        <v>-11353123</v>
      </c>
      <c r="D51" s="15">
        <f t="shared" si="19"/>
        <v>-463354</v>
      </c>
      <c r="E51" s="15">
        <f t="shared" si="19"/>
        <v>-77251665</v>
      </c>
      <c r="F51" s="15">
        <f t="shared" si="19"/>
        <v>-5784094</v>
      </c>
      <c r="G51" s="15">
        <f t="shared" si="19"/>
        <v>-1426319881</v>
      </c>
      <c r="H51" s="15">
        <f t="shared" si="19"/>
        <v>-34845630</v>
      </c>
      <c r="I51" s="15">
        <f t="shared" si="19"/>
        <v>-11912916</v>
      </c>
      <c r="J51" s="15">
        <f t="shared" si="19"/>
        <v>1073772</v>
      </c>
      <c r="K51" s="15">
        <f t="shared" si="19"/>
        <v>-81309939</v>
      </c>
      <c r="L51" s="15">
        <f t="shared" si="19"/>
        <v>2710059</v>
      </c>
      <c r="M51" s="15">
        <f t="shared" si="19"/>
        <v>-116036417</v>
      </c>
      <c r="N51" s="15">
        <f t="shared" si="19"/>
        <v>-23839965</v>
      </c>
      <c r="O51" s="15">
        <f t="shared" si="19"/>
        <v>8769807</v>
      </c>
      <c r="P51" s="15">
        <f t="shared" si="19"/>
        <v>-13092639</v>
      </c>
      <c r="Q51" s="15">
        <f t="shared" si="19"/>
        <v>-1666282</v>
      </c>
      <c r="R51" s="15">
        <f t="shared" si="19"/>
        <v>-8685281</v>
      </c>
      <c r="S51" s="15">
        <f t="shared" si="19"/>
        <v>-18266278</v>
      </c>
      <c r="T51" s="15">
        <f t="shared" si="19"/>
        <v>2924754</v>
      </c>
      <c r="U51" s="15">
        <f t="shared" si="19"/>
        <v>-41423219</v>
      </c>
      <c r="V51" s="15">
        <f t="shared" si="19"/>
        <v>-9769516</v>
      </c>
      <c r="W51" s="15">
        <f t="shared" si="19"/>
        <v>-99937620</v>
      </c>
      <c r="X51" s="15">
        <f t="shared" si="19"/>
        <v>-5894531</v>
      </c>
      <c r="Y51" s="15">
        <f t="shared" si="19"/>
        <v>-41352984</v>
      </c>
      <c r="Z51" s="15">
        <f t="shared" si="19"/>
        <v>-34938818</v>
      </c>
      <c r="AA51" s="15">
        <f t="shared" si="19"/>
        <v>-23391111</v>
      </c>
      <c r="AB51" s="15">
        <f t="shared" si="19"/>
        <v>-20455809</v>
      </c>
      <c r="AC51" s="15">
        <f t="shared" si="19"/>
        <v>3565130</v>
      </c>
      <c r="AD51" s="15">
        <f t="shared" si="19"/>
        <v>-29209997</v>
      </c>
      <c r="AE51" s="8">
        <f t="shared" si="19"/>
        <v>-5991543</v>
      </c>
    </row>
    <row r="52" spans="1:31" x14ac:dyDescent="0.25">
      <c r="A52" s="20" t="s">
        <v>123</v>
      </c>
      <c r="B52" s="15">
        <f>+B48-B47</f>
        <v>-4211416</v>
      </c>
      <c r="C52" s="15">
        <f t="shared" ref="C52:AE52" si="20">+C48-C47</f>
        <v>-9046010</v>
      </c>
      <c r="D52" s="15">
        <f t="shared" si="20"/>
        <v>-8141855</v>
      </c>
      <c r="E52" s="15">
        <f t="shared" si="20"/>
        <v>-52247274</v>
      </c>
      <c r="F52" s="15">
        <f t="shared" si="20"/>
        <v>-5462398</v>
      </c>
      <c r="G52" s="15">
        <f t="shared" si="20"/>
        <v>-1322031285</v>
      </c>
      <c r="H52" s="15">
        <f t="shared" si="20"/>
        <v>-19694500</v>
      </c>
      <c r="I52" s="15">
        <f t="shared" si="20"/>
        <v>-5490584</v>
      </c>
      <c r="J52" s="15">
        <f t="shared" si="20"/>
        <v>-322502</v>
      </c>
      <c r="K52" s="15">
        <f t="shared" si="20"/>
        <v>-70737514</v>
      </c>
      <c r="L52" s="15">
        <f t="shared" si="20"/>
        <v>-8054765</v>
      </c>
      <c r="M52" s="15">
        <f t="shared" si="20"/>
        <v>-135533053</v>
      </c>
      <c r="N52" s="15">
        <f t="shared" si="20"/>
        <v>-23543594</v>
      </c>
      <c r="O52" s="15">
        <f t="shared" si="20"/>
        <v>8769807</v>
      </c>
      <c r="P52" s="15">
        <f t="shared" si="20"/>
        <v>-16029226</v>
      </c>
      <c r="Q52" s="15">
        <f t="shared" si="20"/>
        <v>-2314822</v>
      </c>
      <c r="R52" s="15">
        <f t="shared" si="20"/>
        <v>-2155824</v>
      </c>
      <c r="S52" s="15">
        <f t="shared" si="20"/>
        <v>-10248934</v>
      </c>
      <c r="T52" s="15">
        <f t="shared" si="20"/>
        <v>17604</v>
      </c>
      <c r="U52" s="15">
        <f t="shared" si="20"/>
        <v>-47095619</v>
      </c>
      <c r="V52" s="15">
        <f t="shared" si="20"/>
        <v>-792750</v>
      </c>
      <c r="W52" s="15">
        <f t="shared" si="20"/>
        <v>-106454582</v>
      </c>
      <c r="X52" s="15">
        <f t="shared" si="20"/>
        <v>-6741898</v>
      </c>
      <c r="Y52" s="15">
        <f t="shared" si="20"/>
        <v>-38371676</v>
      </c>
      <c r="Z52" s="15">
        <f t="shared" si="20"/>
        <v>-34341336</v>
      </c>
      <c r="AA52" s="15">
        <f t="shared" si="20"/>
        <v>-26632892</v>
      </c>
      <c r="AB52" s="15">
        <f t="shared" si="20"/>
        <v>-9589993</v>
      </c>
      <c r="AC52" s="15">
        <f t="shared" si="20"/>
        <v>-6255661</v>
      </c>
      <c r="AD52" s="15">
        <f t="shared" si="20"/>
        <v>-17306830</v>
      </c>
      <c r="AE52" s="8">
        <f t="shared" si="20"/>
        <v>-7878514</v>
      </c>
    </row>
    <row r="53" spans="1:31" x14ac:dyDescent="0.25">
      <c r="A53" s="20" t="s">
        <v>124</v>
      </c>
      <c r="B53" s="17">
        <f>IF(B46=0,0,B48*100/B46)</f>
        <v>93.95461458205564</v>
      </c>
      <c r="C53" s="17">
        <f t="shared" ref="C53:AE53" si="21">IF(C46=0,0,C48*100/C46)</f>
        <v>94.409712815143735</v>
      </c>
      <c r="D53" s="17">
        <f t="shared" si="21"/>
        <v>99.877684008361314</v>
      </c>
      <c r="E53" s="17">
        <f t="shared" si="21"/>
        <v>83.858314915231816</v>
      </c>
      <c r="F53" s="17">
        <f t="shared" si="21"/>
        <v>97.022527666247498</v>
      </c>
      <c r="G53" s="17">
        <f t="shared" si="21"/>
        <v>92.728295900588847</v>
      </c>
      <c r="H53" s="17">
        <f t="shared" si="21"/>
        <v>88.48502022231159</v>
      </c>
      <c r="I53" s="17">
        <f t="shared" si="21"/>
        <v>92.344456319735386</v>
      </c>
      <c r="J53" s="17">
        <f t="shared" si="21"/>
        <v>101.47755090583195</v>
      </c>
      <c r="K53" s="17">
        <f t="shared" si="21"/>
        <v>91.302780922857806</v>
      </c>
      <c r="L53" s="17">
        <f t="shared" si="21"/>
        <v>100.86389422798609</v>
      </c>
      <c r="M53" s="17">
        <f t="shared" si="21"/>
        <v>86.424463227771881</v>
      </c>
      <c r="N53" s="17">
        <f t="shared" si="21"/>
        <v>90.698775928243819</v>
      </c>
      <c r="O53" s="17">
        <f t="shared" si="21"/>
        <v>109.52452833975542</v>
      </c>
      <c r="P53" s="17">
        <f t="shared" si="21"/>
        <v>96.105063827650241</v>
      </c>
      <c r="Q53" s="17">
        <f t="shared" si="21"/>
        <v>95.781449641514286</v>
      </c>
      <c r="R53" s="17">
        <f t="shared" si="21"/>
        <v>97.12798998934025</v>
      </c>
      <c r="S53" s="17">
        <f t="shared" si="21"/>
        <v>90.940980942729581</v>
      </c>
      <c r="T53" s="17">
        <f t="shared" si="21"/>
        <v>100.63522590685201</v>
      </c>
      <c r="U53" s="17">
        <f t="shared" si="21"/>
        <v>88.451024383117385</v>
      </c>
      <c r="V53" s="17">
        <f t="shared" si="21"/>
        <v>94.432819934692318</v>
      </c>
      <c r="W53" s="17">
        <f t="shared" si="21"/>
        <v>83.348444388424753</v>
      </c>
      <c r="X53" s="17">
        <f t="shared" si="21"/>
        <v>86.47903425235198</v>
      </c>
      <c r="Y53" s="17">
        <f t="shared" si="21"/>
        <v>92.893909710012423</v>
      </c>
      <c r="Z53" s="17">
        <f t="shared" si="21"/>
        <v>94.861008825449574</v>
      </c>
      <c r="AA53" s="17">
        <f t="shared" si="21"/>
        <v>93.406394343053151</v>
      </c>
      <c r="AB53" s="17">
        <f t="shared" si="21"/>
        <v>86.88644592742871</v>
      </c>
      <c r="AC53" s="17">
        <f t="shared" si="21"/>
        <v>101.23959269060576</v>
      </c>
      <c r="AD53" s="17">
        <f t="shared" si="21"/>
        <v>89.464996851544925</v>
      </c>
      <c r="AE53" s="10">
        <f t="shared" si="21"/>
        <v>97.93301914414856</v>
      </c>
    </row>
    <row r="54" spans="1:31" x14ac:dyDescent="0.25">
      <c r="A54" s="20" t="s">
        <v>125</v>
      </c>
      <c r="B54" s="17">
        <f>IF(B47=0,0,B48*100/B47)</f>
        <v>97.020332843419538</v>
      </c>
      <c r="C54" s="17">
        <f t="shared" ref="C54:AE54" si="22">IF(C47=0,0,C48*100/C47)</f>
        <v>95.494554209044466</v>
      </c>
      <c r="D54" s="17">
        <f t="shared" si="22"/>
        <v>97.893416348041072</v>
      </c>
      <c r="E54" s="17">
        <f t="shared" si="22"/>
        <v>88.48114619320468</v>
      </c>
      <c r="F54" s="17">
        <f t="shared" si="22"/>
        <v>97.183462635824029</v>
      </c>
      <c r="G54" s="17">
        <f t="shared" si="22"/>
        <v>93.223955600780513</v>
      </c>
      <c r="H54" s="17">
        <f t="shared" si="22"/>
        <v>93.148789969754773</v>
      </c>
      <c r="I54" s="17">
        <f t="shared" si="22"/>
        <v>96.31971983190698</v>
      </c>
      <c r="J54" s="17">
        <f t="shared" si="22"/>
        <v>99.564590675785368</v>
      </c>
      <c r="K54" s="17">
        <f t="shared" si="22"/>
        <v>92.34710349665697</v>
      </c>
      <c r="L54" s="17">
        <f t="shared" si="22"/>
        <v>97.517543084073296</v>
      </c>
      <c r="M54" s="17">
        <f t="shared" si="22"/>
        <v>84.497097314150409</v>
      </c>
      <c r="N54" s="17">
        <f t="shared" si="22"/>
        <v>90.803772251117451</v>
      </c>
      <c r="O54" s="17">
        <f t="shared" si="22"/>
        <v>109.52452833975542</v>
      </c>
      <c r="P54" s="17">
        <f t="shared" si="22"/>
        <v>95.272754531373522</v>
      </c>
      <c r="Q54" s="17">
        <f t="shared" si="22"/>
        <v>94.234201193878647</v>
      </c>
      <c r="R54" s="17">
        <f t="shared" si="22"/>
        <v>99.271390080186762</v>
      </c>
      <c r="S54" s="17">
        <f t="shared" si="22"/>
        <v>94.706649581225321</v>
      </c>
      <c r="T54" s="17">
        <f t="shared" si="22"/>
        <v>100.00379941464756</v>
      </c>
      <c r="U54" s="17">
        <f t="shared" si="22"/>
        <v>87.073958382508096</v>
      </c>
      <c r="V54" s="17">
        <f t="shared" si="22"/>
        <v>99.523894853954687</v>
      </c>
      <c r="W54" s="17">
        <f t="shared" si="22"/>
        <v>82.453124736839101</v>
      </c>
      <c r="X54" s="17">
        <f t="shared" si="22"/>
        <v>84.830186989562208</v>
      </c>
      <c r="Y54" s="17">
        <f t="shared" si="22"/>
        <v>93.372262814873977</v>
      </c>
      <c r="Z54" s="17">
        <f t="shared" si="22"/>
        <v>94.944446858603698</v>
      </c>
      <c r="AA54" s="17">
        <f t="shared" si="22"/>
        <v>92.560566848836359</v>
      </c>
      <c r="AB54" s="17">
        <f t="shared" si="22"/>
        <v>93.391862866294602</v>
      </c>
      <c r="AC54" s="17">
        <f t="shared" si="22"/>
        <v>97.896731845130859</v>
      </c>
      <c r="AD54" s="17">
        <f t="shared" si="22"/>
        <v>93.478054024092444</v>
      </c>
      <c r="AE54" s="10">
        <f t="shared" si="22"/>
        <v>97.299624823149472</v>
      </c>
    </row>
    <row r="55" spans="1:31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6"/>
    </row>
    <row r="56" spans="1:31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6"/>
    </row>
    <row r="57" spans="1:31" x14ac:dyDescent="0.25">
      <c r="A57" s="20" t="s">
        <v>127</v>
      </c>
      <c r="B57" s="16">
        <v>25575158</v>
      </c>
      <c r="C57" s="16">
        <v>75594298</v>
      </c>
      <c r="D57" s="16">
        <v>183159962</v>
      </c>
      <c r="E57" s="16">
        <v>187437290</v>
      </c>
      <c r="F57" s="16">
        <v>72876151</v>
      </c>
      <c r="G57" s="16">
        <v>12073294723</v>
      </c>
      <c r="H57" s="16">
        <v>127179000</v>
      </c>
      <c r="I57" s="16">
        <v>80568025</v>
      </c>
      <c r="J57" s="16">
        <v>2764780</v>
      </c>
      <c r="K57" s="16">
        <v>766225474</v>
      </c>
      <c r="L57" s="16">
        <v>224925909</v>
      </c>
      <c r="M57" s="16">
        <v>1224723645</v>
      </c>
      <c r="N57" s="16">
        <v>194772700</v>
      </c>
      <c r="O57" s="16">
        <v>32938300</v>
      </c>
      <c r="P57" s="16">
        <v>88818583</v>
      </c>
      <c r="Q57" s="16">
        <v>22782041</v>
      </c>
      <c r="R57" s="16">
        <v>118426599</v>
      </c>
      <c r="S57" s="16">
        <v>49100614</v>
      </c>
      <c r="T57" s="16">
        <v>437965003</v>
      </c>
      <c r="U57" s="16">
        <v>67627200</v>
      </c>
      <c r="V57" s="16">
        <v>11504500</v>
      </c>
      <c r="W57" s="16">
        <v>184628415</v>
      </c>
      <c r="X57" s="16">
        <v>29988625</v>
      </c>
      <c r="Y57" s="16">
        <v>326852540</v>
      </c>
      <c r="Z57" s="16">
        <v>599345303</v>
      </c>
      <c r="AA57" s="16">
        <v>376477670</v>
      </c>
      <c r="AB57" s="16">
        <v>61003609</v>
      </c>
      <c r="AC57" s="16">
        <v>219174818</v>
      </c>
      <c r="AD57" s="16">
        <v>10500000</v>
      </c>
      <c r="AE57" s="9">
        <v>85364560</v>
      </c>
    </row>
    <row r="58" spans="1:31" x14ac:dyDescent="0.25">
      <c r="A58" s="20" t="s">
        <v>128</v>
      </c>
      <c r="B58" s="16">
        <v>31757354</v>
      </c>
      <c r="C58" s="16">
        <v>89651772</v>
      </c>
      <c r="D58" s="16">
        <v>148541085</v>
      </c>
      <c r="E58" s="16">
        <v>218459564</v>
      </c>
      <c r="F58" s="16">
        <v>58609037</v>
      </c>
      <c r="G58" s="16">
        <v>11454063336</v>
      </c>
      <c r="H58" s="16">
        <v>135412838</v>
      </c>
      <c r="I58" s="16">
        <v>88748203</v>
      </c>
      <c r="J58" s="16">
        <v>6063864</v>
      </c>
      <c r="K58" s="16">
        <v>583586015</v>
      </c>
      <c r="L58" s="16">
        <v>188619195</v>
      </c>
      <c r="M58" s="16">
        <v>1789451364</v>
      </c>
      <c r="N58" s="16">
        <v>241619139</v>
      </c>
      <c r="O58" s="16">
        <v>32938300</v>
      </c>
      <c r="P58" s="16">
        <v>99106001</v>
      </c>
      <c r="Q58" s="16">
        <v>28258615</v>
      </c>
      <c r="R58" s="16">
        <v>173284396</v>
      </c>
      <c r="S58" s="16">
        <v>90150762</v>
      </c>
      <c r="T58" s="16">
        <v>417476927</v>
      </c>
      <c r="U58" s="16">
        <v>74126200</v>
      </c>
      <c r="V58" s="16">
        <v>15748171</v>
      </c>
      <c r="W58" s="16">
        <v>223218722</v>
      </c>
      <c r="X58" s="16">
        <v>32091231</v>
      </c>
      <c r="Y58" s="16">
        <v>330694687</v>
      </c>
      <c r="Z58" s="16">
        <v>524512559</v>
      </c>
      <c r="AA58" s="16">
        <v>325809079</v>
      </c>
      <c r="AB58" s="16">
        <v>64899346</v>
      </c>
      <c r="AC58" s="16">
        <v>181963595</v>
      </c>
      <c r="AD58" s="16">
        <v>68799730</v>
      </c>
      <c r="AE58" s="9">
        <v>84918681</v>
      </c>
    </row>
    <row r="59" spans="1:31" x14ac:dyDescent="0.25">
      <c r="A59" s="20" t="s">
        <v>129</v>
      </c>
      <c r="B59" s="16">
        <v>29119625</v>
      </c>
      <c r="C59" s="16">
        <v>80537832</v>
      </c>
      <c r="D59" s="16">
        <v>124924680</v>
      </c>
      <c r="E59" s="16">
        <v>169122247</v>
      </c>
      <c r="F59" s="16">
        <v>55965433</v>
      </c>
      <c r="G59" s="16">
        <v>9083516629</v>
      </c>
      <c r="H59" s="16">
        <v>95642666</v>
      </c>
      <c r="I59" s="16">
        <v>52561301</v>
      </c>
      <c r="J59" s="16">
        <v>3624585</v>
      </c>
      <c r="K59" s="16">
        <v>561729379</v>
      </c>
      <c r="L59" s="16">
        <v>46053339</v>
      </c>
      <c r="M59" s="16">
        <v>1361070407</v>
      </c>
      <c r="N59" s="16">
        <v>235461034</v>
      </c>
      <c r="O59" s="16">
        <v>15258903</v>
      </c>
      <c r="P59" s="16">
        <v>58312594</v>
      </c>
      <c r="Q59" s="16">
        <v>15132939</v>
      </c>
      <c r="R59" s="16">
        <v>128084039</v>
      </c>
      <c r="S59" s="16">
        <v>85147169</v>
      </c>
      <c r="T59" s="16">
        <v>675089484</v>
      </c>
      <c r="U59" s="16">
        <v>5739429</v>
      </c>
      <c r="V59" s="16">
        <v>13228535</v>
      </c>
      <c r="W59" s="16">
        <v>129095231</v>
      </c>
      <c r="X59" s="16">
        <v>21801443</v>
      </c>
      <c r="Y59" s="16">
        <v>198228106</v>
      </c>
      <c r="Z59" s="16">
        <v>390732783</v>
      </c>
      <c r="AA59" s="16">
        <v>297611182</v>
      </c>
      <c r="AB59" s="16">
        <v>39411240</v>
      </c>
      <c r="AC59" s="16">
        <v>108465669</v>
      </c>
      <c r="AD59" s="16">
        <v>58279508</v>
      </c>
      <c r="AE59" s="9">
        <v>79657314</v>
      </c>
    </row>
    <row r="60" spans="1:31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6"/>
    </row>
    <row r="61" spans="1:31" x14ac:dyDescent="0.25">
      <c r="A61" s="20" t="s">
        <v>134</v>
      </c>
      <c r="B61" s="15">
        <f>+B58-B57</f>
        <v>6182196</v>
      </c>
      <c r="C61" s="15">
        <f t="shared" ref="C61:AE61" si="23">+C58-C57</f>
        <v>14057474</v>
      </c>
      <c r="D61" s="15">
        <f t="shared" si="23"/>
        <v>-34618877</v>
      </c>
      <c r="E61" s="15">
        <f t="shared" si="23"/>
        <v>31022274</v>
      </c>
      <c r="F61" s="15">
        <f t="shared" si="23"/>
        <v>-14267114</v>
      </c>
      <c r="G61" s="15">
        <f t="shared" si="23"/>
        <v>-619231387</v>
      </c>
      <c r="H61" s="15">
        <f t="shared" si="23"/>
        <v>8233838</v>
      </c>
      <c r="I61" s="15">
        <f t="shared" si="23"/>
        <v>8180178</v>
      </c>
      <c r="J61" s="15">
        <f t="shared" si="23"/>
        <v>3299084</v>
      </c>
      <c r="K61" s="15">
        <f t="shared" si="23"/>
        <v>-182639459</v>
      </c>
      <c r="L61" s="15">
        <f t="shared" si="23"/>
        <v>-36306714</v>
      </c>
      <c r="M61" s="15">
        <f t="shared" si="23"/>
        <v>564727719</v>
      </c>
      <c r="N61" s="15">
        <f t="shared" si="23"/>
        <v>46846439</v>
      </c>
      <c r="O61" s="15">
        <f t="shared" si="23"/>
        <v>0</v>
      </c>
      <c r="P61" s="15">
        <f t="shared" si="23"/>
        <v>10287418</v>
      </c>
      <c r="Q61" s="15">
        <f t="shared" si="23"/>
        <v>5476574</v>
      </c>
      <c r="R61" s="15">
        <f t="shared" si="23"/>
        <v>54857797</v>
      </c>
      <c r="S61" s="15">
        <f t="shared" si="23"/>
        <v>41050148</v>
      </c>
      <c r="T61" s="15">
        <f t="shared" si="23"/>
        <v>-20488076</v>
      </c>
      <c r="U61" s="15">
        <f t="shared" si="23"/>
        <v>6499000</v>
      </c>
      <c r="V61" s="15">
        <f t="shared" si="23"/>
        <v>4243671</v>
      </c>
      <c r="W61" s="15">
        <f t="shared" si="23"/>
        <v>38590307</v>
      </c>
      <c r="X61" s="15">
        <f t="shared" si="23"/>
        <v>2102606</v>
      </c>
      <c r="Y61" s="15">
        <f t="shared" si="23"/>
        <v>3842147</v>
      </c>
      <c r="Z61" s="15">
        <f t="shared" si="23"/>
        <v>-74832744</v>
      </c>
      <c r="AA61" s="15">
        <f t="shared" si="23"/>
        <v>-50668591</v>
      </c>
      <c r="AB61" s="15">
        <f t="shared" si="23"/>
        <v>3895737</v>
      </c>
      <c r="AC61" s="15">
        <f t="shared" si="23"/>
        <v>-37211223</v>
      </c>
      <c r="AD61" s="15">
        <f t="shared" si="23"/>
        <v>58299730</v>
      </c>
      <c r="AE61" s="8">
        <f t="shared" si="23"/>
        <v>-445879</v>
      </c>
    </row>
    <row r="62" spans="1:31" x14ac:dyDescent="0.25">
      <c r="A62" s="20" t="s">
        <v>122</v>
      </c>
      <c r="B62" s="15">
        <f>+B59-B57</f>
        <v>3544467</v>
      </c>
      <c r="C62" s="15">
        <f t="shared" ref="C62:AE62" si="24">+C59-C57</f>
        <v>4943534</v>
      </c>
      <c r="D62" s="15">
        <f t="shared" si="24"/>
        <v>-58235282</v>
      </c>
      <c r="E62" s="15">
        <f t="shared" si="24"/>
        <v>-18315043</v>
      </c>
      <c r="F62" s="15">
        <f t="shared" si="24"/>
        <v>-16910718</v>
      </c>
      <c r="G62" s="15">
        <f t="shared" si="24"/>
        <v>-2989778094</v>
      </c>
      <c r="H62" s="15">
        <f t="shared" si="24"/>
        <v>-31536334</v>
      </c>
      <c r="I62" s="15">
        <f t="shared" si="24"/>
        <v>-28006724</v>
      </c>
      <c r="J62" s="15">
        <f t="shared" si="24"/>
        <v>859805</v>
      </c>
      <c r="K62" s="15">
        <f t="shared" si="24"/>
        <v>-204496095</v>
      </c>
      <c r="L62" s="15">
        <f t="shared" si="24"/>
        <v>-178872570</v>
      </c>
      <c r="M62" s="15">
        <f t="shared" si="24"/>
        <v>136346762</v>
      </c>
      <c r="N62" s="15">
        <f t="shared" si="24"/>
        <v>40688334</v>
      </c>
      <c r="O62" s="15">
        <f t="shared" si="24"/>
        <v>-17679397</v>
      </c>
      <c r="P62" s="15">
        <f t="shared" si="24"/>
        <v>-30505989</v>
      </c>
      <c r="Q62" s="15">
        <f t="shared" si="24"/>
        <v>-7649102</v>
      </c>
      <c r="R62" s="15">
        <f t="shared" si="24"/>
        <v>9657440</v>
      </c>
      <c r="S62" s="15">
        <f t="shared" si="24"/>
        <v>36046555</v>
      </c>
      <c r="T62" s="15">
        <f t="shared" si="24"/>
        <v>237124481</v>
      </c>
      <c r="U62" s="15">
        <f t="shared" si="24"/>
        <v>-61887771</v>
      </c>
      <c r="V62" s="15">
        <f t="shared" si="24"/>
        <v>1724035</v>
      </c>
      <c r="W62" s="15">
        <f t="shared" si="24"/>
        <v>-55533184</v>
      </c>
      <c r="X62" s="15">
        <f t="shared" si="24"/>
        <v>-8187182</v>
      </c>
      <c r="Y62" s="15">
        <f t="shared" si="24"/>
        <v>-128624434</v>
      </c>
      <c r="Z62" s="15">
        <f t="shared" si="24"/>
        <v>-208612520</v>
      </c>
      <c r="AA62" s="15">
        <f t="shared" si="24"/>
        <v>-78866488</v>
      </c>
      <c r="AB62" s="15">
        <f t="shared" si="24"/>
        <v>-21592369</v>
      </c>
      <c r="AC62" s="15">
        <f t="shared" si="24"/>
        <v>-110709149</v>
      </c>
      <c r="AD62" s="15">
        <f t="shared" si="24"/>
        <v>47779508</v>
      </c>
      <c r="AE62" s="8">
        <f t="shared" si="24"/>
        <v>-5707246</v>
      </c>
    </row>
    <row r="63" spans="1:31" x14ac:dyDescent="0.25">
      <c r="A63" s="20" t="s">
        <v>123</v>
      </c>
      <c r="B63" s="15">
        <f>+B59-B58</f>
        <v>-2637729</v>
      </c>
      <c r="C63" s="15">
        <f t="shared" ref="C63:AE63" si="25">+C59-C58</f>
        <v>-9113940</v>
      </c>
      <c r="D63" s="15">
        <f t="shared" si="25"/>
        <v>-23616405</v>
      </c>
      <c r="E63" s="15">
        <f t="shared" si="25"/>
        <v>-49337317</v>
      </c>
      <c r="F63" s="15">
        <f t="shared" si="25"/>
        <v>-2643604</v>
      </c>
      <c r="G63" s="15">
        <f t="shared" si="25"/>
        <v>-2370546707</v>
      </c>
      <c r="H63" s="15">
        <f t="shared" si="25"/>
        <v>-39770172</v>
      </c>
      <c r="I63" s="15">
        <f t="shared" si="25"/>
        <v>-36186902</v>
      </c>
      <c r="J63" s="15">
        <f t="shared" si="25"/>
        <v>-2439279</v>
      </c>
      <c r="K63" s="15">
        <f t="shared" si="25"/>
        <v>-21856636</v>
      </c>
      <c r="L63" s="15">
        <f t="shared" si="25"/>
        <v>-142565856</v>
      </c>
      <c r="M63" s="15">
        <f t="shared" si="25"/>
        <v>-428380957</v>
      </c>
      <c r="N63" s="15">
        <f t="shared" si="25"/>
        <v>-6158105</v>
      </c>
      <c r="O63" s="15">
        <f t="shared" si="25"/>
        <v>-17679397</v>
      </c>
      <c r="P63" s="15">
        <f t="shared" si="25"/>
        <v>-40793407</v>
      </c>
      <c r="Q63" s="15">
        <f t="shared" si="25"/>
        <v>-13125676</v>
      </c>
      <c r="R63" s="15">
        <f t="shared" si="25"/>
        <v>-45200357</v>
      </c>
      <c r="S63" s="15">
        <f t="shared" si="25"/>
        <v>-5003593</v>
      </c>
      <c r="T63" s="15">
        <f t="shared" si="25"/>
        <v>257612557</v>
      </c>
      <c r="U63" s="15">
        <f t="shared" si="25"/>
        <v>-68386771</v>
      </c>
      <c r="V63" s="15">
        <f t="shared" si="25"/>
        <v>-2519636</v>
      </c>
      <c r="W63" s="15">
        <f t="shared" si="25"/>
        <v>-94123491</v>
      </c>
      <c r="X63" s="15">
        <f t="shared" si="25"/>
        <v>-10289788</v>
      </c>
      <c r="Y63" s="15">
        <f t="shared" si="25"/>
        <v>-132466581</v>
      </c>
      <c r="Z63" s="15">
        <f t="shared" si="25"/>
        <v>-133779776</v>
      </c>
      <c r="AA63" s="15">
        <f t="shared" si="25"/>
        <v>-28197897</v>
      </c>
      <c r="AB63" s="15">
        <f t="shared" si="25"/>
        <v>-25488106</v>
      </c>
      <c r="AC63" s="15">
        <f t="shared" si="25"/>
        <v>-73497926</v>
      </c>
      <c r="AD63" s="15">
        <f t="shared" si="25"/>
        <v>-10520222</v>
      </c>
      <c r="AE63" s="8">
        <f t="shared" si="25"/>
        <v>-5261367</v>
      </c>
    </row>
    <row r="64" spans="1:31" x14ac:dyDescent="0.25">
      <c r="A64" s="20" t="s">
        <v>124</v>
      </c>
      <c r="B64" s="17">
        <f>IF(B57=0,0,B59*100/B57)</f>
        <v>113.8590228846289</v>
      </c>
      <c r="C64" s="17">
        <f t="shared" ref="C64:AE64" si="26">IF(C57=0,0,C59*100/C57)</f>
        <v>106.53955937258654</v>
      </c>
      <c r="D64" s="17">
        <f t="shared" si="26"/>
        <v>68.205233630699269</v>
      </c>
      <c r="E64" s="17">
        <f t="shared" si="26"/>
        <v>90.228709025829389</v>
      </c>
      <c r="F64" s="17">
        <f t="shared" si="26"/>
        <v>76.795264612698872</v>
      </c>
      <c r="G64" s="17">
        <f t="shared" si="26"/>
        <v>75.23643576509086</v>
      </c>
      <c r="H64" s="17">
        <f t="shared" si="26"/>
        <v>75.203190778351768</v>
      </c>
      <c r="I64" s="17">
        <f t="shared" si="26"/>
        <v>65.2384131297745</v>
      </c>
      <c r="J64" s="17">
        <f t="shared" si="26"/>
        <v>131.09849608287098</v>
      </c>
      <c r="K64" s="17">
        <f t="shared" si="26"/>
        <v>73.31123775715136</v>
      </c>
      <c r="L64" s="17">
        <f t="shared" si="26"/>
        <v>20.474892912403433</v>
      </c>
      <c r="M64" s="17">
        <f t="shared" si="26"/>
        <v>111.13285944601813</v>
      </c>
      <c r="N64" s="17">
        <f t="shared" si="26"/>
        <v>120.89016273841251</v>
      </c>
      <c r="O64" s="17">
        <f t="shared" si="26"/>
        <v>46.325715049046245</v>
      </c>
      <c r="P64" s="17">
        <f t="shared" si="26"/>
        <v>65.653596387593794</v>
      </c>
      <c r="Q64" s="17">
        <f t="shared" si="26"/>
        <v>66.42486070497371</v>
      </c>
      <c r="R64" s="17">
        <f t="shared" si="26"/>
        <v>108.15478961782901</v>
      </c>
      <c r="S64" s="17">
        <f t="shared" si="26"/>
        <v>173.41365425695085</v>
      </c>
      <c r="T64" s="17">
        <f t="shared" si="26"/>
        <v>154.14233543222173</v>
      </c>
      <c r="U64" s="17">
        <f t="shared" si="26"/>
        <v>8.4868647526439069</v>
      </c>
      <c r="V64" s="17">
        <f t="shared" si="26"/>
        <v>114.98574470859229</v>
      </c>
      <c r="W64" s="17">
        <f t="shared" si="26"/>
        <v>69.921648300994192</v>
      </c>
      <c r="X64" s="17">
        <f t="shared" si="26"/>
        <v>72.699041719985487</v>
      </c>
      <c r="Y64" s="17">
        <f t="shared" si="26"/>
        <v>60.64756480093439</v>
      </c>
      <c r="Z64" s="17">
        <f t="shared" si="26"/>
        <v>65.193266893759244</v>
      </c>
      <c r="AA64" s="17">
        <f t="shared" si="26"/>
        <v>79.051483186240503</v>
      </c>
      <c r="AB64" s="17">
        <f t="shared" si="26"/>
        <v>64.604767891683267</v>
      </c>
      <c r="AC64" s="17">
        <f t="shared" si="26"/>
        <v>49.488198502804281</v>
      </c>
      <c r="AD64" s="17">
        <f t="shared" si="26"/>
        <v>555.04293333333328</v>
      </c>
      <c r="AE64" s="10">
        <f t="shared" si="26"/>
        <v>93.314267653930386</v>
      </c>
    </row>
    <row r="65" spans="1:31" x14ac:dyDescent="0.25">
      <c r="A65" s="20" t="s">
        <v>125</v>
      </c>
      <c r="B65" s="17">
        <f>IF(B58=0,0,B59*100/B58)</f>
        <v>91.694115951851657</v>
      </c>
      <c r="C65" s="17">
        <f t="shared" ref="C65:AE65" si="27">IF(C58=0,0,C59*100/C58)</f>
        <v>89.834065968043561</v>
      </c>
      <c r="D65" s="17">
        <f t="shared" si="27"/>
        <v>84.101095666562557</v>
      </c>
      <c r="E65" s="17">
        <f t="shared" si="27"/>
        <v>77.415812749676647</v>
      </c>
      <c r="F65" s="17">
        <f t="shared" si="27"/>
        <v>95.489425973677058</v>
      </c>
      <c r="G65" s="17">
        <f t="shared" si="27"/>
        <v>79.303879876852108</v>
      </c>
      <c r="H65" s="17">
        <f t="shared" si="27"/>
        <v>70.630427227291406</v>
      </c>
      <c r="I65" s="17">
        <f t="shared" si="27"/>
        <v>59.225200311943219</v>
      </c>
      <c r="J65" s="17">
        <f t="shared" si="27"/>
        <v>59.773520646241408</v>
      </c>
      <c r="K65" s="17">
        <f t="shared" si="27"/>
        <v>96.254770430028216</v>
      </c>
      <c r="L65" s="17">
        <f t="shared" si="27"/>
        <v>24.416040477746712</v>
      </c>
      <c r="M65" s="17">
        <f t="shared" si="27"/>
        <v>76.060765572167853</v>
      </c>
      <c r="N65" s="17">
        <f t="shared" si="27"/>
        <v>97.451317380946378</v>
      </c>
      <c r="O65" s="17">
        <f t="shared" si="27"/>
        <v>46.325715049046245</v>
      </c>
      <c r="P65" s="17">
        <f t="shared" si="27"/>
        <v>58.838610590291097</v>
      </c>
      <c r="Q65" s="17">
        <f t="shared" si="27"/>
        <v>53.551594796843368</v>
      </c>
      <c r="R65" s="17">
        <f t="shared" si="27"/>
        <v>73.91550650642543</v>
      </c>
      <c r="S65" s="17">
        <f t="shared" si="27"/>
        <v>94.449749631622637</v>
      </c>
      <c r="T65" s="17">
        <f t="shared" si="27"/>
        <v>161.70701668502031</v>
      </c>
      <c r="U65" s="17">
        <f t="shared" si="27"/>
        <v>7.7427805553232192</v>
      </c>
      <c r="V65" s="17">
        <f t="shared" si="27"/>
        <v>84.000453131985935</v>
      </c>
      <c r="W65" s="17">
        <f t="shared" si="27"/>
        <v>57.833514072354561</v>
      </c>
      <c r="X65" s="17">
        <f t="shared" si="27"/>
        <v>67.935826456766335</v>
      </c>
      <c r="Y65" s="17">
        <f t="shared" si="27"/>
        <v>59.942936428246881</v>
      </c>
      <c r="Z65" s="17">
        <f t="shared" si="27"/>
        <v>74.494457052648002</v>
      </c>
      <c r="AA65" s="17">
        <f t="shared" si="27"/>
        <v>91.345269724665954</v>
      </c>
      <c r="AB65" s="17">
        <f t="shared" si="27"/>
        <v>60.726713640534989</v>
      </c>
      <c r="AC65" s="17">
        <f t="shared" si="27"/>
        <v>59.608444755117091</v>
      </c>
      <c r="AD65" s="17">
        <f t="shared" si="27"/>
        <v>84.708919642562549</v>
      </c>
      <c r="AE65" s="10">
        <f t="shared" si="27"/>
        <v>93.80422901293062</v>
      </c>
    </row>
    <row r="66" spans="1:31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6"/>
    </row>
    <row r="67" spans="1:31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6"/>
    </row>
    <row r="68" spans="1:31" x14ac:dyDescent="0.25">
      <c r="A68" s="20" t="s">
        <v>127</v>
      </c>
      <c r="B68" s="16">
        <v>26167000</v>
      </c>
      <c r="C68" s="16">
        <v>30048000</v>
      </c>
      <c r="D68" s="16">
        <v>38148000</v>
      </c>
      <c r="E68" s="16">
        <v>57905000</v>
      </c>
      <c r="F68" s="16">
        <v>30164000</v>
      </c>
      <c r="G68" s="16">
        <v>3369179000</v>
      </c>
      <c r="H68" s="16">
        <v>5267000</v>
      </c>
      <c r="I68" s="16">
        <v>44601000</v>
      </c>
      <c r="J68" s="16">
        <v>4359000</v>
      </c>
      <c r="K68" s="16">
        <v>698817000</v>
      </c>
      <c r="L68" s="16">
        <v>5266000</v>
      </c>
      <c r="M68" s="16">
        <v>564918000</v>
      </c>
      <c r="N68" s="16">
        <v>22344000</v>
      </c>
      <c r="O68" s="16">
        <v>24372000</v>
      </c>
      <c r="P68" s="16">
        <v>67898000</v>
      </c>
      <c r="Q68" s="16">
        <v>24137000</v>
      </c>
      <c r="R68" s="16">
        <v>32222000</v>
      </c>
      <c r="S68" s="16">
        <v>29250000</v>
      </c>
      <c r="T68" s="16">
        <v>31230000</v>
      </c>
      <c r="U68" s="16">
        <v>41025000</v>
      </c>
      <c r="V68" s="16">
        <v>5239000</v>
      </c>
      <c r="W68" s="16">
        <v>56097000</v>
      </c>
      <c r="X68" s="16">
        <v>26032000</v>
      </c>
      <c r="Y68" s="16">
        <v>48437000</v>
      </c>
      <c r="Z68" s="16">
        <v>78172000</v>
      </c>
      <c r="AA68" s="16">
        <v>55343000</v>
      </c>
      <c r="AB68" s="16">
        <v>34264000</v>
      </c>
      <c r="AC68" s="16">
        <v>44596000</v>
      </c>
      <c r="AD68" s="16">
        <v>5122000</v>
      </c>
      <c r="AE68" s="9">
        <v>47289000</v>
      </c>
    </row>
    <row r="69" spans="1:31" x14ac:dyDescent="0.25">
      <c r="A69" s="20" t="s">
        <v>128</v>
      </c>
      <c r="B69" s="16">
        <v>27840000</v>
      </c>
      <c r="C69" s="16">
        <v>40024000</v>
      </c>
      <c r="D69" s="16">
        <v>35172000</v>
      </c>
      <c r="E69" s="16">
        <v>52464000</v>
      </c>
      <c r="F69" s="16">
        <v>22448000</v>
      </c>
      <c r="G69" s="16">
        <v>2893258000</v>
      </c>
      <c r="H69" s="16">
        <v>5267000</v>
      </c>
      <c r="I69" s="16">
        <v>50665000</v>
      </c>
      <c r="J69" s="16">
        <v>3797000</v>
      </c>
      <c r="K69" s="16">
        <v>472793000</v>
      </c>
      <c r="L69" s="16">
        <v>5266000</v>
      </c>
      <c r="M69" s="16">
        <v>819718000</v>
      </c>
      <c r="N69" s="16">
        <v>22326000</v>
      </c>
      <c r="O69" s="16">
        <v>24354000</v>
      </c>
      <c r="P69" s="16">
        <v>71063000</v>
      </c>
      <c r="Q69" s="16">
        <v>25969000</v>
      </c>
      <c r="R69" s="16">
        <v>37865000</v>
      </c>
      <c r="S69" s="16">
        <v>29176000</v>
      </c>
      <c r="T69" s="16">
        <v>31174000</v>
      </c>
      <c r="U69" s="16">
        <v>38481000</v>
      </c>
      <c r="V69" s="16">
        <v>4347000</v>
      </c>
      <c r="W69" s="16">
        <v>53989000</v>
      </c>
      <c r="X69" s="16">
        <v>26025000</v>
      </c>
      <c r="Y69" s="16">
        <v>43099000</v>
      </c>
      <c r="Z69" s="16">
        <v>86478000</v>
      </c>
      <c r="AA69" s="16">
        <v>64554000</v>
      </c>
      <c r="AB69" s="16">
        <v>34239000</v>
      </c>
      <c r="AC69" s="16">
        <v>40523000</v>
      </c>
      <c r="AD69" s="16">
        <v>5122000</v>
      </c>
      <c r="AE69" s="9">
        <v>50866000</v>
      </c>
    </row>
    <row r="70" spans="1:31" x14ac:dyDescent="0.25">
      <c r="A70" s="20" t="s">
        <v>129</v>
      </c>
      <c r="B70" s="16">
        <v>27837251</v>
      </c>
      <c r="C70" s="16">
        <v>32391598</v>
      </c>
      <c r="D70" s="16">
        <v>32147941</v>
      </c>
      <c r="E70" s="16">
        <v>3209782</v>
      </c>
      <c r="F70" s="16">
        <v>17622283</v>
      </c>
      <c r="G70" s="16">
        <v>1864998073</v>
      </c>
      <c r="H70" s="16">
        <v>4064103</v>
      </c>
      <c r="I70" s="16">
        <v>45723671</v>
      </c>
      <c r="J70" s="16">
        <v>3791035</v>
      </c>
      <c r="K70" s="16">
        <v>479065736</v>
      </c>
      <c r="L70" s="16">
        <v>5010953</v>
      </c>
      <c r="M70" s="16">
        <v>1054647719</v>
      </c>
      <c r="N70" s="16">
        <v>21798606</v>
      </c>
      <c r="O70" s="16">
        <v>20740007</v>
      </c>
      <c r="P70" s="16">
        <v>47549161</v>
      </c>
      <c r="Q70" s="16">
        <v>58765017</v>
      </c>
      <c r="R70" s="16">
        <v>50807203</v>
      </c>
      <c r="S70" s="16">
        <v>27740763</v>
      </c>
      <c r="T70" s="16">
        <v>40216041</v>
      </c>
      <c r="U70" s="16">
        <v>35203156</v>
      </c>
      <c r="V70" s="16">
        <v>2257564</v>
      </c>
      <c r="W70" s="16">
        <v>44664027</v>
      </c>
      <c r="X70" s="16">
        <v>20560749</v>
      </c>
      <c r="Y70" s="16">
        <v>35660263</v>
      </c>
      <c r="Z70" s="16">
        <v>69481165</v>
      </c>
      <c r="AA70" s="16">
        <v>57021084</v>
      </c>
      <c r="AB70" s="16">
        <v>23297879</v>
      </c>
      <c r="AC70" s="16">
        <v>31993326</v>
      </c>
      <c r="AD70" s="16">
        <v>3267652</v>
      </c>
      <c r="AE70" s="9">
        <v>43797251</v>
      </c>
    </row>
    <row r="71" spans="1:31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6"/>
    </row>
    <row r="72" spans="1:31" x14ac:dyDescent="0.25">
      <c r="A72" s="20" t="s">
        <v>136</v>
      </c>
      <c r="B72" s="15">
        <f>+B69-B68</f>
        <v>1673000</v>
      </c>
      <c r="C72" s="15">
        <f t="shared" ref="C72:AE72" si="28">+C69-C68</f>
        <v>9976000</v>
      </c>
      <c r="D72" s="15">
        <f t="shared" si="28"/>
        <v>-2976000</v>
      </c>
      <c r="E72" s="15">
        <f t="shared" si="28"/>
        <v>-5441000</v>
      </c>
      <c r="F72" s="15">
        <f t="shared" si="28"/>
        <v>-7716000</v>
      </c>
      <c r="G72" s="15">
        <f t="shared" si="28"/>
        <v>-475921000</v>
      </c>
      <c r="H72" s="15">
        <f t="shared" si="28"/>
        <v>0</v>
      </c>
      <c r="I72" s="15">
        <f t="shared" si="28"/>
        <v>6064000</v>
      </c>
      <c r="J72" s="15">
        <f t="shared" si="28"/>
        <v>-562000</v>
      </c>
      <c r="K72" s="15">
        <f t="shared" si="28"/>
        <v>-226024000</v>
      </c>
      <c r="L72" s="15">
        <f t="shared" si="28"/>
        <v>0</v>
      </c>
      <c r="M72" s="15">
        <f t="shared" si="28"/>
        <v>254800000</v>
      </c>
      <c r="N72" s="15">
        <f t="shared" si="28"/>
        <v>-18000</v>
      </c>
      <c r="O72" s="15">
        <f t="shared" si="28"/>
        <v>-18000</v>
      </c>
      <c r="P72" s="15">
        <f t="shared" si="28"/>
        <v>3165000</v>
      </c>
      <c r="Q72" s="15">
        <f t="shared" si="28"/>
        <v>1832000</v>
      </c>
      <c r="R72" s="15">
        <f t="shared" si="28"/>
        <v>5643000</v>
      </c>
      <c r="S72" s="15">
        <f t="shared" si="28"/>
        <v>-74000</v>
      </c>
      <c r="T72" s="15">
        <f t="shared" si="28"/>
        <v>-56000</v>
      </c>
      <c r="U72" s="15">
        <f t="shared" si="28"/>
        <v>-2544000</v>
      </c>
      <c r="V72" s="15">
        <f t="shared" si="28"/>
        <v>-892000</v>
      </c>
      <c r="W72" s="15">
        <f t="shared" si="28"/>
        <v>-2108000</v>
      </c>
      <c r="X72" s="15">
        <f t="shared" si="28"/>
        <v>-7000</v>
      </c>
      <c r="Y72" s="15">
        <f t="shared" si="28"/>
        <v>-5338000</v>
      </c>
      <c r="Z72" s="15">
        <f t="shared" si="28"/>
        <v>8306000</v>
      </c>
      <c r="AA72" s="15">
        <f t="shared" si="28"/>
        <v>9211000</v>
      </c>
      <c r="AB72" s="15">
        <f t="shared" si="28"/>
        <v>-25000</v>
      </c>
      <c r="AC72" s="15">
        <f t="shared" si="28"/>
        <v>-4073000</v>
      </c>
      <c r="AD72" s="15">
        <f t="shared" si="28"/>
        <v>0</v>
      </c>
      <c r="AE72" s="8">
        <f t="shared" si="28"/>
        <v>3577000</v>
      </c>
    </row>
    <row r="73" spans="1:31" x14ac:dyDescent="0.25">
      <c r="A73" s="20" t="s">
        <v>122</v>
      </c>
      <c r="B73" s="15">
        <f>+B70-B68</f>
        <v>1670251</v>
      </c>
      <c r="C73" s="15">
        <f t="shared" ref="C73:AE73" si="29">+C70-C68</f>
        <v>2343598</v>
      </c>
      <c r="D73" s="15">
        <f t="shared" si="29"/>
        <v>-6000059</v>
      </c>
      <c r="E73" s="15">
        <f t="shared" si="29"/>
        <v>-54695218</v>
      </c>
      <c r="F73" s="15">
        <f t="shared" si="29"/>
        <v>-12541717</v>
      </c>
      <c r="G73" s="15">
        <f t="shared" si="29"/>
        <v>-1504180927</v>
      </c>
      <c r="H73" s="15">
        <f t="shared" si="29"/>
        <v>-1202897</v>
      </c>
      <c r="I73" s="15">
        <f t="shared" si="29"/>
        <v>1122671</v>
      </c>
      <c r="J73" s="15">
        <f t="shared" si="29"/>
        <v>-567965</v>
      </c>
      <c r="K73" s="15">
        <f t="shared" si="29"/>
        <v>-219751264</v>
      </c>
      <c r="L73" s="15">
        <f t="shared" si="29"/>
        <v>-255047</v>
      </c>
      <c r="M73" s="15">
        <f t="shared" si="29"/>
        <v>489729719</v>
      </c>
      <c r="N73" s="15">
        <f t="shared" si="29"/>
        <v>-545394</v>
      </c>
      <c r="O73" s="15">
        <f t="shared" si="29"/>
        <v>-3631993</v>
      </c>
      <c r="P73" s="15">
        <f t="shared" si="29"/>
        <v>-20348839</v>
      </c>
      <c r="Q73" s="15">
        <f t="shared" si="29"/>
        <v>34628017</v>
      </c>
      <c r="R73" s="15">
        <f t="shared" si="29"/>
        <v>18585203</v>
      </c>
      <c r="S73" s="15">
        <f t="shared" si="29"/>
        <v>-1509237</v>
      </c>
      <c r="T73" s="15">
        <f t="shared" si="29"/>
        <v>8986041</v>
      </c>
      <c r="U73" s="15">
        <f t="shared" si="29"/>
        <v>-5821844</v>
      </c>
      <c r="V73" s="15">
        <f t="shared" si="29"/>
        <v>-2981436</v>
      </c>
      <c r="W73" s="15">
        <f t="shared" si="29"/>
        <v>-11432973</v>
      </c>
      <c r="X73" s="15">
        <f t="shared" si="29"/>
        <v>-5471251</v>
      </c>
      <c r="Y73" s="15">
        <f t="shared" si="29"/>
        <v>-12776737</v>
      </c>
      <c r="Z73" s="15">
        <f t="shared" si="29"/>
        <v>-8690835</v>
      </c>
      <c r="AA73" s="15">
        <f t="shared" si="29"/>
        <v>1678084</v>
      </c>
      <c r="AB73" s="15">
        <f t="shared" si="29"/>
        <v>-10966121</v>
      </c>
      <c r="AC73" s="15">
        <f t="shared" si="29"/>
        <v>-12602674</v>
      </c>
      <c r="AD73" s="15">
        <f t="shared" si="29"/>
        <v>-1854348</v>
      </c>
      <c r="AE73" s="8">
        <f t="shared" si="29"/>
        <v>-3491749</v>
      </c>
    </row>
    <row r="74" spans="1:31" x14ac:dyDescent="0.25">
      <c r="A74" s="20" t="s">
        <v>123</v>
      </c>
      <c r="B74" s="15">
        <f>+B70-B69</f>
        <v>-2749</v>
      </c>
      <c r="C74" s="15">
        <f t="shared" ref="C74:AE74" si="30">+C70-C69</f>
        <v>-7632402</v>
      </c>
      <c r="D74" s="15">
        <f t="shared" si="30"/>
        <v>-3024059</v>
      </c>
      <c r="E74" s="15">
        <f t="shared" si="30"/>
        <v>-49254218</v>
      </c>
      <c r="F74" s="15">
        <f t="shared" si="30"/>
        <v>-4825717</v>
      </c>
      <c r="G74" s="15">
        <f t="shared" si="30"/>
        <v>-1028259927</v>
      </c>
      <c r="H74" s="15">
        <f t="shared" si="30"/>
        <v>-1202897</v>
      </c>
      <c r="I74" s="15">
        <f t="shared" si="30"/>
        <v>-4941329</v>
      </c>
      <c r="J74" s="15">
        <f t="shared" si="30"/>
        <v>-5965</v>
      </c>
      <c r="K74" s="15">
        <f t="shared" si="30"/>
        <v>6272736</v>
      </c>
      <c r="L74" s="15">
        <f t="shared" si="30"/>
        <v>-255047</v>
      </c>
      <c r="M74" s="15">
        <f t="shared" si="30"/>
        <v>234929719</v>
      </c>
      <c r="N74" s="15">
        <f t="shared" si="30"/>
        <v>-527394</v>
      </c>
      <c r="O74" s="15">
        <f t="shared" si="30"/>
        <v>-3613993</v>
      </c>
      <c r="P74" s="15">
        <f t="shared" si="30"/>
        <v>-23513839</v>
      </c>
      <c r="Q74" s="15">
        <f t="shared" si="30"/>
        <v>32796017</v>
      </c>
      <c r="R74" s="15">
        <f t="shared" si="30"/>
        <v>12942203</v>
      </c>
      <c r="S74" s="15">
        <f t="shared" si="30"/>
        <v>-1435237</v>
      </c>
      <c r="T74" s="15">
        <f t="shared" si="30"/>
        <v>9042041</v>
      </c>
      <c r="U74" s="15">
        <f t="shared" si="30"/>
        <v>-3277844</v>
      </c>
      <c r="V74" s="15">
        <f t="shared" si="30"/>
        <v>-2089436</v>
      </c>
      <c r="W74" s="15">
        <f t="shared" si="30"/>
        <v>-9324973</v>
      </c>
      <c r="X74" s="15">
        <f t="shared" si="30"/>
        <v>-5464251</v>
      </c>
      <c r="Y74" s="15">
        <f t="shared" si="30"/>
        <v>-7438737</v>
      </c>
      <c r="Z74" s="15">
        <f t="shared" si="30"/>
        <v>-16996835</v>
      </c>
      <c r="AA74" s="15">
        <f t="shared" si="30"/>
        <v>-7532916</v>
      </c>
      <c r="AB74" s="15">
        <f t="shared" si="30"/>
        <v>-10941121</v>
      </c>
      <c r="AC74" s="15">
        <f t="shared" si="30"/>
        <v>-8529674</v>
      </c>
      <c r="AD74" s="15">
        <f t="shared" si="30"/>
        <v>-1854348</v>
      </c>
      <c r="AE74" s="8">
        <f t="shared" si="30"/>
        <v>-7068749</v>
      </c>
    </row>
    <row r="75" spans="1:31" x14ac:dyDescent="0.25">
      <c r="A75" s="20" t="s">
        <v>137</v>
      </c>
      <c r="B75" s="17">
        <f>IF(B68=0,0,B70*100/B68)</f>
        <v>106.38304352810792</v>
      </c>
      <c r="C75" s="17">
        <f t="shared" ref="C75:AE75" si="31">IF(C68=0,0,C70*100/C68)</f>
        <v>107.79951411075612</v>
      </c>
      <c r="D75" s="17">
        <f t="shared" si="31"/>
        <v>84.271628918947258</v>
      </c>
      <c r="E75" s="17">
        <f t="shared" si="31"/>
        <v>5.5431862533459979</v>
      </c>
      <c r="F75" s="17">
        <f t="shared" si="31"/>
        <v>58.421572072669406</v>
      </c>
      <c r="G75" s="17">
        <f t="shared" si="31"/>
        <v>55.354674625479973</v>
      </c>
      <c r="H75" s="17">
        <f t="shared" si="31"/>
        <v>77.161629010822097</v>
      </c>
      <c r="I75" s="17">
        <f t="shared" si="31"/>
        <v>102.51714311338311</v>
      </c>
      <c r="J75" s="17">
        <f t="shared" si="31"/>
        <v>86.970291351227345</v>
      </c>
      <c r="K75" s="17">
        <f t="shared" si="31"/>
        <v>68.553818238537417</v>
      </c>
      <c r="L75" s="17">
        <f t="shared" si="31"/>
        <v>95.156722369920246</v>
      </c>
      <c r="M75" s="17">
        <f t="shared" si="31"/>
        <v>186.69040798841601</v>
      </c>
      <c r="N75" s="17">
        <f t="shared" si="31"/>
        <v>97.559103114930181</v>
      </c>
      <c r="O75" s="17">
        <f t="shared" si="31"/>
        <v>85.097681765960942</v>
      </c>
      <c r="P75" s="17">
        <f t="shared" si="31"/>
        <v>70.030282187987865</v>
      </c>
      <c r="Q75" s="17">
        <f t="shared" si="31"/>
        <v>243.4644612006463</v>
      </c>
      <c r="R75" s="17">
        <f t="shared" si="31"/>
        <v>157.67861399044131</v>
      </c>
      <c r="S75" s="17">
        <f t="shared" si="31"/>
        <v>94.840215384615391</v>
      </c>
      <c r="T75" s="17">
        <f t="shared" si="31"/>
        <v>128.77374639769454</v>
      </c>
      <c r="U75" s="17">
        <f t="shared" si="31"/>
        <v>85.809033516148688</v>
      </c>
      <c r="V75" s="17">
        <f t="shared" si="31"/>
        <v>43.091506012597826</v>
      </c>
      <c r="W75" s="17">
        <f t="shared" si="31"/>
        <v>79.619279105834536</v>
      </c>
      <c r="X75" s="17">
        <f t="shared" si="31"/>
        <v>78.982594499078061</v>
      </c>
      <c r="Y75" s="17">
        <f t="shared" si="31"/>
        <v>73.621948097528744</v>
      </c>
      <c r="Z75" s="17">
        <f t="shared" si="31"/>
        <v>88.8824195364069</v>
      </c>
      <c r="AA75" s="17">
        <f t="shared" si="31"/>
        <v>103.03215221437219</v>
      </c>
      <c r="AB75" s="17">
        <f t="shared" si="31"/>
        <v>67.995210716787298</v>
      </c>
      <c r="AC75" s="17">
        <f t="shared" si="31"/>
        <v>71.740348910216156</v>
      </c>
      <c r="AD75" s="17">
        <f t="shared" si="31"/>
        <v>63.796407653260445</v>
      </c>
      <c r="AE75" s="10">
        <f t="shared" si="31"/>
        <v>92.616149633107071</v>
      </c>
    </row>
    <row r="76" spans="1:31" x14ac:dyDescent="0.25">
      <c r="A76" s="20" t="s">
        <v>138</v>
      </c>
      <c r="B76" s="17">
        <f>IF(B69=0,0,B70*100/B69)</f>
        <v>99.9901257183908</v>
      </c>
      <c r="C76" s="17">
        <f t="shared" ref="C76:AE76" si="32">IF(C69=0,0,C70*100/C69)</f>
        <v>80.930436737957223</v>
      </c>
      <c r="D76" s="17">
        <f t="shared" si="32"/>
        <v>91.402084044126013</v>
      </c>
      <c r="E76" s="17">
        <f t="shared" si="32"/>
        <v>6.1180657212564808</v>
      </c>
      <c r="F76" s="17">
        <f t="shared" si="32"/>
        <v>78.502686208125439</v>
      </c>
      <c r="G76" s="17">
        <f t="shared" si="32"/>
        <v>64.460137084214409</v>
      </c>
      <c r="H76" s="17">
        <f t="shared" si="32"/>
        <v>77.161629010822097</v>
      </c>
      <c r="I76" s="17">
        <f t="shared" si="32"/>
        <v>90.24705615316293</v>
      </c>
      <c r="J76" s="17">
        <f t="shared" si="32"/>
        <v>99.842902291282599</v>
      </c>
      <c r="K76" s="17">
        <f t="shared" si="32"/>
        <v>101.32674045512518</v>
      </c>
      <c r="L76" s="17">
        <f t="shared" si="32"/>
        <v>95.156722369920246</v>
      </c>
      <c r="M76" s="17">
        <f t="shared" si="32"/>
        <v>128.65982191436566</v>
      </c>
      <c r="N76" s="17">
        <f t="shared" si="32"/>
        <v>97.637758667024997</v>
      </c>
      <c r="O76" s="17">
        <f t="shared" si="32"/>
        <v>85.160577317894393</v>
      </c>
      <c r="P76" s="17">
        <f t="shared" si="32"/>
        <v>66.911277317309995</v>
      </c>
      <c r="Q76" s="17">
        <f t="shared" si="32"/>
        <v>226.28910239131272</v>
      </c>
      <c r="R76" s="17">
        <f t="shared" si="32"/>
        <v>134.17985738808926</v>
      </c>
      <c r="S76" s="17">
        <f t="shared" si="32"/>
        <v>95.080761584864277</v>
      </c>
      <c r="T76" s="17">
        <f t="shared" si="32"/>
        <v>129.00507153397061</v>
      </c>
      <c r="U76" s="17">
        <f t="shared" si="32"/>
        <v>91.481915750630179</v>
      </c>
      <c r="V76" s="17">
        <f t="shared" si="32"/>
        <v>51.933839429491606</v>
      </c>
      <c r="W76" s="17">
        <f t="shared" si="32"/>
        <v>82.728013113782438</v>
      </c>
      <c r="X76" s="17">
        <f t="shared" si="32"/>
        <v>79.003838616714702</v>
      </c>
      <c r="Y76" s="17">
        <f t="shared" si="32"/>
        <v>82.74034896401308</v>
      </c>
      <c r="Z76" s="17">
        <f t="shared" si="32"/>
        <v>80.345480931566414</v>
      </c>
      <c r="AA76" s="17">
        <f t="shared" si="32"/>
        <v>88.33083000278836</v>
      </c>
      <c r="AB76" s="17">
        <f t="shared" si="32"/>
        <v>68.04485820263443</v>
      </c>
      <c r="AC76" s="17">
        <f t="shared" si="32"/>
        <v>78.951030279100763</v>
      </c>
      <c r="AD76" s="17">
        <f t="shared" si="32"/>
        <v>63.796407653260445</v>
      </c>
      <c r="AE76" s="10">
        <f t="shared" si="32"/>
        <v>86.103194668344273</v>
      </c>
    </row>
    <row r="77" spans="1:31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6"/>
    </row>
    <row r="78" spans="1:31" x14ac:dyDescent="0.25">
      <c r="A78" s="2" t="s">
        <v>139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6"/>
    </row>
    <row r="79" spans="1:31" x14ac:dyDescent="0.25">
      <c r="A79" s="20" t="s">
        <v>140</v>
      </c>
      <c r="B79" s="16">
        <v>211247139</v>
      </c>
      <c r="C79" s="16">
        <v>103818823</v>
      </c>
      <c r="D79" s="16">
        <v>389186811</v>
      </c>
      <c r="E79" s="16">
        <v>329293846</v>
      </c>
      <c r="F79" s="16">
        <v>93083223</v>
      </c>
      <c r="G79" s="16">
        <v>8665475018</v>
      </c>
      <c r="H79" s="16">
        <v>1227046</v>
      </c>
      <c r="I79" s="16">
        <v>152598075</v>
      </c>
      <c r="J79" s="16">
        <v>414583</v>
      </c>
      <c r="K79" s="16">
        <v>572206321</v>
      </c>
      <c r="L79" s="16">
        <v>116400470</v>
      </c>
      <c r="M79" s="16">
        <v>594062777</v>
      </c>
      <c r="N79" s="16">
        <v>80158067</v>
      </c>
      <c r="O79" s="16">
        <v>163495783</v>
      </c>
      <c r="P79" s="16">
        <v>511434064</v>
      </c>
      <c r="Q79" s="16">
        <v>17366891</v>
      </c>
      <c r="R79" s="16">
        <v>299406556</v>
      </c>
      <c r="S79" s="16">
        <v>247825634</v>
      </c>
      <c r="T79" s="16">
        <v>259810270</v>
      </c>
      <c r="U79" s="16">
        <v>167913425</v>
      </c>
      <c r="V79" s="16">
        <v>8441018</v>
      </c>
      <c r="W79" s="16">
        <v>221487287</v>
      </c>
      <c r="X79" s="16">
        <v>33313605</v>
      </c>
      <c r="Y79" s="16">
        <v>360671619</v>
      </c>
      <c r="Z79" s="16">
        <v>471404869</v>
      </c>
      <c r="AA79" s="16">
        <v>127971547</v>
      </c>
      <c r="AB79" s="16">
        <v>43902718</v>
      </c>
      <c r="AC79" s="16">
        <v>388772103</v>
      </c>
      <c r="AD79" s="16">
        <v>24293685</v>
      </c>
      <c r="AE79" s="9">
        <v>393231123</v>
      </c>
    </row>
    <row r="80" spans="1:31" x14ac:dyDescent="0.25">
      <c r="A80" s="20" t="s">
        <v>141</v>
      </c>
      <c r="B80" s="16">
        <v>203460125</v>
      </c>
      <c r="C80" s="16">
        <v>109769730</v>
      </c>
      <c r="D80" s="16">
        <v>380114540</v>
      </c>
      <c r="E80" s="16">
        <v>336296610</v>
      </c>
      <c r="F80" s="16">
        <v>98957589</v>
      </c>
      <c r="G80" s="16">
        <v>9170639593</v>
      </c>
      <c r="H80" s="16">
        <v>883770</v>
      </c>
      <c r="I80" s="16">
        <v>153294653</v>
      </c>
      <c r="J80" s="16">
        <v>475468</v>
      </c>
      <c r="K80" s="16">
        <v>603863353</v>
      </c>
      <c r="L80" s="16">
        <v>103079762</v>
      </c>
      <c r="M80" s="16">
        <v>584710810</v>
      </c>
      <c r="N80" s="16">
        <v>90595717</v>
      </c>
      <c r="O80" s="16">
        <v>167753864</v>
      </c>
      <c r="P80" s="16">
        <v>525060086</v>
      </c>
      <c r="Q80" s="16">
        <v>17030192</v>
      </c>
      <c r="R80" s="16">
        <v>278127701</v>
      </c>
      <c r="S80" s="16">
        <v>249466597</v>
      </c>
      <c r="T80" s="16">
        <v>262601391</v>
      </c>
      <c r="U80" s="16">
        <v>226544631</v>
      </c>
      <c r="V80" s="16">
        <v>5956285</v>
      </c>
      <c r="W80" s="16">
        <v>213646718</v>
      </c>
      <c r="X80" s="16">
        <v>32509048</v>
      </c>
      <c r="Y80" s="16">
        <v>363536647</v>
      </c>
      <c r="Z80" s="16">
        <v>502966869</v>
      </c>
      <c r="AA80" s="16">
        <v>132773996</v>
      </c>
      <c r="AB80" s="16">
        <v>51099205</v>
      </c>
      <c r="AC80" s="16">
        <v>391887598</v>
      </c>
      <c r="AD80" s="16">
        <v>27410553</v>
      </c>
      <c r="AE80" s="9">
        <v>383504533</v>
      </c>
    </row>
    <row r="81" spans="1:31" x14ac:dyDescent="0.25">
      <c r="A81" s="20" t="s">
        <v>142</v>
      </c>
      <c r="B81" s="16">
        <v>221127728</v>
      </c>
      <c r="C81" s="16">
        <v>158593179</v>
      </c>
      <c r="D81" s="16">
        <v>359465574</v>
      </c>
      <c r="E81" s="16">
        <v>309077901</v>
      </c>
      <c r="F81" s="16">
        <v>102366957</v>
      </c>
      <c r="G81" s="16">
        <v>9929681509</v>
      </c>
      <c r="H81" s="16">
        <v>745202</v>
      </c>
      <c r="I81" s="16">
        <v>145758629</v>
      </c>
      <c r="J81" s="16">
        <v>455265</v>
      </c>
      <c r="K81" s="16">
        <v>571139456</v>
      </c>
      <c r="L81" s="16">
        <v>118462448</v>
      </c>
      <c r="M81" s="16">
        <v>556414233</v>
      </c>
      <c r="N81" s="16">
        <v>93457167</v>
      </c>
      <c r="O81" s="16">
        <v>157524385</v>
      </c>
      <c r="P81" s="16">
        <v>519091611</v>
      </c>
      <c r="Q81" s="16">
        <v>18322549</v>
      </c>
      <c r="R81" s="16">
        <v>255355353</v>
      </c>
      <c r="S81" s="16">
        <v>231873243</v>
      </c>
      <c r="T81" s="16">
        <v>248717688</v>
      </c>
      <c r="U81" s="16">
        <v>278957163</v>
      </c>
      <c r="V81" s="16">
        <v>7334075</v>
      </c>
      <c r="W81" s="16">
        <v>212483862</v>
      </c>
      <c r="X81" s="16">
        <v>31192068</v>
      </c>
      <c r="Y81" s="16">
        <v>356774880</v>
      </c>
      <c r="Z81" s="16">
        <v>491253717</v>
      </c>
      <c r="AA81" s="16">
        <v>131174071</v>
      </c>
      <c r="AB81" s="16">
        <v>50603350</v>
      </c>
      <c r="AC81" s="16">
        <v>390859862</v>
      </c>
      <c r="AD81" s="16">
        <v>26574529</v>
      </c>
      <c r="AE81" s="9">
        <v>383565146</v>
      </c>
    </row>
    <row r="82" spans="1:31" x14ac:dyDescent="0.25">
      <c r="A82" s="20" t="s">
        <v>143</v>
      </c>
      <c r="B82" s="16">
        <v>214624066</v>
      </c>
      <c r="C82" s="16">
        <v>157536687</v>
      </c>
      <c r="D82" s="16">
        <v>361650020</v>
      </c>
      <c r="E82" s="16">
        <v>327598068</v>
      </c>
      <c r="F82" s="16">
        <v>113050416</v>
      </c>
      <c r="G82" s="16">
        <v>10032947443</v>
      </c>
      <c r="H82" s="16">
        <v>922535</v>
      </c>
      <c r="I82" s="16">
        <v>146838766</v>
      </c>
      <c r="J82" s="16">
        <v>481659</v>
      </c>
      <c r="K82" s="16">
        <v>590700091</v>
      </c>
      <c r="L82" s="16">
        <v>95109692</v>
      </c>
      <c r="M82" s="16">
        <v>550196133</v>
      </c>
      <c r="N82" s="16">
        <v>93959834</v>
      </c>
      <c r="O82" s="16">
        <v>153348261</v>
      </c>
      <c r="P82" s="16">
        <v>541226987</v>
      </c>
      <c r="Q82" s="16">
        <v>17687895</v>
      </c>
      <c r="R82" s="16">
        <v>51293503</v>
      </c>
      <c r="S82" s="16">
        <v>224133227</v>
      </c>
      <c r="T82" s="16">
        <v>243060914</v>
      </c>
      <c r="U82" s="16">
        <v>340206084</v>
      </c>
      <c r="V82" s="16">
        <v>4745947</v>
      </c>
      <c r="W82" s="16">
        <v>232082937</v>
      </c>
      <c r="X82" s="16">
        <v>28196964</v>
      </c>
      <c r="Y82" s="16">
        <v>349468234</v>
      </c>
      <c r="Z82" s="16">
        <v>547182716</v>
      </c>
      <c r="AA82" s="16">
        <v>134414414</v>
      </c>
      <c r="AB82" s="16">
        <v>49539255</v>
      </c>
      <c r="AC82" s="16">
        <v>376732679</v>
      </c>
      <c r="AD82" s="16">
        <v>18148043</v>
      </c>
      <c r="AE82" s="9">
        <v>388039378</v>
      </c>
    </row>
    <row r="83" spans="1:31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6"/>
    </row>
    <row r="84" spans="1:31" x14ac:dyDescent="0.25">
      <c r="A84" s="2" t="s">
        <v>144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6"/>
    </row>
    <row r="85" spans="1:31" x14ac:dyDescent="0.25">
      <c r="A85" s="20" t="s">
        <v>140</v>
      </c>
      <c r="B85" s="16">
        <v>144837300</v>
      </c>
      <c r="C85" s="16">
        <v>25049992</v>
      </c>
      <c r="D85" s="16">
        <v>4229543</v>
      </c>
      <c r="E85" s="16">
        <v>1</v>
      </c>
      <c r="F85" s="16">
        <v>19457253</v>
      </c>
      <c r="G85" s="16">
        <v>-44803692</v>
      </c>
      <c r="H85" s="16">
        <v>7493553</v>
      </c>
      <c r="I85" s="16">
        <v>16959936</v>
      </c>
      <c r="J85" s="16">
        <v>1979750</v>
      </c>
      <c r="K85" s="16">
        <v>120107167</v>
      </c>
      <c r="L85" s="16">
        <v>7168986</v>
      </c>
      <c r="M85" s="16">
        <v>131190259</v>
      </c>
      <c r="N85" s="16">
        <v>58263617</v>
      </c>
      <c r="O85" s="16">
        <v>100561278</v>
      </c>
      <c r="P85" s="16">
        <v>17416573</v>
      </c>
      <c r="Q85" s="16">
        <v>6176141</v>
      </c>
      <c r="R85" s="16">
        <v>0</v>
      </c>
      <c r="S85" s="16">
        <v>142854107</v>
      </c>
      <c r="T85" s="16">
        <v>131306727</v>
      </c>
      <c r="U85" s="16">
        <v>0</v>
      </c>
      <c r="V85" s="16">
        <v>825</v>
      </c>
      <c r="W85" s="16">
        <v>70571274</v>
      </c>
      <c r="X85" s="16">
        <v>0</v>
      </c>
      <c r="Y85" s="16">
        <v>31038310</v>
      </c>
      <c r="Z85" s="16">
        <v>40652539</v>
      </c>
      <c r="AA85" s="16">
        <v>2363740</v>
      </c>
      <c r="AB85" s="16">
        <v>0</v>
      </c>
      <c r="AC85" s="16">
        <v>69809245</v>
      </c>
      <c r="AD85" s="16">
        <v>2682023</v>
      </c>
      <c r="AE85" s="9">
        <v>16335549</v>
      </c>
    </row>
    <row r="86" spans="1:31" x14ac:dyDescent="0.25">
      <c r="A86" s="20" t="s">
        <v>141</v>
      </c>
      <c r="B86" s="16">
        <v>130333353</v>
      </c>
      <c r="C86" s="16">
        <v>753557</v>
      </c>
      <c r="D86" s="16">
        <v>23885</v>
      </c>
      <c r="E86" s="16">
        <v>104566</v>
      </c>
      <c r="F86" s="16">
        <v>2799153</v>
      </c>
      <c r="G86" s="16">
        <v>-26448896</v>
      </c>
      <c r="H86" s="16">
        <v>216906</v>
      </c>
      <c r="I86" s="16">
        <v>8760191</v>
      </c>
      <c r="J86" s="16">
        <v>2109923</v>
      </c>
      <c r="K86" s="16">
        <v>91730152</v>
      </c>
      <c r="L86" s="16">
        <v>780904</v>
      </c>
      <c r="M86" s="16">
        <v>108321071</v>
      </c>
      <c r="N86" s="16">
        <v>58244058</v>
      </c>
      <c r="O86" s="16">
        <v>105915127</v>
      </c>
      <c r="P86" s="16">
        <v>3580583</v>
      </c>
      <c r="Q86" s="16">
        <v>2271273</v>
      </c>
      <c r="R86" s="16">
        <v>68377523</v>
      </c>
      <c r="S86" s="16">
        <v>93217769</v>
      </c>
      <c r="T86" s="16">
        <v>72142805</v>
      </c>
      <c r="U86" s="16">
        <v>1852463</v>
      </c>
      <c r="V86" s="16">
        <v>4001899</v>
      </c>
      <c r="W86" s="16">
        <v>6063983</v>
      </c>
      <c r="X86" s="16">
        <v>2656170</v>
      </c>
      <c r="Y86" s="16">
        <v>4623622</v>
      </c>
      <c r="Z86" s="16">
        <v>18232584</v>
      </c>
      <c r="AA86" s="16">
        <v>4438189</v>
      </c>
      <c r="AB86" s="16">
        <v>-1579093</v>
      </c>
      <c r="AC86" s="16">
        <v>105483444</v>
      </c>
      <c r="AD86" s="16">
        <v>1291363</v>
      </c>
      <c r="AE86" s="9">
        <v>28347700</v>
      </c>
    </row>
    <row r="87" spans="1:31" x14ac:dyDescent="0.25">
      <c r="A87" s="20" t="s">
        <v>142</v>
      </c>
      <c r="B87" s="16">
        <v>128188136</v>
      </c>
      <c r="C87" s="16">
        <v>0</v>
      </c>
      <c r="D87" s="16">
        <v>10343633</v>
      </c>
      <c r="E87" s="16">
        <v>-68892317</v>
      </c>
      <c r="F87" s="16">
        <v>1286548</v>
      </c>
      <c r="G87" s="16">
        <v>-41417079</v>
      </c>
      <c r="H87" s="16">
        <v>92883</v>
      </c>
      <c r="I87" s="16">
        <v>12842383</v>
      </c>
      <c r="J87" s="16">
        <v>2701855</v>
      </c>
      <c r="K87" s="16">
        <v>91433916</v>
      </c>
      <c r="L87" s="16">
        <v>1263606</v>
      </c>
      <c r="M87" s="16">
        <v>114542449</v>
      </c>
      <c r="N87" s="16">
        <v>52166238</v>
      </c>
      <c r="O87" s="16">
        <v>102712949</v>
      </c>
      <c r="P87" s="16">
        <v>4256566</v>
      </c>
      <c r="Q87" s="16">
        <v>1308410</v>
      </c>
      <c r="R87" s="16">
        <v>56415983</v>
      </c>
      <c r="S87" s="16">
        <v>129758854</v>
      </c>
      <c r="T87" s="16">
        <v>28146436</v>
      </c>
      <c r="U87" s="16">
        <v>633365</v>
      </c>
      <c r="V87" s="16">
        <v>12324036</v>
      </c>
      <c r="W87" s="16">
        <v>6361109</v>
      </c>
      <c r="X87" s="16">
        <v>1613814</v>
      </c>
      <c r="Y87" s="16">
        <v>3003869</v>
      </c>
      <c r="Z87" s="16">
        <v>24382077</v>
      </c>
      <c r="AA87" s="16">
        <v>4083750</v>
      </c>
      <c r="AB87" s="16">
        <v>3437857</v>
      </c>
      <c r="AC87" s="16">
        <v>30107408</v>
      </c>
      <c r="AD87" s="16">
        <v>-13187159</v>
      </c>
      <c r="AE87" s="9">
        <v>43289645</v>
      </c>
    </row>
    <row r="88" spans="1:31" x14ac:dyDescent="0.25">
      <c r="A88" s="20" t="s">
        <v>143</v>
      </c>
      <c r="B88" s="16">
        <v>137991758</v>
      </c>
      <c r="C88" s="16">
        <v>312357</v>
      </c>
      <c r="D88" s="16">
        <v>2501086</v>
      </c>
      <c r="E88" s="16">
        <v>0</v>
      </c>
      <c r="F88" s="16">
        <v>4793438</v>
      </c>
      <c r="G88" s="16">
        <v>-27538078</v>
      </c>
      <c r="H88" s="16">
        <v>0</v>
      </c>
      <c r="I88" s="16">
        <v>15176891</v>
      </c>
      <c r="J88" s="16">
        <v>1007976</v>
      </c>
      <c r="K88" s="16">
        <v>107188455</v>
      </c>
      <c r="L88" s="16">
        <v>7369372</v>
      </c>
      <c r="M88" s="16">
        <v>169006518</v>
      </c>
      <c r="N88" s="16">
        <v>36325775</v>
      </c>
      <c r="O88" s="16">
        <v>82742544</v>
      </c>
      <c r="P88" s="16">
        <v>4562681</v>
      </c>
      <c r="Q88" s="16">
        <v>1870485</v>
      </c>
      <c r="R88" s="16">
        <v>328580</v>
      </c>
      <c r="S88" s="16">
        <v>146729134</v>
      </c>
      <c r="T88" s="16">
        <v>13445576</v>
      </c>
      <c r="U88" s="16">
        <v>1225449</v>
      </c>
      <c r="V88" s="16">
        <v>517387</v>
      </c>
      <c r="W88" s="16">
        <v>6416449</v>
      </c>
      <c r="X88" s="16">
        <v>2848872</v>
      </c>
      <c r="Y88" s="16">
        <v>5383026</v>
      </c>
      <c r="Z88" s="16">
        <v>22511741</v>
      </c>
      <c r="AA88" s="16">
        <v>6397614</v>
      </c>
      <c r="AB88" s="16">
        <v>5020932</v>
      </c>
      <c r="AC88" s="16">
        <v>61707047</v>
      </c>
      <c r="AD88" s="16">
        <v>8812</v>
      </c>
      <c r="AE88" s="9">
        <v>45156466</v>
      </c>
    </row>
    <row r="89" spans="1:31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6"/>
    </row>
    <row r="90" spans="1:31" x14ac:dyDescent="0.25">
      <c r="A90" s="2" t="s">
        <v>145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6"/>
    </row>
    <row r="91" spans="1:31" x14ac:dyDescent="0.25">
      <c r="A91" s="20" t="s">
        <v>146</v>
      </c>
      <c r="B91" s="16">
        <v>15843977</v>
      </c>
      <c r="C91" s="16">
        <v>194374399</v>
      </c>
      <c r="D91" s="16">
        <v>165432043</v>
      </c>
      <c r="E91" s="16">
        <v>218544547</v>
      </c>
      <c r="F91" s="16">
        <v>63298588</v>
      </c>
      <c r="G91" s="16">
        <v>12705769545</v>
      </c>
      <c r="H91" s="16">
        <v>424247165</v>
      </c>
      <c r="I91" s="16">
        <v>61258213</v>
      </c>
      <c r="J91" s="16">
        <v>12686826</v>
      </c>
      <c r="K91" s="16">
        <v>679782293</v>
      </c>
      <c r="L91" s="16">
        <v>156815575</v>
      </c>
      <c r="M91" s="16">
        <v>289209217</v>
      </c>
      <c r="N91" s="16">
        <v>487521251</v>
      </c>
      <c r="O91" s="16">
        <v>90187525</v>
      </c>
      <c r="P91" s="16">
        <v>23608755</v>
      </c>
      <c r="Q91" s="16">
        <v>6710474</v>
      </c>
      <c r="R91" s="16">
        <v>366113022</v>
      </c>
      <c r="S91" s="16">
        <v>2426657</v>
      </c>
      <c r="T91" s="16">
        <v>960715514</v>
      </c>
      <c r="U91" s="16">
        <v>143889100</v>
      </c>
      <c r="V91" s="16">
        <v>71525292</v>
      </c>
      <c r="W91" s="16">
        <v>663104009</v>
      </c>
      <c r="X91" s="16">
        <v>58268114</v>
      </c>
      <c r="Y91" s="16">
        <v>848064517</v>
      </c>
      <c r="Z91" s="16">
        <v>621473443</v>
      </c>
      <c r="AA91" s="16">
        <v>470491311</v>
      </c>
      <c r="AB91" s="16">
        <v>178516123</v>
      </c>
      <c r="AC91" s="16">
        <v>31009443</v>
      </c>
      <c r="AD91" s="16">
        <v>297943883</v>
      </c>
      <c r="AE91" s="9">
        <v>187244734</v>
      </c>
    </row>
    <row r="92" spans="1:31" x14ac:dyDescent="0.25">
      <c r="A92" s="20" t="s">
        <v>147</v>
      </c>
      <c r="B92" s="16">
        <v>13348094</v>
      </c>
      <c r="C92" s="16">
        <v>-165697050</v>
      </c>
      <c r="D92" s="16">
        <v>-997748805</v>
      </c>
      <c r="E92" s="16">
        <v>575973674</v>
      </c>
      <c r="F92" s="16">
        <v>24495667</v>
      </c>
      <c r="G92" s="16">
        <v>15765181787</v>
      </c>
      <c r="H92" s="16">
        <v>169347957</v>
      </c>
      <c r="I92" s="16">
        <v>316416867</v>
      </c>
      <c r="J92" s="16">
        <v>88912719</v>
      </c>
      <c r="K92" s="16">
        <v>3393208620</v>
      </c>
      <c r="L92" s="16">
        <v>209633516</v>
      </c>
      <c r="M92" s="16">
        <v>6950320563</v>
      </c>
      <c r="N92" s="16">
        <v>1540290775</v>
      </c>
      <c r="O92" s="16">
        <v>-1948177</v>
      </c>
      <c r="P92" s="16">
        <v>-75862942</v>
      </c>
      <c r="Q92" s="16">
        <v>2613688</v>
      </c>
      <c r="R92" s="16">
        <v>49943870</v>
      </c>
      <c r="S92" s="16">
        <v>-231551589</v>
      </c>
      <c r="T92" s="16">
        <v>1147890956</v>
      </c>
      <c r="U92" s="16">
        <v>-30663682</v>
      </c>
      <c r="V92" s="16">
        <v>593675373</v>
      </c>
      <c r="W92" s="16">
        <v>-324867447</v>
      </c>
      <c r="X92" s="16">
        <v>206629618</v>
      </c>
      <c r="Y92" s="16">
        <v>797918173</v>
      </c>
      <c r="Z92" s="16">
        <v>1740528506</v>
      </c>
      <c r="AA92" s="16">
        <v>2087086586</v>
      </c>
      <c r="AB92" s="16">
        <v>343324723</v>
      </c>
      <c r="AC92" s="16">
        <v>275739814</v>
      </c>
      <c r="AD92" s="16">
        <v>275058779</v>
      </c>
      <c r="AE92" s="9">
        <v>387439371</v>
      </c>
    </row>
    <row r="93" spans="1:31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6"/>
    </row>
    <row r="94" spans="1:31" x14ac:dyDescent="0.25">
      <c r="A94" s="2" t="s">
        <v>148</v>
      </c>
      <c r="B94" s="16">
        <v>16269182</v>
      </c>
      <c r="C94" s="16">
        <v>215314819</v>
      </c>
      <c r="D94" s="16">
        <v>157057080</v>
      </c>
      <c r="E94" s="16">
        <v>56645912</v>
      </c>
      <c r="F94" s="16">
        <v>28789000</v>
      </c>
      <c r="G94" s="16">
        <v>8949501584</v>
      </c>
      <c r="H94" s="16">
        <v>836904291</v>
      </c>
      <c r="I94" s="16">
        <v>93295279</v>
      </c>
      <c r="J94" s="16">
        <v>1001776</v>
      </c>
      <c r="K94" s="16">
        <v>755196199</v>
      </c>
      <c r="L94" s="16">
        <v>0</v>
      </c>
      <c r="M94" s="16">
        <v>600000000</v>
      </c>
      <c r="N94" s="16">
        <v>416571694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655797576</v>
      </c>
      <c r="U94" s="16">
        <v>143747873</v>
      </c>
      <c r="V94" s="16">
        <v>76543382</v>
      </c>
      <c r="W94" s="16">
        <v>698487944</v>
      </c>
      <c r="X94" s="16">
        <v>0</v>
      </c>
      <c r="Y94" s="16">
        <v>810292065</v>
      </c>
      <c r="Z94" s="16">
        <v>530056302</v>
      </c>
      <c r="AA94" s="16">
        <v>366329014</v>
      </c>
      <c r="AB94" s="16">
        <v>125457650</v>
      </c>
      <c r="AC94" s="16">
        <v>15470503</v>
      </c>
      <c r="AD94" s="16">
        <v>0</v>
      </c>
      <c r="AE94" s="9">
        <v>0</v>
      </c>
    </row>
    <row r="95" spans="1:31" x14ac:dyDescent="0.25">
      <c r="A95" s="22" t="s">
        <v>149</v>
      </c>
      <c r="B95" s="23">
        <v>3130757</v>
      </c>
      <c r="C95" s="23">
        <v>129997489</v>
      </c>
      <c r="D95" s="23">
        <v>147843449</v>
      </c>
      <c r="E95" s="23">
        <v>347609530</v>
      </c>
      <c r="F95" s="23">
        <v>0</v>
      </c>
      <c r="G95" s="23">
        <v>7540959857</v>
      </c>
      <c r="H95" s="23">
        <v>83738537</v>
      </c>
      <c r="I95" s="23">
        <v>457055</v>
      </c>
      <c r="J95" s="23">
        <v>0</v>
      </c>
      <c r="K95" s="23">
        <v>1364427697</v>
      </c>
      <c r="L95" s="23">
        <v>171912000</v>
      </c>
      <c r="M95" s="23">
        <v>1182550014</v>
      </c>
      <c r="N95" s="23">
        <v>122461670</v>
      </c>
      <c r="O95" s="23">
        <v>0</v>
      </c>
      <c r="P95" s="23">
        <v>292283417</v>
      </c>
      <c r="Q95" s="23">
        <v>0</v>
      </c>
      <c r="R95" s="23">
        <v>21000000</v>
      </c>
      <c r="S95" s="23">
        <v>5679689</v>
      </c>
      <c r="T95" s="23">
        <v>352178697</v>
      </c>
      <c r="U95" s="23">
        <v>98111132</v>
      </c>
      <c r="V95" s="23">
        <v>5918266</v>
      </c>
      <c r="W95" s="23">
        <v>486513104</v>
      </c>
      <c r="X95" s="23">
        <v>0</v>
      </c>
      <c r="Y95" s="23">
        <v>95721313</v>
      </c>
      <c r="Z95" s="23">
        <v>514701663</v>
      </c>
      <c r="AA95" s="23">
        <v>33336300</v>
      </c>
      <c r="AB95" s="23">
        <v>30904772</v>
      </c>
      <c r="AC95" s="23">
        <v>153882316</v>
      </c>
      <c r="AD95" s="23">
        <v>93786552</v>
      </c>
      <c r="AE95" s="24">
        <v>0</v>
      </c>
    </row>
  </sheetData>
  <mergeCells count="2">
    <mergeCell ref="A1:AE1"/>
    <mergeCell ref="B2:AE2"/>
  </mergeCells>
  <pageMargins left="0.7" right="0.7" top="0.75" bottom="0.75" header="0.3" footer="0.3"/>
  <rowBreaks count="1" manualBreakCount="1"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5"/>
  <sheetViews>
    <sheetView workbookViewId="0">
      <selection sqref="A1:AN1"/>
    </sheetView>
  </sheetViews>
  <sheetFormatPr defaultRowHeight="12.5" x14ac:dyDescent="0.25"/>
  <cols>
    <col min="1" max="1" width="48.54296875" bestFit="1" customWidth="1"/>
    <col min="2" max="40" width="32" bestFit="1" customWidth="1"/>
  </cols>
  <sheetData>
    <row r="1" spans="1:40" ht="13" x14ac:dyDescent="0.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1:40" x14ac:dyDescent="0.25">
      <c r="A2" s="21"/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1"/>
    </row>
    <row r="3" spans="1:40" x14ac:dyDescent="0.25">
      <c r="A3" s="18"/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11" t="s">
        <v>22</v>
      </c>
      <c r="W3" s="11" t="s">
        <v>23</v>
      </c>
      <c r="X3" s="11" t="s">
        <v>24</v>
      </c>
      <c r="Y3" s="11" t="s">
        <v>25</v>
      </c>
      <c r="Z3" s="11" t="s">
        <v>26</v>
      </c>
      <c r="AA3" s="11" t="s">
        <v>27</v>
      </c>
      <c r="AB3" s="11" t="s">
        <v>28</v>
      </c>
      <c r="AC3" s="11" t="s">
        <v>29</v>
      </c>
      <c r="AD3" s="11" t="s">
        <v>30</v>
      </c>
      <c r="AE3" s="11" t="s">
        <v>31</v>
      </c>
      <c r="AF3" s="11" t="s">
        <v>32</v>
      </c>
      <c r="AG3" s="11" t="s">
        <v>33</v>
      </c>
      <c r="AH3" s="11" t="s">
        <v>34</v>
      </c>
      <c r="AI3" s="11" t="s">
        <v>35</v>
      </c>
      <c r="AJ3" s="11" t="s">
        <v>36</v>
      </c>
      <c r="AK3" s="11" t="s">
        <v>37</v>
      </c>
      <c r="AL3" s="11" t="s">
        <v>38</v>
      </c>
      <c r="AM3" s="11" t="s">
        <v>39</v>
      </c>
      <c r="AN3" s="4" t="s">
        <v>40</v>
      </c>
    </row>
    <row r="4" spans="1:40" x14ac:dyDescent="0.25">
      <c r="A4" s="19"/>
      <c r="B4" s="12" t="s">
        <v>41</v>
      </c>
      <c r="C4" s="12" t="s">
        <v>42</v>
      </c>
      <c r="D4" s="12" t="s">
        <v>43</v>
      </c>
      <c r="E4" s="12" t="s">
        <v>44</v>
      </c>
      <c r="F4" s="12" t="s">
        <v>45</v>
      </c>
      <c r="G4" s="12" t="s">
        <v>46</v>
      </c>
      <c r="H4" s="12" t="s">
        <v>47</v>
      </c>
      <c r="I4" s="12" t="s">
        <v>48</v>
      </c>
      <c r="J4" s="12" t="s">
        <v>42</v>
      </c>
      <c r="K4" s="12" t="s">
        <v>49</v>
      </c>
      <c r="L4" s="12" t="s">
        <v>50</v>
      </c>
      <c r="M4" s="12" t="s">
        <v>51</v>
      </c>
      <c r="N4" s="12" t="s">
        <v>52</v>
      </c>
      <c r="O4" s="12" t="s">
        <v>53</v>
      </c>
      <c r="P4" s="12" t="s">
        <v>54</v>
      </c>
      <c r="Q4" s="12" t="s">
        <v>55</v>
      </c>
      <c r="R4" s="12" t="s">
        <v>56</v>
      </c>
      <c r="S4" s="12" t="s">
        <v>56</v>
      </c>
      <c r="T4" s="12" t="s">
        <v>56</v>
      </c>
      <c r="U4" s="12" t="s">
        <v>56</v>
      </c>
      <c r="V4" s="12" t="s">
        <v>42</v>
      </c>
      <c r="W4" s="12" t="s">
        <v>42</v>
      </c>
      <c r="X4" s="12" t="s">
        <v>56</v>
      </c>
      <c r="Y4" s="12" t="s">
        <v>42</v>
      </c>
      <c r="Z4" s="12" t="s">
        <v>57</v>
      </c>
      <c r="AA4" s="12" t="s">
        <v>56</v>
      </c>
      <c r="AB4" s="12" t="s">
        <v>58</v>
      </c>
      <c r="AC4" s="12" t="s">
        <v>42</v>
      </c>
      <c r="AD4" s="12" t="s">
        <v>42</v>
      </c>
      <c r="AE4" s="12" t="s">
        <v>59</v>
      </c>
      <c r="AF4" s="12" t="s">
        <v>60</v>
      </c>
      <c r="AG4" s="12" t="s">
        <v>61</v>
      </c>
      <c r="AH4" s="12" t="s">
        <v>42</v>
      </c>
      <c r="AI4" s="12" t="s">
        <v>62</v>
      </c>
      <c r="AJ4" s="12" t="s">
        <v>56</v>
      </c>
      <c r="AK4" s="12" t="s">
        <v>63</v>
      </c>
      <c r="AL4" s="12" t="s">
        <v>56</v>
      </c>
      <c r="AM4" s="12" t="s">
        <v>64</v>
      </c>
      <c r="AN4" s="5" t="s">
        <v>65</v>
      </c>
    </row>
    <row r="5" spans="1:40" x14ac:dyDescent="0.25">
      <c r="A5" s="19"/>
      <c r="B5" s="12" t="s">
        <v>66</v>
      </c>
      <c r="C5" s="12" t="s">
        <v>67</v>
      </c>
      <c r="D5" s="12" t="s">
        <v>68</v>
      </c>
      <c r="E5" s="12" t="s">
        <v>69</v>
      </c>
      <c r="F5" s="12" t="s">
        <v>70</v>
      </c>
      <c r="G5" s="12" t="s">
        <v>71</v>
      </c>
      <c r="H5" s="12" t="s">
        <v>72</v>
      </c>
      <c r="I5" s="12" t="s">
        <v>73</v>
      </c>
      <c r="J5" s="12" t="s">
        <v>74</v>
      </c>
      <c r="K5" s="12" t="s">
        <v>75</v>
      </c>
      <c r="L5" s="12" t="s">
        <v>76</v>
      </c>
      <c r="M5" s="12" t="s">
        <v>77</v>
      </c>
      <c r="N5" s="12" t="s">
        <v>78</v>
      </c>
      <c r="O5" s="12" t="s">
        <v>79</v>
      </c>
      <c r="P5" s="12" t="s">
        <v>80</v>
      </c>
      <c r="Q5" s="12" t="s">
        <v>81</v>
      </c>
      <c r="R5" s="12" t="s">
        <v>82</v>
      </c>
      <c r="S5" s="12" t="s">
        <v>83</v>
      </c>
      <c r="T5" s="12" t="s">
        <v>84</v>
      </c>
      <c r="U5" s="12" t="s">
        <v>85</v>
      </c>
      <c r="V5" s="12" t="s">
        <v>86</v>
      </c>
      <c r="W5" s="12" t="s">
        <v>87</v>
      </c>
      <c r="X5" s="12" t="s">
        <v>88</v>
      </c>
      <c r="Y5" s="12" t="s">
        <v>89</v>
      </c>
      <c r="Z5" s="12" t="s">
        <v>90</v>
      </c>
      <c r="AA5" s="12" t="s">
        <v>91</v>
      </c>
      <c r="AB5" s="12" t="s">
        <v>92</v>
      </c>
      <c r="AC5" s="12" t="s">
        <v>93</v>
      </c>
      <c r="AD5" s="12" t="s">
        <v>94</v>
      </c>
      <c r="AE5" s="12" t="s">
        <v>95</v>
      </c>
      <c r="AF5" s="12" t="s">
        <v>96</v>
      </c>
      <c r="AG5" s="12" t="s">
        <v>97</v>
      </c>
      <c r="AH5" s="12" t="s">
        <v>98</v>
      </c>
      <c r="AI5" s="12" t="s">
        <v>99</v>
      </c>
      <c r="AJ5" s="12" t="s">
        <v>100</v>
      </c>
      <c r="AK5" s="12" t="s">
        <v>101</v>
      </c>
      <c r="AL5" s="12" t="s">
        <v>102</v>
      </c>
      <c r="AM5" s="12" t="s">
        <v>103</v>
      </c>
      <c r="AN5" s="5" t="s">
        <v>104</v>
      </c>
    </row>
    <row r="6" spans="1:40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6"/>
    </row>
    <row r="7" spans="1:40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7"/>
    </row>
    <row r="8" spans="1:40" x14ac:dyDescent="0.25">
      <c r="A8" s="20" t="s">
        <v>107</v>
      </c>
      <c r="B8" s="15">
        <f>+B15</f>
        <v>1462341475</v>
      </c>
      <c r="C8" s="15">
        <f t="shared" ref="C8:AN8" si="0">+C15</f>
        <v>369853979</v>
      </c>
      <c r="D8" s="15">
        <f t="shared" si="0"/>
        <v>2337351568</v>
      </c>
      <c r="E8" s="15">
        <f t="shared" si="0"/>
        <v>300230763</v>
      </c>
      <c r="F8" s="15">
        <f t="shared" si="0"/>
        <v>10909531983</v>
      </c>
      <c r="G8" s="15">
        <f t="shared" si="0"/>
        <v>1950787206</v>
      </c>
      <c r="H8" s="15">
        <f t="shared" si="0"/>
        <v>530596869</v>
      </c>
      <c r="I8" s="15">
        <f t="shared" si="0"/>
        <v>294023070</v>
      </c>
      <c r="J8" s="15">
        <f t="shared" si="0"/>
        <v>374700083</v>
      </c>
      <c r="K8" s="15">
        <f t="shared" si="0"/>
        <v>411169641</v>
      </c>
      <c r="L8" s="15">
        <f t="shared" si="0"/>
        <v>1194549512</v>
      </c>
      <c r="M8" s="15">
        <f t="shared" si="0"/>
        <v>168772083</v>
      </c>
      <c r="N8" s="15">
        <f t="shared" si="0"/>
        <v>328264562</v>
      </c>
      <c r="O8" s="15">
        <f t="shared" si="0"/>
        <v>433658625</v>
      </c>
      <c r="P8" s="15">
        <f t="shared" si="0"/>
        <v>1086176992</v>
      </c>
      <c r="Q8" s="15">
        <f t="shared" si="0"/>
        <v>1792431561</v>
      </c>
      <c r="R8" s="15">
        <f t="shared" si="0"/>
        <v>215511627</v>
      </c>
      <c r="S8" s="15">
        <f t="shared" si="0"/>
        <v>1409189679</v>
      </c>
      <c r="T8" s="15">
        <f t="shared" si="0"/>
        <v>800530896</v>
      </c>
      <c r="U8" s="15">
        <f t="shared" si="0"/>
        <v>671326778</v>
      </c>
      <c r="V8" s="15">
        <f t="shared" si="0"/>
        <v>433262062</v>
      </c>
      <c r="W8" s="15">
        <f t="shared" si="0"/>
        <v>483964233</v>
      </c>
      <c r="X8" s="15">
        <f t="shared" si="0"/>
        <v>783859929</v>
      </c>
      <c r="Y8" s="15">
        <f t="shared" si="0"/>
        <v>834634332</v>
      </c>
      <c r="Z8" s="15">
        <f t="shared" si="0"/>
        <v>18167493929</v>
      </c>
      <c r="AA8" s="15">
        <f t="shared" si="0"/>
        <v>885381484</v>
      </c>
      <c r="AB8" s="15">
        <f t="shared" si="0"/>
        <v>597881644</v>
      </c>
      <c r="AC8" s="15">
        <f t="shared" si="0"/>
        <v>-414787413</v>
      </c>
      <c r="AD8" s="15">
        <f t="shared" si="0"/>
        <v>597037963</v>
      </c>
      <c r="AE8" s="15">
        <f t="shared" si="0"/>
        <v>2650264323</v>
      </c>
      <c r="AF8" s="15">
        <f t="shared" si="0"/>
        <v>477250121</v>
      </c>
      <c r="AG8" s="15">
        <f t="shared" si="0"/>
        <v>622159646</v>
      </c>
      <c r="AH8" s="15">
        <f t="shared" si="0"/>
        <v>247768143</v>
      </c>
      <c r="AI8" s="15">
        <f t="shared" si="0"/>
        <v>351873381</v>
      </c>
      <c r="AJ8" s="15">
        <f t="shared" si="0"/>
        <v>457735632</v>
      </c>
      <c r="AK8" s="15">
        <f t="shared" si="0"/>
        <v>325121221</v>
      </c>
      <c r="AL8" s="15">
        <f t="shared" si="0"/>
        <v>526265235</v>
      </c>
      <c r="AM8" s="15">
        <f t="shared" si="0"/>
        <v>475891101</v>
      </c>
      <c r="AN8" s="8">
        <f t="shared" si="0"/>
        <v>611610803</v>
      </c>
    </row>
    <row r="9" spans="1:40" x14ac:dyDescent="0.25">
      <c r="A9" s="20" t="s">
        <v>108</v>
      </c>
      <c r="B9" s="15">
        <f>+B26</f>
        <v>1406171243</v>
      </c>
      <c r="C9" s="15">
        <f t="shared" ref="C9:AN9" si="1">+C26</f>
        <v>221550666</v>
      </c>
      <c r="D9" s="15">
        <f t="shared" si="1"/>
        <v>1284811761</v>
      </c>
      <c r="E9" s="15">
        <f t="shared" si="1"/>
        <v>522968096</v>
      </c>
      <c r="F9" s="15">
        <f t="shared" si="1"/>
        <v>12103822617</v>
      </c>
      <c r="G9" s="15">
        <f t="shared" si="1"/>
        <v>1720984879</v>
      </c>
      <c r="H9" s="15">
        <f t="shared" si="1"/>
        <v>626049237</v>
      </c>
      <c r="I9" s="15">
        <f t="shared" si="1"/>
        <v>245943892</v>
      </c>
      <c r="J9" s="15">
        <f t="shared" si="1"/>
        <v>430302943</v>
      </c>
      <c r="K9" s="15">
        <f t="shared" si="1"/>
        <v>396692074</v>
      </c>
      <c r="L9" s="15">
        <f t="shared" si="1"/>
        <v>1237136626</v>
      </c>
      <c r="M9" s="15">
        <f t="shared" si="1"/>
        <v>161230167</v>
      </c>
      <c r="N9" s="15">
        <f t="shared" si="1"/>
        <v>345203020</v>
      </c>
      <c r="O9" s="15">
        <f t="shared" si="1"/>
        <v>632867325</v>
      </c>
      <c r="P9" s="15">
        <f t="shared" si="1"/>
        <v>886692223</v>
      </c>
      <c r="Q9" s="15">
        <f t="shared" si="1"/>
        <v>1947994919</v>
      </c>
      <c r="R9" s="15">
        <f t="shared" si="1"/>
        <v>231109312</v>
      </c>
      <c r="S9" s="15">
        <f t="shared" si="1"/>
        <v>1485108472</v>
      </c>
      <c r="T9" s="15">
        <f t="shared" si="1"/>
        <v>513803872</v>
      </c>
      <c r="U9" s="15">
        <f t="shared" si="1"/>
        <v>622968155</v>
      </c>
      <c r="V9" s="15">
        <f t="shared" si="1"/>
        <v>292246990</v>
      </c>
      <c r="W9" s="15">
        <f t="shared" si="1"/>
        <v>473518276</v>
      </c>
      <c r="X9" s="15">
        <f t="shared" si="1"/>
        <v>1171426608</v>
      </c>
      <c r="Y9" s="15">
        <f t="shared" si="1"/>
        <v>787518672</v>
      </c>
      <c r="Z9" s="15">
        <f t="shared" si="1"/>
        <v>14634922484</v>
      </c>
      <c r="AA9" s="15">
        <f t="shared" si="1"/>
        <v>913776156</v>
      </c>
      <c r="AB9" s="15">
        <f t="shared" si="1"/>
        <v>585675387</v>
      </c>
      <c r="AC9" s="15">
        <f t="shared" si="1"/>
        <v>-379710768</v>
      </c>
      <c r="AD9" s="15">
        <f t="shared" si="1"/>
        <v>524978700</v>
      </c>
      <c r="AE9" s="15">
        <f t="shared" si="1"/>
        <v>2490354886</v>
      </c>
      <c r="AF9" s="15">
        <f t="shared" si="1"/>
        <v>416173070</v>
      </c>
      <c r="AG9" s="15">
        <f t="shared" si="1"/>
        <v>674914750</v>
      </c>
      <c r="AH9" s="15">
        <f t="shared" si="1"/>
        <v>211417880</v>
      </c>
      <c r="AI9" s="15">
        <f t="shared" si="1"/>
        <v>294309603</v>
      </c>
      <c r="AJ9" s="15">
        <f t="shared" si="1"/>
        <v>380273322</v>
      </c>
      <c r="AK9" s="15">
        <f t="shared" si="1"/>
        <v>232571161</v>
      </c>
      <c r="AL9" s="15">
        <f t="shared" si="1"/>
        <v>468006913</v>
      </c>
      <c r="AM9" s="15">
        <f t="shared" si="1"/>
        <v>468423247</v>
      </c>
      <c r="AN9" s="8">
        <f t="shared" si="1"/>
        <v>498344634</v>
      </c>
    </row>
    <row r="10" spans="1:40" x14ac:dyDescent="0.25">
      <c r="A10" s="20" t="s">
        <v>109</v>
      </c>
      <c r="B10" s="15">
        <f>+B8-B9</f>
        <v>56170232</v>
      </c>
      <c r="C10" s="15">
        <f t="shared" ref="C10:AN10" si="2">+C8-C9</f>
        <v>148303313</v>
      </c>
      <c r="D10" s="15">
        <f t="shared" si="2"/>
        <v>1052539807</v>
      </c>
      <c r="E10" s="15">
        <f t="shared" si="2"/>
        <v>-222737333</v>
      </c>
      <c r="F10" s="15">
        <f t="shared" si="2"/>
        <v>-1194290634</v>
      </c>
      <c r="G10" s="15">
        <f t="shared" si="2"/>
        <v>229802327</v>
      </c>
      <c r="H10" s="15">
        <f t="shared" si="2"/>
        <v>-95452368</v>
      </c>
      <c r="I10" s="15">
        <f t="shared" si="2"/>
        <v>48079178</v>
      </c>
      <c r="J10" s="15">
        <f t="shared" si="2"/>
        <v>-55602860</v>
      </c>
      <c r="K10" s="15">
        <f t="shared" si="2"/>
        <v>14477567</v>
      </c>
      <c r="L10" s="15">
        <f t="shared" si="2"/>
        <v>-42587114</v>
      </c>
      <c r="M10" s="15">
        <f t="shared" si="2"/>
        <v>7541916</v>
      </c>
      <c r="N10" s="15">
        <f t="shared" si="2"/>
        <v>-16938458</v>
      </c>
      <c r="O10" s="15">
        <f t="shared" si="2"/>
        <v>-199208700</v>
      </c>
      <c r="P10" s="15">
        <f t="shared" si="2"/>
        <v>199484769</v>
      </c>
      <c r="Q10" s="15">
        <f t="shared" si="2"/>
        <v>-155563358</v>
      </c>
      <c r="R10" s="15">
        <f t="shared" si="2"/>
        <v>-15597685</v>
      </c>
      <c r="S10" s="15">
        <f t="shared" si="2"/>
        <v>-75918793</v>
      </c>
      <c r="T10" s="15">
        <f t="shared" si="2"/>
        <v>286727024</v>
      </c>
      <c r="U10" s="15">
        <f t="shared" si="2"/>
        <v>48358623</v>
      </c>
      <c r="V10" s="15">
        <f t="shared" si="2"/>
        <v>141015072</v>
      </c>
      <c r="W10" s="15">
        <f t="shared" si="2"/>
        <v>10445957</v>
      </c>
      <c r="X10" s="15">
        <f t="shared" si="2"/>
        <v>-387566679</v>
      </c>
      <c r="Y10" s="15">
        <f t="shared" si="2"/>
        <v>47115660</v>
      </c>
      <c r="Z10" s="15">
        <f t="shared" si="2"/>
        <v>3532571445</v>
      </c>
      <c r="AA10" s="15">
        <f t="shared" si="2"/>
        <v>-28394672</v>
      </c>
      <c r="AB10" s="15">
        <f t="shared" si="2"/>
        <v>12206257</v>
      </c>
      <c r="AC10" s="15">
        <f t="shared" si="2"/>
        <v>-35076645</v>
      </c>
      <c r="AD10" s="15">
        <f t="shared" si="2"/>
        <v>72059263</v>
      </c>
      <c r="AE10" s="15">
        <f t="shared" si="2"/>
        <v>159909437</v>
      </c>
      <c r="AF10" s="15">
        <f t="shared" si="2"/>
        <v>61077051</v>
      </c>
      <c r="AG10" s="15">
        <f t="shared" si="2"/>
        <v>-52755104</v>
      </c>
      <c r="AH10" s="15">
        <f t="shared" si="2"/>
        <v>36350263</v>
      </c>
      <c r="AI10" s="15">
        <f t="shared" si="2"/>
        <v>57563778</v>
      </c>
      <c r="AJ10" s="15">
        <f t="shared" si="2"/>
        <v>77462310</v>
      </c>
      <c r="AK10" s="15">
        <f t="shared" si="2"/>
        <v>92550060</v>
      </c>
      <c r="AL10" s="15">
        <f t="shared" si="2"/>
        <v>58258322</v>
      </c>
      <c r="AM10" s="15">
        <f t="shared" si="2"/>
        <v>7467854</v>
      </c>
      <c r="AN10" s="8">
        <f t="shared" si="2"/>
        <v>113266169</v>
      </c>
    </row>
    <row r="11" spans="1:40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6"/>
    </row>
    <row r="12" spans="1:40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6"/>
    </row>
    <row r="13" spans="1:40" x14ac:dyDescent="0.25">
      <c r="A13" s="20" t="s">
        <v>112</v>
      </c>
      <c r="B13" s="16">
        <v>1697875819</v>
      </c>
      <c r="C13" s="16">
        <v>328320237</v>
      </c>
      <c r="D13" s="16">
        <v>2502122736</v>
      </c>
      <c r="E13" s="16">
        <v>396936297</v>
      </c>
      <c r="F13" s="16">
        <v>11365926102</v>
      </c>
      <c r="G13" s="16">
        <v>2220053969</v>
      </c>
      <c r="H13" s="16">
        <v>641162285</v>
      </c>
      <c r="I13" s="16">
        <v>435137563</v>
      </c>
      <c r="J13" s="16">
        <v>515205028</v>
      </c>
      <c r="K13" s="16">
        <v>342156007</v>
      </c>
      <c r="L13" s="16">
        <v>1275484760</v>
      </c>
      <c r="M13" s="16">
        <v>202632710</v>
      </c>
      <c r="N13" s="16">
        <v>360451357</v>
      </c>
      <c r="O13" s="16">
        <v>475333709</v>
      </c>
      <c r="P13" s="16">
        <v>1151257728</v>
      </c>
      <c r="Q13" s="16">
        <v>2172104520</v>
      </c>
      <c r="R13" s="16">
        <v>285347175</v>
      </c>
      <c r="S13" s="16">
        <v>1542982428</v>
      </c>
      <c r="T13" s="16">
        <v>924439858</v>
      </c>
      <c r="U13" s="16">
        <v>767451516</v>
      </c>
      <c r="V13" s="16">
        <v>551396088</v>
      </c>
      <c r="W13" s="16">
        <v>428590048</v>
      </c>
      <c r="X13" s="16">
        <v>790320330</v>
      </c>
      <c r="Y13" s="16">
        <v>819173992</v>
      </c>
      <c r="Z13" s="16">
        <v>20026347580</v>
      </c>
      <c r="AA13" s="16">
        <v>242004060</v>
      </c>
      <c r="AB13" s="16">
        <v>604459289</v>
      </c>
      <c r="AC13" s="16">
        <v>391863178</v>
      </c>
      <c r="AD13" s="16">
        <v>650354162</v>
      </c>
      <c r="AE13" s="16">
        <v>3234051888</v>
      </c>
      <c r="AF13" s="16">
        <v>525685683</v>
      </c>
      <c r="AG13" s="16">
        <v>637978342</v>
      </c>
      <c r="AH13" s="16">
        <v>222726914</v>
      </c>
      <c r="AI13" s="16">
        <v>258365178</v>
      </c>
      <c r="AJ13" s="16">
        <v>494384686</v>
      </c>
      <c r="AK13" s="16">
        <v>337151125</v>
      </c>
      <c r="AL13" s="16">
        <v>663525218</v>
      </c>
      <c r="AM13" s="16">
        <v>451539396</v>
      </c>
      <c r="AN13" s="9">
        <v>638338700</v>
      </c>
    </row>
    <row r="14" spans="1:40" x14ac:dyDescent="0.25">
      <c r="A14" s="20" t="s">
        <v>113</v>
      </c>
      <c r="B14" s="16">
        <v>1714269820</v>
      </c>
      <c r="C14" s="16">
        <v>420047051</v>
      </c>
      <c r="D14" s="16">
        <v>2366515775</v>
      </c>
      <c r="E14" s="16">
        <v>409844110</v>
      </c>
      <c r="F14" s="16">
        <v>11727941372</v>
      </c>
      <c r="G14" s="16">
        <v>2252796679</v>
      </c>
      <c r="H14" s="16">
        <v>617818177</v>
      </c>
      <c r="I14" s="16">
        <v>438428812</v>
      </c>
      <c r="J14" s="16">
        <v>534695338</v>
      </c>
      <c r="K14" s="16">
        <v>430184307</v>
      </c>
      <c r="L14" s="16">
        <v>1348290713</v>
      </c>
      <c r="M14" s="16">
        <v>224516801</v>
      </c>
      <c r="N14" s="16">
        <v>377947506</v>
      </c>
      <c r="O14" s="16">
        <v>496330111</v>
      </c>
      <c r="P14" s="16">
        <v>1176172389</v>
      </c>
      <c r="Q14" s="16">
        <v>2029438322</v>
      </c>
      <c r="R14" s="16">
        <v>287853790</v>
      </c>
      <c r="S14" s="16">
        <v>1621839890</v>
      </c>
      <c r="T14" s="16">
        <v>895979590</v>
      </c>
      <c r="U14" s="16">
        <v>769800265</v>
      </c>
      <c r="V14" s="16">
        <v>594356210</v>
      </c>
      <c r="W14" s="16">
        <v>534131648</v>
      </c>
      <c r="X14" s="16">
        <v>779788836</v>
      </c>
      <c r="Y14" s="16">
        <v>944972915</v>
      </c>
      <c r="Z14" s="16">
        <v>19829049895</v>
      </c>
      <c r="AA14" s="16">
        <v>247078249</v>
      </c>
      <c r="AB14" s="16">
        <v>617245723</v>
      </c>
      <c r="AC14" s="16">
        <v>444960197</v>
      </c>
      <c r="AD14" s="16">
        <v>744763280</v>
      </c>
      <c r="AE14" s="16">
        <v>3143627488</v>
      </c>
      <c r="AF14" s="16">
        <v>642658143</v>
      </c>
      <c r="AG14" s="16">
        <v>674849619</v>
      </c>
      <c r="AH14" s="16">
        <v>278159398</v>
      </c>
      <c r="AI14" s="16">
        <v>425447428</v>
      </c>
      <c r="AJ14" s="16">
        <v>528324647</v>
      </c>
      <c r="AK14" s="16">
        <v>345427976</v>
      </c>
      <c r="AL14" s="16">
        <v>691201889</v>
      </c>
      <c r="AM14" s="16">
        <v>489462485</v>
      </c>
      <c r="AN14" s="9">
        <v>683173556</v>
      </c>
    </row>
    <row r="15" spans="1:40" x14ac:dyDescent="0.25">
      <c r="A15" s="20" t="s">
        <v>114</v>
      </c>
      <c r="B15" s="16">
        <v>1462341475</v>
      </c>
      <c r="C15" s="16">
        <v>369853979</v>
      </c>
      <c r="D15" s="16">
        <v>2337351568</v>
      </c>
      <c r="E15" s="16">
        <v>300230763</v>
      </c>
      <c r="F15" s="16">
        <v>10909531983</v>
      </c>
      <c r="G15" s="16">
        <v>1950787206</v>
      </c>
      <c r="H15" s="16">
        <v>530596869</v>
      </c>
      <c r="I15" s="16">
        <v>294023070</v>
      </c>
      <c r="J15" s="16">
        <v>374700083</v>
      </c>
      <c r="K15" s="16">
        <v>411169641</v>
      </c>
      <c r="L15" s="16">
        <v>1194549512</v>
      </c>
      <c r="M15" s="16">
        <v>168772083</v>
      </c>
      <c r="N15" s="16">
        <v>328264562</v>
      </c>
      <c r="O15" s="16">
        <v>433658625</v>
      </c>
      <c r="P15" s="16">
        <v>1086176992</v>
      </c>
      <c r="Q15" s="16">
        <v>1792431561</v>
      </c>
      <c r="R15" s="16">
        <v>215511627</v>
      </c>
      <c r="S15" s="16">
        <v>1409189679</v>
      </c>
      <c r="T15" s="16">
        <v>800530896</v>
      </c>
      <c r="U15" s="16">
        <v>671326778</v>
      </c>
      <c r="V15" s="16">
        <v>433262062</v>
      </c>
      <c r="W15" s="16">
        <v>483964233</v>
      </c>
      <c r="X15" s="16">
        <v>783859929</v>
      </c>
      <c r="Y15" s="16">
        <v>834634332</v>
      </c>
      <c r="Z15" s="16">
        <v>18167493929</v>
      </c>
      <c r="AA15" s="16">
        <v>885381484</v>
      </c>
      <c r="AB15" s="16">
        <v>597881644</v>
      </c>
      <c r="AC15" s="16">
        <v>-414787413</v>
      </c>
      <c r="AD15" s="16">
        <v>597037963</v>
      </c>
      <c r="AE15" s="16">
        <v>2650264323</v>
      </c>
      <c r="AF15" s="16">
        <v>477250121</v>
      </c>
      <c r="AG15" s="16">
        <v>622159646</v>
      </c>
      <c r="AH15" s="16">
        <v>247768143</v>
      </c>
      <c r="AI15" s="16">
        <v>351873381</v>
      </c>
      <c r="AJ15" s="16">
        <v>457735632</v>
      </c>
      <c r="AK15" s="16">
        <v>325121221</v>
      </c>
      <c r="AL15" s="16">
        <v>526265235</v>
      </c>
      <c r="AM15" s="16">
        <v>475891101</v>
      </c>
      <c r="AN15" s="9">
        <v>611610803</v>
      </c>
    </row>
    <row r="16" spans="1:40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6"/>
    </row>
    <row r="17" spans="1:40" x14ac:dyDescent="0.25">
      <c r="A17" s="20" t="s">
        <v>115</v>
      </c>
      <c r="B17" s="15">
        <f>+B14-B13</f>
        <v>16394001</v>
      </c>
      <c r="C17" s="15">
        <f t="shared" ref="C17:AN17" si="3">+C14-C13</f>
        <v>91726814</v>
      </c>
      <c r="D17" s="15">
        <f t="shared" si="3"/>
        <v>-135606961</v>
      </c>
      <c r="E17" s="15">
        <f t="shared" si="3"/>
        <v>12907813</v>
      </c>
      <c r="F17" s="15">
        <f t="shared" si="3"/>
        <v>362015270</v>
      </c>
      <c r="G17" s="15">
        <f t="shared" si="3"/>
        <v>32742710</v>
      </c>
      <c r="H17" s="15">
        <f t="shared" si="3"/>
        <v>-23344108</v>
      </c>
      <c r="I17" s="15">
        <f t="shared" si="3"/>
        <v>3291249</v>
      </c>
      <c r="J17" s="15">
        <f t="shared" si="3"/>
        <v>19490310</v>
      </c>
      <c r="K17" s="15">
        <f t="shared" si="3"/>
        <v>88028300</v>
      </c>
      <c r="L17" s="15">
        <f t="shared" si="3"/>
        <v>72805953</v>
      </c>
      <c r="M17" s="15">
        <f t="shared" si="3"/>
        <v>21884091</v>
      </c>
      <c r="N17" s="15">
        <f t="shared" si="3"/>
        <v>17496149</v>
      </c>
      <c r="O17" s="15">
        <f t="shared" si="3"/>
        <v>20996402</v>
      </c>
      <c r="P17" s="15">
        <f t="shared" si="3"/>
        <v>24914661</v>
      </c>
      <c r="Q17" s="15">
        <f t="shared" si="3"/>
        <v>-142666198</v>
      </c>
      <c r="R17" s="15">
        <f t="shared" si="3"/>
        <v>2506615</v>
      </c>
      <c r="S17" s="15">
        <f t="shared" si="3"/>
        <v>78857462</v>
      </c>
      <c r="T17" s="15">
        <f t="shared" si="3"/>
        <v>-28460268</v>
      </c>
      <c r="U17" s="15">
        <f t="shared" si="3"/>
        <v>2348749</v>
      </c>
      <c r="V17" s="15">
        <f t="shared" si="3"/>
        <v>42960122</v>
      </c>
      <c r="W17" s="15">
        <f t="shared" si="3"/>
        <v>105541600</v>
      </c>
      <c r="X17" s="15">
        <f t="shared" si="3"/>
        <v>-10531494</v>
      </c>
      <c r="Y17" s="15">
        <f t="shared" si="3"/>
        <v>125798923</v>
      </c>
      <c r="Z17" s="15">
        <f t="shared" si="3"/>
        <v>-197297685</v>
      </c>
      <c r="AA17" s="15">
        <f t="shared" si="3"/>
        <v>5074189</v>
      </c>
      <c r="AB17" s="15">
        <f t="shared" si="3"/>
        <v>12786434</v>
      </c>
      <c r="AC17" s="15">
        <f t="shared" si="3"/>
        <v>53097019</v>
      </c>
      <c r="AD17" s="15">
        <f t="shared" si="3"/>
        <v>94409118</v>
      </c>
      <c r="AE17" s="15">
        <f t="shared" si="3"/>
        <v>-90424400</v>
      </c>
      <c r="AF17" s="15">
        <f t="shared" si="3"/>
        <v>116972460</v>
      </c>
      <c r="AG17" s="15">
        <f t="shared" si="3"/>
        <v>36871277</v>
      </c>
      <c r="AH17" s="15">
        <f t="shared" si="3"/>
        <v>55432484</v>
      </c>
      <c r="AI17" s="15">
        <f t="shared" si="3"/>
        <v>167082250</v>
      </c>
      <c r="AJ17" s="15">
        <f t="shared" si="3"/>
        <v>33939961</v>
      </c>
      <c r="AK17" s="15">
        <f t="shared" si="3"/>
        <v>8276851</v>
      </c>
      <c r="AL17" s="15">
        <f t="shared" si="3"/>
        <v>27676671</v>
      </c>
      <c r="AM17" s="15">
        <f t="shared" si="3"/>
        <v>37923089</v>
      </c>
      <c r="AN17" s="8">
        <f t="shared" si="3"/>
        <v>44834856</v>
      </c>
    </row>
    <row r="18" spans="1:40" x14ac:dyDescent="0.25">
      <c r="A18" s="20" t="s">
        <v>116</v>
      </c>
      <c r="B18" s="15">
        <f>+B15-B13</f>
        <v>-235534344</v>
      </c>
      <c r="C18" s="15">
        <f t="shared" ref="C18:AN18" si="4">+C15-C13</f>
        <v>41533742</v>
      </c>
      <c r="D18" s="15">
        <f t="shared" si="4"/>
        <v>-164771168</v>
      </c>
      <c r="E18" s="15">
        <f t="shared" si="4"/>
        <v>-96705534</v>
      </c>
      <c r="F18" s="15">
        <f t="shared" si="4"/>
        <v>-456394119</v>
      </c>
      <c r="G18" s="15">
        <f t="shared" si="4"/>
        <v>-269266763</v>
      </c>
      <c r="H18" s="15">
        <f t="shared" si="4"/>
        <v>-110565416</v>
      </c>
      <c r="I18" s="15">
        <f t="shared" si="4"/>
        <v>-141114493</v>
      </c>
      <c r="J18" s="15">
        <f t="shared" si="4"/>
        <v>-140504945</v>
      </c>
      <c r="K18" s="15">
        <f t="shared" si="4"/>
        <v>69013634</v>
      </c>
      <c r="L18" s="15">
        <f t="shared" si="4"/>
        <v>-80935248</v>
      </c>
      <c r="M18" s="15">
        <f t="shared" si="4"/>
        <v>-33860627</v>
      </c>
      <c r="N18" s="15">
        <f t="shared" si="4"/>
        <v>-32186795</v>
      </c>
      <c r="O18" s="15">
        <f t="shared" si="4"/>
        <v>-41675084</v>
      </c>
      <c r="P18" s="15">
        <f t="shared" si="4"/>
        <v>-65080736</v>
      </c>
      <c r="Q18" s="15">
        <f t="shared" si="4"/>
        <v>-379672959</v>
      </c>
      <c r="R18" s="15">
        <f t="shared" si="4"/>
        <v>-69835548</v>
      </c>
      <c r="S18" s="15">
        <f t="shared" si="4"/>
        <v>-133792749</v>
      </c>
      <c r="T18" s="15">
        <f t="shared" si="4"/>
        <v>-123908962</v>
      </c>
      <c r="U18" s="15">
        <f t="shared" si="4"/>
        <v>-96124738</v>
      </c>
      <c r="V18" s="15">
        <f t="shared" si="4"/>
        <v>-118134026</v>
      </c>
      <c r="W18" s="15">
        <f t="shared" si="4"/>
        <v>55374185</v>
      </c>
      <c r="X18" s="15">
        <f t="shared" si="4"/>
        <v>-6460401</v>
      </c>
      <c r="Y18" s="15">
        <f t="shared" si="4"/>
        <v>15460340</v>
      </c>
      <c r="Z18" s="15">
        <f t="shared" si="4"/>
        <v>-1858853651</v>
      </c>
      <c r="AA18" s="15">
        <f t="shared" si="4"/>
        <v>643377424</v>
      </c>
      <c r="AB18" s="15">
        <f t="shared" si="4"/>
        <v>-6577645</v>
      </c>
      <c r="AC18" s="15">
        <f t="shared" si="4"/>
        <v>-806650591</v>
      </c>
      <c r="AD18" s="15">
        <f t="shared" si="4"/>
        <v>-53316199</v>
      </c>
      <c r="AE18" s="15">
        <f t="shared" si="4"/>
        <v>-583787565</v>
      </c>
      <c r="AF18" s="15">
        <f t="shared" si="4"/>
        <v>-48435562</v>
      </c>
      <c r="AG18" s="15">
        <f t="shared" si="4"/>
        <v>-15818696</v>
      </c>
      <c r="AH18" s="15">
        <f t="shared" si="4"/>
        <v>25041229</v>
      </c>
      <c r="AI18" s="15">
        <f t="shared" si="4"/>
        <v>93508203</v>
      </c>
      <c r="AJ18" s="15">
        <f t="shared" si="4"/>
        <v>-36649054</v>
      </c>
      <c r="AK18" s="15">
        <f t="shared" si="4"/>
        <v>-12029904</v>
      </c>
      <c r="AL18" s="15">
        <f t="shared" si="4"/>
        <v>-137259983</v>
      </c>
      <c r="AM18" s="15">
        <f t="shared" si="4"/>
        <v>24351705</v>
      </c>
      <c r="AN18" s="8">
        <f t="shared" si="4"/>
        <v>-26727897</v>
      </c>
    </row>
    <row r="19" spans="1:40" x14ac:dyDescent="0.25">
      <c r="A19" s="20" t="s">
        <v>117</v>
      </c>
      <c r="B19" s="15">
        <f>+B15-B14</f>
        <v>-251928345</v>
      </c>
      <c r="C19" s="15">
        <f t="shared" ref="C19:AN19" si="5">+C15-C14</f>
        <v>-50193072</v>
      </c>
      <c r="D19" s="15">
        <f t="shared" si="5"/>
        <v>-29164207</v>
      </c>
      <c r="E19" s="15">
        <f t="shared" si="5"/>
        <v>-109613347</v>
      </c>
      <c r="F19" s="15">
        <f t="shared" si="5"/>
        <v>-818409389</v>
      </c>
      <c r="G19" s="15">
        <f t="shared" si="5"/>
        <v>-302009473</v>
      </c>
      <c r="H19" s="15">
        <f t="shared" si="5"/>
        <v>-87221308</v>
      </c>
      <c r="I19" s="15">
        <f t="shared" si="5"/>
        <v>-144405742</v>
      </c>
      <c r="J19" s="15">
        <f t="shared" si="5"/>
        <v>-159995255</v>
      </c>
      <c r="K19" s="15">
        <f t="shared" si="5"/>
        <v>-19014666</v>
      </c>
      <c r="L19" s="15">
        <f t="shared" si="5"/>
        <v>-153741201</v>
      </c>
      <c r="M19" s="15">
        <f t="shared" si="5"/>
        <v>-55744718</v>
      </c>
      <c r="N19" s="15">
        <f t="shared" si="5"/>
        <v>-49682944</v>
      </c>
      <c r="O19" s="15">
        <f t="shared" si="5"/>
        <v>-62671486</v>
      </c>
      <c r="P19" s="15">
        <f t="shared" si="5"/>
        <v>-89995397</v>
      </c>
      <c r="Q19" s="15">
        <f t="shared" si="5"/>
        <v>-237006761</v>
      </c>
      <c r="R19" s="15">
        <f t="shared" si="5"/>
        <v>-72342163</v>
      </c>
      <c r="S19" s="15">
        <f t="shared" si="5"/>
        <v>-212650211</v>
      </c>
      <c r="T19" s="15">
        <f t="shared" si="5"/>
        <v>-95448694</v>
      </c>
      <c r="U19" s="15">
        <f t="shared" si="5"/>
        <v>-98473487</v>
      </c>
      <c r="V19" s="15">
        <f t="shared" si="5"/>
        <v>-161094148</v>
      </c>
      <c r="W19" s="15">
        <f t="shared" si="5"/>
        <v>-50167415</v>
      </c>
      <c r="X19" s="15">
        <f t="shared" si="5"/>
        <v>4071093</v>
      </c>
      <c r="Y19" s="15">
        <f t="shared" si="5"/>
        <v>-110338583</v>
      </c>
      <c r="Z19" s="15">
        <f t="shared" si="5"/>
        <v>-1661555966</v>
      </c>
      <c r="AA19" s="15">
        <f t="shared" si="5"/>
        <v>638303235</v>
      </c>
      <c r="AB19" s="15">
        <f t="shared" si="5"/>
        <v>-19364079</v>
      </c>
      <c r="AC19" s="15">
        <f t="shared" si="5"/>
        <v>-859747610</v>
      </c>
      <c r="AD19" s="15">
        <f t="shared" si="5"/>
        <v>-147725317</v>
      </c>
      <c r="AE19" s="15">
        <f t="shared" si="5"/>
        <v>-493363165</v>
      </c>
      <c r="AF19" s="15">
        <f t="shared" si="5"/>
        <v>-165408022</v>
      </c>
      <c r="AG19" s="15">
        <f t="shared" si="5"/>
        <v>-52689973</v>
      </c>
      <c r="AH19" s="15">
        <f t="shared" si="5"/>
        <v>-30391255</v>
      </c>
      <c r="AI19" s="15">
        <f t="shared" si="5"/>
        <v>-73574047</v>
      </c>
      <c r="AJ19" s="15">
        <f t="shared" si="5"/>
        <v>-70589015</v>
      </c>
      <c r="AK19" s="15">
        <f t="shared" si="5"/>
        <v>-20306755</v>
      </c>
      <c r="AL19" s="15">
        <f t="shared" si="5"/>
        <v>-164936654</v>
      </c>
      <c r="AM19" s="15">
        <f t="shared" si="5"/>
        <v>-13571384</v>
      </c>
      <c r="AN19" s="8">
        <f t="shared" si="5"/>
        <v>-71562753</v>
      </c>
    </row>
    <row r="20" spans="1:40" x14ac:dyDescent="0.25">
      <c r="A20" s="20" t="s">
        <v>118</v>
      </c>
      <c r="B20" s="17">
        <f>IF(B13=0,0,B15*100/B13)</f>
        <v>86.127704902545645</v>
      </c>
      <c r="C20" s="17">
        <f t="shared" ref="C20:AN20" si="6">IF(C13=0,0,C15*100/C13)</f>
        <v>112.65037524933317</v>
      </c>
      <c r="D20" s="17">
        <f t="shared" si="6"/>
        <v>93.414744783327052</v>
      </c>
      <c r="E20" s="17">
        <f t="shared" si="6"/>
        <v>75.637014117658282</v>
      </c>
      <c r="F20" s="17">
        <f t="shared" si="6"/>
        <v>95.984540855674837</v>
      </c>
      <c r="G20" s="17">
        <f t="shared" si="6"/>
        <v>87.871161387968939</v>
      </c>
      <c r="H20" s="17">
        <f t="shared" si="6"/>
        <v>82.755471027120691</v>
      </c>
      <c r="I20" s="17">
        <f t="shared" si="6"/>
        <v>67.570142180531533</v>
      </c>
      <c r="J20" s="17">
        <f t="shared" si="6"/>
        <v>72.728343598385848</v>
      </c>
      <c r="K20" s="17">
        <f t="shared" si="6"/>
        <v>120.17022428017755</v>
      </c>
      <c r="L20" s="17">
        <f t="shared" si="6"/>
        <v>93.65454997674766</v>
      </c>
      <c r="M20" s="17">
        <f t="shared" si="6"/>
        <v>83.289653975411966</v>
      </c>
      <c r="N20" s="17">
        <f t="shared" si="6"/>
        <v>91.070419246611408</v>
      </c>
      <c r="O20" s="17">
        <f t="shared" si="6"/>
        <v>91.232457700575154</v>
      </c>
      <c r="P20" s="17">
        <f t="shared" si="6"/>
        <v>94.346988131575003</v>
      </c>
      <c r="Q20" s="17">
        <f t="shared" si="6"/>
        <v>82.52050232831337</v>
      </c>
      <c r="R20" s="17">
        <f t="shared" si="6"/>
        <v>75.526112007241707</v>
      </c>
      <c r="S20" s="17">
        <f t="shared" si="6"/>
        <v>91.328951868011814</v>
      </c>
      <c r="T20" s="17">
        <f t="shared" si="6"/>
        <v>86.596319822462689</v>
      </c>
      <c r="U20" s="17">
        <f t="shared" si="6"/>
        <v>87.474812936586858</v>
      </c>
      <c r="V20" s="17">
        <f t="shared" si="6"/>
        <v>78.575468964879562</v>
      </c>
      <c r="W20" s="17">
        <f t="shared" si="6"/>
        <v>112.92008184940403</v>
      </c>
      <c r="X20" s="17">
        <f t="shared" si="6"/>
        <v>99.182559178251182</v>
      </c>
      <c r="Y20" s="17">
        <f t="shared" si="6"/>
        <v>101.8873084535135</v>
      </c>
      <c r="Z20" s="17">
        <f t="shared" si="6"/>
        <v>90.717959709955252</v>
      </c>
      <c r="AA20" s="17">
        <f t="shared" si="6"/>
        <v>365.85397947455925</v>
      </c>
      <c r="AB20" s="17">
        <f t="shared" si="6"/>
        <v>98.911813397576893</v>
      </c>
      <c r="AC20" s="17">
        <f t="shared" si="6"/>
        <v>-105.8500610128773</v>
      </c>
      <c r="AD20" s="17">
        <f t="shared" si="6"/>
        <v>91.80197466007759</v>
      </c>
      <c r="AE20" s="17">
        <f t="shared" si="6"/>
        <v>81.948726080550756</v>
      </c>
      <c r="AF20" s="17">
        <f t="shared" si="6"/>
        <v>90.786212452356253</v>
      </c>
      <c r="AG20" s="17">
        <f t="shared" si="6"/>
        <v>97.520496393277256</v>
      </c>
      <c r="AH20" s="17">
        <f t="shared" si="6"/>
        <v>111.24301888365409</v>
      </c>
      <c r="AI20" s="17">
        <f t="shared" si="6"/>
        <v>136.19226233343255</v>
      </c>
      <c r="AJ20" s="17">
        <f t="shared" si="6"/>
        <v>92.586935834011655</v>
      </c>
      <c r="AK20" s="17">
        <f t="shared" si="6"/>
        <v>96.431895637305075</v>
      </c>
      <c r="AL20" s="17">
        <f t="shared" si="6"/>
        <v>79.313524297730609</v>
      </c>
      <c r="AM20" s="17">
        <f t="shared" si="6"/>
        <v>105.39304105372015</v>
      </c>
      <c r="AN20" s="10">
        <f t="shared" si="6"/>
        <v>95.812897291046269</v>
      </c>
    </row>
    <row r="21" spans="1:40" x14ac:dyDescent="0.25">
      <c r="A21" s="20" t="s">
        <v>119</v>
      </c>
      <c r="B21" s="17">
        <f>IF(B14=0,0,B15*100/B14)</f>
        <v>85.304043618991088</v>
      </c>
      <c r="C21" s="17">
        <f t="shared" ref="C21:AN21" si="7">IF(C14=0,0,C15*100/C14)</f>
        <v>88.050607216380627</v>
      </c>
      <c r="D21" s="17">
        <f t="shared" si="7"/>
        <v>98.767630991177313</v>
      </c>
      <c r="E21" s="17">
        <f t="shared" si="7"/>
        <v>73.25486829614313</v>
      </c>
      <c r="F21" s="17">
        <f t="shared" si="7"/>
        <v>93.021713163113859</v>
      </c>
      <c r="G21" s="17">
        <f t="shared" si="7"/>
        <v>86.59401996570503</v>
      </c>
      <c r="H21" s="17">
        <f t="shared" si="7"/>
        <v>85.882366164179729</v>
      </c>
      <c r="I21" s="17">
        <f t="shared" si="7"/>
        <v>67.062898685590952</v>
      </c>
      <c r="J21" s="17">
        <f t="shared" si="7"/>
        <v>70.077305031599138</v>
      </c>
      <c r="K21" s="17">
        <f t="shared" si="7"/>
        <v>95.579879207448641</v>
      </c>
      <c r="L21" s="17">
        <f t="shared" si="7"/>
        <v>88.597325523520084</v>
      </c>
      <c r="M21" s="17">
        <f t="shared" si="7"/>
        <v>75.171248765476577</v>
      </c>
      <c r="N21" s="17">
        <f t="shared" si="7"/>
        <v>86.854538471276484</v>
      </c>
      <c r="O21" s="17">
        <f t="shared" si="7"/>
        <v>87.373023596386233</v>
      </c>
      <c r="P21" s="17">
        <f t="shared" si="7"/>
        <v>92.348451822056845</v>
      </c>
      <c r="Q21" s="17">
        <f t="shared" si="7"/>
        <v>88.32155880616115</v>
      </c>
      <c r="R21" s="17">
        <f t="shared" si="7"/>
        <v>74.868434770304745</v>
      </c>
      <c r="S21" s="17">
        <f t="shared" si="7"/>
        <v>86.888335136460356</v>
      </c>
      <c r="T21" s="17">
        <f t="shared" si="7"/>
        <v>89.347001308366856</v>
      </c>
      <c r="U21" s="17">
        <f t="shared" si="7"/>
        <v>87.207917238116309</v>
      </c>
      <c r="V21" s="17">
        <f t="shared" si="7"/>
        <v>72.896026778285034</v>
      </c>
      <c r="W21" s="17">
        <f t="shared" si="7"/>
        <v>90.60766850497501</v>
      </c>
      <c r="X21" s="17">
        <f t="shared" si="7"/>
        <v>100.52207633811264</v>
      </c>
      <c r="Y21" s="17">
        <f t="shared" si="7"/>
        <v>88.323624809923786</v>
      </c>
      <c r="Z21" s="17">
        <f t="shared" si="7"/>
        <v>91.620597180407671</v>
      </c>
      <c r="AA21" s="17">
        <f t="shared" si="7"/>
        <v>358.34052069876861</v>
      </c>
      <c r="AB21" s="17">
        <f t="shared" si="7"/>
        <v>96.862824920700177</v>
      </c>
      <c r="AC21" s="17">
        <f t="shared" si="7"/>
        <v>-93.218992574295356</v>
      </c>
      <c r="AD21" s="17">
        <f t="shared" si="7"/>
        <v>80.164795852985662</v>
      </c>
      <c r="AE21" s="17">
        <f t="shared" si="7"/>
        <v>84.305927884799047</v>
      </c>
      <c r="AF21" s="17">
        <f t="shared" si="7"/>
        <v>74.261895877043301</v>
      </c>
      <c r="AG21" s="17">
        <f t="shared" si="7"/>
        <v>92.192338631223265</v>
      </c>
      <c r="AH21" s="17">
        <f t="shared" si="7"/>
        <v>89.074158479448542</v>
      </c>
      <c r="AI21" s="17">
        <f t="shared" si="7"/>
        <v>82.706665463729166</v>
      </c>
      <c r="AJ21" s="17">
        <f t="shared" si="7"/>
        <v>86.639083487619303</v>
      </c>
      <c r="AK21" s="17">
        <f t="shared" si="7"/>
        <v>94.121276673896261</v>
      </c>
      <c r="AL21" s="17">
        <f t="shared" si="7"/>
        <v>76.137702077373802</v>
      </c>
      <c r="AM21" s="17">
        <f t="shared" si="7"/>
        <v>97.227288215970219</v>
      </c>
      <c r="AN21" s="10">
        <f t="shared" si="7"/>
        <v>89.524952719335062</v>
      </c>
    </row>
    <row r="22" spans="1:40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6"/>
    </row>
    <row r="23" spans="1:40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6"/>
    </row>
    <row r="24" spans="1:40" x14ac:dyDescent="0.25">
      <c r="A24" s="20" t="s">
        <v>112</v>
      </c>
      <c r="B24" s="16">
        <v>1600958809</v>
      </c>
      <c r="C24" s="16">
        <v>370724944</v>
      </c>
      <c r="D24" s="16">
        <v>2555339724</v>
      </c>
      <c r="E24" s="16">
        <v>426621777</v>
      </c>
      <c r="F24" s="16">
        <v>11360730192</v>
      </c>
      <c r="G24" s="16">
        <v>1864636427</v>
      </c>
      <c r="H24" s="16">
        <v>619642774</v>
      </c>
      <c r="I24" s="16">
        <v>453065011</v>
      </c>
      <c r="J24" s="16">
        <v>515204064</v>
      </c>
      <c r="K24" s="16">
        <v>338905454</v>
      </c>
      <c r="L24" s="16">
        <v>1272373816</v>
      </c>
      <c r="M24" s="16">
        <v>182425492</v>
      </c>
      <c r="N24" s="16">
        <v>360141107</v>
      </c>
      <c r="O24" s="16">
        <v>471679707</v>
      </c>
      <c r="P24" s="16">
        <v>1088668397</v>
      </c>
      <c r="Q24" s="16">
        <v>2084940192</v>
      </c>
      <c r="R24" s="16">
        <v>283744868</v>
      </c>
      <c r="S24" s="16">
        <v>1655835351</v>
      </c>
      <c r="T24" s="16">
        <v>875717774</v>
      </c>
      <c r="U24" s="16">
        <v>767449320</v>
      </c>
      <c r="V24" s="16">
        <v>536476461</v>
      </c>
      <c r="W24" s="16">
        <v>449075850</v>
      </c>
      <c r="X24" s="16">
        <v>1013751904</v>
      </c>
      <c r="Y24" s="16">
        <v>829932291</v>
      </c>
      <c r="Z24" s="16">
        <v>20081385880</v>
      </c>
      <c r="AA24" s="16">
        <v>244584599</v>
      </c>
      <c r="AB24" s="16">
        <v>707190735</v>
      </c>
      <c r="AC24" s="16">
        <v>304681868</v>
      </c>
      <c r="AD24" s="16">
        <v>740519506</v>
      </c>
      <c r="AE24" s="16">
        <v>3102070365</v>
      </c>
      <c r="AF24" s="16">
        <v>514016513</v>
      </c>
      <c r="AG24" s="16">
        <v>616716815</v>
      </c>
      <c r="AH24" s="16">
        <v>220123159</v>
      </c>
      <c r="AI24" s="16">
        <v>258365178</v>
      </c>
      <c r="AJ24" s="16">
        <v>557114294</v>
      </c>
      <c r="AK24" s="16">
        <v>298951253</v>
      </c>
      <c r="AL24" s="16">
        <v>737481333</v>
      </c>
      <c r="AM24" s="16">
        <v>516268079</v>
      </c>
      <c r="AN24" s="9">
        <v>619293048</v>
      </c>
    </row>
    <row r="25" spans="1:40" x14ac:dyDescent="0.25">
      <c r="A25" s="20" t="s">
        <v>113</v>
      </c>
      <c r="B25" s="16">
        <v>1618575487</v>
      </c>
      <c r="C25" s="16">
        <v>439149143</v>
      </c>
      <c r="D25" s="16">
        <v>2573559460</v>
      </c>
      <c r="E25" s="16">
        <v>455302123</v>
      </c>
      <c r="F25" s="16">
        <v>11722745460</v>
      </c>
      <c r="G25" s="16">
        <v>1861945383</v>
      </c>
      <c r="H25" s="16">
        <v>721070811</v>
      </c>
      <c r="I25" s="16">
        <v>453271672</v>
      </c>
      <c r="J25" s="16">
        <v>534694357</v>
      </c>
      <c r="K25" s="16">
        <v>371539080</v>
      </c>
      <c r="L25" s="16">
        <v>1343159787</v>
      </c>
      <c r="M25" s="16">
        <v>206061156</v>
      </c>
      <c r="N25" s="16">
        <v>388397023</v>
      </c>
      <c r="O25" s="16">
        <v>491929654</v>
      </c>
      <c r="P25" s="16">
        <v>1140518365</v>
      </c>
      <c r="Q25" s="16">
        <v>2025459471</v>
      </c>
      <c r="R25" s="16">
        <v>294584112</v>
      </c>
      <c r="S25" s="16">
        <v>1719520121</v>
      </c>
      <c r="T25" s="16">
        <v>931644360</v>
      </c>
      <c r="U25" s="16">
        <v>769798082</v>
      </c>
      <c r="V25" s="16">
        <v>616093778</v>
      </c>
      <c r="W25" s="16">
        <v>566635285</v>
      </c>
      <c r="X25" s="16">
        <v>1102031812</v>
      </c>
      <c r="Y25" s="16">
        <v>955952885</v>
      </c>
      <c r="Z25" s="16">
        <v>19966483295</v>
      </c>
      <c r="AA25" s="16">
        <v>258085867</v>
      </c>
      <c r="AB25" s="16">
        <v>726643922</v>
      </c>
      <c r="AC25" s="16">
        <v>459193947</v>
      </c>
      <c r="AD25" s="16">
        <v>781813280</v>
      </c>
      <c r="AE25" s="16">
        <v>3075332219</v>
      </c>
      <c r="AF25" s="16">
        <v>600263456</v>
      </c>
      <c r="AG25" s="16">
        <v>620194711</v>
      </c>
      <c r="AH25" s="16">
        <v>268848178</v>
      </c>
      <c r="AI25" s="16">
        <v>425447428</v>
      </c>
      <c r="AJ25" s="16">
        <v>625366458</v>
      </c>
      <c r="AK25" s="16">
        <v>311237510</v>
      </c>
      <c r="AL25" s="16">
        <v>753748232</v>
      </c>
      <c r="AM25" s="16">
        <v>532481190</v>
      </c>
      <c r="AN25" s="9">
        <v>681332259</v>
      </c>
    </row>
    <row r="26" spans="1:40" x14ac:dyDescent="0.25">
      <c r="A26" s="20" t="s">
        <v>114</v>
      </c>
      <c r="B26" s="16">
        <v>1406171243</v>
      </c>
      <c r="C26" s="16">
        <v>221550666</v>
      </c>
      <c r="D26" s="16">
        <v>1284811761</v>
      </c>
      <c r="E26" s="16">
        <v>522968096</v>
      </c>
      <c r="F26" s="16">
        <v>12103822617</v>
      </c>
      <c r="G26" s="16">
        <v>1720984879</v>
      </c>
      <c r="H26" s="16">
        <v>626049237</v>
      </c>
      <c r="I26" s="16">
        <v>245943892</v>
      </c>
      <c r="J26" s="16">
        <v>430302943</v>
      </c>
      <c r="K26" s="16">
        <v>396692074</v>
      </c>
      <c r="L26" s="16">
        <v>1237136626</v>
      </c>
      <c r="M26" s="16">
        <v>161230167</v>
      </c>
      <c r="N26" s="16">
        <v>345203020</v>
      </c>
      <c r="O26" s="16">
        <v>632867325</v>
      </c>
      <c r="P26" s="16">
        <v>886692223</v>
      </c>
      <c r="Q26" s="16">
        <v>1947994919</v>
      </c>
      <c r="R26" s="16">
        <v>231109312</v>
      </c>
      <c r="S26" s="16">
        <v>1485108472</v>
      </c>
      <c r="T26" s="16">
        <v>513803872</v>
      </c>
      <c r="U26" s="16">
        <v>622968155</v>
      </c>
      <c r="V26" s="16">
        <v>292246990</v>
      </c>
      <c r="W26" s="16">
        <v>473518276</v>
      </c>
      <c r="X26" s="16">
        <v>1171426608</v>
      </c>
      <c r="Y26" s="16">
        <v>787518672</v>
      </c>
      <c r="Z26" s="16">
        <v>14634922484</v>
      </c>
      <c r="AA26" s="16">
        <v>913776156</v>
      </c>
      <c r="AB26" s="16">
        <v>585675387</v>
      </c>
      <c r="AC26" s="16">
        <v>-379710768</v>
      </c>
      <c r="AD26" s="16">
        <v>524978700</v>
      </c>
      <c r="AE26" s="16">
        <v>2490354886</v>
      </c>
      <c r="AF26" s="16">
        <v>416173070</v>
      </c>
      <c r="AG26" s="16">
        <v>674914750</v>
      </c>
      <c r="AH26" s="16">
        <v>211417880</v>
      </c>
      <c r="AI26" s="16">
        <v>294309603</v>
      </c>
      <c r="AJ26" s="16">
        <v>380273322</v>
      </c>
      <c r="AK26" s="16">
        <v>232571161</v>
      </c>
      <c r="AL26" s="16">
        <v>468006913</v>
      </c>
      <c r="AM26" s="16">
        <v>468423247</v>
      </c>
      <c r="AN26" s="9">
        <v>498344634</v>
      </c>
    </row>
    <row r="27" spans="1:40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6"/>
    </row>
    <row r="28" spans="1:40" x14ac:dyDescent="0.25">
      <c r="A28" s="20" t="s">
        <v>121</v>
      </c>
      <c r="B28" s="15">
        <f>+B25-B24</f>
        <v>17616678</v>
      </c>
      <c r="C28" s="15">
        <f t="shared" ref="C28:AN28" si="8">+C25-C24</f>
        <v>68424199</v>
      </c>
      <c r="D28" s="15">
        <f t="shared" si="8"/>
        <v>18219736</v>
      </c>
      <c r="E28" s="15">
        <f t="shared" si="8"/>
        <v>28680346</v>
      </c>
      <c r="F28" s="15">
        <f t="shared" si="8"/>
        <v>362015268</v>
      </c>
      <c r="G28" s="15">
        <f t="shared" si="8"/>
        <v>-2691044</v>
      </c>
      <c r="H28" s="15">
        <f t="shared" si="8"/>
        <v>101428037</v>
      </c>
      <c r="I28" s="15">
        <f t="shared" si="8"/>
        <v>206661</v>
      </c>
      <c r="J28" s="15">
        <f t="shared" si="8"/>
        <v>19490293</v>
      </c>
      <c r="K28" s="15">
        <f t="shared" si="8"/>
        <v>32633626</v>
      </c>
      <c r="L28" s="15">
        <f t="shared" si="8"/>
        <v>70785971</v>
      </c>
      <c r="M28" s="15">
        <f t="shared" si="8"/>
        <v>23635664</v>
      </c>
      <c r="N28" s="15">
        <f t="shared" si="8"/>
        <v>28255916</v>
      </c>
      <c r="O28" s="15">
        <f t="shared" si="8"/>
        <v>20249947</v>
      </c>
      <c r="P28" s="15">
        <f t="shared" si="8"/>
        <v>51849968</v>
      </c>
      <c r="Q28" s="15">
        <f t="shared" si="8"/>
        <v>-59480721</v>
      </c>
      <c r="R28" s="15">
        <f t="shared" si="8"/>
        <v>10839244</v>
      </c>
      <c r="S28" s="15">
        <f t="shared" si="8"/>
        <v>63684770</v>
      </c>
      <c r="T28" s="15">
        <f t="shared" si="8"/>
        <v>55926586</v>
      </c>
      <c r="U28" s="15">
        <f t="shared" si="8"/>
        <v>2348762</v>
      </c>
      <c r="V28" s="15">
        <f t="shared" si="8"/>
        <v>79617317</v>
      </c>
      <c r="W28" s="15">
        <f t="shared" si="8"/>
        <v>117559435</v>
      </c>
      <c r="X28" s="15">
        <f t="shared" si="8"/>
        <v>88279908</v>
      </c>
      <c r="Y28" s="15">
        <f t="shared" si="8"/>
        <v>126020594</v>
      </c>
      <c r="Z28" s="15">
        <f t="shared" si="8"/>
        <v>-114902585</v>
      </c>
      <c r="AA28" s="15">
        <f t="shared" si="8"/>
        <v>13501268</v>
      </c>
      <c r="AB28" s="15">
        <f t="shared" si="8"/>
        <v>19453187</v>
      </c>
      <c r="AC28" s="15">
        <f t="shared" si="8"/>
        <v>154512079</v>
      </c>
      <c r="AD28" s="15">
        <f t="shared" si="8"/>
        <v>41293774</v>
      </c>
      <c r="AE28" s="15">
        <f t="shared" si="8"/>
        <v>-26738146</v>
      </c>
      <c r="AF28" s="15">
        <f t="shared" si="8"/>
        <v>86246943</v>
      </c>
      <c r="AG28" s="15">
        <f t="shared" si="8"/>
        <v>3477896</v>
      </c>
      <c r="AH28" s="15">
        <f t="shared" si="8"/>
        <v>48725019</v>
      </c>
      <c r="AI28" s="15">
        <f t="shared" si="8"/>
        <v>167082250</v>
      </c>
      <c r="AJ28" s="15">
        <f t="shared" si="8"/>
        <v>68252164</v>
      </c>
      <c r="AK28" s="15">
        <f t="shared" si="8"/>
        <v>12286257</v>
      </c>
      <c r="AL28" s="15">
        <f t="shared" si="8"/>
        <v>16266899</v>
      </c>
      <c r="AM28" s="15">
        <f t="shared" si="8"/>
        <v>16213111</v>
      </c>
      <c r="AN28" s="8">
        <f t="shared" si="8"/>
        <v>62039211</v>
      </c>
    </row>
    <row r="29" spans="1:40" x14ac:dyDescent="0.25">
      <c r="A29" s="20" t="s">
        <v>122</v>
      </c>
      <c r="B29" s="15">
        <f>+B26-B24</f>
        <v>-194787566</v>
      </c>
      <c r="C29" s="15">
        <f t="shared" ref="C29:AN29" si="9">+C26-C24</f>
        <v>-149174278</v>
      </c>
      <c r="D29" s="15">
        <f t="shared" si="9"/>
        <v>-1270527963</v>
      </c>
      <c r="E29" s="15">
        <f t="shared" si="9"/>
        <v>96346319</v>
      </c>
      <c r="F29" s="15">
        <f t="shared" si="9"/>
        <v>743092425</v>
      </c>
      <c r="G29" s="15">
        <f t="shared" si="9"/>
        <v>-143651548</v>
      </c>
      <c r="H29" s="15">
        <f t="shared" si="9"/>
        <v>6406463</v>
      </c>
      <c r="I29" s="15">
        <f t="shared" si="9"/>
        <v>-207121119</v>
      </c>
      <c r="J29" s="15">
        <f t="shared" si="9"/>
        <v>-84901121</v>
      </c>
      <c r="K29" s="15">
        <f t="shared" si="9"/>
        <v>57786620</v>
      </c>
      <c r="L29" s="15">
        <f t="shared" si="9"/>
        <v>-35237190</v>
      </c>
      <c r="M29" s="15">
        <f t="shared" si="9"/>
        <v>-21195325</v>
      </c>
      <c r="N29" s="15">
        <f t="shared" si="9"/>
        <v>-14938087</v>
      </c>
      <c r="O29" s="15">
        <f t="shared" si="9"/>
        <v>161187618</v>
      </c>
      <c r="P29" s="15">
        <f t="shared" si="9"/>
        <v>-201976174</v>
      </c>
      <c r="Q29" s="15">
        <f t="shared" si="9"/>
        <v>-136945273</v>
      </c>
      <c r="R29" s="15">
        <f t="shared" si="9"/>
        <v>-52635556</v>
      </c>
      <c r="S29" s="15">
        <f t="shared" si="9"/>
        <v>-170726879</v>
      </c>
      <c r="T29" s="15">
        <f t="shared" si="9"/>
        <v>-361913902</v>
      </c>
      <c r="U29" s="15">
        <f t="shared" si="9"/>
        <v>-144481165</v>
      </c>
      <c r="V29" s="15">
        <f t="shared" si="9"/>
        <v>-244229471</v>
      </c>
      <c r="W29" s="15">
        <f t="shared" si="9"/>
        <v>24442426</v>
      </c>
      <c r="X29" s="15">
        <f t="shared" si="9"/>
        <v>157674704</v>
      </c>
      <c r="Y29" s="15">
        <f t="shared" si="9"/>
        <v>-42413619</v>
      </c>
      <c r="Z29" s="15">
        <f t="shared" si="9"/>
        <v>-5446463396</v>
      </c>
      <c r="AA29" s="15">
        <f t="shared" si="9"/>
        <v>669191557</v>
      </c>
      <c r="AB29" s="15">
        <f t="shared" si="9"/>
        <v>-121515348</v>
      </c>
      <c r="AC29" s="15">
        <f t="shared" si="9"/>
        <v>-684392636</v>
      </c>
      <c r="AD29" s="15">
        <f t="shared" si="9"/>
        <v>-215540806</v>
      </c>
      <c r="AE29" s="15">
        <f t="shared" si="9"/>
        <v>-611715479</v>
      </c>
      <c r="AF29" s="15">
        <f t="shared" si="9"/>
        <v>-97843443</v>
      </c>
      <c r="AG29" s="15">
        <f t="shared" si="9"/>
        <v>58197935</v>
      </c>
      <c r="AH29" s="15">
        <f t="shared" si="9"/>
        <v>-8705279</v>
      </c>
      <c r="AI29" s="15">
        <f t="shared" si="9"/>
        <v>35944425</v>
      </c>
      <c r="AJ29" s="15">
        <f t="shared" si="9"/>
        <v>-176840972</v>
      </c>
      <c r="AK29" s="15">
        <f t="shared" si="9"/>
        <v>-66380092</v>
      </c>
      <c r="AL29" s="15">
        <f t="shared" si="9"/>
        <v>-269474420</v>
      </c>
      <c r="AM29" s="15">
        <f t="shared" si="9"/>
        <v>-47844832</v>
      </c>
      <c r="AN29" s="8">
        <f t="shared" si="9"/>
        <v>-120948414</v>
      </c>
    </row>
    <row r="30" spans="1:40" x14ac:dyDescent="0.25">
      <c r="A30" s="20" t="s">
        <v>123</v>
      </c>
      <c r="B30" s="15">
        <f>+B26-B25</f>
        <v>-212404244</v>
      </c>
      <c r="C30" s="15">
        <f t="shared" ref="C30:AN30" si="10">+C26-C25</f>
        <v>-217598477</v>
      </c>
      <c r="D30" s="15">
        <f t="shared" si="10"/>
        <v>-1288747699</v>
      </c>
      <c r="E30" s="15">
        <f t="shared" si="10"/>
        <v>67665973</v>
      </c>
      <c r="F30" s="15">
        <f t="shared" si="10"/>
        <v>381077157</v>
      </c>
      <c r="G30" s="15">
        <f t="shared" si="10"/>
        <v>-140960504</v>
      </c>
      <c r="H30" s="15">
        <f t="shared" si="10"/>
        <v>-95021574</v>
      </c>
      <c r="I30" s="15">
        <f t="shared" si="10"/>
        <v>-207327780</v>
      </c>
      <c r="J30" s="15">
        <f t="shared" si="10"/>
        <v>-104391414</v>
      </c>
      <c r="K30" s="15">
        <f t="shared" si="10"/>
        <v>25152994</v>
      </c>
      <c r="L30" s="15">
        <f t="shared" si="10"/>
        <v>-106023161</v>
      </c>
      <c r="M30" s="15">
        <f t="shared" si="10"/>
        <v>-44830989</v>
      </c>
      <c r="N30" s="15">
        <f t="shared" si="10"/>
        <v>-43194003</v>
      </c>
      <c r="O30" s="15">
        <f t="shared" si="10"/>
        <v>140937671</v>
      </c>
      <c r="P30" s="15">
        <f t="shared" si="10"/>
        <v>-253826142</v>
      </c>
      <c r="Q30" s="15">
        <f t="shared" si="10"/>
        <v>-77464552</v>
      </c>
      <c r="R30" s="15">
        <f t="shared" si="10"/>
        <v>-63474800</v>
      </c>
      <c r="S30" s="15">
        <f t="shared" si="10"/>
        <v>-234411649</v>
      </c>
      <c r="T30" s="15">
        <f t="shared" si="10"/>
        <v>-417840488</v>
      </c>
      <c r="U30" s="15">
        <f t="shared" si="10"/>
        <v>-146829927</v>
      </c>
      <c r="V30" s="15">
        <f t="shared" si="10"/>
        <v>-323846788</v>
      </c>
      <c r="W30" s="15">
        <f t="shared" si="10"/>
        <v>-93117009</v>
      </c>
      <c r="X30" s="15">
        <f t="shared" si="10"/>
        <v>69394796</v>
      </c>
      <c r="Y30" s="15">
        <f t="shared" si="10"/>
        <v>-168434213</v>
      </c>
      <c r="Z30" s="15">
        <f t="shared" si="10"/>
        <v>-5331560811</v>
      </c>
      <c r="AA30" s="15">
        <f t="shared" si="10"/>
        <v>655690289</v>
      </c>
      <c r="AB30" s="15">
        <f t="shared" si="10"/>
        <v>-140968535</v>
      </c>
      <c r="AC30" s="15">
        <f t="shared" si="10"/>
        <v>-838904715</v>
      </c>
      <c r="AD30" s="15">
        <f t="shared" si="10"/>
        <v>-256834580</v>
      </c>
      <c r="AE30" s="15">
        <f t="shared" si="10"/>
        <v>-584977333</v>
      </c>
      <c r="AF30" s="15">
        <f t="shared" si="10"/>
        <v>-184090386</v>
      </c>
      <c r="AG30" s="15">
        <f t="shared" si="10"/>
        <v>54720039</v>
      </c>
      <c r="AH30" s="15">
        <f t="shared" si="10"/>
        <v>-57430298</v>
      </c>
      <c r="AI30" s="15">
        <f t="shared" si="10"/>
        <v>-131137825</v>
      </c>
      <c r="AJ30" s="15">
        <f t="shared" si="10"/>
        <v>-245093136</v>
      </c>
      <c r="AK30" s="15">
        <f t="shared" si="10"/>
        <v>-78666349</v>
      </c>
      <c r="AL30" s="15">
        <f t="shared" si="10"/>
        <v>-285741319</v>
      </c>
      <c r="AM30" s="15">
        <f t="shared" si="10"/>
        <v>-64057943</v>
      </c>
      <c r="AN30" s="8">
        <f t="shared" si="10"/>
        <v>-182987625</v>
      </c>
    </row>
    <row r="31" spans="1:40" x14ac:dyDescent="0.25">
      <c r="A31" s="20" t="s">
        <v>124</v>
      </c>
      <c r="B31" s="17">
        <f>IF(B24=0,0,B26*100/B24)</f>
        <v>87.833068227303784</v>
      </c>
      <c r="C31" s="17">
        <f t="shared" ref="C31:AN31" si="11">IF(C24=0,0,C26*100/C24)</f>
        <v>59.761467251040976</v>
      </c>
      <c r="D31" s="17">
        <f t="shared" si="11"/>
        <v>50.279489217536231</v>
      </c>
      <c r="E31" s="17">
        <f t="shared" si="11"/>
        <v>122.58354453387409</v>
      </c>
      <c r="F31" s="17">
        <f t="shared" si="11"/>
        <v>106.5408861265209</v>
      </c>
      <c r="G31" s="17">
        <f t="shared" si="11"/>
        <v>92.296002270473721</v>
      </c>
      <c r="H31" s="17">
        <f t="shared" si="11"/>
        <v>101.03389618483632</v>
      </c>
      <c r="I31" s="17">
        <f t="shared" si="11"/>
        <v>54.284459410616464</v>
      </c>
      <c r="J31" s="17">
        <f t="shared" si="11"/>
        <v>83.520875138127792</v>
      </c>
      <c r="K31" s="17">
        <f t="shared" si="11"/>
        <v>117.05095604628423</v>
      </c>
      <c r="L31" s="17">
        <f t="shared" si="11"/>
        <v>97.23059453464893</v>
      </c>
      <c r="M31" s="17">
        <f t="shared" si="11"/>
        <v>88.381379834787566</v>
      </c>
      <c r="N31" s="17">
        <f t="shared" si="11"/>
        <v>95.852157193485823</v>
      </c>
      <c r="O31" s="17">
        <f t="shared" si="11"/>
        <v>134.1731084903341</v>
      </c>
      <c r="P31" s="17">
        <f t="shared" si="11"/>
        <v>81.447410932789296</v>
      </c>
      <c r="Q31" s="17">
        <f t="shared" si="11"/>
        <v>93.431692979709226</v>
      </c>
      <c r="R31" s="17">
        <f t="shared" si="11"/>
        <v>81.44968880987831</v>
      </c>
      <c r="S31" s="17">
        <f t="shared" si="11"/>
        <v>89.689380716694217</v>
      </c>
      <c r="T31" s="17">
        <f t="shared" si="11"/>
        <v>58.672312844937188</v>
      </c>
      <c r="U31" s="17">
        <f t="shared" si="11"/>
        <v>81.173849368972014</v>
      </c>
      <c r="V31" s="17">
        <f t="shared" si="11"/>
        <v>54.475268021125721</v>
      </c>
      <c r="W31" s="17">
        <f t="shared" si="11"/>
        <v>105.44282797661019</v>
      </c>
      <c r="X31" s="17">
        <f t="shared" si="11"/>
        <v>115.55357907372176</v>
      </c>
      <c r="Y31" s="17">
        <f t="shared" si="11"/>
        <v>94.889508522569344</v>
      </c>
      <c r="Z31" s="17">
        <f t="shared" si="11"/>
        <v>72.878050207558687</v>
      </c>
      <c r="AA31" s="17">
        <f t="shared" si="11"/>
        <v>373.60330934001286</v>
      </c>
      <c r="AB31" s="17">
        <f t="shared" si="11"/>
        <v>82.817174775345435</v>
      </c>
      <c r="AC31" s="17">
        <f t="shared" si="11"/>
        <v>-124.62532493072413</v>
      </c>
      <c r="AD31" s="17">
        <f t="shared" si="11"/>
        <v>70.893297981538922</v>
      </c>
      <c r="AE31" s="17">
        <f t="shared" si="11"/>
        <v>80.280412530229626</v>
      </c>
      <c r="AF31" s="17">
        <f t="shared" si="11"/>
        <v>80.964922230037388</v>
      </c>
      <c r="AG31" s="17">
        <f t="shared" si="11"/>
        <v>109.43673556233423</v>
      </c>
      <c r="AH31" s="17">
        <f t="shared" si="11"/>
        <v>96.045268912390995</v>
      </c>
      <c r="AI31" s="17">
        <f t="shared" si="11"/>
        <v>113.9122560084316</v>
      </c>
      <c r="AJ31" s="17">
        <f t="shared" si="11"/>
        <v>68.257685379007711</v>
      </c>
      <c r="AK31" s="17">
        <f t="shared" si="11"/>
        <v>77.795680287715669</v>
      </c>
      <c r="AL31" s="17">
        <f t="shared" si="11"/>
        <v>63.460170726789094</v>
      </c>
      <c r="AM31" s="17">
        <f t="shared" si="11"/>
        <v>90.732560476589143</v>
      </c>
      <c r="AN31" s="10">
        <f t="shared" si="11"/>
        <v>80.469922213627044</v>
      </c>
    </row>
    <row r="32" spans="1:40" x14ac:dyDescent="0.25">
      <c r="A32" s="20" t="s">
        <v>125</v>
      </c>
      <c r="B32" s="17">
        <f>IF(B25=0,0,B26*100/B25)</f>
        <v>86.877087555941714</v>
      </c>
      <c r="C32" s="17">
        <f t="shared" ref="C32:AN32" si="12">IF(C25=0,0,C26*100/C25)</f>
        <v>50.449982547273237</v>
      </c>
      <c r="D32" s="17">
        <f t="shared" si="12"/>
        <v>49.923531240269071</v>
      </c>
      <c r="E32" s="17">
        <f t="shared" si="12"/>
        <v>114.86177410158925</v>
      </c>
      <c r="F32" s="17">
        <f t="shared" si="12"/>
        <v>103.25075007642451</v>
      </c>
      <c r="G32" s="17">
        <f t="shared" si="12"/>
        <v>92.429396410496111</v>
      </c>
      <c r="H32" s="17">
        <f t="shared" si="12"/>
        <v>86.822157747833174</v>
      </c>
      <c r="I32" s="17">
        <f t="shared" si="12"/>
        <v>54.259709395649153</v>
      </c>
      <c r="J32" s="17">
        <f t="shared" si="12"/>
        <v>80.476432445311929</v>
      </c>
      <c r="K32" s="17">
        <f t="shared" si="12"/>
        <v>106.76994570799928</v>
      </c>
      <c r="L32" s="17">
        <f t="shared" si="12"/>
        <v>92.10643722167957</v>
      </c>
      <c r="M32" s="17">
        <f t="shared" si="12"/>
        <v>78.243842813344216</v>
      </c>
      <c r="N32" s="17">
        <f t="shared" si="12"/>
        <v>88.878904718072462</v>
      </c>
      <c r="O32" s="17">
        <f t="shared" si="12"/>
        <v>128.64996445203118</v>
      </c>
      <c r="P32" s="17">
        <f t="shared" si="12"/>
        <v>77.74466858321918</v>
      </c>
      <c r="Q32" s="17">
        <f t="shared" si="12"/>
        <v>96.175457810481163</v>
      </c>
      <c r="R32" s="17">
        <f t="shared" si="12"/>
        <v>78.452741538213033</v>
      </c>
      <c r="S32" s="17">
        <f t="shared" si="12"/>
        <v>86.367612327579153</v>
      </c>
      <c r="T32" s="17">
        <f t="shared" si="12"/>
        <v>55.150215474926505</v>
      </c>
      <c r="U32" s="17">
        <f t="shared" si="12"/>
        <v>80.926176560673738</v>
      </c>
      <c r="V32" s="17">
        <f t="shared" si="12"/>
        <v>47.435471747289746</v>
      </c>
      <c r="W32" s="17">
        <f t="shared" si="12"/>
        <v>83.566676579274443</v>
      </c>
      <c r="X32" s="17">
        <f t="shared" si="12"/>
        <v>106.29698664270501</v>
      </c>
      <c r="Y32" s="17">
        <f t="shared" si="12"/>
        <v>82.380490122167473</v>
      </c>
      <c r="Z32" s="17">
        <f t="shared" si="12"/>
        <v>73.297446865191688</v>
      </c>
      <c r="AA32" s="17">
        <f t="shared" si="12"/>
        <v>354.05896751409483</v>
      </c>
      <c r="AB32" s="17">
        <f t="shared" si="12"/>
        <v>80.600053102763027</v>
      </c>
      <c r="AC32" s="17">
        <f t="shared" si="12"/>
        <v>-82.69071717532897</v>
      </c>
      <c r="AD32" s="17">
        <f t="shared" si="12"/>
        <v>67.148859379825325</v>
      </c>
      <c r="AE32" s="17">
        <f t="shared" si="12"/>
        <v>80.978401963017319</v>
      </c>
      <c r="AF32" s="17">
        <f t="shared" si="12"/>
        <v>69.331735230605148</v>
      </c>
      <c r="AG32" s="17">
        <f t="shared" si="12"/>
        <v>108.82304186563758</v>
      </c>
      <c r="AH32" s="17">
        <f t="shared" si="12"/>
        <v>78.638390474790569</v>
      </c>
      <c r="AI32" s="17">
        <f t="shared" si="12"/>
        <v>69.176491296123203</v>
      </c>
      <c r="AJ32" s="17">
        <f t="shared" si="12"/>
        <v>60.80807774951051</v>
      </c>
      <c r="AK32" s="17">
        <f t="shared" si="12"/>
        <v>74.724656742048865</v>
      </c>
      <c r="AL32" s="17">
        <f t="shared" si="12"/>
        <v>62.090615026477437</v>
      </c>
      <c r="AM32" s="17">
        <f t="shared" si="12"/>
        <v>87.969914392656761</v>
      </c>
      <c r="AN32" s="10">
        <f t="shared" si="12"/>
        <v>73.142674138375128</v>
      </c>
    </row>
    <row r="33" spans="1:40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6"/>
    </row>
    <row r="34" spans="1:40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6"/>
    </row>
    <row r="35" spans="1:40" x14ac:dyDescent="0.25">
      <c r="A35" s="20" t="s">
        <v>127</v>
      </c>
      <c r="B35" s="16">
        <v>995038002</v>
      </c>
      <c r="C35" s="16">
        <v>308577094</v>
      </c>
      <c r="D35" s="16">
        <v>2061591900</v>
      </c>
      <c r="E35" s="16">
        <v>375267618</v>
      </c>
      <c r="F35" s="16">
        <v>10129615381</v>
      </c>
      <c r="G35" s="16">
        <v>1365365828</v>
      </c>
      <c r="H35" s="16">
        <v>545491207</v>
      </c>
      <c r="I35" s="16">
        <v>262635616</v>
      </c>
      <c r="J35" s="16">
        <v>447187064</v>
      </c>
      <c r="K35" s="16">
        <v>215536997</v>
      </c>
      <c r="L35" s="16">
        <v>1063611713</v>
      </c>
      <c r="M35" s="16">
        <v>125679582</v>
      </c>
      <c r="N35" s="16">
        <v>273630062</v>
      </c>
      <c r="O35" s="16">
        <v>439614957</v>
      </c>
      <c r="P35" s="16">
        <v>832398247</v>
      </c>
      <c r="Q35" s="16">
        <v>1797441311</v>
      </c>
      <c r="R35" s="16">
        <v>244269746</v>
      </c>
      <c r="S35" s="16">
        <v>1505473715</v>
      </c>
      <c r="T35" s="16">
        <v>801476672</v>
      </c>
      <c r="U35" s="16">
        <v>584466312</v>
      </c>
      <c r="V35" s="16">
        <v>434859562</v>
      </c>
      <c r="W35" s="16">
        <v>337526608</v>
      </c>
      <c r="X35" s="16">
        <v>718903432</v>
      </c>
      <c r="Y35" s="16">
        <v>689437978</v>
      </c>
      <c r="Z35" s="16">
        <v>18116061470</v>
      </c>
      <c r="AA35" s="16">
        <v>201282852</v>
      </c>
      <c r="AB35" s="16">
        <v>564001358</v>
      </c>
      <c r="AC35" s="16">
        <v>227340841</v>
      </c>
      <c r="AD35" s="16">
        <v>580880948</v>
      </c>
      <c r="AE35" s="16">
        <v>1660126738</v>
      </c>
      <c r="AF35" s="16">
        <v>362486613</v>
      </c>
      <c r="AG35" s="16">
        <v>569190481</v>
      </c>
      <c r="AH35" s="16">
        <v>145471522</v>
      </c>
      <c r="AI35" s="16">
        <v>248694778</v>
      </c>
      <c r="AJ35" s="16">
        <v>414124101</v>
      </c>
      <c r="AK35" s="16">
        <v>235908703</v>
      </c>
      <c r="AL35" s="16">
        <v>476468325</v>
      </c>
      <c r="AM35" s="16">
        <v>477638793</v>
      </c>
      <c r="AN35" s="9">
        <v>499830312</v>
      </c>
    </row>
    <row r="36" spans="1:40" x14ac:dyDescent="0.25">
      <c r="A36" s="20" t="s">
        <v>128</v>
      </c>
      <c r="B36" s="16">
        <v>1047455614</v>
      </c>
      <c r="C36" s="16">
        <v>298302791</v>
      </c>
      <c r="D36" s="16">
        <v>2149271480</v>
      </c>
      <c r="E36" s="16">
        <v>377735618</v>
      </c>
      <c r="F36" s="16">
        <v>10296562707</v>
      </c>
      <c r="G36" s="16">
        <v>1371210371</v>
      </c>
      <c r="H36" s="16">
        <v>653741983</v>
      </c>
      <c r="I36" s="16">
        <v>277003198</v>
      </c>
      <c r="J36" s="16">
        <v>448650283</v>
      </c>
      <c r="K36" s="16">
        <v>230686342</v>
      </c>
      <c r="L36" s="16">
        <v>1138783713</v>
      </c>
      <c r="M36" s="16">
        <v>128337470</v>
      </c>
      <c r="N36" s="16">
        <v>286589829</v>
      </c>
      <c r="O36" s="16">
        <v>459864904</v>
      </c>
      <c r="P36" s="16">
        <v>859333558</v>
      </c>
      <c r="Q36" s="16">
        <v>1798202155</v>
      </c>
      <c r="R36" s="16">
        <v>243005502</v>
      </c>
      <c r="S36" s="16">
        <v>1459766322</v>
      </c>
      <c r="T36" s="16">
        <v>850060010</v>
      </c>
      <c r="U36" s="16">
        <v>585266711</v>
      </c>
      <c r="V36" s="16">
        <v>500540695</v>
      </c>
      <c r="W36" s="16">
        <v>407862187</v>
      </c>
      <c r="X36" s="16">
        <v>845558600</v>
      </c>
      <c r="Y36" s="16">
        <v>740777777</v>
      </c>
      <c r="Z36" s="16">
        <v>18028291120</v>
      </c>
      <c r="AA36" s="16">
        <v>219255374</v>
      </c>
      <c r="AB36" s="16">
        <v>582646111</v>
      </c>
      <c r="AC36" s="16">
        <v>366467159</v>
      </c>
      <c r="AD36" s="16">
        <v>548188803</v>
      </c>
      <c r="AE36" s="16">
        <v>1745395059</v>
      </c>
      <c r="AF36" s="16">
        <v>373039282</v>
      </c>
      <c r="AG36" s="16">
        <v>545385770</v>
      </c>
      <c r="AH36" s="16">
        <v>150965919</v>
      </c>
      <c r="AI36" s="16">
        <v>414822028</v>
      </c>
      <c r="AJ36" s="16">
        <v>459559567</v>
      </c>
      <c r="AK36" s="16">
        <v>247764525</v>
      </c>
      <c r="AL36" s="16">
        <v>490641231</v>
      </c>
      <c r="AM36" s="16">
        <v>494560320</v>
      </c>
      <c r="AN36" s="9">
        <v>518997987</v>
      </c>
    </row>
    <row r="37" spans="1:40" x14ac:dyDescent="0.25">
      <c r="A37" s="20" t="s">
        <v>129</v>
      </c>
      <c r="B37" s="16">
        <v>915063506</v>
      </c>
      <c r="C37" s="16">
        <v>153906756</v>
      </c>
      <c r="D37" s="16">
        <v>989981179</v>
      </c>
      <c r="E37" s="16">
        <v>471282268</v>
      </c>
      <c r="F37" s="16">
        <v>11187920321</v>
      </c>
      <c r="G37" s="16">
        <v>1191885642</v>
      </c>
      <c r="H37" s="16">
        <v>576892979</v>
      </c>
      <c r="I37" s="16">
        <v>222207852</v>
      </c>
      <c r="J37" s="16">
        <v>372284563</v>
      </c>
      <c r="K37" s="16">
        <v>259860217</v>
      </c>
      <c r="L37" s="16">
        <v>1096009557</v>
      </c>
      <c r="M37" s="16">
        <v>117921392</v>
      </c>
      <c r="N37" s="16">
        <v>276060172</v>
      </c>
      <c r="O37" s="16">
        <v>502497161</v>
      </c>
      <c r="P37" s="16">
        <v>685931519</v>
      </c>
      <c r="Q37" s="16">
        <v>1767499533</v>
      </c>
      <c r="R37" s="16">
        <v>186035606</v>
      </c>
      <c r="S37" s="16">
        <v>1308794126</v>
      </c>
      <c r="T37" s="16">
        <v>470862323</v>
      </c>
      <c r="U37" s="16">
        <v>500075044</v>
      </c>
      <c r="V37" s="16">
        <v>209721777</v>
      </c>
      <c r="W37" s="16">
        <v>358720843</v>
      </c>
      <c r="X37" s="16">
        <v>902850008</v>
      </c>
      <c r="Y37" s="16">
        <v>620575123</v>
      </c>
      <c r="Z37" s="16">
        <v>13604706382</v>
      </c>
      <c r="AA37" s="16">
        <v>211922325</v>
      </c>
      <c r="AB37" s="16">
        <v>460048782</v>
      </c>
      <c r="AC37" s="16">
        <v>178655084</v>
      </c>
      <c r="AD37" s="16">
        <v>321456425</v>
      </c>
      <c r="AE37" s="16">
        <v>1496552709</v>
      </c>
      <c r="AF37" s="16">
        <v>268215942</v>
      </c>
      <c r="AG37" s="16">
        <v>615917300</v>
      </c>
      <c r="AH37" s="16">
        <v>126462407</v>
      </c>
      <c r="AI37" s="16">
        <v>291315163</v>
      </c>
      <c r="AJ37" s="16">
        <v>271690458</v>
      </c>
      <c r="AK37" s="16">
        <v>134830216</v>
      </c>
      <c r="AL37" s="16">
        <v>350929574</v>
      </c>
      <c r="AM37" s="16">
        <v>426527057</v>
      </c>
      <c r="AN37" s="9">
        <v>411285449</v>
      </c>
    </row>
    <row r="38" spans="1:40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6"/>
    </row>
    <row r="39" spans="1:40" x14ac:dyDescent="0.25">
      <c r="A39" s="20" t="s">
        <v>130</v>
      </c>
      <c r="B39" s="15">
        <f>+B36-B35</f>
        <v>52417612</v>
      </c>
      <c r="C39" s="15">
        <f t="shared" ref="C39:AN39" si="13">+C36-C35</f>
        <v>-10274303</v>
      </c>
      <c r="D39" s="15">
        <f t="shared" si="13"/>
        <v>87679580</v>
      </c>
      <c r="E39" s="15">
        <f t="shared" si="13"/>
        <v>2468000</v>
      </c>
      <c r="F39" s="15">
        <f t="shared" si="13"/>
        <v>166947326</v>
      </c>
      <c r="G39" s="15">
        <f t="shared" si="13"/>
        <v>5844543</v>
      </c>
      <c r="H39" s="15">
        <f t="shared" si="13"/>
        <v>108250776</v>
      </c>
      <c r="I39" s="15">
        <f t="shared" si="13"/>
        <v>14367582</v>
      </c>
      <c r="J39" s="15">
        <f t="shared" si="13"/>
        <v>1463219</v>
      </c>
      <c r="K39" s="15">
        <f t="shared" si="13"/>
        <v>15149345</v>
      </c>
      <c r="L39" s="15">
        <f t="shared" si="13"/>
        <v>75172000</v>
      </c>
      <c r="M39" s="15">
        <f t="shared" si="13"/>
        <v>2657888</v>
      </c>
      <c r="N39" s="15">
        <f t="shared" si="13"/>
        <v>12959767</v>
      </c>
      <c r="O39" s="15">
        <f t="shared" si="13"/>
        <v>20249947</v>
      </c>
      <c r="P39" s="15">
        <f t="shared" si="13"/>
        <v>26935311</v>
      </c>
      <c r="Q39" s="15">
        <f t="shared" si="13"/>
        <v>760844</v>
      </c>
      <c r="R39" s="15">
        <f t="shared" si="13"/>
        <v>-1264244</v>
      </c>
      <c r="S39" s="15">
        <f t="shared" si="13"/>
        <v>-45707393</v>
      </c>
      <c r="T39" s="15">
        <f t="shared" si="13"/>
        <v>48583338</v>
      </c>
      <c r="U39" s="15">
        <f t="shared" si="13"/>
        <v>800399</v>
      </c>
      <c r="V39" s="15">
        <f t="shared" si="13"/>
        <v>65681133</v>
      </c>
      <c r="W39" s="15">
        <f t="shared" si="13"/>
        <v>70335579</v>
      </c>
      <c r="X39" s="15">
        <f t="shared" si="13"/>
        <v>126655168</v>
      </c>
      <c r="Y39" s="15">
        <f t="shared" si="13"/>
        <v>51339799</v>
      </c>
      <c r="Z39" s="15">
        <f t="shared" si="13"/>
        <v>-87770350</v>
      </c>
      <c r="AA39" s="15">
        <f t="shared" si="13"/>
        <v>17972522</v>
      </c>
      <c r="AB39" s="15">
        <f t="shared" si="13"/>
        <v>18644753</v>
      </c>
      <c r="AC39" s="15">
        <f t="shared" si="13"/>
        <v>139126318</v>
      </c>
      <c r="AD39" s="15">
        <f t="shared" si="13"/>
        <v>-32692145</v>
      </c>
      <c r="AE39" s="15">
        <f t="shared" si="13"/>
        <v>85268321</v>
      </c>
      <c r="AF39" s="15">
        <f t="shared" si="13"/>
        <v>10552669</v>
      </c>
      <c r="AG39" s="15">
        <f t="shared" si="13"/>
        <v>-23804711</v>
      </c>
      <c r="AH39" s="15">
        <f t="shared" si="13"/>
        <v>5494397</v>
      </c>
      <c r="AI39" s="15">
        <f t="shared" si="13"/>
        <v>166127250</v>
      </c>
      <c r="AJ39" s="15">
        <f t="shared" si="13"/>
        <v>45435466</v>
      </c>
      <c r="AK39" s="15">
        <f t="shared" si="13"/>
        <v>11855822</v>
      </c>
      <c r="AL39" s="15">
        <f t="shared" si="13"/>
        <v>14172906</v>
      </c>
      <c r="AM39" s="15">
        <f t="shared" si="13"/>
        <v>16921527</v>
      </c>
      <c r="AN39" s="8">
        <f t="shared" si="13"/>
        <v>19167675</v>
      </c>
    </row>
    <row r="40" spans="1:40" x14ac:dyDescent="0.25">
      <c r="A40" s="20" t="s">
        <v>122</v>
      </c>
      <c r="B40" s="15">
        <f>+B37-B35</f>
        <v>-79974496</v>
      </c>
      <c r="C40" s="15">
        <f t="shared" ref="C40:AN40" si="14">+C37-C35</f>
        <v>-154670338</v>
      </c>
      <c r="D40" s="15">
        <f t="shared" si="14"/>
        <v>-1071610721</v>
      </c>
      <c r="E40" s="15">
        <f t="shared" si="14"/>
        <v>96014650</v>
      </c>
      <c r="F40" s="15">
        <f t="shared" si="14"/>
        <v>1058304940</v>
      </c>
      <c r="G40" s="15">
        <f t="shared" si="14"/>
        <v>-173480186</v>
      </c>
      <c r="H40" s="15">
        <f t="shared" si="14"/>
        <v>31401772</v>
      </c>
      <c r="I40" s="15">
        <f t="shared" si="14"/>
        <v>-40427764</v>
      </c>
      <c r="J40" s="15">
        <f t="shared" si="14"/>
        <v>-74902501</v>
      </c>
      <c r="K40" s="15">
        <f t="shared" si="14"/>
        <v>44323220</v>
      </c>
      <c r="L40" s="15">
        <f t="shared" si="14"/>
        <v>32397844</v>
      </c>
      <c r="M40" s="15">
        <f t="shared" si="14"/>
        <v>-7758190</v>
      </c>
      <c r="N40" s="15">
        <f t="shared" si="14"/>
        <v>2430110</v>
      </c>
      <c r="O40" s="15">
        <f t="shared" si="14"/>
        <v>62882204</v>
      </c>
      <c r="P40" s="15">
        <f t="shared" si="14"/>
        <v>-146466728</v>
      </c>
      <c r="Q40" s="15">
        <f t="shared" si="14"/>
        <v>-29941778</v>
      </c>
      <c r="R40" s="15">
        <f t="shared" si="14"/>
        <v>-58234140</v>
      </c>
      <c r="S40" s="15">
        <f t="shared" si="14"/>
        <v>-196679589</v>
      </c>
      <c r="T40" s="15">
        <f t="shared" si="14"/>
        <v>-330614349</v>
      </c>
      <c r="U40" s="15">
        <f t="shared" si="14"/>
        <v>-84391268</v>
      </c>
      <c r="V40" s="15">
        <f t="shared" si="14"/>
        <v>-225137785</v>
      </c>
      <c r="W40" s="15">
        <f t="shared" si="14"/>
        <v>21194235</v>
      </c>
      <c r="X40" s="15">
        <f t="shared" si="14"/>
        <v>183946576</v>
      </c>
      <c r="Y40" s="15">
        <f t="shared" si="14"/>
        <v>-68862855</v>
      </c>
      <c r="Z40" s="15">
        <f t="shared" si="14"/>
        <v>-4511355088</v>
      </c>
      <c r="AA40" s="15">
        <f t="shared" si="14"/>
        <v>10639473</v>
      </c>
      <c r="AB40" s="15">
        <f t="shared" si="14"/>
        <v>-103952576</v>
      </c>
      <c r="AC40" s="15">
        <f t="shared" si="14"/>
        <v>-48685757</v>
      </c>
      <c r="AD40" s="15">
        <f t="shared" si="14"/>
        <v>-259424523</v>
      </c>
      <c r="AE40" s="15">
        <f t="shared" si="14"/>
        <v>-163574029</v>
      </c>
      <c r="AF40" s="15">
        <f t="shared" si="14"/>
        <v>-94270671</v>
      </c>
      <c r="AG40" s="15">
        <f t="shared" si="14"/>
        <v>46726819</v>
      </c>
      <c r="AH40" s="15">
        <f t="shared" si="14"/>
        <v>-19009115</v>
      </c>
      <c r="AI40" s="15">
        <f t="shared" si="14"/>
        <v>42620385</v>
      </c>
      <c r="AJ40" s="15">
        <f t="shared" si="14"/>
        <v>-142433643</v>
      </c>
      <c r="AK40" s="15">
        <f t="shared" si="14"/>
        <v>-101078487</v>
      </c>
      <c r="AL40" s="15">
        <f t="shared" si="14"/>
        <v>-125538751</v>
      </c>
      <c r="AM40" s="15">
        <f t="shared" si="14"/>
        <v>-51111736</v>
      </c>
      <c r="AN40" s="8">
        <f t="shared" si="14"/>
        <v>-88544863</v>
      </c>
    </row>
    <row r="41" spans="1:40" x14ac:dyDescent="0.25">
      <c r="A41" s="20" t="s">
        <v>123</v>
      </c>
      <c r="B41" s="15">
        <f>+B37-B36</f>
        <v>-132392108</v>
      </c>
      <c r="C41" s="15">
        <f t="shared" ref="C41:AN41" si="15">+C37-C36</f>
        <v>-144396035</v>
      </c>
      <c r="D41" s="15">
        <f t="shared" si="15"/>
        <v>-1159290301</v>
      </c>
      <c r="E41" s="15">
        <f t="shared" si="15"/>
        <v>93546650</v>
      </c>
      <c r="F41" s="15">
        <f t="shared" si="15"/>
        <v>891357614</v>
      </c>
      <c r="G41" s="15">
        <f t="shared" si="15"/>
        <v>-179324729</v>
      </c>
      <c r="H41" s="15">
        <f t="shared" si="15"/>
        <v>-76849004</v>
      </c>
      <c r="I41" s="15">
        <f t="shared" si="15"/>
        <v>-54795346</v>
      </c>
      <c r="J41" s="15">
        <f t="shared" si="15"/>
        <v>-76365720</v>
      </c>
      <c r="K41" s="15">
        <f t="shared" si="15"/>
        <v>29173875</v>
      </c>
      <c r="L41" s="15">
        <f t="shared" si="15"/>
        <v>-42774156</v>
      </c>
      <c r="M41" s="15">
        <f t="shared" si="15"/>
        <v>-10416078</v>
      </c>
      <c r="N41" s="15">
        <f t="shared" si="15"/>
        <v>-10529657</v>
      </c>
      <c r="O41" s="15">
        <f t="shared" si="15"/>
        <v>42632257</v>
      </c>
      <c r="P41" s="15">
        <f t="shared" si="15"/>
        <v>-173402039</v>
      </c>
      <c r="Q41" s="15">
        <f t="shared" si="15"/>
        <v>-30702622</v>
      </c>
      <c r="R41" s="15">
        <f t="shared" si="15"/>
        <v>-56969896</v>
      </c>
      <c r="S41" s="15">
        <f t="shared" si="15"/>
        <v>-150972196</v>
      </c>
      <c r="T41" s="15">
        <f t="shared" si="15"/>
        <v>-379197687</v>
      </c>
      <c r="U41" s="15">
        <f t="shared" si="15"/>
        <v>-85191667</v>
      </c>
      <c r="V41" s="15">
        <f t="shared" si="15"/>
        <v>-290818918</v>
      </c>
      <c r="W41" s="15">
        <f t="shared" si="15"/>
        <v>-49141344</v>
      </c>
      <c r="X41" s="15">
        <f t="shared" si="15"/>
        <v>57291408</v>
      </c>
      <c r="Y41" s="15">
        <f t="shared" si="15"/>
        <v>-120202654</v>
      </c>
      <c r="Z41" s="15">
        <f t="shared" si="15"/>
        <v>-4423584738</v>
      </c>
      <c r="AA41" s="15">
        <f t="shared" si="15"/>
        <v>-7333049</v>
      </c>
      <c r="AB41" s="15">
        <f t="shared" si="15"/>
        <v>-122597329</v>
      </c>
      <c r="AC41" s="15">
        <f t="shared" si="15"/>
        <v>-187812075</v>
      </c>
      <c r="AD41" s="15">
        <f t="shared" si="15"/>
        <v>-226732378</v>
      </c>
      <c r="AE41" s="15">
        <f t="shared" si="15"/>
        <v>-248842350</v>
      </c>
      <c r="AF41" s="15">
        <f t="shared" si="15"/>
        <v>-104823340</v>
      </c>
      <c r="AG41" s="15">
        <f t="shared" si="15"/>
        <v>70531530</v>
      </c>
      <c r="AH41" s="15">
        <f t="shared" si="15"/>
        <v>-24503512</v>
      </c>
      <c r="AI41" s="15">
        <f t="shared" si="15"/>
        <v>-123506865</v>
      </c>
      <c r="AJ41" s="15">
        <f t="shared" si="15"/>
        <v>-187869109</v>
      </c>
      <c r="AK41" s="15">
        <f t="shared" si="15"/>
        <v>-112934309</v>
      </c>
      <c r="AL41" s="15">
        <f t="shared" si="15"/>
        <v>-139711657</v>
      </c>
      <c r="AM41" s="15">
        <f t="shared" si="15"/>
        <v>-68033263</v>
      </c>
      <c r="AN41" s="8">
        <f t="shared" si="15"/>
        <v>-107712538</v>
      </c>
    </row>
    <row r="42" spans="1:40" x14ac:dyDescent="0.25">
      <c r="A42" s="20" t="s">
        <v>124</v>
      </c>
      <c r="B42" s="17">
        <f>IF(B35=0,0,B37*100/B35)</f>
        <v>91.962669180548545</v>
      </c>
      <c r="C42" s="17">
        <f t="shared" ref="C42:AN42" si="16">IF(C35=0,0,C37*100/C35)</f>
        <v>49.876273706822843</v>
      </c>
      <c r="D42" s="17">
        <f t="shared" si="16"/>
        <v>48.020230337536738</v>
      </c>
      <c r="E42" s="17">
        <f t="shared" si="16"/>
        <v>125.58564752048497</v>
      </c>
      <c r="F42" s="17">
        <f t="shared" si="16"/>
        <v>110.44763201952416</v>
      </c>
      <c r="G42" s="17">
        <f t="shared" si="16"/>
        <v>87.294234084200326</v>
      </c>
      <c r="H42" s="17">
        <f t="shared" si="16"/>
        <v>105.75660461562674</v>
      </c>
      <c r="I42" s="17">
        <f t="shared" si="16"/>
        <v>84.606899621717716</v>
      </c>
      <c r="J42" s="17">
        <f t="shared" si="16"/>
        <v>83.250297911122047</v>
      </c>
      <c r="K42" s="17">
        <f t="shared" si="16"/>
        <v>120.56408905056796</v>
      </c>
      <c r="L42" s="17">
        <f t="shared" si="16"/>
        <v>103.04602173932622</v>
      </c>
      <c r="M42" s="17">
        <f t="shared" si="16"/>
        <v>93.827008431648025</v>
      </c>
      <c r="N42" s="17">
        <f t="shared" si="16"/>
        <v>100.88810051872152</v>
      </c>
      <c r="O42" s="17">
        <f t="shared" si="16"/>
        <v>114.30392733430132</v>
      </c>
      <c r="P42" s="17">
        <f t="shared" si="16"/>
        <v>82.404248383766713</v>
      </c>
      <c r="Q42" s="17">
        <f t="shared" si="16"/>
        <v>98.33419996431806</v>
      </c>
      <c r="R42" s="17">
        <f t="shared" si="16"/>
        <v>76.159904796396688</v>
      </c>
      <c r="S42" s="17">
        <f t="shared" si="16"/>
        <v>86.935700899965568</v>
      </c>
      <c r="T42" s="17">
        <f t="shared" si="16"/>
        <v>58.749348477606098</v>
      </c>
      <c r="U42" s="17">
        <f t="shared" si="16"/>
        <v>85.560969679977035</v>
      </c>
      <c r="V42" s="17">
        <f t="shared" si="16"/>
        <v>48.227472804196957</v>
      </c>
      <c r="W42" s="17">
        <f t="shared" si="16"/>
        <v>106.27927828433603</v>
      </c>
      <c r="X42" s="17">
        <f t="shared" si="16"/>
        <v>125.58710500077289</v>
      </c>
      <c r="Y42" s="17">
        <f t="shared" si="16"/>
        <v>90.011740403427552</v>
      </c>
      <c r="Z42" s="17">
        <f t="shared" si="16"/>
        <v>75.097484100113292</v>
      </c>
      <c r="AA42" s="17">
        <f t="shared" si="16"/>
        <v>105.28583180051523</v>
      </c>
      <c r="AB42" s="17">
        <f t="shared" si="16"/>
        <v>81.568736577403769</v>
      </c>
      <c r="AC42" s="17">
        <f t="shared" si="16"/>
        <v>78.584685098442122</v>
      </c>
      <c r="AD42" s="17">
        <f t="shared" si="16"/>
        <v>55.33946776990868</v>
      </c>
      <c r="AE42" s="17">
        <f t="shared" si="16"/>
        <v>90.146895098077749</v>
      </c>
      <c r="AF42" s="17">
        <f t="shared" si="16"/>
        <v>73.993337238084436</v>
      </c>
      <c r="AG42" s="17">
        <f t="shared" si="16"/>
        <v>108.2093465298131</v>
      </c>
      <c r="AH42" s="17">
        <f t="shared" si="16"/>
        <v>86.932758564250122</v>
      </c>
      <c r="AI42" s="17">
        <f t="shared" si="16"/>
        <v>117.13762763446525</v>
      </c>
      <c r="AJ42" s="17">
        <f t="shared" si="16"/>
        <v>65.606048366646505</v>
      </c>
      <c r="AK42" s="17">
        <f t="shared" si="16"/>
        <v>57.153557408180909</v>
      </c>
      <c r="AL42" s="17">
        <f t="shared" si="16"/>
        <v>73.652235749354375</v>
      </c>
      <c r="AM42" s="17">
        <f t="shared" si="16"/>
        <v>89.299081911045704</v>
      </c>
      <c r="AN42" s="10">
        <f t="shared" si="16"/>
        <v>82.285015359372608</v>
      </c>
    </row>
    <row r="43" spans="1:40" x14ac:dyDescent="0.25">
      <c r="A43" s="20" t="s">
        <v>125</v>
      </c>
      <c r="B43" s="17">
        <f>IF(B36=0,0,B37*100/B36)</f>
        <v>87.360599701745457</v>
      </c>
      <c r="C43" s="17">
        <f t="shared" ref="C43:AN43" si="17">IF(C36=0,0,C37*100/C36)</f>
        <v>51.5941387889998</v>
      </c>
      <c r="D43" s="17">
        <f t="shared" si="17"/>
        <v>46.061243924383156</v>
      </c>
      <c r="E43" s="17">
        <f t="shared" si="17"/>
        <v>124.76511230137689</v>
      </c>
      <c r="F43" s="17">
        <f t="shared" si="17"/>
        <v>108.65684636091247</v>
      </c>
      <c r="G43" s="17">
        <f t="shared" si="17"/>
        <v>86.922157767139581</v>
      </c>
      <c r="H43" s="17">
        <f t="shared" si="17"/>
        <v>88.24475006984521</v>
      </c>
      <c r="I43" s="17">
        <f t="shared" si="17"/>
        <v>80.218515022342814</v>
      </c>
      <c r="J43" s="17">
        <f t="shared" si="17"/>
        <v>82.978787065648632</v>
      </c>
      <c r="K43" s="17">
        <f t="shared" si="17"/>
        <v>112.6465549486237</v>
      </c>
      <c r="L43" s="17">
        <f t="shared" si="17"/>
        <v>96.243873572153902</v>
      </c>
      <c r="M43" s="17">
        <f t="shared" si="17"/>
        <v>91.88383719891003</v>
      </c>
      <c r="N43" s="17">
        <f t="shared" si="17"/>
        <v>96.32587903180611</v>
      </c>
      <c r="O43" s="17">
        <f t="shared" si="17"/>
        <v>109.2706046121754</v>
      </c>
      <c r="P43" s="17">
        <f t="shared" si="17"/>
        <v>79.821335104895326</v>
      </c>
      <c r="Q43" s="17">
        <f t="shared" si="17"/>
        <v>98.292593415338217</v>
      </c>
      <c r="R43" s="17">
        <f t="shared" si="17"/>
        <v>76.556129169453953</v>
      </c>
      <c r="S43" s="17">
        <f t="shared" si="17"/>
        <v>89.657783322939267</v>
      </c>
      <c r="T43" s="17">
        <f t="shared" si="17"/>
        <v>55.391656760797396</v>
      </c>
      <c r="U43" s="17">
        <f t="shared" si="17"/>
        <v>85.443958216171296</v>
      </c>
      <c r="V43" s="17">
        <f t="shared" si="17"/>
        <v>41.899046190440117</v>
      </c>
      <c r="W43" s="17">
        <f t="shared" si="17"/>
        <v>87.951483229799877</v>
      </c>
      <c r="X43" s="17">
        <f t="shared" si="17"/>
        <v>106.77556919177452</v>
      </c>
      <c r="Y43" s="17">
        <f t="shared" si="17"/>
        <v>83.773453020311109</v>
      </c>
      <c r="Z43" s="17">
        <f t="shared" si="17"/>
        <v>75.463094596400111</v>
      </c>
      <c r="AA43" s="17">
        <f t="shared" si="17"/>
        <v>96.655475819716969</v>
      </c>
      <c r="AB43" s="17">
        <f t="shared" si="17"/>
        <v>78.958526164435341</v>
      </c>
      <c r="AC43" s="17">
        <f t="shared" si="17"/>
        <v>48.750639617341534</v>
      </c>
      <c r="AD43" s="17">
        <f t="shared" si="17"/>
        <v>58.639728363806071</v>
      </c>
      <c r="AE43" s="17">
        <f t="shared" si="17"/>
        <v>85.742921138864077</v>
      </c>
      <c r="AF43" s="17">
        <f t="shared" si="17"/>
        <v>71.900187176534402</v>
      </c>
      <c r="AG43" s="17">
        <f t="shared" si="17"/>
        <v>112.93241112616488</v>
      </c>
      <c r="AH43" s="17">
        <f t="shared" si="17"/>
        <v>83.768845205387052</v>
      </c>
      <c r="AI43" s="17">
        <f t="shared" si="17"/>
        <v>70.226541344617317</v>
      </c>
      <c r="AJ43" s="17">
        <f t="shared" si="17"/>
        <v>59.119748017344612</v>
      </c>
      <c r="AK43" s="17">
        <f t="shared" si="17"/>
        <v>54.418692910133117</v>
      </c>
      <c r="AL43" s="17">
        <f t="shared" si="17"/>
        <v>71.524680729492133</v>
      </c>
      <c r="AM43" s="17">
        <f t="shared" si="17"/>
        <v>86.24368752430442</v>
      </c>
      <c r="AN43" s="10">
        <f t="shared" si="17"/>
        <v>79.246058617179187</v>
      </c>
    </row>
    <row r="44" spans="1:40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6"/>
    </row>
    <row r="45" spans="1:40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6"/>
    </row>
    <row r="46" spans="1:40" x14ac:dyDescent="0.25">
      <c r="A46" s="20" t="s">
        <v>127</v>
      </c>
      <c r="B46" s="16">
        <v>383410362</v>
      </c>
      <c r="C46" s="16">
        <v>156524100</v>
      </c>
      <c r="D46" s="16">
        <v>776450424</v>
      </c>
      <c r="E46" s="16">
        <v>110729708</v>
      </c>
      <c r="F46" s="16">
        <v>3015339724</v>
      </c>
      <c r="G46" s="16">
        <v>465872199</v>
      </c>
      <c r="H46" s="16">
        <v>201643592</v>
      </c>
      <c r="I46" s="16">
        <v>129836395</v>
      </c>
      <c r="J46" s="16">
        <v>180812178</v>
      </c>
      <c r="K46" s="16">
        <v>116201869</v>
      </c>
      <c r="L46" s="16">
        <v>387236391</v>
      </c>
      <c r="M46" s="16">
        <v>56957998</v>
      </c>
      <c r="N46" s="16">
        <v>168622254</v>
      </c>
      <c r="O46" s="16">
        <v>126046057</v>
      </c>
      <c r="P46" s="16">
        <v>288635026</v>
      </c>
      <c r="Q46" s="16">
        <v>651350085</v>
      </c>
      <c r="R46" s="16">
        <v>89272895</v>
      </c>
      <c r="S46" s="16">
        <v>487336815</v>
      </c>
      <c r="T46" s="16">
        <v>270660812</v>
      </c>
      <c r="U46" s="16">
        <v>201400800</v>
      </c>
      <c r="V46" s="16">
        <v>177102460</v>
      </c>
      <c r="W46" s="16">
        <v>144789068</v>
      </c>
      <c r="X46" s="16">
        <v>268608510</v>
      </c>
      <c r="Y46" s="16">
        <v>212653201</v>
      </c>
      <c r="Z46" s="16">
        <v>4847136610</v>
      </c>
      <c r="AA46" s="16">
        <v>104841687</v>
      </c>
      <c r="AB46" s="16">
        <v>202878596</v>
      </c>
      <c r="AC46" s="16">
        <v>116940741</v>
      </c>
      <c r="AD46" s="16">
        <v>231139786</v>
      </c>
      <c r="AE46" s="16">
        <v>831321259</v>
      </c>
      <c r="AF46" s="16">
        <v>149210349</v>
      </c>
      <c r="AG46" s="16">
        <v>239823346</v>
      </c>
      <c r="AH46" s="16">
        <v>58639284</v>
      </c>
      <c r="AI46" s="16">
        <v>76235528</v>
      </c>
      <c r="AJ46" s="16">
        <v>161444551</v>
      </c>
      <c r="AK46" s="16">
        <v>112436669</v>
      </c>
      <c r="AL46" s="16">
        <v>122372196</v>
      </c>
      <c r="AM46" s="16">
        <v>148557097</v>
      </c>
      <c r="AN46" s="9">
        <v>167641692</v>
      </c>
    </row>
    <row r="47" spans="1:40" x14ac:dyDescent="0.25">
      <c r="A47" s="20" t="s">
        <v>128</v>
      </c>
      <c r="B47" s="16">
        <v>371703716</v>
      </c>
      <c r="C47" s="16">
        <v>146551217</v>
      </c>
      <c r="D47" s="16">
        <v>776323211</v>
      </c>
      <c r="E47" s="16">
        <v>111561555</v>
      </c>
      <c r="F47" s="16">
        <v>2785255507</v>
      </c>
      <c r="G47" s="16">
        <v>465850791</v>
      </c>
      <c r="H47" s="16">
        <v>202493592</v>
      </c>
      <c r="I47" s="16">
        <v>129545112</v>
      </c>
      <c r="J47" s="16">
        <v>177554761</v>
      </c>
      <c r="K47" s="16">
        <v>114400582</v>
      </c>
      <c r="L47" s="16">
        <v>389436391</v>
      </c>
      <c r="M47" s="16">
        <v>58548979</v>
      </c>
      <c r="N47" s="16">
        <v>174999407</v>
      </c>
      <c r="O47" s="16">
        <v>130846057</v>
      </c>
      <c r="P47" s="16">
        <v>288616277</v>
      </c>
      <c r="Q47" s="16">
        <v>673602120</v>
      </c>
      <c r="R47" s="16">
        <v>89306688</v>
      </c>
      <c r="S47" s="16">
        <v>495304518</v>
      </c>
      <c r="T47" s="16">
        <v>269316988</v>
      </c>
      <c r="U47" s="16">
        <v>201400800</v>
      </c>
      <c r="V47" s="16">
        <v>183102120</v>
      </c>
      <c r="W47" s="16">
        <v>149205224</v>
      </c>
      <c r="X47" s="16">
        <v>269316125</v>
      </c>
      <c r="Y47" s="16">
        <v>213138572</v>
      </c>
      <c r="Z47" s="16">
        <v>4680910350</v>
      </c>
      <c r="AA47" s="16">
        <v>104841687</v>
      </c>
      <c r="AB47" s="16">
        <v>202926596</v>
      </c>
      <c r="AC47" s="16">
        <v>115385987</v>
      </c>
      <c r="AD47" s="16">
        <v>236859287</v>
      </c>
      <c r="AE47" s="16">
        <v>860124823</v>
      </c>
      <c r="AF47" s="16">
        <v>151391574</v>
      </c>
      <c r="AG47" s="16">
        <v>239893346</v>
      </c>
      <c r="AH47" s="16">
        <v>65080499</v>
      </c>
      <c r="AI47" s="16">
        <v>78431378</v>
      </c>
      <c r="AJ47" s="16">
        <v>162810393</v>
      </c>
      <c r="AK47" s="16">
        <v>112436669</v>
      </c>
      <c r="AL47" s="16">
        <v>123365836</v>
      </c>
      <c r="AM47" s="16">
        <v>148852455</v>
      </c>
      <c r="AN47" s="9">
        <v>171353192</v>
      </c>
    </row>
    <row r="48" spans="1:40" x14ac:dyDescent="0.25">
      <c r="A48" s="20" t="s">
        <v>129</v>
      </c>
      <c r="B48" s="16">
        <v>332169336</v>
      </c>
      <c r="C48" s="16">
        <v>129233446</v>
      </c>
      <c r="D48" s="16">
        <v>562796429</v>
      </c>
      <c r="E48" s="16">
        <v>106010835</v>
      </c>
      <c r="F48" s="16">
        <v>2799982834</v>
      </c>
      <c r="G48" s="16">
        <v>487043819</v>
      </c>
      <c r="H48" s="16">
        <v>191808287</v>
      </c>
      <c r="I48" s="16">
        <v>125813982</v>
      </c>
      <c r="J48" s="16">
        <v>157947423</v>
      </c>
      <c r="K48" s="16">
        <v>121509020</v>
      </c>
      <c r="L48" s="16">
        <v>357173604</v>
      </c>
      <c r="M48" s="16">
        <v>58820532</v>
      </c>
      <c r="N48" s="16">
        <v>177559606</v>
      </c>
      <c r="O48" s="16">
        <v>130311861</v>
      </c>
      <c r="P48" s="16">
        <v>256258636</v>
      </c>
      <c r="Q48" s="16">
        <v>666181040</v>
      </c>
      <c r="R48" s="16">
        <v>99496127</v>
      </c>
      <c r="S48" s="16">
        <v>422171254</v>
      </c>
      <c r="T48" s="16">
        <v>211989564</v>
      </c>
      <c r="U48" s="16">
        <v>189290871</v>
      </c>
      <c r="V48" s="16">
        <v>28091056</v>
      </c>
      <c r="W48" s="16">
        <v>146045039</v>
      </c>
      <c r="X48" s="16">
        <v>248987470</v>
      </c>
      <c r="Y48" s="16">
        <v>212153327</v>
      </c>
      <c r="Z48" s="16">
        <v>4032129517</v>
      </c>
      <c r="AA48" s="16">
        <v>103484255</v>
      </c>
      <c r="AB48" s="16">
        <v>192139036</v>
      </c>
      <c r="AC48" s="16">
        <v>77006254</v>
      </c>
      <c r="AD48" s="16">
        <v>190377661</v>
      </c>
      <c r="AE48" s="16">
        <v>757851947</v>
      </c>
      <c r="AF48" s="16">
        <v>145230605</v>
      </c>
      <c r="AG48" s="16">
        <v>235618391</v>
      </c>
      <c r="AH48" s="16">
        <v>52039218</v>
      </c>
      <c r="AI48" s="16">
        <v>66224466</v>
      </c>
      <c r="AJ48" s="16">
        <v>133496981</v>
      </c>
      <c r="AK48" s="16">
        <v>22240366</v>
      </c>
      <c r="AL48" s="16">
        <v>116775609</v>
      </c>
      <c r="AM48" s="16">
        <v>142096976</v>
      </c>
      <c r="AN48" s="9">
        <v>152490904</v>
      </c>
    </row>
    <row r="49" spans="1:40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6"/>
    </row>
    <row r="50" spans="1:40" x14ac:dyDescent="0.25">
      <c r="A50" s="20" t="s">
        <v>132</v>
      </c>
      <c r="B50" s="15">
        <f>+B47-B46</f>
        <v>-11706646</v>
      </c>
      <c r="C50" s="15">
        <f t="shared" ref="C50:AN50" si="18">+C47-C46</f>
        <v>-9972883</v>
      </c>
      <c r="D50" s="15">
        <f t="shared" si="18"/>
        <v>-127213</v>
      </c>
      <c r="E50" s="15">
        <f t="shared" si="18"/>
        <v>831847</v>
      </c>
      <c r="F50" s="15">
        <f t="shared" si="18"/>
        <v>-230084217</v>
      </c>
      <c r="G50" s="15">
        <f t="shared" si="18"/>
        <v>-21408</v>
      </c>
      <c r="H50" s="15">
        <f t="shared" si="18"/>
        <v>850000</v>
      </c>
      <c r="I50" s="15">
        <f t="shared" si="18"/>
        <v>-291283</v>
      </c>
      <c r="J50" s="15">
        <f t="shared" si="18"/>
        <v>-3257417</v>
      </c>
      <c r="K50" s="15">
        <f t="shared" si="18"/>
        <v>-1801287</v>
      </c>
      <c r="L50" s="15">
        <f t="shared" si="18"/>
        <v>2200000</v>
      </c>
      <c r="M50" s="15">
        <f t="shared" si="18"/>
        <v>1590981</v>
      </c>
      <c r="N50" s="15">
        <f t="shared" si="18"/>
        <v>6377153</v>
      </c>
      <c r="O50" s="15">
        <f t="shared" si="18"/>
        <v>4800000</v>
      </c>
      <c r="P50" s="15">
        <f t="shared" si="18"/>
        <v>-18749</v>
      </c>
      <c r="Q50" s="15">
        <f t="shared" si="18"/>
        <v>22252035</v>
      </c>
      <c r="R50" s="15">
        <f t="shared" si="18"/>
        <v>33793</v>
      </c>
      <c r="S50" s="15">
        <f t="shared" si="18"/>
        <v>7967703</v>
      </c>
      <c r="T50" s="15">
        <f t="shared" si="18"/>
        <v>-1343824</v>
      </c>
      <c r="U50" s="15">
        <f t="shared" si="18"/>
        <v>0</v>
      </c>
      <c r="V50" s="15">
        <f t="shared" si="18"/>
        <v>5999660</v>
      </c>
      <c r="W50" s="15">
        <f t="shared" si="18"/>
        <v>4416156</v>
      </c>
      <c r="X50" s="15">
        <f t="shared" si="18"/>
        <v>707615</v>
      </c>
      <c r="Y50" s="15">
        <f t="shared" si="18"/>
        <v>485371</v>
      </c>
      <c r="Z50" s="15">
        <f t="shared" si="18"/>
        <v>-166226260</v>
      </c>
      <c r="AA50" s="15">
        <f t="shared" si="18"/>
        <v>0</v>
      </c>
      <c r="AB50" s="15">
        <f t="shared" si="18"/>
        <v>48000</v>
      </c>
      <c r="AC50" s="15">
        <f t="shared" si="18"/>
        <v>-1554754</v>
      </c>
      <c r="AD50" s="15">
        <f t="shared" si="18"/>
        <v>5719501</v>
      </c>
      <c r="AE50" s="15">
        <f t="shared" si="18"/>
        <v>28803564</v>
      </c>
      <c r="AF50" s="15">
        <f t="shared" si="18"/>
        <v>2181225</v>
      </c>
      <c r="AG50" s="15">
        <f t="shared" si="18"/>
        <v>70000</v>
      </c>
      <c r="AH50" s="15">
        <f t="shared" si="18"/>
        <v>6441215</v>
      </c>
      <c r="AI50" s="15">
        <f t="shared" si="18"/>
        <v>2195850</v>
      </c>
      <c r="AJ50" s="15">
        <f t="shared" si="18"/>
        <v>1365842</v>
      </c>
      <c r="AK50" s="15">
        <f t="shared" si="18"/>
        <v>0</v>
      </c>
      <c r="AL50" s="15">
        <f t="shared" si="18"/>
        <v>993640</v>
      </c>
      <c r="AM50" s="15">
        <f t="shared" si="18"/>
        <v>295358</v>
      </c>
      <c r="AN50" s="8">
        <f t="shared" si="18"/>
        <v>3711500</v>
      </c>
    </row>
    <row r="51" spans="1:40" x14ac:dyDescent="0.25">
      <c r="A51" s="20" t="s">
        <v>122</v>
      </c>
      <c r="B51" s="15">
        <f>+B48-B46</f>
        <v>-51241026</v>
      </c>
      <c r="C51" s="15">
        <f t="shared" ref="C51:AN51" si="19">+C48-C46</f>
        <v>-27290654</v>
      </c>
      <c r="D51" s="15">
        <f t="shared" si="19"/>
        <v>-213653995</v>
      </c>
      <c r="E51" s="15">
        <f t="shared" si="19"/>
        <v>-4718873</v>
      </c>
      <c r="F51" s="15">
        <f t="shared" si="19"/>
        <v>-215356890</v>
      </c>
      <c r="G51" s="15">
        <f t="shared" si="19"/>
        <v>21171620</v>
      </c>
      <c r="H51" s="15">
        <f t="shared" si="19"/>
        <v>-9835305</v>
      </c>
      <c r="I51" s="15">
        <f t="shared" si="19"/>
        <v>-4022413</v>
      </c>
      <c r="J51" s="15">
        <f t="shared" si="19"/>
        <v>-22864755</v>
      </c>
      <c r="K51" s="15">
        <f t="shared" si="19"/>
        <v>5307151</v>
      </c>
      <c r="L51" s="15">
        <f t="shared" si="19"/>
        <v>-30062787</v>
      </c>
      <c r="M51" s="15">
        <f t="shared" si="19"/>
        <v>1862534</v>
      </c>
      <c r="N51" s="15">
        <f t="shared" si="19"/>
        <v>8937352</v>
      </c>
      <c r="O51" s="15">
        <f t="shared" si="19"/>
        <v>4265804</v>
      </c>
      <c r="P51" s="15">
        <f t="shared" si="19"/>
        <v>-32376390</v>
      </c>
      <c r="Q51" s="15">
        <f t="shared" si="19"/>
        <v>14830955</v>
      </c>
      <c r="R51" s="15">
        <f t="shared" si="19"/>
        <v>10223232</v>
      </c>
      <c r="S51" s="15">
        <f t="shared" si="19"/>
        <v>-65165561</v>
      </c>
      <c r="T51" s="15">
        <f t="shared" si="19"/>
        <v>-58671248</v>
      </c>
      <c r="U51" s="15">
        <f t="shared" si="19"/>
        <v>-12109929</v>
      </c>
      <c r="V51" s="15">
        <f t="shared" si="19"/>
        <v>-149011404</v>
      </c>
      <c r="W51" s="15">
        <f t="shared" si="19"/>
        <v>1255971</v>
      </c>
      <c r="X51" s="15">
        <f t="shared" si="19"/>
        <v>-19621040</v>
      </c>
      <c r="Y51" s="15">
        <f t="shared" si="19"/>
        <v>-499874</v>
      </c>
      <c r="Z51" s="15">
        <f t="shared" si="19"/>
        <v>-815007093</v>
      </c>
      <c r="AA51" s="15">
        <f t="shared" si="19"/>
        <v>-1357432</v>
      </c>
      <c r="AB51" s="15">
        <f t="shared" si="19"/>
        <v>-10739560</v>
      </c>
      <c r="AC51" s="15">
        <f t="shared" si="19"/>
        <v>-39934487</v>
      </c>
      <c r="AD51" s="15">
        <f t="shared" si="19"/>
        <v>-40762125</v>
      </c>
      <c r="AE51" s="15">
        <f t="shared" si="19"/>
        <v>-73469312</v>
      </c>
      <c r="AF51" s="15">
        <f t="shared" si="19"/>
        <v>-3979744</v>
      </c>
      <c r="AG51" s="15">
        <f t="shared" si="19"/>
        <v>-4204955</v>
      </c>
      <c r="AH51" s="15">
        <f t="shared" si="19"/>
        <v>-6600066</v>
      </c>
      <c r="AI51" s="15">
        <f t="shared" si="19"/>
        <v>-10011062</v>
      </c>
      <c r="AJ51" s="15">
        <f t="shared" si="19"/>
        <v>-27947570</v>
      </c>
      <c r="AK51" s="15">
        <f t="shared" si="19"/>
        <v>-90196303</v>
      </c>
      <c r="AL51" s="15">
        <f t="shared" si="19"/>
        <v>-5596587</v>
      </c>
      <c r="AM51" s="15">
        <f t="shared" si="19"/>
        <v>-6460121</v>
      </c>
      <c r="AN51" s="8">
        <f t="shared" si="19"/>
        <v>-15150788</v>
      </c>
    </row>
    <row r="52" spans="1:40" x14ac:dyDescent="0.25">
      <c r="A52" s="20" t="s">
        <v>123</v>
      </c>
      <c r="B52" s="15">
        <f>+B48-B47</f>
        <v>-39534380</v>
      </c>
      <c r="C52" s="15">
        <f t="shared" ref="C52:AN52" si="20">+C48-C47</f>
        <v>-17317771</v>
      </c>
      <c r="D52" s="15">
        <f t="shared" si="20"/>
        <v>-213526782</v>
      </c>
      <c r="E52" s="15">
        <f t="shared" si="20"/>
        <v>-5550720</v>
      </c>
      <c r="F52" s="15">
        <f t="shared" si="20"/>
        <v>14727327</v>
      </c>
      <c r="G52" s="15">
        <f t="shared" si="20"/>
        <v>21193028</v>
      </c>
      <c r="H52" s="15">
        <f t="shared" si="20"/>
        <v>-10685305</v>
      </c>
      <c r="I52" s="15">
        <f t="shared" si="20"/>
        <v>-3731130</v>
      </c>
      <c r="J52" s="15">
        <f t="shared" si="20"/>
        <v>-19607338</v>
      </c>
      <c r="K52" s="15">
        <f t="shared" si="20"/>
        <v>7108438</v>
      </c>
      <c r="L52" s="15">
        <f t="shared" si="20"/>
        <v>-32262787</v>
      </c>
      <c r="M52" s="15">
        <f t="shared" si="20"/>
        <v>271553</v>
      </c>
      <c r="N52" s="15">
        <f t="shared" si="20"/>
        <v>2560199</v>
      </c>
      <c r="O52" s="15">
        <f t="shared" si="20"/>
        <v>-534196</v>
      </c>
      <c r="P52" s="15">
        <f t="shared" si="20"/>
        <v>-32357641</v>
      </c>
      <c r="Q52" s="15">
        <f t="shared" si="20"/>
        <v>-7421080</v>
      </c>
      <c r="R52" s="15">
        <f t="shared" si="20"/>
        <v>10189439</v>
      </c>
      <c r="S52" s="15">
        <f t="shared" si="20"/>
        <v>-73133264</v>
      </c>
      <c r="T52" s="15">
        <f t="shared" si="20"/>
        <v>-57327424</v>
      </c>
      <c r="U52" s="15">
        <f t="shared" si="20"/>
        <v>-12109929</v>
      </c>
      <c r="V52" s="15">
        <f t="shared" si="20"/>
        <v>-155011064</v>
      </c>
      <c r="W52" s="15">
        <f t="shared" si="20"/>
        <v>-3160185</v>
      </c>
      <c r="X52" s="15">
        <f t="shared" si="20"/>
        <v>-20328655</v>
      </c>
      <c r="Y52" s="15">
        <f t="shared" si="20"/>
        <v>-985245</v>
      </c>
      <c r="Z52" s="15">
        <f t="shared" si="20"/>
        <v>-648780833</v>
      </c>
      <c r="AA52" s="15">
        <f t="shared" si="20"/>
        <v>-1357432</v>
      </c>
      <c r="AB52" s="15">
        <f t="shared" si="20"/>
        <v>-10787560</v>
      </c>
      <c r="AC52" s="15">
        <f t="shared" si="20"/>
        <v>-38379733</v>
      </c>
      <c r="AD52" s="15">
        <f t="shared" si="20"/>
        <v>-46481626</v>
      </c>
      <c r="AE52" s="15">
        <f t="shared" si="20"/>
        <v>-102272876</v>
      </c>
      <c r="AF52" s="15">
        <f t="shared" si="20"/>
        <v>-6160969</v>
      </c>
      <c r="AG52" s="15">
        <f t="shared" si="20"/>
        <v>-4274955</v>
      </c>
      <c r="AH52" s="15">
        <f t="shared" si="20"/>
        <v>-13041281</v>
      </c>
      <c r="AI52" s="15">
        <f t="shared" si="20"/>
        <v>-12206912</v>
      </c>
      <c r="AJ52" s="15">
        <f t="shared" si="20"/>
        <v>-29313412</v>
      </c>
      <c r="AK52" s="15">
        <f t="shared" si="20"/>
        <v>-90196303</v>
      </c>
      <c r="AL52" s="15">
        <f t="shared" si="20"/>
        <v>-6590227</v>
      </c>
      <c r="AM52" s="15">
        <f t="shared" si="20"/>
        <v>-6755479</v>
      </c>
      <c r="AN52" s="8">
        <f t="shared" si="20"/>
        <v>-18862288</v>
      </c>
    </row>
    <row r="53" spans="1:40" x14ac:dyDescent="0.25">
      <c r="A53" s="20" t="s">
        <v>124</v>
      </c>
      <c r="B53" s="17">
        <f>IF(B46=0,0,B48*100/B46)</f>
        <v>86.635461354589054</v>
      </c>
      <c r="C53" s="17">
        <f t="shared" ref="C53:AN53" si="21">IF(C46=0,0,C48*100/C46)</f>
        <v>82.564567373331002</v>
      </c>
      <c r="D53" s="17">
        <f t="shared" si="21"/>
        <v>72.483240604167662</v>
      </c>
      <c r="E53" s="17">
        <f t="shared" si="21"/>
        <v>95.738385763647102</v>
      </c>
      <c r="F53" s="17">
        <f t="shared" si="21"/>
        <v>92.857955994612837</v>
      </c>
      <c r="G53" s="17">
        <f t="shared" si="21"/>
        <v>104.54451243183112</v>
      </c>
      <c r="H53" s="17">
        <f t="shared" si="21"/>
        <v>95.122431165578519</v>
      </c>
      <c r="I53" s="17">
        <f t="shared" si="21"/>
        <v>96.901937241865042</v>
      </c>
      <c r="J53" s="17">
        <f t="shared" si="21"/>
        <v>87.354416470775547</v>
      </c>
      <c r="K53" s="17">
        <f t="shared" si="21"/>
        <v>104.56718213370561</v>
      </c>
      <c r="L53" s="17">
        <f t="shared" si="21"/>
        <v>92.236580110054788</v>
      </c>
      <c r="M53" s="17">
        <f t="shared" si="21"/>
        <v>103.27001310685112</v>
      </c>
      <c r="N53" s="17">
        <f t="shared" si="21"/>
        <v>105.3002209305066</v>
      </c>
      <c r="O53" s="17">
        <f t="shared" si="21"/>
        <v>103.38432165315572</v>
      </c>
      <c r="P53" s="17">
        <f t="shared" si="21"/>
        <v>88.782931008518702</v>
      </c>
      <c r="Q53" s="17">
        <f t="shared" si="21"/>
        <v>102.27695602434748</v>
      </c>
      <c r="R53" s="17">
        <f t="shared" si="21"/>
        <v>111.45166402411392</v>
      </c>
      <c r="S53" s="17">
        <f t="shared" si="21"/>
        <v>86.628229389975388</v>
      </c>
      <c r="T53" s="17">
        <f t="shared" si="21"/>
        <v>78.322961655786358</v>
      </c>
      <c r="U53" s="17">
        <f t="shared" si="21"/>
        <v>93.987149504867901</v>
      </c>
      <c r="V53" s="17">
        <f t="shared" si="21"/>
        <v>15.861471376512782</v>
      </c>
      <c r="W53" s="17">
        <f t="shared" si="21"/>
        <v>100.86744877727924</v>
      </c>
      <c r="X53" s="17">
        <f t="shared" si="21"/>
        <v>92.695302170433834</v>
      </c>
      <c r="Y53" s="17">
        <f t="shared" si="21"/>
        <v>99.764934645869729</v>
      </c>
      <c r="Z53" s="17">
        <f t="shared" si="21"/>
        <v>83.185803112737105</v>
      </c>
      <c r="AA53" s="17">
        <f t="shared" si="21"/>
        <v>98.705255477241607</v>
      </c>
      <c r="AB53" s="17">
        <f t="shared" si="21"/>
        <v>94.706410527407243</v>
      </c>
      <c r="AC53" s="17">
        <f t="shared" si="21"/>
        <v>65.85066362799941</v>
      </c>
      <c r="AD53" s="17">
        <f t="shared" si="21"/>
        <v>82.364730146457774</v>
      </c>
      <c r="AE53" s="17">
        <f t="shared" si="21"/>
        <v>91.162344135361508</v>
      </c>
      <c r="AF53" s="17">
        <f t="shared" si="21"/>
        <v>97.332796266028438</v>
      </c>
      <c r="AG53" s="17">
        <f t="shared" si="21"/>
        <v>98.246644844993526</v>
      </c>
      <c r="AH53" s="17">
        <f t="shared" si="21"/>
        <v>88.744634057946541</v>
      </c>
      <c r="AI53" s="17">
        <f t="shared" si="21"/>
        <v>86.868245996800866</v>
      </c>
      <c r="AJ53" s="17">
        <f t="shared" si="21"/>
        <v>82.689059601646136</v>
      </c>
      <c r="AK53" s="17">
        <f t="shared" si="21"/>
        <v>19.780349416078842</v>
      </c>
      <c r="AL53" s="17">
        <f t="shared" si="21"/>
        <v>95.426586117650444</v>
      </c>
      <c r="AM53" s="17">
        <f t="shared" si="21"/>
        <v>95.651422159925488</v>
      </c>
      <c r="AN53" s="10">
        <f t="shared" si="21"/>
        <v>90.962398542243292</v>
      </c>
    </row>
    <row r="54" spans="1:40" x14ac:dyDescent="0.25">
      <c r="A54" s="20" t="s">
        <v>125</v>
      </c>
      <c r="B54" s="17">
        <f>IF(B47=0,0,B48*100/B47)</f>
        <v>89.364007326738701</v>
      </c>
      <c r="C54" s="17">
        <f t="shared" ref="C54:AN54" si="22">IF(C47=0,0,C48*100/C47)</f>
        <v>88.183127131588407</v>
      </c>
      <c r="D54" s="17">
        <f t="shared" si="22"/>
        <v>72.495118144805801</v>
      </c>
      <c r="E54" s="17">
        <f t="shared" si="22"/>
        <v>95.024522560661694</v>
      </c>
      <c r="F54" s="17">
        <f t="shared" si="22"/>
        <v>100.52876035835803</v>
      </c>
      <c r="G54" s="17">
        <f t="shared" si="22"/>
        <v>104.54931673605337</v>
      </c>
      <c r="H54" s="17">
        <f t="shared" si="22"/>
        <v>94.723139189510746</v>
      </c>
      <c r="I54" s="17">
        <f t="shared" si="22"/>
        <v>97.119821857886848</v>
      </c>
      <c r="J54" s="17">
        <f t="shared" si="22"/>
        <v>88.95701929389547</v>
      </c>
      <c r="K54" s="17">
        <f t="shared" si="22"/>
        <v>106.21363796907956</v>
      </c>
      <c r="L54" s="17">
        <f t="shared" si="22"/>
        <v>91.715518183301981</v>
      </c>
      <c r="M54" s="17">
        <f t="shared" si="22"/>
        <v>100.46380484277958</v>
      </c>
      <c r="N54" s="17">
        <f t="shared" si="22"/>
        <v>101.4629758145409</v>
      </c>
      <c r="O54" s="17">
        <f t="shared" si="22"/>
        <v>99.591737028804772</v>
      </c>
      <c r="P54" s="17">
        <f t="shared" si="22"/>
        <v>88.788698497417045</v>
      </c>
      <c r="Q54" s="17">
        <f t="shared" si="22"/>
        <v>98.898299191813706</v>
      </c>
      <c r="R54" s="17">
        <f t="shared" si="22"/>
        <v>111.40949152654726</v>
      </c>
      <c r="S54" s="17">
        <f t="shared" si="22"/>
        <v>85.23468667410782</v>
      </c>
      <c r="T54" s="17">
        <f t="shared" si="22"/>
        <v>78.713773525493309</v>
      </c>
      <c r="U54" s="17">
        <f t="shared" si="22"/>
        <v>93.987149504867901</v>
      </c>
      <c r="V54" s="17">
        <f t="shared" si="22"/>
        <v>15.341742629741262</v>
      </c>
      <c r="W54" s="17">
        <f t="shared" si="22"/>
        <v>97.881987697696161</v>
      </c>
      <c r="X54" s="17">
        <f t="shared" si="22"/>
        <v>92.451749779186073</v>
      </c>
      <c r="Y54" s="17">
        <f t="shared" si="22"/>
        <v>99.537744392882573</v>
      </c>
      <c r="Z54" s="17">
        <f t="shared" si="22"/>
        <v>86.139857752242577</v>
      </c>
      <c r="AA54" s="17">
        <f t="shared" si="22"/>
        <v>98.705255477241607</v>
      </c>
      <c r="AB54" s="17">
        <f t="shared" si="22"/>
        <v>94.684008793012026</v>
      </c>
      <c r="AC54" s="17">
        <f t="shared" si="22"/>
        <v>66.737960130288613</v>
      </c>
      <c r="AD54" s="17">
        <f t="shared" si="22"/>
        <v>80.375848214049554</v>
      </c>
      <c r="AE54" s="17">
        <f t="shared" si="22"/>
        <v>88.109530934907113</v>
      </c>
      <c r="AF54" s="17">
        <f t="shared" si="22"/>
        <v>95.930441280701658</v>
      </c>
      <c r="AG54" s="17">
        <f t="shared" si="22"/>
        <v>98.217976833755117</v>
      </c>
      <c r="AH54" s="17">
        <f t="shared" si="22"/>
        <v>79.961307610748349</v>
      </c>
      <c r="AI54" s="17">
        <f t="shared" si="22"/>
        <v>84.43618828168492</v>
      </c>
      <c r="AJ54" s="17">
        <f t="shared" si="22"/>
        <v>81.995368072110722</v>
      </c>
      <c r="AK54" s="17">
        <f t="shared" si="22"/>
        <v>19.780349416078842</v>
      </c>
      <c r="AL54" s="17">
        <f t="shared" si="22"/>
        <v>94.65798051253023</v>
      </c>
      <c r="AM54" s="17">
        <f t="shared" si="22"/>
        <v>95.461627421596774</v>
      </c>
      <c r="AN54" s="10">
        <f t="shared" si="22"/>
        <v>88.992158371931581</v>
      </c>
    </row>
    <row r="55" spans="1:40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6"/>
    </row>
    <row r="56" spans="1:40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6"/>
    </row>
    <row r="57" spans="1:40" x14ac:dyDescent="0.25">
      <c r="A57" s="20" t="s">
        <v>127</v>
      </c>
      <c r="B57" s="16">
        <v>605920807</v>
      </c>
      <c r="C57" s="16">
        <v>62147850</v>
      </c>
      <c r="D57" s="16">
        <v>493747824</v>
      </c>
      <c r="E57" s="16">
        <v>51354159</v>
      </c>
      <c r="F57" s="16">
        <v>1231114811</v>
      </c>
      <c r="G57" s="16">
        <v>499270599</v>
      </c>
      <c r="H57" s="16">
        <v>74151567</v>
      </c>
      <c r="I57" s="16">
        <v>190429395</v>
      </c>
      <c r="J57" s="16">
        <v>68017000</v>
      </c>
      <c r="K57" s="16">
        <v>123368457</v>
      </c>
      <c r="L57" s="16">
        <v>208762103</v>
      </c>
      <c r="M57" s="16">
        <v>56745910</v>
      </c>
      <c r="N57" s="16">
        <v>86511045</v>
      </c>
      <c r="O57" s="16">
        <v>32064750</v>
      </c>
      <c r="P57" s="16">
        <v>256270150</v>
      </c>
      <c r="Q57" s="16">
        <v>287498881</v>
      </c>
      <c r="R57" s="16">
        <v>39475122</v>
      </c>
      <c r="S57" s="16">
        <v>150361636</v>
      </c>
      <c r="T57" s="16">
        <v>74241102</v>
      </c>
      <c r="U57" s="16">
        <v>182983008</v>
      </c>
      <c r="V57" s="16">
        <v>101616899</v>
      </c>
      <c r="W57" s="16">
        <v>111549242</v>
      </c>
      <c r="X57" s="16">
        <v>294848472</v>
      </c>
      <c r="Y57" s="16">
        <v>140494313</v>
      </c>
      <c r="Z57" s="16">
        <v>1965324410</v>
      </c>
      <c r="AA57" s="16">
        <v>43301747</v>
      </c>
      <c r="AB57" s="16">
        <v>143189377</v>
      </c>
      <c r="AC57" s="16">
        <v>77341027</v>
      </c>
      <c r="AD57" s="16">
        <v>159638558</v>
      </c>
      <c r="AE57" s="16">
        <v>1441943627</v>
      </c>
      <c r="AF57" s="16">
        <v>151529900</v>
      </c>
      <c r="AG57" s="16">
        <v>47526334</v>
      </c>
      <c r="AH57" s="16">
        <v>74651637</v>
      </c>
      <c r="AI57" s="16">
        <v>9670400</v>
      </c>
      <c r="AJ57" s="16">
        <v>142990193</v>
      </c>
      <c r="AK57" s="16">
        <v>63042550</v>
      </c>
      <c r="AL57" s="16">
        <v>261013008</v>
      </c>
      <c r="AM57" s="16">
        <v>38629286</v>
      </c>
      <c r="AN57" s="9">
        <v>119462736</v>
      </c>
    </row>
    <row r="58" spans="1:40" x14ac:dyDescent="0.25">
      <c r="A58" s="20" t="s">
        <v>128</v>
      </c>
      <c r="B58" s="16">
        <v>571119873</v>
      </c>
      <c r="C58" s="16">
        <v>140846352</v>
      </c>
      <c r="D58" s="16">
        <v>424287980</v>
      </c>
      <c r="E58" s="16">
        <v>77566505</v>
      </c>
      <c r="F58" s="16">
        <v>1426182753</v>
      </c>
      <c r="G58" s="16">
        <v>490735012</v>
      </c>
      <c r="H58" s="16">
        <v>67328828</v>
      </c>
      <c r="I58" s="16">
        <v>176268474</v>
      </c>
      <c r="J58" s="16">
        <v>86044074</v>
      </c>
      <c r="K58" s="16">
        <v>140852738</v>
      </c>
      <c r="L58" s="16">
        <v>204376074</v>
      </c>
      <c r="M58" s="16">
        <v>77723686</v>
      </c>
      <c r="N58" s="16">
        <v>101807194</v>
      </c>
      <c r="O58" s="16">
        <v>32064750</v>
      </c>
      <c r="P58" s="16">
        <v>281184807</v>
      </c>
      <c r="Q58" s="16">
        <v>227257316</v>
      </c>
      <c r="R58" s="16">
        <v>51578610</v>
      </c>
      <c r="S58" s="16">
        <v>259753799</v>
      </c>
      <c r="T58" s="16">
        <v>81584350</v>
      </c>
      <c r="U58" s="16">
        <v>184531371</v>
      </c>
      <c r="V58" s="16">
        <v>115553083</v>
      </c>
      <c r="W58" s="16">
        <v>158773098</v>
      </c>
      <c r="X58" s="16">
        <v>256473212</v>
      </c>
      <c r="Y58" s="16">
        <v>215175108</v>
      </c>
      <c r="Z58" s="16">
        <v>1938192175</v>
      </c>
      <c r="AA58" s="16">
        <v>38830493</v>
      </c>
      <c r="AB58" s="16">
        <v>143997811</v>
      </c>
      <c r="AC58" s="16">
        <v>92726788</v>
      </c>
      <c r="AD58" s="16">
        <v>233624477</v>
      </c>
      <c r="AE58" s="16">
        <v>1329937160</v>
      </c>
      <c r="AF58" s="16">
        <v>227224174</v>
      </c>
      <c r="AG58" s="16">
        <v>74808941</v>
      </c>
      <c r="AH58" s="16">
        <v>117882259</v>
      </c>
      <c r="AI58" s="16">
        <v>10625400</v>
      </c>
      <c r="AJ58" s="16">
        <v>165806891</v>
      </c>
      <c r="AK58" s="16">
        <v>63472985</v>
      </c>
      <c r="AL58" s="16">
        <v>263107001</v>
      </c>
      <c r="AM58" s="16">
        <v>37920870</v>
      </c>
      <c r="AN58" s="9">
        <v>162334272</v>
      </c>
    </row>
    <row r="59" spans="1:40" x14ac:dyDescent="0.25">
      <c r="A59" s="20" t="s">
        <v>129</v>
      </c>
      <c r="B59" s="16">
        <v>491107737</v>
      </c>
      <c r="C59" s="16">
        <v>67643910</v>
      </c>
      <c r="D59" s="16">
        <v>294830582</v>
      </c>
      <c r="E59" s="16">
        <v>51685828</v>
      </c>
      <c r="F59" s="16">
        <v>915902296</v>
      </c>
      <c r="G59" s="16">
        <v>529099237</v>
      </c>
      <c r="H59" s="16">
        <v>49156258</v>
      </c>
      <c r="I59" s="16">
        <v>23736040</v>
      </c>
      <c r="J59" s="16">
        <v>58018380</v>
      </c>
      <c r="K59" s="16">
        <v>136831857</v>
      </c>
      <c r="L59" s="16">
        <v>141127069</v>
      </c>
      <c r="M59" s="16">
        <v>43308775</v>
      </c>
      <c r="N59" s="16">
        <v>69142848</v>
      </c>
      <c r="O59" s="16">
        <v>130370164</v>
      </c>
      <c r="P59" s="16">
        <v>200760704</v>
      </c>
      <c r="Q59" s="16">
        <v>180495386</v>
      </c>
      <c r="R59" s="16">
        <v>45073706</v>
      </c>
      <c r="S59" s="16">
        <v>176314346</v>
      </c>
      <c r="T59" s="16">
        <v>42941549</v>
      </c>
      <c r="U59" s="16">
        <v>122893111</v>
      </c>
      <c r="V59" s="16">
        <v>82525213</v>
      </c>
      <c r="W59" s="16">
        <v>114797433</v>
      </c>
      <c r="X59" s="16">
        <v>268576600</v>
      </c>
      <c r="Y59" s="16">
        <v>166943549</v>
      </c>
      <c r="Z59" s="16">
        <v>1030216102</v>
      </c>
      <c r="AA59" s="16">
        <v>701853831</v>
      </c>
      <c r="AB59" s="16">
        <v>125626605</v>
      </c>
      <c r="AC59" s="16">
        <v>-558365852</v>
      </c>
      <c r="AD59" s="16">
        <v>203522275</v>
      </c>
      <c r="AE59" s="16">
        <v>993802177</v>
      </c>
      <c r="AF59" s="16">
        <v>147957128</v>
      </c>
      <c r="AG59" s="16">
        <v>58997450</v>
      </c>
      <c r="AH59" s="16">
        <v>84955473</v>
      </c>
      <c r="AI59" s="16">
        <v>2994440</v>
      </c>
      <c r="AJ59" s="16">
        <v>108582864</v>
      </c>
      <c r="AK59" s="16">
        <v>97740945</v>
      </c>
      <c r="AL59" s="16">
        <v>117077339</v>
      </c>
      <c r="AM59" s="16">
        <v>41896190</v>
      </c>
      <c r="AN59" s="9">
        <v>87059185</v>
      </c>
    </row>
    <row r="60" spans="1:40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6"/>
    </row>
    <row r="61" spans="1:40" x14ac:dyDescent="0.25">
      <c r="A61" s="20" t="s">
        <v>134</v>
      </c>
      <c r="B61" s="15">
        <f>+B58-B57</f>
        <v>-34800934</v>
      </c>
      <c r="C61" s="15">
        <f t="shared" ref="C61:AN61" si="23">+C58-C57</f>
        <v>78698502</v>
      </c>
      <c r="D61" s="15">
        <f t="shared" si="23"/>
        <v>-69459844</v>
      </c>
      <c r="E61" s="15">
        <f t="shared" si="23"/>
        <v>26212346</v>
      </c>
      <c r="F61" s="15">
        <f t="shared" si="23"/>
        <v>195067942</v>
      </c>
      <c r="G61" s="15">
        <f t="shared" si="23"/>
        <v>-8535587</v>
      </c>
      <c r="H61" s="15">
        <f t="shared" si="23"/>
        <v>-6822739</v>
      </c>
      <c r="I61" s="15">
        <f t="shared" si="23"/>
        <v>-14160921</v>
      </c>
      <c r="J61" s="15">
        <f t="shared" si="23"/>
        <v>18027074</v>
      </c>
      <c r="K61" s="15">
        <f t="shared" si="23"/>
        <v>17484281</v>
      </c>
      <c r="L61" s="15">
        <f t="shared" si="23"/>
        <v>-4386029</v>
      </c>
      <c r="M61" s="15">
        <f t="shared" si="23"/>
        <v>20977776</v>
      </c>
      <c r="N61" s="15">
        <f t="shared" si="23"/>
        <v>15296149</v>
      </c>
      <c r="O61" s="15">
        <f t="shared" si="23"/>
        <v>0</v>
      </c>
      <c r="P61" s="15">
        <f t="shared" si="23"/>
        <v>24914657</v>
      </c>
      <c r="Q61" s="15">
        <f t="shared" si="23"/>
        <v>-60241565</v>
      </c>
      <c r="R61" s="15">
        <f t="shared" si="23"/>
        <v>12103488</v>
      </c>
      <c r="S61" s="15">
        <f t="shared" si="23"/>
        <v>109392163</v>
      </c>
      <c r="T61" s="15">
        <f t="shared" si="23"/>
        <v>7343248</v>
      </c>
      <c r="U61" s="15">
        <f t="shared" si="23"/>
        <v>1548363</v>
      </c>
      <c r="V61" s="15">
        <f t="shared" si="23"/>
        <v>13936184</v>
      </c>
      <c r="W61" s="15">
        <f t="shared" si="23"/>
        <v>47223856</v>
      </c>
      <c r="X61" s="15">
        <f t="shared" si="23"/>
        <v>-38375260</v>
      </c>
      <c r="Y61" s="15">
        <f t="shared" si="23"/>
        <v>74680795</v>
      </c>
      <c r="Z61" s="15">
        <f t="shared" si="23"/>
        <v>-27132235</v>
      </c>
      <c r="AA61" s="15">
        <f t="shared" si="23"/>
        <v>-4471254</v>
      </c>
      <c r="AB61" s="15">
        <f t="shared" si="23"/>
        <v>808434</v>
      </c>
      <c r="AC61" s="15">
        <f t="shared" si="23"/>
        <v>15385761</v>
      </c>
      <c r="AD61" s="15">
        <f t="shared" si="23"/>
        <v>73985919</v>
      </c>
      <c r="AE61" s="15">
        <f t="shared" si="23"/>
        <v>-112006467</v>
      </c>
      <c r="AF61" s="15">
        <f t="shared" si="23"/>
        <v>75694274</v>
      </c>
      <c r="AG61" s="15">
        <f t="shared" si="23"/>
        <v>27282607</v>
      </c>
      <c r="AH61" s="15">
        <f t="shared" si="23"/>
        <v>43230622</v>
      </c>
      <c r="AI61" s="15">
        <f t="shared" si="23"/>
        <v>955000</v>
      </c>
      <c r="AJ61" s="15">
        <f t="shared" si="23"/>
        <v>22816698</v>
      </c>
      <c r="AK61" s="15">
        <f t="shared" si="23"/>
        <v>430435</v>
      </c>
      <c r="AL61" s="15">
        <f t="shared" si="23"/>
        <v>2093993</v>
      </c>
      <c r="AM61" s="15">
        <f t="shared" si="23"/>
        <v>-708416</v>
      </c>
      <c r="AN61" s="8">
        <f t="shared" si="23"/>
        <v>42871536</v>
      </c>
    </row>
    <row r="62" spans="1:40" x14ac:dyDescent="0.25">
      <c r="A62" s="20" t="s">
        <v>122</v>
      </c>
      <c r="B62" s="15">
        <f>+B59-B57</f>
        <v>-114813070</v>
      </c>
      <c r="C62" s="15">
        <f t="shared" ref="C62:AN62" si="24">+C59-C57</f>
        <v>5496060</v>
      </c>
      <c r="D62" s="15">
        <f t="shared" si="24"/>
        <v>-198917242</v>
      </c>
      <c r="E62" s="15">
        <f t="shared" si="24"/>
        <v>331669</v>
      </c>
      <c r="F62" s="15">
        <f t="shared" si="24"/>
        <v>-315212515</v>
      </c>
      <c r="G62" s="15">
        <f t="shared" si="24"/>
        <v>29828638</v>
      </c>
      <c r="H62" s="15">
        <f t="shared" si="24"/>
        <v>-24995309</v>
      </c>
      <c r="I62" s="15">
        <f t="shared" si="24"/>
        <v>-166693355</v>
      </c>
      <c r="J62" s="15">
        <f t="shared" si="24"/>
        <v>-9998620</v>
      </c>
      <c r="K62" s="15">
        <f t="shared" si="24"/>
        <v>13463400</v>
      </c>
      <c r="L62" s="15">
        <f t="shared" si="24"/>
        <v>-67635034</v>
      </c>
      <c r="M62" s="15">
        <f t="shared" si="24"/>
        <v>-13437135</v>
      </c>
      <c r="N62" s="15">
        <f t="shared" si="24"/>
        <v>-17368197</v>
      </c>
      <c r="O62" s="15">
        <f t="shared" si="24"/>
        <v>98305414</v>
      </c>
      <c r="P62" s="15">
        <f t="shared" si="24"/>
        <v>-55509446</v>
      </c>
      <c r="Q62" s="15">
        <f t="shared" si="24"/>
        <v>-107003495</v>
      </c>
      <c r="R62" s="15">
        <f t="shared" si="24"/>
        <v>5598584</v>
      </c>
      <c r="S62" s="15">
        <f t="shared" si="24"/>
        <v>25952710</v>
      </c>
      <c r="T62" s="15">
        <f t="shared" si="24"/>
        <v>-31299553</v>
      </c>
      <c r="U62" s="15">
        <f t="shared" si="24"/>
        <v>-60089897</v>
      </c>
      <c r="V62" s="15">
        <f t="shared" si="24"/>
        <v>-19091686</v>
      </c>
      <c r="W62" s="15">
        <f t="shared" si="24"/>
        <v>3248191</v>
      </c>
      <c r="X62" s="15">
        <f t="shared" si="24"/>
        <v>-26271872</v>
      </c>
      <c r="Y62" s="15">
        <f t="shared" si="24"/>
        <v>26449236</v>
      </c>
      <c r="Z62" s="15">
        <f t="shared" si="24"/>
        <v>-935108308</v>
      </c>
      <c r="AA62" s="15">
        <f t="shared" si="24"/>
        <v>658552084</v>
      </c>
      <c r="AB62" s="15">
        <f t="shared" si="24"/>
        <v>-17562772</v>
      </c>
      <c r="AC62" s="15">
        <f t="shared" si="24"/>
        <v>-635706879</v>
      </c>
      <c r="AD62" s="15">
        <f t="shared" si="24"/>
        <v>43883717</v>
      </c>
      <c r="AE62" s="15">
        <f t="shared" si="24"/>
        <v>-448141450</v>
      </c>
      <c r="AF62" s="15">
        <f t="shared" si="24"/>
        <v>-3572772</v>
      </c>
      <c r="AG62" s="15">
        <f t="shared" si="24"/>
        <v>11471116</v>
      </c>
      <c r="AH62" s="15">
        <f t="shared" si="24"/>
        <v>10303836</v>
      </c>
      <c r="AI62" s="15">
        <f t="shared" si="24"/>
        <v>-6675960</v>
      </c>
      <c r="AJ62" s="15">
        <f t="shared" si="24"/>
        <v>-34407329</v>
      </c>
      <c r="AK62" s="15">
        <f t="shared" si="24"/>
        <v>34698395</v>
      </c>
      <c r="AL62" s="15">
        <f t="shared" si="24"/>
        <v>-143935669</v>
      </c>
      <c r="AM62" s="15">
        <f t="shared" si="24"/>
        <v>3266904</v>
      </c>
      <c r="AN62" s="8">
        <f t="shared" si="24"/>
        <v>-32403551</v>
      </c>
    </row>
    <row r="63" spans="1:40" x14ac:dyDescent="0.25">
      <c r="A63" s="20" t="s">
        <v>123</v>
      </c>
      <c r="B63" s="15">
        <f>+B59-B58</f>
        <v>-80012136</v>
      </c>
      <c r="C63" s="15">
        <f t="shared" ref="C63:AN63" si="25">+C59-C58</f>
        <v>-73202442</v>
      </c>
      <c r="D63" s="15">
        <f t="shared" si="25"/>
        <v>-129457398</v>
      </c>
      <c r="E63" s="15">
        <f t="shared" si="25"/>
        <v>-25880677</v>
      </c>
      <c r="F63" s="15">
        <f t="shared" si="25"/>
        <v>-510280457</v>
      </c>
      <c r="G63" s="15">
        <f t="shared" si="25"/>
        <v>38364225</v>
      </c>
      <c r="H63" s="15">
        <f t="shared" si="25"/>
        <v>-18172570</v>
      </c>
      <c r="I63" s="15">
        <f t="shared" si="25"/>
        <v>-152532434</v>
      </c>
      <c r="J63" s="15">
        <f t="shared" si="25"/>
        <v>-28025694</v>
      </c>
      <c r="K63" s="15">
        <f t="shared" si="25"/>
        <v>-4020881</v>
      </c>
      <c r="L63" s="15">
        <f t="shared" si="25"/>
        <v>-63249005</v>
      </c>
      <c r="M63" s="15">
        <f t="shared" si="25"/>
        <v>-34414911</v>
      </c>
      <c r="N63" s="15">
        <f t="shared" si="25"/>
        <v>-32664346</v>
      </c>
      <c r="O63" s="15">
        <f t="shared" si="25"/>
        <v>98305414</v>
      </c>
      <c r="P63" s="15">
        <f t="shared" si="25"/>
        <v>-80424103</v>
      </c>
      <c r="Q63" s="15">
        <f t="shared" si="25"/>
        <v>-46761930</v>
      </c>
      <c r="R63" s="15">
        <f t="shared" si="25"/>
        <v>-6504904</v>
      </c>
      <c r="S63" s="15">
        <f t="shared" si="25"/>
        <v>-83439453</v>
      </c>
      <c r="T63" s="15">
        <f t="shared" si="25"/>
        <v>-38642801</v>
      </c>
      <c r="U63" s="15">
        <f t="shared" si="25"/>
        <v>-61638260</v>
      </c>
      <c r="V63" s="15">
        <f t="shared" si="25"/>
        <v>-33027870</v>
      </c>
      <c r="W63" s="15">
        <f t="shared" si="25"/>
        <v>-43975665</v>
      </c>
      <c r="X63" s="15">
        <f t="shared" si="25"/>
        <v>12103388</v>
      </c>
      <c r="Y63" s="15">
        <f t="shared" si="25"/>
        <v>-48231559</v>
      </c>
      <c r="Z63" s="15">
        <f t="shared" si="25"/>
        <v>-907976073</v>
      </c>
      <c r="AA63" s="15">
        <f t="shared" si="25"/>
        <v>663023338</v>
      </c>
      <c r="AB63" s="15">
        <f t="shared" si="25"/>
        <v>-18371206</v>
      </c>
      <c r="AC63" s="15">
        <f t="shared" si="25"/>
        <v>-651092640</v>
      </c>
      <c r="AD63" s="15">
        <f t="shared" si="25"/>
        <v>-30102202</v>
      </c>
      <c r="AE63" s="15">
        <f t="shared" si="25"/>
        <v>-336134983</v>
      </c>
      <c r="AF63" s="15">
        <f t="shared" si="25"/>
        <v>-79267046</v>
      </c>
      <c r="AG63" s="15">
        <f t="shared" si="25"/>
        <v>-15811491</v>
      </c>
      <c r="AH63" s="15">
        <f t="shared" si="25"/>
        <v>-32926786</v>
      </c>
      <c r="AI63" s="15">
        <f t="shared" si="25"/>
        <v>-7630960</v>
      </c>
      <c r="AJ63" s="15">
        <f t="shared" si="25"/>
        <v>-57224027</v>
      </c>
      <c r="AK63" s="15">
        <f t="shared" si="25"/>
        <v>34267960</v>
      </c>
      <c r="AL63" s="15">
        <f t="shared" si="25"/>
        <v>-146029662</v>
      </c>
      <c r="AM63" s="15">
        <f t="shared" si="25"/>
        <v>3975320</v>
      </c>
      <c r="AN63" s="8">
        <f t="shared" si="25"/>
        <v>-75275087</v>
      </c>
    </row>
    <row r="64" spans="1:40" x14ac:dyDescent="0.25">
      <c r="A64" s="20" t="s">
        <v>124</v>
      </c>
      <c r="B64" s="17">
        <f>IF(B57=0,0,B59*100/B57)</f>
        <v>81.05147262256007</v>
      </c>
      <c r="C64" s="17">
        <f t="shared" ref="C64:AN64" si="26">IF(C57=0,0,C59*100/C57)</f>
        <v>108.8435239513515</v>
      </c>
      <c r="D64" s="17">
        <f t="shared" si="26"/>
        <v>59.712786096248195</v>
      </c>
      <c r="E64" s="17">
        <f t="shared" si="26"/>
        <v>100.64584642501886</v>
      </c>
      <c r="F64" s="17">
        <f t="shared" si="26"/>
        <v>74.396172299806736</v>
      </c>
      <c r="G64" s="17">
        <f t="shared" si="26"/>
        <v>105.97444312958633</v>
      </c>
      <c r="H64" s="17">
        <f t="shared" si="26"/>
        <v>66.291597047436639</v>
      </c>
      <c r="I64" s="17">
        <f t="shared" si="26"/>
        <v>12.464483227497519</v>
      </c>
      <c r="J64" s="17">
        <f t="shared" si="26"/>
        <v>85.2998221032977</v>
      </c>
      <c r="K64" s="17">
        <f t="shared" si="26"/>
        <v>110.9131623491084</v>
      </c>
      <c r="L64" s="17">
        <f t="shared" si="26"/>
        <v>67.601862106169719</v>
      </c>
      <c r="M64" s="17">
        <f t="shared" si="26"/>
        <v>76.320522483470612</v>
      </c>
      <c r="N64" s="17">
        <f t="shared" si="26"/>
        <v>79.923723034440286</v>
      </c>
      <c r="O64" s="17">
        <f t="shared" si="26"/>
        <v>406.5840650558635</v>
      </c>
      <c r="P64" s="17">
        <f t="shared" si="26"/>
        <v>78.339480427197628</v>
      </c>
      <c r="Q64" s="17">
        <f t="shared" si="26"/>
        <v>62.781248181623354</v>
      </c>
      <c r="R64" s="17">
        <f t="shared" si="26"/>
        <v>114.18256288099629</v>
      </c>
      <c r="S64" s="17">
        <f t="shared" si="26"/>
        <v>117.26019395000463</v>
      </c>
      <c r="T64" s="17">
        <f t="shared" si="26"/>
        <v>57.840667559056435</v>
      </c>
      <c r="U64" s="17">
        <f t="shared" si="26"/>
        <v>67.16094152305115</v>
      </c>
      <c r="V64" s="17">
        <f t="shared" si="26"/>
        <v>81.212095440936451</v>
      </c>
      <c r="W64" s="17">
        <f t="shared" si="26"/>
        <v>102.91188980020142</v>
      </c>
      <c r="X64" s="17">
        <f t="shared" si="26"/>
        <v>91.089703866601695</v>
      </c>
      <c r="Y64" s="17">
        <f t="shared" si="26"/>
        <v>118.82584101464663</v>
      </c>
      <c r="Z64" s="17">
        <f t="shared" si="26"/>
        <v>52.419646179431517</v>
      </c>
      <c r="AA64" s="17">
        <f t="shared" si="26"/>
        <v>1620.8441451565452</v>
      </c>
      <c r="AB64" s="17">
        <f t="shared" si="26"/>
        <v>87.73458452857156</v>
      </c>
      <c r="AC64" s="17">
        <f t="shared" si="26"/>
        <v>-721.95298363441691</v>
      </c>
      <c r="AD64" s="17">
        <f t="shared" si="26"/>
        <v>127.48942207308086</v>
      </c>
      <c r="AE64" s="17">
        <f t="shared" si="26"/>
        <v>68.921014552256139</v>
      </c>
      <c r="AF64" s="17">
        <f t="shared" si="26"/>
        <v>97.64219998825314</v>
      </c>
      <c r="AG64" s="17">
        <f t="shared" si="26"/>
        <v>124.136336709665</v>
      </c>
      <c r="AH64" s="17">
        <f t="shared" si="26"/>
        <v>113.80255867664363</v>
      </c>
      <c r="AI64" s="17">
        <f t="shared" si="26"/>
        <v>30.965006618133685</v>
      </c>
      <c r="AJ64" s="17">
        <f t="shared" si="26"/>
        <v>75.937280537833814</v>
      </c>
      <c r="AK64" s="17">
        <f t="shared" si="26"/>
        <v>155.03964385958372</v>
      </c>
      <c r="AL64" s="17">
        <f t="shared" si="26"/>
        <v>44.854982476582165</v>
      </c>
      <c r="AM64" s="17">
        <f t="shared" si="26"/>
        <v>108.45706545029074</v>
      </c>
      <c r="AN64" s="10">
        <f t="shared" si="26"/>
        <v>72.875599467268188</v>
      </c>
    </row>
    <row r="65" spans="1:40" x14ac:dyDescent="0.25">
      <c r="A65" s="20" t="s">
        <v>125</v>
      </c>
      <c r="B65" s="17">
        <f>IF(B58=0,0,B59*100/B58)</f>
        <v>85.990307852586312</v>
      </c>
      <c r="C65" s="17">
        <f t="shared" ref="C65:AN65" si="27">IF(C58=0,0,C59*100/C58)</f>
        <v>48.026739095095628</v>
      </c>
      <c r="D65" s="17">
        <f t="shared" si="27"/>
        <v>69.488318287970358</v>
      </c>
      <c r="E65" s="17">
        <f t="shared" si="27"/>
        <v>66.634210217412786</v>
      </c>
      <c r="F65" s="17">
        <f t="shared" si="27"/>
        <v>64.220542148149235</v>
      </c>
      <c r="G65" s="17">
        <f t="shared" si="27"/>
        <v>107.81770692163289</v>
      </c>
      <c r="H65" s="17">
        <f t="shared" si="27"/>
        <v>73.009228676904939</v>
      </c>
      <c r="I65" s="17">
        <f t="shared" si="27"/>
        <v>13.465845287796615</v>
      </c>
      <c r="J65" s="17">
        <f t="shared" si="27"/>
        <v>67.428676145669257</v>
      </c>
      <c r="K65" s="17">
        <f t="shared" si="27"/>
        <v>97.145329897669441</v>
      </c>
      <c r="L65" s="17">
        <f t="shared" si="27"/>
        <v>69.052637247547878</v>
      </c>
      <c r="M65" s="17">
        <f t="shared" si="27"/>
        <v>55.721463081408672</v>
      </c>
      <c r="N65" s="17">
        <f t="shared" si="27"/>
        <v>67.915483457878238</v>
      </c>
      <c r="O65" s="17">
        <f t="shared" si="27"/>
        <v>406.5840650558635</v>
      </c>
      <c r="P65" s="17">
        <f t="shared" si="27"/>
        <v>71.39813354140432</v>
      </c>
      <c r="Q65" s="17">
        <f t="shared" si="27"/>
        <v>79.423355505967521</v>
      </c>
      <c r="R65" s="17">
        <f t="shared" si="27"/>
        <v>87.388368938209069</v>
      </c>
      <c r="S65" s="17">
        <f t="shared" si="27"/>
        <v>67.877485018034321</v>
      </c>
      <c r="T65" s="17">
        <f t="shared" si="27"/>
        <v>52.634542041457706</v>
      </c>
      <c r="U65" s="17">
        <f t="shared" si="27"/>
        <v>66.597408524104011</v>
      </c>
      <c r="V65" s="17">
        <f t="shared" si="27"/>
        <v>71.417577841692037</v>
      </c>
      <c r="W65" s="17">
        <f t="shared" si="27"/>
        <v>72.302823618142156</v>
      </c>
      <c r="X65" s="17">
        <f t="shared" si="27"/>
        <v>104.71916263909854</v>
      </c>
      <c r="Y65" s="17">
        <f t="shared" si="27"/>
        <v>77.58497279341438</v>
      </c>
      <c r="Z65" s="17">
        <f t="shared" si="27"/>
        <v>53.153454816728896</v>
      </c>
      <c r="AA65" s="17">
        <f t="shared" si="27"/>
        <v>1807.4811231472131</v>
      </c>
      <c r="AB65" s="17">
        <f t="shared" si="27"/>
        <v>87.242024116602721</v>
      </c>
      <c r="AC65" s="17">
        <f t="shared" si="27"/>
        <v>-602.16239993129057</v>
      </c>
      <c r="AD65" s="17">
        <f t="shared" si="27"/>
        <v>87.115133488345919</v>
      </c>
      <c r="AE65" s="17">
        <f t="shared" si="27"/>
        <v>74.725498834847201</v>
      </c>
      <c r="AF65" s="17">
        <f t="shared" si="27"/>
        <v>65.115047134025446</v>
      </c>
      <c r="AG65" s="17">
        <f t="shared" si="27"/>
        <v>78.864169458033103</v>
      </c>
      <c r="AH65" s="17">
        <f t="shared" si="27"/>
        <v>72.068073449457728</v>
      </c>
      <c r="AI65" s="17">
        <f t="shared" si="27"/>
        <v>28.181903740094491</v>
      </c>
      <c r="AJ65" s="17">
        <f t="shared" si="27"/>
        <v>65.487545991077056</v>
      </c>
      <c r="AK65" s="17">
        <f t="shared" si="27"/>
        <v>153.98825972971019</v>
      </c>
      <c r="AL65" s="17">
        <f t="shared" si="27"/>
        <v>44.497994563056118</v>
      </c>
      <c r="AM65" s="17">
        <f t="shared" si="27"/>
        <v>110.48319830214866</v>
      </c>
      <c r="AN65" s="10">
        <f t="shared" si="27"/>
        <v>53.629577985848854</v>
      </c>
    </row>
    <row r="66" spans="1:40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6"/>
    </row>
    <row r="67" spans="1:40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6"/>
    </row>
    <row r="68" spans="1:40" x14ac:dyDescent="0.25">
      <c r="A68" s="20" t="s">
        <v>127</v>
      </c>
      <c r="B68" s="16">
        <v>555329000</v>
      </c>
      <c r="C68" s="16">
        <v>64819000</v>
      </c>
      <c r="D68" s="16">
        <v>578812000</v>
      </c>
      <c r="E68" s="16">
        <v>60375000</v>
      </c>
      <c r="F68" s="16">
        <v>389676000</v>
      </c>
      <c r="G68" s="16">
        <v>560185000</v>
      </c>
      <c r="H68" s="16">
        <v>53041000</v>
      </c>
      <c r="I68" s="16">
        <v>105343000</v>
      </c>
      <c r="J68" s="16">
        <v>62148000</v>
      </c>
      <c r="K68" s="16">
        <v>120149000</v>
      </c>
      <c r="L68" s="16">
        <v>124982000</v>
      </c>
      <c r="M68" s="16">
        <v>16043000</v>
      </c>
      <c r="N68" s="16">
        <v>92090000</v>
      </c>
      <c r="O68" s="16">
        <v>37430000</v>
      </c>
      <c r="P68" s="16">
        <v>296550000</v>
      </c>
      <c r="Q68" s="16">
        <v>151783000</v>
      </c>
      <c r="R68" s="16">
        <v>46576000</v>
      </c>
      <c r="S68" s="16">
        <v>57920000</v>
      </c>
      <c r="T68" s="16">
        <v>52660000</v>
      </c>
      <c r="U68" s="16">
        <v>114354000</v>
      </c>
      <c r="V68" s="16">
        <v>107213000</v>
      </c>
      <c r="W68" s="16">
        <v>94770000</v>
      </c>
      <c r="X68" s="16">
        <v>84591000</v>
      </c>
      <c r="Y68" s="16">
        <v>67655000</v>
      </c>
      <c r="Z68" s="16">
        <v>1009125000</v>
      </c>
      <c r="AA68" s="16">
        <v>52514000</v>
      </c>
      <c r="AB68" s="16">
        <v>104680000</v>
      </c>
      <c r="AC68" s="16">
        <v>77799000</v>
      </c>
      <c r="AD68" s="16">
        <v>128709000</v>
      </c>
      <c r="AE68" s="16">
        <v>1127810000</v>
      </c>
      <c r="AF68" s="16">
        <v>101049000</v>
      </c>
      <c r="AG68" s="16">
        <v>79306000</v>
      </c>
      <c r="AH68" s="16">
        <v>75762000</v>
      </c>
      <c r="AI68" s="16">
        <v>4714000</v>
      </c>
      <c r="AJ68" s="16">
        <v>60224000</v>
      </c>
      <c r="AK68" s="16">
        <v>64677000</v>
      </c>
      <c r="AL68" s="16">
        <v>108131000</v>
      </c>
      <c r="AM68" s="16">
        <v>35096000</v>
      </c>
      <c r="AN68" s="9">
        <v>86955000</v>
      </c>
    </row>
    <row r="69" spans="1:40" x14ac:dyDescent="0.25">
      <c r="A69" s="20" t="s">
        <v>128</v>
      </c>
      <c r="B69" s="16">
        <v>522532000</v>
      </c>
      <c r="C69" s="16">
        <v>65119000</v>
      </c>
      <c r="D69" s="16">
        <v>573883000</v>
      </c>
      <c r="E69" s="16">
        <v>56695000</v>
      </c>
      <c r="F69" s="16">
        <v>425191000</v>
      </c>
      <c r="G69" s="16">
        <v>562448000</v>
      </c>
      <c r="H69" s="16">
        <v>69413000</v>
      </c>
      <c r="I69" s="16">
        <v>102217000</v>
      </c>
      <c r="J69" s="16">
        <v>58148000</v>
      </c>
      <c r="K69" s="16">
        <v>131949000</v>
      </c>
      <c r="L69" s="16">
        <v>124982000</v>
      </c>
      <c r="M69" s="16">
        <v>34099000</v>
      </c>
      <c r="N69" s="16">
        <v>102090000</v>
      </c>
      <c r="O69" s="16">
        <v>37730000</v>
      </c>
      <c r="P69" s="16">
        <v>299769000</v>
      </c>
      <c r="Q69" s="16">
        <v>151783000</v>
      </c>
      <c r="R69" s="16">
        <v>50784000</v>
      </c>
      <c r="S69" s="16">
        <v>68371000</v>
      </c>
      <c r="T69" s="16">
        <v>81690000</v>
      </c>
      <c r="U69" s="16">
        <v>114354000</v>
      </c>
      <c r="V69" s="16">
        <v>107213000</v>
      </c>
      <c r="W69" s="16">
        <v>94770000</v>
      </c>
      <c r="X69" s="16">
        <v>91591000</v>
      </c>
      <c r="Y69" s="16">
        <v>102546000</v>
      </c>
      <c r="Z69" s="16">
        <v>910535000</v>
      </c>
      <c r="AA69" s="16">
        <v>52514000</v>
      </c>
      <c r="AB69" s="16">
        <v>119749000</v>
      </c>
      <c r="AC69" s="16">
        <v>80799000</v>
      </c>
      <c r="AD69" s="16">
        <v>128309000</v>
      </c>
      <c r="AE69" s="16">
        <v>1120580000</v>
      </c>
      <c r="AF69" s="16">
        <v>101049000</v>
      </c>
      <c r="AG69" s="16">
        <v>79306000</v>
      </c>
      <c r="AH69" s="16">
        <v>75762000</v>
      </c>
      <c r="AI69" s="16">
        <v>4714000</v>
      </c>
      <c r="AJ69" s="16">
        <v>78966000</v>
      </c>
      <c r="AK69" s="16">
        <v>70952000</v>
      </c>
      <c r="AL69" s="16">
        <v>109631000</v>
      </c>
      <c r="AM69" s="16">
        <v>35096000</v>
      </c>
      <c r="AN69" s="9">
        <v>108784000</v>
      </c>
    </row>
    <row r="70" spans="1:40" x14ac:dyDescent="0.25">
      <c r="A70" s="20" t="s">
        <v>129</v>
      </c>
      <c r="B70" s="16">
        <v>441175656</v>
      </c>
      <c r="C70" s="16">
        <v>61018867</v>
      </c>
      <c r="D70" s="16">
        <v>474943283</v>
      </c>
      <c r="E70" s="16">
        <v>33633187</v>
      </c>
      <c r="F70" s="16">
        <v>253060778</v>
      </c>
      <c r="G70" s="16">
        <v>557184719</v>
      </c>
      <c r="H70" s="16">
        <v>51593434</v>
      </c>
      <c r="I70" s="16">
        <v>105657131</v>
      </c>
      <c r="J70" s="16">
        <v>61516786</v>
      </c>
      <c r="K70" s="16">
        <v>128707377</v>
      </c>
      <c r="L70" s="16">
        <v>84892710</v>
      </c>
      <c r="M70" s="16">
        <v>41289910</v>
      </c>
      <c r="N70" s="16">
        <v>74007595</v>
      </c>
      <c r="O70" s="16">
        <v>38842298</v>
      </c>
      <c r="P70" s="16">
        <v>292559983</v>
      </c>
      <c r="Q70" s="16">
        <v>168001482</v>
      </c>
      <c r="R70" s="16">
        <v>27729609</v>
      </c>
      <c r="S70" s="16">
        <v>67015554</v>
      </c>
      <c r="T70" s="16">
        <v>39534307</v>
      </c>
      <c r="U70" s="16">
        <v>101683829</v>
      </c>
      <c r="V70" s="16">
        <v>109380221</v>
      </c>
      <c r="W70" s="16">
        <v>123041418</v>
      </c>
      <c r="X70" s="16">
        <v>91590997</v>
      </c>
      <c r="Y70" s="16">
        <v>94974809</v>
      </c>
      <c r="Z70" s="16">
        <v>0</v>
      </c>
      <c r="AA70" s="16">
        <v>62911011</v>
      </c>
      <c r="AB70" s="16">
        <v>98289222</v>
      </c>
      <c r="AC70" s="16">
        <v>-14622565</v>
      </c>
      <c r="AD70" s="16">
        <v>117549465</v>
      </c>
      <c r="AE70" s="16">
        <v>0</v>
      </c>
      <c r="AF70" s="16">
        <v>154351986</v>
      </c>
      <c r="AG70" s="16">
        <v>82751669</v>
      </c>
      <c r="AH70" s="16">
        <v>96820767</v>
      </c>
      <c r="AI70" s="16">
        <v>4713454</v>
      </c>
      <c r="AJ70" s="16">
        <v>60093850</v>
      </c>
      <c r="AK70" s="16">
        <v>42226901</v>
      </c>
      <c r="AL70" s="16">
        <v>107828179</v>
      </c>
      <c r="AM70" s="16">
        <v>41928512</v>
      </c>
      <c r="AN70" s="9">
        <v>70344193</v>
      </c>
    </row>
    <row r="71" spans="1:40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6"/>
    </row>
    <row r="72" spans="1:40" x14ac:dyDescent="0.25">
      <c r="A72" s="20" t="s">
        <v>136</v>
      </c>
      <c r="B72" s="15">
        <f>+B69-B68</f>
        <v>-32797000</v>
      </c>
      <c r="C72" s="15">
        <f t="shared" ref="C72:AN72" si="28">+C69-C68</f>
        <v>300000</v>
      </c>
      <c r="D72" s="15">
        <f t="shared" si="28"/>
        <v>-4929000</v>
      </c>
      <c r="E72" s="15">
        <f t="shared" si="28"/>
        <v>-3680000</v>
      </c>
      <c r="F72" s="15">
        <f t="shared" si="28"/>
        <v>35515000</v>
      </c>
      <c r="G72" s="15">
        <f t="shared" si="28"/>
        <v>2263000</v>
      </c>
      <c r="H72" s="15">
        <f t="shared" si="28"/>
        <v>16372000</v>
      </c>
      <c r="I72" s="15">
        <f t="shared" si="28"/>
        <v>-3126000</v>
      </c>
      <c r="J72" s="15">
        <f t="shared" si="28"/>
        <v>-4000000</v>
      </c>
      <c r="K72" s="15">
        <f t="shared" si="28"/>
        <v>11800000</v>
      </c>
      <c r="L72" s="15">
        <f t="shared" si="28"/>
        <v>0</v>
      </c>
      <c r="M72" s="15">
        <f t="shared" si="28"/>
        <v>18056000</v>
      </c>
      <c r="N72" s="15">
        <f t="shared" si="28"/>
        <v>10000000</v>
      </c>
      <c r="O72" s="15">
        <f t="shared" si="28"/>
        <v>300000</v>
      </c>
      <c r="P72" s="15">
        <f t="shared" si="28"/>
        <v>3219000</v>
      </c>
      <c r="Q72" s="15">
        <f t="shared" si="28"/>
        <v>0</v>
      </c>
      <c r="R72" s="15">
        <f t="shared" si="28"/>
        <v>4208000</v>
      </c>
      <c r="S72" s="15">
        <f t="shared" si="28"/>
        <v>10451000</v>
      </c>
      <c r="T72" s="15">
        <f t="shared" si="28"/>
        <v>29030000</v>
      </c>
      <c r="U72" s="15">
        <f t="shared" si="28"/>
        <v>0</v>
      </c>
      <c r="V72" s="15">
        <f t="shared" si="28"/>
        <v>0</v>
      </c>
      <c r="W72" s="15">
        <f t="shared" si="28"/>
        <v>0</v>
      </c>
      <c r="X72" s="15">
        <f t="shared" si="28"/>
        <v>7000000</v>
      </c>
      <c r="Y72" s="15">
        <f t="shared" si="28"/>
        <v>34891000</v>
      </c>
      <c r="Z72" s="15">
        <f t="shared" si="28"/>
        <v>-98590000</v>
      </c>
      <c r="AA72" s="15">
        <f t="shared" si="28"/>
        <v>0</v>
      </c>
      <c r="AB72" s="15">
        <f t="shared" si="28"/>
        <v>15069000</v>
      </c>
      <c r="AC72" s="15">
        <f t="shared" si="28"/>
        <v>3000000</v>
      </c>
      <c r="AD72" s="15">
        <f t="shared" si="28"/>
        <v>-400000</v>
      </c>
      <c r="AE72" s="15">
        <f t="shared" si="28"/>
        <v>-7230000</v>
      </c>
      <c r="AF72" s="15">
        <f t="shared" si="28"/>
        <v>0</v>
      </c>
      <c r="AG72" s="15">
        <f t="shared" si="28"/>
        <v>0</v>
      </c>
      <c r="AH72" s="15">
        <f t="shared" si="28"/>
        <v>0</v>
      </c>
      <c r="AI72" s="15">
        <f t="shared" si="28"/>
        <v>0</v>
      </c>
      <c r="AJ72" s="15">
        <f t="shared" si="28"/>
        <v>18742000</v>
      </c>
      <c r="AK72" s="15">
        <f t="shared" si="28"/>
        <v>6275000</v>
      </c>
      <c r="AL72" s="15">
        <f t="shared" si="28"/>
        <v>1500000</v>
      </c>
      <c r="AM72" s="15">
        <f t="shared" si="28"/>
        <v>0</v>
      </c>
      <c r="AN72" s="8">
        <f t="shared" si="28"/>
        <v>21829000</v>
      </c>
    </row>
    <row r="73" spans="1:40" x14ac:dyDescent="0.25">
      <c r="A73" s="20" t="s">
        <v>122</v>
      </c>
      <c r="B73" s="15">
        <f>+B70-B68</f>
        <v>-114153344</v>
      </c>
      <c r="C73" s="15">
        <f t="shared" ref="C73:AN73" si="29">+C70-C68</f>
        <v>-3800133</v>
      </c>
      <c r="D73" s="15">
        <f t="shared" si="29"/>
        <v>-103868717</v>
      </c>
      <c r="E73" s="15">
        <f t="shared" si="29"/>
        <v>-26741813</v>
      </c>
      <c r="F73" s="15">
        <f t="shared" si="29"/>
        <v>-136615222</v>
      </c>
      <c r="G73" s="15">
        <f t="shared" si="29"/>
        <v>-3000281</v>
      </c>
      <c r="H73" s="15">
        <f t="shared" si="29"/>
        <v>-1447566</v>
      </c>
      <c r="I73" s="15">
        <f t="shared" si="29"/>
        <v>314131</v>
      </c>
      <c r="J73" s="15">
        <f t="shared" si="29"/>
        <v>-631214</v>
      </c>
      <c r="K73" s="15">
        <f t="shared" si="29"/>
        <v>8558377</v>
      </c>
      <c r="L73" s="15">
        <f t="shared" si="29"/>
        <v>-40089290</v>
      </c>
      <c r="M73" s="15">
        <f t="shared" si="29"/>
        <v>25246910</v>
      </c>
      <c r="N73" s="15">
        <f t="shared" si="29"/>
        <v>-18082405</v>
      </c>
      <c r="O73" s="15">
        <f t="shared" si="29"/>
        <v>1412298</v>
      </c>
      <c r="P73" s="15">
        <f t="shared" si="29"/>
        <v>-3990017</v>
      </c>
      <c r="Q73" s="15">
        <f t="shared" si="29"/>
        <v>16218482</v>
      </c>
      <c r="R73" s="15">
        <f t="shared" si="29"/>
        <v>-18846391</v>
      </c>
      <c r="S73" s="15">
        <f t="shared" si="29"/>
        <v>9095554</v>
      </c>
      <c r="T73" s="15">
        <f t="shared" si="29"/>
        <v>-13125693</v>
      </c>
      <c r="U73" s="15">
        <f t="shared" si="29"/>
        <v>-12670171</v>
      </c>
      <c r="V73" s="15">
        <f t="shared" si="29"/>
        <v>2167221</v>
      </c>
      <c r="W73" s="15">
        <f t="shared" si="29"/>
        <v>28271418</v>
      </c>
      <c r="X73" s="15">
        <f t="shared" si="29"/>
        <v>6999997</v>
      </c>
      <c r="Y73" s="15">
        <f t="shared" si="29"/>
        <v>27319809</v>
      </c>
      <c r="Z73" s="15">
        <f t="shared" si="29"/>
        <v>-1009125000</v>
      </c>
      <c r="AA73" s="15">
        <f t="shared" si="29"/>
        <v>10397011</v>
      </c>
      <c r="AB73" s="15">
        <f t="shared" si="29"/>
        <v>-6390778</v>
      </c>
      <c r="AC73" s="15">
        <f t="shared" si="29"/>
        <v>-92421565</v>
      </c>
      <c r="AD73" s="15">
        <f t="shared" si="29"/>
        <v>-11159535</v>
      </c>
      <c r="AE73" s="15">
        <f t="shared" si="29"/>
        <v>-1127810000</v>
      </c>
      <c r="AF73" s="15">
        <f t="shared" si="29"/>
        <v>53302986</v>
      </c>
      <c r="AG73" s="15">
        <f t="shared" si="29"/>
        <v>3445669</v>
      </c>
      <c r="AH73" s="15">
        <f t="shared" si="29"/>
        <v>21058767</v>
      </c>
      <c r="AI73" s="15">
        <f t="shared" si="29"/>
        <v>-546</v>
      </c>
      <c r="AJ73" s="15">
        <f t="shared" si="29"/>
        <v>-130150</v>
      </c>
      <c r="AK73" s="15">
        <f t="shared" si="29"/>
        <v>-22450099</v>
      </c>
      <c r="AL73" s="15">
        <f t="shared" si="29"/>
        <v>-302821</v>
      </c>
      <c r="AM73" s="15">
        <f t="shared" si="29"/>
        <v>6832512</v>
      </c>
      <c r="AN73" s="8">
        <f t="shared" si="29"/>
        <v>-16610807</v>
      </c>
    </row>
    <row r="74" spans="1:40" x14ac:dyDescent="0.25">
      <c r="A74" s="20" t="s">
        <v>123</v>
      </c>
      <c r="B74" s="15">
        <f>+B70-B69</f>
        <v>-81356344</v>
      </c>
      <c r="C74" s="15">
        <f t="shared" ref="C74:AN74" si="30">+C70-C69</f>
        <v>-4100133</v>
      </c>
      <c r="D74" s="15">
        <f t="shared" si="30"/>
        <v>-98939717</v>
      </c>
      <c r="E74" s="15">
        <f t="shared" si="30"/>
        <v>-23061813</v>
      </c>
      <c r="F74" s="15">
        <f t="shared" si="30"/>
        <v>-172130222</v>
      </c>
      <c r="G74" s="15">
        <f t="shared" si="30"/>
        <v>-5263281</v>
      </c>
      <c r="H74" s="15">
        <f t="shared" si="30"/>
        <v>-17819566</v>
      </c>
      <c r="I74" s="15">
        <f t="shared" si="30"/>
        <v>3440131</v>
      </c>
      <c r="J74" s="15">
        <f t="shared" si="30"/>
        <v>3368786</v>
      </c>
      <c r="K74" s="15">
        <f t="shared" si="30"/>
        <v>-3241623</v>
      </c>
      <c r="L74" s="15">
        <f t="shared" si="30"/>
        <v>-40089290</v>
      </c>
      <c r="M74" s="15">
        <f t="shared" si="30"/>
        <v>7190910</v>
      </c>
      <c r="N74" s="15">
        <f t="shared" si="30"/>
        <v>-28082405</v>
      </c>
      <c r="O74" s="15">
        <f t="shared" si="30"/>
        <v>1112298</v>
      </c>
      <c r="P74" s="15">
        <f t="shared" si="30"/>
        <v>-7209017</v>
      </c>
      <c r="Q74" s="15">
        <f t="shared" si="30"/>
        <v>16218482</v>
      </c>
      <c r="R74" s="15">
        <f t="shared" si="30"/>
        <v>-23054391</v>
      </c>
      <c r="S74" s="15">
        <f t="shared" si="30"/>
        <v>-1355446</v>
      </c>
      <c r="T74" s="15">
        <f t="shared" si="30"/>
        <v>-42155693</v>
      </c>
      <c r="U74" s="15">
        <f t="shared" si="30"/>
        <v>-12670171</v>
      </c>
      <c r="V74" s="15">
        <f t="shared" si="30"/>
        <v>2167221</v>
      </c>
      <c r="W74" s="15">
        <f t="shared" si="30"/>
        <v>28271418</v>
      </c>
      <c r="X74" s="15">
        <f t="shared" si="30"/>
        <v>-3</v>
      </c>
      <c r="Y74" s="15">
        <f t="shared" si="30"/>
        <v>-7571191</v>
      </c>
      <c r="Z74" s="15">
        <f t="shared" si="30"/>
        <v>-910535000</v>
      </c>
      <c r="AA74" s="15">
        <f t="shared" si="30"/>
        <v>10397011</v>
      </c>
      <c r="AB74" s="15">
        <f t="shared" si="30"/>
        <v>-21459778</v>
      </c>
      <c r="AC74" s="15">
        <f t="shared" si="30"/>
        <v>-95421565</v>
      </c>
      <c r="AD74" s="15">
        <f t="shared" si="30"/>
        <v>-10759535</v>
      </c>
      <c r="AE74" s="15">
        <f t="shared" si="30"/>
        <v>-1120580000</v>
      </c>
      <c r="AF74" s="15">
        <f t="shared" si="30"/>
        <v>53302986</v>
      </c>
      <c r="AG74" s="15">
        <f t="shared" si="30"/>
        <v>3445669</v>
      </c>
      <c r="AH74" s="15">
        <f t="shared" si="30"/>
        <v>21058767</v>
      </c>
      <c r="AI74" s="15">
        <f t="shared" si="30"/>
        <v>-546</v>
      </c>
      <c r="AJ74" s="15">
        <f t="shared" si="30"/>
        <v>-18872150</v>
      </c>
      <c r="AK74" s="15">
        <f t="shared" si="30"/>
        <v>-28725099</v>
      </c>
      <c r="AL74" s="15">
        <f t="shared" si="30"/>
        <v>-1802821</v>
      </c>
      <c r="AM74" s="15">
        <f t="shared" si="30"/>
        <v>6832512</v>
      </c>
      <c r="AN74" s="8">
        <f t="shared" si="30"/>
        <v>-38439807</v>
      </c>
    </row>
    <row r="75" spans="1:40" x14ac:dyDescent="0.25">
      <c r="A75" s="20" t="s">
        <v>137</v>
      </c>
      <c r="B75" s="17">
        <f>IF(B68=0,0,B70*100/B68)</f>
        <v>79.444015349459505</v>
      </c>
      <c r="C75" s="17">
        <f t="shared" ref="C75:AN75" si="31">IF(C68=0,0,C70*100/C68)</f>
        <v>94.137316219009861</v>
      </c>
      <c r="D75" s="17">
        <f t="shared" si="31"/>
        <v>82.054843887134339</v>
      </c>
      <c r="E75" s="17">
        <f t="shared" si="31"/>
        <v>55.707142028985508</v>
      </c>
      <c r="F75" s="17">
        <f t="shared" si="31"/>
        <v>64.941330233322049</v>
      </c>
      <c r="G75" s="17">
        <f t="shared" si="31"/>
        <v>99.464412470880163</v>
      </c>
      <c r="H75" s="17">
        <f t="shared" si="31"/>
        <v>97.270854621896262</v>
      </c>
      <c r="I75" s="17">
        <f t="shared" si="31"/>
        <v>100.29819826661478</v>
      </c>
      <c r="J75" s="17">
        <f t="shared" si="31"/>
        <v>98.984337388170175</v>
      </c>
      <c r="K75" s="17">
        <f t="shared" si="31"/>
        <v>107.12313627246169</v>
      </c>
      <c r="L75" s="17">
        <f t="shared" si="31"/>
        <v>67.923949048663005</v>
      </c>
      <c r="M75" s="17">
        <f t="shared" si="31"/>
        <v>257.37025493984913</v>
      </c>
      <c r="N75" s="17">
        <f t="shared" si="31"/>
        <v>80.364420675426217</v>
      </c>
      <c r="O75" s="17">
        <f t="shared" si="31"/>
        <v>103.77317125300561</v>
      </c>
      <c r="P75" s="17">
        <f t="shared" si="31"/>
        <v>98.654521328612375</v>
      </c>
      <c r="Q75" s="17">
        <f t="shared" si="31"/>
        <v>110.68530863140141</v>
      </c>
      <c r="R75" s="17">
        <f t="shared" si="31"/>
        <v>59.536261164548264</v>
      </c>
      <c r="S75" s="17">
        <f t="shared" si="31"/>
        <v>115.70364986187845</v>
      </c>
      <c r="T75" s="17">
        <f t="shared" si="31"/>
        <v>75.074642992783893</v>
      </c>
      <c r="U75" s="17">
        <f t="shared" si="31"/>
        <v>88.920220543225426</v>
      </c>
      <c r="V75" s="17">
        <f t="shared" si="31"/>
        <v>102.02141624616418</v>
      </c>
      <c r="W75" s="17">
        <f t="shared" si="31"/>
        <v>129.83161126938904</v>
      </c>
      <c r="X75" s="17">
        <f t="shared" si="31"/>
        <v>108.27510846307527</v>
      </c>
      <c r="Y75" s="17">
        <f t="shared" si="31"/>
        <v>140.38106422289556</v>
      </c>
      <c r="Z75" s="17">
        <f t="shared" si="31"/>
        <v>0</v>
      </c>
      <c r="AA75" s="17">
        <f t="shared" si="31"/>
        <v>119.79855086262711</v>
      </c>
      <c r="AB75" s="17">
        <f t="shared" si="31"/>
        <v>93.89493886129155</v>
      </c>
      <c r="AC75" s="17">
        <f t="shared" si="31"/>
        <v>-18.795312279078136</v>
      </c>
      <c r="AD75" s="17">
        <f t="shared" si="31"/>
        <v>91.329638952986969</v>
      </c>
      <c r="AE75" s="17">
        <f t="shared" si="31"/>
        <v>0</v>
      </c>
      <c r="AF75" s="17">
        <f t="shared" si="31"/>
        <v>152.74964225276847</v>
      </c>
      <c r="AG75" s="17">
        <f t="shared" si="31"/>
        <v>104.34477719214183</v>
      </c>
      <c r="AH75" s="17">
        <f t="shared" si="31"/>
        <v>127.79594915656925</v>
      </c>
      <c r="AI75" s="17">
        <f t="shared" si="31"/>
        <v>99.988417479847257</v>
      </c>
      <c r="AJ75" s="17">
        <f t="shared" si="31"/>
        <v>99.783890143464404</v>
      </c>
      <c r="AK75" s="17">
        <f t="shared" si="31"/>
        <v>65.288898681138576</v>
      </c>
      <c r="AL75" s="17">
        <f t="shared" si="31"/>
        <v>99.719949875613835</v>
      </c>
      <c r="AM75" s="17">
        <f t="shared" si="31"/>
        <v>119.46806473672213</v>
      </c>
      <c r="AN75" s="10">
        <f t="shared" si="31"/>
        <v>80.897237651658898</v>
      </c>
    </row>
    <row r="76" spans="1:40" x14ac:dyDescent="0.25">
      <c r="A76" s="20" t="s">
        <v>138</v>
      </c>
      <c r="B76" s="17">
        <f>IF(B69=0,0,B70*100/B69)</f>
        <v>84.430361394134707</v>
      </c>
      <c r="C76" s="17">
        <f t="shared" ref="C76:AN76" si="32">IF(C69=0,0,C70*100/C69)</f>
        <v>93.703630276877718</v>
      </c>
      <c r="D76" s="17">
        <f t="shared" si="32"/>
        <v>82.759601347312952</v>
      </c>
      <c r="E76" s="17">
        <f t="shared" si="32"/>
        <v>59.323021430461239</v>
      </c>
      <c r="F76" s="17">
        <f t="shared" si="32"/>
        <v>59.516964846386685</v>
      </c>
      <c r="G76" s="17">
        <f t="shared" si="32"/>
        <v>99.064219092253865</v>
      </c>
      <c r="H76" s="17">
        <f t="shared" si="32"/>
        <v>74.328200769308339</v>
      </c>
      <c r="I76" s="17">
        <f t="shared" si="32"/>
        <v>103.36551747752331</v>
      </c>
      <c r="J76" s="17">
        <f t="shared" si="32"/>
        <v>105.79346839100226</v>
      </c>
      <c r="K76" s="17">
        <f t="shared" si="32"/>
        <v>97.543275811108842</v>
      </c>
      <c r="L76" s="17">
        <f t="shared" si="32"/>
        <v>67.923949048663005</v>
      </c>
      <c r="M76" s="17">
        <f t="shared" si="32"/>
        <v>121.08833103610077</v>
      </c>
      <c r="N76" s="17">
        <f t="shared" si="32"/>
        <v>72.49250171417377</v>
      </c>
      <c r="O76" s="17">
        <f t="shared" si="32"/>
        <v>102.94804664723033</v>
      </c>
      <c r="P76" s="17">
        <f t="shared" si="32"/>
        <v>97.595142593130049</v>
      </c>
      <c r="Q76" s="17">
        <f t="shared" si="32"/>
        <v>110.68530863140141</v>
      </c>
      <c r="R76" s="17">
        <f t="shared" si="32"/>
        <v>54.603042296786391</v>
      </c>
      <c r="S76" s="17">
        <f t="shared" si="32"/>
        <v>98.017513273171375</v>
      </c>
      <c r="T76" s="17">
        <f t="shared" si="32"/>
        <v>48.395528216427962</v>
      </c>
      <c r="U76" s="17">
        <f t="shared" si="32"/>
        <v>88.920220543225426</v>
      </c>
      <c r="V76" s="17">
        <f t="shared" si="32"/>
        <v>102.02141624616418</v>
      </c>
      <c r="W76" s="17">
        <f t="shared" si="32"/>
        <v>129.83161126938904</v>
      </c>
      <c r="X76" s="17">
        <f t="shared" si="32"/>
        <v>99.999996724569002</v>
      </c>
      <c r="Y76" s="17">
        <f t="shared" si="32"/>
        <v>92.616785637665046</v>
      </c>
      <c r="Z76" s="17">
        <f t="shared" si="32"/>
        <v>0</v>
      </c>
      <c r="AA76" s="17">
        <f t="shared" si="32"/>
        <v>119.79855086262711</v>
      </c>
      <c r="AB76" s="17">
        <f t="shared" si="32"/>
        <v>82.079367677391872</v>
      </c>
      <c r="AC76" s="17">
        <f t="shared" si="32"/>
        <v>-18.097457889330315</v>
      </c>
      <c r="AD76" s="17">
        <f t="shared" si="32"/>
        <v>91.614356748162635</v>
      </c>
      <c r="AE76" s="17">
        <f t="shared" si="32"/>
        <v>0</v>
      </c>
      <c r="AF76" s="17">
        <f t="shared" si="32"/>
        <v>152.74964225276847</v>
      </c>
      <c r="AG76" s="17">
        <f t="shared" si="32"/>
        <v>104.34477719214183</v>
      </c>
      <c r="AH76" s="17">
        <f t="shared" si="32"/>
        <v>127.79594915656925</v>
      </c>
      <c r="AI76" s="17">
        <f t="shared" si="32"/>
        <v>99.988417479847257</v>
      </c>
      <c r="AJ76" s="17">
        <f t="shared" si="32"/>
        <v>76.100916850290005</v>
      </c>
      <c r="AK76" s="17">
        <f t="shared" si="32"/>
        <v>59.514743770436354</v>
      </c>
      <c r="AL76" s="17">
        <f t="shared" si="32"/>
        <v>98.355555454205472</v>
      </c>
      <c r="AM76" s="17">
        <f t="shared" si="32"/>
        <v>119.46806473672213</v>
      </c>
      <c r="AN76" s="10">
        <f t="shared" si="32"/>
        <v>64.664098580673624</v>
      </c>
    </row>
    <row r="77" spans="1:40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6"/>
    </row>
    <row r="78" spans="1:40" x14ac:dyDescent="0.25">
      <c r="A78" s="2" t="s">
        <v>139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6"/>
    </row>
    <row r="79" spans="1:40" x14ac:dyDescent="0.25">
      <c r="A79" s="20" t="s">
        <v>140</v>
      </c>
      <c r="B79" s="16">
        <v>200152061</v>
      </c>
      <c r="C79" s="16">
        <v>247536720</v>
      </c>
      <c r="D79" s="16">
        <v>1476779210</v>
      </c>
      <c r="E79" s="16">
        <v>205034330</v>
      </c>
      <c r="F79" s="16">
        <v>8904109209</v>
      </c>
      <c r="G79" s="16">
        <v>1703860305</v>
      </c>
      <c r="H79" s="16">
        <v>0</v>
      </c>
      <c r="I79" s="16">
        <v>34783392</v>
      </c>
      <c r="J79" s="16">
        <v>139308766</v>
      </c>
      <c r="K79" s="16">
        <v>151636119</v>
      </c>
      <c r="L79" s="16">
        <v>1746777633</v>
      </c>
      <c r="M79" s="16">
        <v>85891536</v>
      </c>
      <c r="N79" s="16">
        <v>78483404</v>
      </c>
      <c r="O79" s="16">
        <v>336831801</v>
      </c>
      <c r="P79" s="16">
        <v>1862928944</v>
      </c>
      <c r="Q79" s="16">
        <v>1147213883</v>
      </c>
      <c r="R79" s="16">
        <v>317012631</v>
      </c>
      <c r="S79" s="16">
        <v>336032620</v>
      </c>
      <c r="T79" s="16">
        <v>0</v>
      </c>
      <c r="U79" s="16">
        <v>250553643</v>
      </c>
      <c r="V79" s="16">
        <v>96833975</v>
      </c>
      <c r="W79" s="16">
        <v>138075299</v>
      </c>
      <c r="X79" s="16">
        <v>250815180</v>
      </c>
      <c r="Y79" s="16">
        <v>349438956</v>
      </c>
      <c r="Z79" s="16">
        <v>20447304725</v>
      </c>
      <c r="AA79" s="16">
        <v>35629142</v>
      </c>
      <c r="AB79" s="16">
        <v>122085726</v>
      </c>
      <c r="AC79" s="16">
        <v>52347499</v>
      </c>
      <c r="AD79" s="16">
        <v>57901690</v>
      </c>
      <c r="AE79" s="16">
        <v>1049484132</v>
      </c>
      <c r="AF79" s="16">
        <v>76639822</v>
      </c>
      <c r="AG79" s="16">
        <v>931756838</v>
      </c>
      <c r="AH79" s="16">
        <v>202874420</v>
      </c>
      <c r="AI79" s="16">
        <v>4032322</v>
      </c>
      <c r="AJ79" s="16">
        <v>141391835</v>
      </c>
      <c r="AK79" s="16">
        <v>341652810</v>
      </c>
      <c r="AL79" s="16">
        <v>0</v>
      </c>
      <c r="AM79" s="16">
        <v>471435907</v>
      </c>
      <c r="AN79" s="9">
        <v>107313731</v>
      </c>
    </row>
    <row r="80" spans="1:40" x14ac:dyDescent="0.25">
      <c r="A80" s="20" t="s">
        <v>141</v>
      </c>
      <c r="B80" s="16">
        <v>200763750</v>
      </c>
      <c r="C80" s="16">
        <v>237666102</v>
      </c>
      <c r="D80" s="16">
        <v>2101921427</v>
      </c>
      <c r="E80" s="16">
        <v>256094955</v>
      </c>
      <c r="F80" s="16">
        <v>8805415666</v>
      </c>
      <c r="G80" s="16">
        <v>1875152757</v>
      </c>
      <c r="H80" s="16">
        <v>430409102</v>
      </c>
      <c r="I80" s="16">
        <v>36427451</v>
      </c>
      <c r="J80" s="16">
        <v>133791808</v>
      </c>
      <c r="K80" s="16">
        <v>148175971</v>
      </c>
      <c r="L80" s="16">
        <v>1764622347</v>
      </c>
      <c r="M80" s="16">
        <v>87624973</v>
      </c>
      <c r="N80" s="16">
        <v>75278022</v>
      </c>
      <c r="O80" s="16">
        <v>362094737</v>
      </c>
      <c r="P80" s="16">
        <v>1712781852</v>
      </c>
      <c r="Q80" s="16">
        <v>1229272245</v>
      </c>
      <c r="R80" s="16">
        <v>303107604</v>
      </c>
      <c r="S80" s="16">
        <v>327060973</v>
      </c>
      <c r="T80" s="16">
        <v>1485242560</v>
      </c>
      <c r="U80" s="16">
        <v>263868832</v>
      </c>
      <c r="V80" s="16">
        <v>96609735</v>
      </c>
      <c r="W80" s="16">
        <v>137408540</v>
      </c>
      <c r="X80" s="16">
        <v>259138268</v>
      </c>
      <c r="Y80" s="16">
        <v>325968065</v>
      </c>
      <c r="Z80" s="16">
        <v>19666848423</v>
      </c>
      <c r="AA80" s="16">
        <v>34871843</v>
      </c>
      <c r="AB80" s="16">
        <v>128971036</v>
      </c>
      <c r="AC80" s="16">
        <v>46426936</v>
      </c>
      <c r="AD80" s="16">
        <v>63907272</v>
      </c>
      <c r="AE80" s="16">
        <v>1045014878</v>
      </c>
      <c r="AF80" s="16">
        <v>83657265</v>
      </c>
      <c r="AG80" s="16">
        <v>940491920</v>
      </c>
      <c r="AH80" s="16">
        <v>201121721</v>
      </c>
      <c r="AI80" s="16">
        <v>5205426</v>
      </c>
      <c r="AJ80" s="16">
        <v>135794445</v>
      </c>
      <c r="AK80" s="16">
        <v>333893916</v>
      </c>
      <c r="AL80" s="16">
        <v>0</v>
      </c>
      <c r="AM80" s="16">
        <v>458021596</v>
      </c>
      <c r="AN80" s="9">
        <v>109037653</v>
      </c>
    </row>
    <row r="81" spans="1:40" x14ac:dyDescent="0.25">
      <c r="A81" s="20" t="s">
        <v>142</v>
      </c>
      <c r="B81" s="16">
        <v>192220887</v>
      </c>
      <c r="C81" s="16">
        <v>223665910</v>
      </c>
      <c r="D81" s="16">
        <v>1896346119</v>
      </c>
      <c r="E81" s="16">
        <v>0</v>
      </c>
      <c r="F81" s="16">
        <v>8645402855</v>
      </c>
      <c r="G81" s="16">
        <v>1753689943</v>
      </c>
      <c r="H81" s="16">
        <v>421069474</v>
      </c>
      <c r="I81" s="16">
        <v>36788355</v>
      </c>
      <c r="J81" s="16">
        <v>133464769</v>
      </c>
      <c r="K81" s="16">
        <v>141759181</v>
      </c>
      <c r="L81" s="16">
        <v>1702496826</v>
      </c>
      <c r="M81" s="16">
        <v>84004380</v>
      </c>
      <c r="N81" s="16">
        <v>71384965</v>
      </c>
      <c r="O81" s="16">
        <v>360836425</v>
      </c>
      <c r="P81" s="16">
        <v>1626645979</v>
      </c>
      <c r="Q81" s="16">
        <v>1301698714</v>
      </c>
      <c r="R81" s="16">
        <v>287272505</v>
      </c>
      <c r="S81" s="16">
        <v>500836485</v>
      </c>
      <c r="T81" s="16">
        <v>1409714605</v>
      </c>
      <c r="U81" s="16">
        <v>256137213</v>
      </c>
      <c r="V81" s="16">
        <v>90454434</v>
      </c>
      <c r="W81" s="16">
        <v>136160135</v>
      </c>
      <c r="X81" s="16">
        <v>245659853</v>
      </c>
      <c r="Y81" s="16">
        <v>308545196</v>
      </c>
      <c r="Z81" s="16">
        <v>19602261177</v>
      </c>
      <c r="AA81" s="16">
        <v>35805984</v>
      </c>
      <c r="AB81" s="16">
        <v>123902908</v>
      </c>
      <c r="AC81" s="16">
        <v>39998331</v>
      </c>
      <c r="AD81" s="16">
        <v>63169051</v>
      </c>
      <c r="AE81" s="16">
        <v>984383522</v>
      </c>
      <c r="AF81" s="16">
        <v>82565247</v>
      </c>
      <c r="AG81" s="16">
        <v>902240974</v>
      </c>
      <c r="AH81" s="16">
        <v>194980143</v>
      </c>
      <c r="AI81" s="16">
        <v>7495421</v>
      </c>
      <c r="AJ81" s="16">
        <v>132755305</v>
      </c>
      <c r="AK81" s="16">
        <v>335125248</v>
      </c>
      <c r="AL81" s="16">
        <v>0</v>
      </c>
      <c r="AM81" s="16">
        <v>474155299</v>
      </c>
      <c r="AN81" s="9">
        <v>119078183</v>
      </c>
    </row>
    <row r="82" spans="1:40" x14ac:dyDescent="0.25">
      <c r="A82" s="20" t="s">
        <v>143</v>
      </c>
      <c r="B82" s="16">
        <v>195957809</v>
      </c>
      <c r="C82" s="16">
        <v>211322877</v>
      </c>
      <c r="D82" s="16">
        <v>1705479830</v>
      </c>
      <c r="E82" s="16">
        <v>236901407</v>
      </c>
      <c r="F82" s="16">
        <v>8128136621</v>
      </c>
      <c r="G82" s="16">
        <v>1634052492</v>
      </c>
      <c r="H82" s="16">
        <v>416312681</v>
      </c>
      <c r="I82" s="16">
        <v>37868392</v>
      </c>
      <c r="J82" s="16">
        <v>125189814</v>
      </c>
      <c r="K82" s="16">
        <v>135083306</v>
      </c>
      <c r="L82" s="16">
        <v>1601157757</v>
      </c>
      <c r="M82" s="16">
        <v>82680706</v>
      </c>
      <c r="N82" s="16">
        <v>71990028</v>
      </c>
      <c r="O82" s="16">
        <v>390275823</v>
      </c>
      <c r="P82" s="16">
        <v>1541098332</v>
      </c>
      <c r="Q82" s="16">
        <v>1363884863</v>
      </c>
      <c r="R82" s="16">
        <v>265947081</v>
      </c>
      <c r="S82" s="16">
        <v>502251543</v>
      </c>
      <c r="T82" s="16">
        <v>1336171278</v>
      </c>
      <c r="U82" s="16">
        <v>263386799</v>
      </c>
      <c r="V82" s="16">
        <v>94801954</v>
      </c>
      <c r="W82" s="16">
        <v>142435927</v>
      </c>
      <c r="X82" s="16">
        <v>246888995</v>
      </c>
      <c r="Y82" s="16">
        <v>288160785</v>
      </c>
      <c r="Z82" s="16">
        <v>19349559883</v>
      </c>
      <c r="AA82" s="16">
        <v>38730385</v>
      </c>
      <c r="AB82" s="16">
        <v>121428018</v>
      </c>
      <c r="AC82" s="16">
        <v>31567439</v>
      </c>
      <c r="AD82" s="16">
        <v>47336107</v>
      </c>
      <c r="AE82" s="16">
        <v>950990758</v>
      </c>
      <c r="AF82" s="16">
        <v>84054049</v>
      </c>
      <c r="AG82" s="16">
        <v>920465299</v>
      </c>
      <c r="AH82" s="16">
        <v>188744803</v>
      </c>
      <c r="AI82" s="16">
        <v>3196210</v>
      </c>
      <c r="AJ82" s="16">
        <v>132131638</v>
      </c>
      <c r="AK82" s="16">
        <v>339915193</v>
      </c>
      <c r="AL82" s="16">
        <v>73495812</v>
      </c>
      <c r="AM82" s="16">
        <v>443316016</v>
      </c>
      <c r="AN82" s="9">
        <v>112286619</v>
      </c>
    </row>
    <row r="83" spans="1:40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6"/>
    </row>
    <row r="84" spans="1:40" x14ac:dyDescent="0.25">
      <c r="A84" s="2" t="s">
        <v>144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6"/>
    </row>
    <row r="85" spans="1:40" x14ac:dyDescent="0.25">
      <c r="A85" s="20" t="s">
        <v>140</v>
      </c>
      <c r="B85" s="16">
        <v>58524501</v>
      </c>
      <c r="C85" s="16">
        <v>140364344</v>
      </c>
      <c r="D85" s="16">
        <v>584073520</v>
      </c>
      <c r="E85" s="16">
        <v>7200040</v>
      </c>
      <c r="F85" s="16">
        <v>1137014248</v>
      </c>
      <c r="G85" s="16">
        <v>22666865</v>
      </c>
      <c r="H85" s="16">
        <v>0</v>
      </c>
      <c r="I85" s="16">
        <v>5133640</v>
      </c>
      <c r="J85" s="16">
        <v>32078040</v>
      </c>
      <c r="K85" s="16">
        <v>5497456</v>
      </c>
      <c r="L85" s="16">
        <v>1745866280</v>
      </c>
      <c r="M85" s="16">
        <v>24941781</v>
      </c>
      <c r="N85" s="16">
        <v>-13917820</v>
      </c>
      <c r="O85" s="16">
        <v>775283480</v>
      </c>
      <c r="P85" s="16">
        <v>50307832</v>
      </c>
      <c r="Q85" s="16">
        <v>465907274</v>
      </c>
      <c r="R85" s="16">
        <v>23900656</v>
      </c>
      <c r="S85" s="16">
        <v>68696263</v>
      </c>
      <c r="T85" s="16">
        <v>0</v>
      </c>
      <c r="U85" s="16">
        <v>0</v>
      </c>
      <c r="V85" s="16">
        <v>787952</v>
      </c>
      <c r="W85" s="16">
        <v>4188651</v>
      </c>
      <c r="X85" s="16">
        <v>2083858</v>
      </c>
      <c r="Y85" s="16">
        <v>22672682</v>
      </c>
      <c r="Z85" s="16">
        <v>1732325766</v>
      </c>
      <c r="AA85" s="16">
        <v>3350321</v>
      </c>
      <c r="AB85" s="16">
        <v>8615960</v>
      </c>
      <c r="AC85" s="16">
        <v>4309393</v>
      </c>
      <c r="AD85" s="16">
        <v>1338189</v>
      </c>
      <c r="AE85" s="16">
        <v>96999673</v>
      </c>
      <c r="AF85" s="16">
        <v>2010392</v>
      </c>
      <c r="AG85" s="16">
        <v>395811067</v>
      </c>
      <c r="AH85" s="16">
        <v>71895</v>
      </c>
      <c r="AI85" s="16">
        <v>0</v>
      </c>
      <c r="AJ85" s="16">
        <v>26128658</v>
      </c>
      <c r="AK85" s="16">
        <v>92832276</v>
      </c>
      <c r="AL85" s="16">
        <v>26795255</v>
      </c>
      <c r="AM85" s="16">
        <v>812642023</v>
      </c>
      <c r="AN85" s="9">
        <v>7107885</v>
      </c>
    </row>
    <row r="86" spans="1:40" x14ac:dyDescent="0.25">
      <c r="A86" s="20" t="s">
        <v>141</v>
      </c>
      <c r="B86" s="16">
        <v>20719769</v>
      </c>
      <c r="C86" s="16">
        <v>125756834</v>
      </c>
      <c r="D86" s="16">
        <v>498683459</v>
      </c>
      <c r="E86" s="16">
        <v>195876</v>
      </c>
      <c r="F86" s="16">
        <v>1175607045</v>
      </c>
      <c r="G86" s="16">
        <v>30656026</v>
      </c>
      <c r="H86" s="16">
        <v>374189651</v>
      </c>
      <c r="I86" s="16">
        <v>1352038</v>
      </c>
      <c r="J86" s="16">
        <v>8190834</v>
      </c>
      <c r="K86" s="16">
        <v>6804856</v>
      </c>
      <c r="L86" s="16">
        <v>1627519756</v>
      </c>
      <c r="M86" s="16">
        <v>19354658</v>
      </c>
      <c r="N86" s="16">
        <v>-15397620</v>
      </c>
      <c r="O86" s="16">
        <v>729408439</v>
      </c>
      <c r="P86" s="16">
        <v>141667765</v>
      </c>
      <c r="Q86" s="16">
        <v>298163480</v>
      </c>
      <c r="R86" s="16">
        <v>15863997</v>
      </c>
      <c r="S86" s="16">
        <v>137715366</v>
      </c>
      <c r="T86" s="16">
        <v>197549907</v>
      </c>
      <c r="U86" s="16">
        <v>0</v>
      </c>
      <c r="V86" s="16">
        <v>-1562739</v>
      </c>
      <c r="W86" s="16">
        <v>-3157414</v>
      </c>
      <c r="X86" s="16">
        <v>18418303</v>
      </c>
      <c r="Y86" s="16">
        <v>3631431</v>
      </c>
      <c r="Z86" s="16">
        <v>1291277025</v>
      </c>
      <c r="AA86" s="16">
        <v>2032865</v>
      </c>
      <c r="AB86" s="16">
        <v>10292319</v>
      </c>
      <c r="AC86" s="16">
        <v>-134470</v>
      </c>
      <c r="AD86" s="16">
        <v>350793</v>
      </c>
      <c r="AE86" s="16">
        <v>88531733</v>
      </c>
      <c r="AF86" s="16">
        <v>-322011</v>
      </c>
      <c r="AG86" s="16">
        <v>766506299</v>
      </c>
      <c r="AH86" s="16">
        <v>71895</v>
      </c>
      <c r="AI86" s="16">
        <v>1312437</v>
      </c>
      <c r="AJ86" s="16">
        <v>15033281</v>
      </c>
      <c r="AK86" s="16">
        <v>89280302</v>
      </c>
      <c r="AL86" s="16">
        <v>8328195</v>
      </c>
      <c r="AM86" s="16">
        <v>763944916</v>
      </c>
      <c r="AN86" s="9">
        <v>0</v>
      </c>
    </row>
    <row r="87" spans="1:40" x14ac:dyDescent="0.25">
      <c r="A87" s="20" t="s">
        <v>142</v>
      </c>
      <c r="B87" s="16">
        <v>20275625</v>
      </c>
      <c r="C87" s="16">
        <v>164263753</v>
      </c>
      <c r="D87" s="16">
        <v>466286205</v>
      </c>
      <c r="E87" s="16">
        <v>-2999957</v>
      </c>
      <c r="F87" s="16">
        <v>1298395790</v>
      </c>
      <c r="G87" s="16">
        <v>29007012</v>
      </c>
      <c r="H87" s="16">
        <v>327133921</v>
      </c>
      <c r="I87" s="16">
        <v>2685336</v>
      </c>
      <c r="J87" s="16">
        <v>482699</v>
      </c>
      <c r="K87" s="16">
        <v>10055316</v>
      </c>
      <c r="L87" s="16">
        <v>1550949213</v>
      </c>
      <c r="M87" s="16">
        <v>24428805</v>
      </c>
      <c r="N87" s="16">
        <v>-31176823</v>
      </c>
      <c r="O87" s="16">
        <v>700246598</v>
      </c>
      <c r="P87" s="16">
        <v>131436637</v>
      </c>
      <c r="Q87" s="16">
        <v>328563701</v>
      </c>
      <c r="R87" s="16">
        <v>15013018</v>
      </c>
      <c r="S87" s="16">
        <v>107985826</v>
      </c>
      <c r="T87" s="16">
        <v>199061077</v>
      </c>
      <c r="U87" s="16">
        <v>915311</v>
      </c>
      <c r="V87" s="16">
        <v>4700296</v>
      </c>
      <c r="W87" s="16">
        <v>-16485623</v>
      </c>
      <c r="X87" s="16">
        <v>1455263</v>
      </c>
      <c r="Y87" s="16">
        <v>1602323</v>
      </c>
      <c r="Z87" s="16">
        <v>1049740458</v>
      </c>
      <c r="AA87" s="16">
        <v>3184531</v>
      </c>
      <c r="AB87" s="16">
        <v>113307</v>
      </c>
      <c r="AC87" s="16">
        <v>-8133</v>
      </c>
      <c r="AD87" s="16">
        <v>2651089</v>
      </c>
      <c r="AE87" s="16">
        <v>83373319</v>
      </c>
      <c r="AF87" s="16">
        <v>1535418</v>
      </c>
      <c r="AG87" s="16">
        <v>383598202</v>
      </c>
      <c r="AH87" s="16">
        <v>151489</v>
      </c>
      <c r="AI87" s="16">
        <v>0</v>
      </c>
      <c r="AJ87" s="16">
        <v>17355784</v>
      </c>
      <c r="AK87" s="16">
        <v>78858181</v>
      </c>
      <c r="AL87" s="16">
        <v>543503</v>
      </c>
      <c r="AM87" s="16">
        <v>748523979</v>
      </c>
      <c r="AN87" s="9">
        <v>0</v>
      </c>
    </row>
    <row r="88" spans="1:40" x14ac:dyDescent="0.25">
      <c r="A88" s="20" t="s">
        <v>143</v>
      </c>
      <c r="B88" s="16">
        <v>35392949</v>
      </c>
      <c r="C88" s="16">
        <v>174048380</v>
      </c>
      <c r="D88" s="16">
        <v>505267178</v>
      </c>
      <c r="E88" s="16">
        <v>0</v>
      </c>
      <c r="F88" s="16">
        <v>1188284792</v>
      </c>
      <c r="G88" s="16">
        <v>20424727</v>
      </c>
      <c r="H88" s="16">
        <v>283062214</v>
      </c>
      <c r="I88" s="16">
        <v>2394393</v>
      </c>
      <c r="J88" s="16">
        <v>7053579</v>
      </c>
      <c r="K88" s="16">
        <v>15395326</v>
      </c>
      <c r="L88" s="16">
        <v>1476799460</v>
      </c>
      <c r="M88" s="16">
        <v>19361194</v>
      </c>
      <c r="N88" s="16">
        <v>-9240691</v>
      </c>
      <c r="O88" s="16">
        <v>664109181</v>
      </c>
      <c r="P88" s="16">
        <v>161426958</v>
      </c>
      <c r="Q88" s="16">
        <v>343253549</v>
      </c>
      <c r="R88" s="16">
        <v>15373807</v>
      </c>
      <c r="S88" s="16">
        <v>90515193</v>
      </c>
      <c r="T88" s="16">
        <v>213733737</v>
      </c>
      <c r="U88" s="16">
        <v>7317</v>
      </c>
      <c r="V88" s="16">
        <v>10215853</v>
      </c>
      <c r="W88" s="16">
        <v>-3920763</v>
      </c>
      <c r="X88" s="16">
        <v>11197572</v>
      </c>
      <c r="Y88" s="16">
        <v>596608</v>
      </c>
      <c r="Z88" s="16">
        <v>0</v>
      </c>
      <c r="AA88" s="16">
        <v>2213989</v>
      </c>
      <c r="AB88" s="16">
        <v>4963321</v>
      </c>
      <c r="AC88" s="16">
        <v>51</v>
      </c>
      <c r="AD88" s="16">
        <v>83315</v>
      </c>
      <c r="AE88" s="16">
        <v>79950594</v>
      </c>
      <c r="AF88" s="16">
        <v>406608</v>
      </c>
      <c r="AG88" s="16">
        <v>377319735</v>
      </c>
      <c r="AH88" s="16">
        <v>79493</v>
      </c>
      <c r="AI88" s="16">
        <v>1572805</v>
      </c>
      <c r="AJ88" s="16">
        <v>23156903</v>
      </c>
      <c r="AK88" s="16">
        <v>0</v>
      </c>
      <c r="AL88" s="16">
        <v>8244026</v>
      </c>
      <c r="AM88" s="16">
        <v>746403398</v>
      </c>
      <c r="AN88" s="9">
        <v>522568</v>
      </c>
    </row>
    <row r="89" spans="1:40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6"/>
    </row>
    <row r="90" spans="1:40" x14ac:dyDescent="0.25">
      <c r="A90" s="2" t="s">
        <v>145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6"/>
    </row>
    <row r="91" spans="1:40" x14ac:dyDescent="0.25">
      <c r="A91" s="20" t="s">
        <v>146</v>
      </c>
      <c r="B91" s="16">
        <v>1110225379</v>
      </c>
      <c r="C91" s="16">
        <v>15702466</v>
      </c>
      <c r="D91" s="16">
        <v>392919464</v>
      </c>
      <c r="E91" s="16">
        <v>16624056</v>
      </c>
      <c r="F91" s="16">
        <v>720986557</v>
      </c>
      <c r="G91" s="16">
        <v>170000000</v>
      </c>
      <c r="H91" s="16">
        <v>995904</v>
      </c>
      <c r="I91" s="16">
        <v>94395761</v>
      </c>
      <c r="J91" s="16">
        <v>45752319</v>
      </c>
      <c r="K91" s="16">
        <v>0</v>
      </c>
      <c r="L91" s="16">
        <v>16807088</v>
      </c>
      <c r="M91" s="16">
        <v>14</v>
      </c>
      <c r="N91" s="16">
        <v>66092101</v>
      </c>
      <c r="O91" s="16">
        <v>5702495</v>
      </c>
      <c r="P91" s="16">
        <v>3338597</v>
      </c>
      <c r="Q91" s="16">
        <v>55680997</v>
      </c>
      <c r="R91" s="16">
        <v>852823</v>
      </c>
      <c r="S91" s="16">
        <v>143658813</v>
      </c>
      <c r="T91" s="16">
        <v>25455988</v>
      </c>
      <c r="U91" s="16">
        <v>295198643</v>
      </c>
      <c r="V91" s="16">
        <v>340090695</v>
      </c>
      <c r="W91" s="16">
        <v>124981998</v>
      </c>
      <c r="X91" s="16">
        <v>196907609</v>
      </c>
      <c r="Y91" s="16">
        <v>139525205</v>
      </c>
      <c r="Z91" s="16">
        <v>4429660080</v>
      </c>
      <c r="AA91" s="16">
        <v>50693545</v>
      </c>
      <c r="AB91" s="16">
        <v>207890283</v>
      </c>
      <c r="AC91" s="16">
        <v>27568864</v>
      </c>
      <c r="AD91" s="16">
        <v>336892594</v>
      </c>
      <c r="AE91" s="16">
        <v>407247001</v>
      </c>
      <c r="AF91" s="16">
        <v>121987475</v>
      </c>
      <c r="AG91" s="16">
        <v>3727815</v>
      </c>
      <c r="AH91" s="16">
        <v>51924177</v>
      </c>
      <c r="AI91" s="16">
        <v>210538848</v>
      </c>
      <c r="AJ91" s="16">
        <v>506726351</v>
      </c>
      <c r="AK91" s="16">
        <v>7100644</v>
      </c>
      <c r="AL91" s="16">
        <v>66310410</v>
      </c>
      <c r="AM91" s="16">
        <v>122763635</v>
      </c>
      <c r="AN91" s="9">
        <v>460788287</v>
      </c>
    </row>
    <row r="92" spans="1:40" x14ac:dyDescent="0.25">
      <c r="A92" s="20" t="s">
        <v>147</v>
      </c>
      <c r="B92" s="16">
        <v>1387833047</v>
      </c>
      <c r="C92" s="16">
        <v>213684188</v>
      </c>
      <c r="D92" s="16">
        <v>4608845155</v>
      </c>
      <c r="E92" s="16">
        <v>239502033</v>
      </c>
      <c r="F92" s="16">
        <v>5360298459</v>
      </c>
      <c r="G92" s="16">
        <v>156326561</v>
      </c>
      <c r="H92" s="16">
        <v>167433667</v>
      </c>
      <c r="I92" s="16">
        <v>290159905</v>
      </c>
      <c r="J92" s="16">
        <v>129991774</v>
      </c>
      <c r="K92" s="16">
        <v>1321976668</v>
      </c>
      <c r="L92" s="16">
        <v>645687078</v>
      </c>
      <c r="M92" s="16">
        <v>144892479</v>
      </c>
      <c r="N92" s="16">
        <v>-147450288</v>
      </c>
      <c r="O92" s="16">
        <v>74119709</v>
      </c>
      <c r="P92" s="16">
        <v>-42132603</v>
      </c>
      <c r="Q92" s="16">
        <v>227414430</v>
      </c>
      <c r="R92" s="16">
        <v>15449269</v>
      </c>
      <c r="S92" s="16">
        <v>1105058429</v>
      </c>
      <c r="T92" s="16">
        <v>20122601</v>
      </c>
      <c r="U92" s="16">
        <v>566104853</v>
      </c>
      <c r="V92" s="16">
        <v>305923445</v>
      </c>
      <c r="W92" s="16">
        <v>-29552375</v>
      </c>
      <c r="X92" s="16">
        <v>1010752667</v>
      </c>
      <c r="Y92" s="16">
        <v>64759377</v>
      </c>
      <c r="Z92" s="16">
        <v>4960183555</v>
      </c>
      <c r="AA92" s="16">
        <v>-1037204476</v>
      </c>
      <c r="AB92" s="16">
        <v>415759941</v>
      </c>
      <c r="AC92" s="16">
        <v>-20735381</v>
      </c>
      <c r="AD92" s="16">
        <v>673594749</v>
      </c>
      <c r="AE92" s="16">
        <v>-203765492</v>
      </c>
      <c r="AF92" s="16">
        <v>723899037</v>
      </c>
      <c r="AG92" s="16">
        <v>-155595001</v>
      </c>
      <c r="AH92" s="16">
        <v>286096251</v>
      </c>
      <c r="AI92" s="16">
        <v>209458255</v>
      </c>
      <c r="AJ92" s="16">
        <v>750473976</v>
      </c>
      <c r="AK92" s="16">
        <v>-16740236</v>
      </c>
      <c r="AL92" s="16">
        <v>253156611</v>
      </c>
      <c r="AM92" s="16">
        <v>364868701</v>
      </c>
      <c r="AN92" s="9">
        <v>567541316</v>
      </c>
    </row>
    <row r="93" spans="1:40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6"/>
    </row>
    <row r="94" spans="1:40" x14ac:dyDescent="0.25">
      <c r="A94" s="2" t="s">
        <v>148</v>
      </c>
      <c r="B94" s="16">
        <v>0</v>
      </c>
      <c r="C94" s="16">
        <v>11996921</v>
      </c>
      <c r="D94" s="16">
        <v>0</v>
      </c>
      <c r="E94" s="16">
        <v>38471821</v>
      </c>
      <c r="F94" s="16">
        <v>0</v>
      </c>
      <c r="G94" s="16">
        <v>110153</v>
      </c>
      <c r="H94" s="16">
        <v>0</v>
      </c>
      <c r="I94" s="16">
        <v>1235372</v>
      </c>
      <c r="J94" s="16">
        <v>13720359</v>
      </c>
      <c r="K94" s="16">
        <v>128318927</v>
      </c>
      <c r="L94" s="16">
        <v>61934676</v>
      </c>
      <c r="M94" s="16">
        <v>51333625</v>
      </c>
      <c r="N94" s="16">
        <v>727200130</v>
      </c>
      <c r="O94" s="16">
        <v>0</v>
      </c>
      <c r="P94" s="16">
        <v>28514285</v>
      </c>
      <c r="Q94" s="16">
        <v>21524148</v>
      </c>
      <c r="R94" s="16">
        <v>0</v>
      </c>
      <c r="S94" s="16">
        <v>122947305</v>
      </c>
      <c r="T94" s="16">
        <v>0</v>
      </c>
      <c r="U94" s="16">
        <v>223042473</v>
      </c>
      <c r="V94" s="16">
        <v>0</v>
      </c>
      <c r="W94" s="16">
        <v>67041165</v>
      </c>
      <c r="X94" s="16">
        <v>183790222</v>
      </c>
      <c r="Y94" s="16">
        <v>58484415</v>
      </c>
      <c r="Z94" s="16">
        <v>1068713416</v>
      </c>
      <c r="AA94" s="16">
        <v>6964009</v>
      </c>
      <c r="AB94" s="16">
        <v>130178668</v>
      </c>
      <c r="AC94" s="16">
        <v>7203895</v>
      </c>
      <c r="AD94" s="16">
        <v>156163109</v>
      </c>
      <c r="AE94" s="16">
        <v>0</v>
      </c>
      <c r="AF94" s="16">
        <v>0</v>
      </c>
      <c r="AG94" s="16">
        <v>0</v>
      </c>
      <c r="AH94" s="16">
        <v>42619355</v>
      </c>
      <c r="AI94" s="16">
        <v>158455917</v>
      </c>
      <c r="AJ94" s="16">
        <v>466640638</v>
      </c>
      <c r="AK94" s="16">
        <v>0</v>
      </c>
      <c r="AL94" s="16">
        <v>-28550718</v>
      </c>
      <c r="AM94" s="16">
        <v>18260108</v>
      </c>
      <c r="AN94" s="9">
        <v>538044018</v>
      </c>
    </row>
    <row r="95" spans="1:40" x14ac:dyDescent="0.25">
      <c r="A95" s="22" t="s">
        <v>149</v>
      </c>
      <c r="B95" s="23">
        <v>0</v>
      </c>
      <c r="C95" s="23">
        <v>0</v>
      </c>
      <c r="D95" s="23">
        <v>0</v>
      </c>
      <c r="E95" s="23">
        <v>1947761</v>
      </c>
      <c r="F95" s="23">
        <v>79793734</v>
      </c>
      <c r="G95" s="23">
        <v>0</v>
      </c>
      <c r="H95" s="23">
        <v>0</v>
      </c>
      <c r="I95" s="23">
        <v>0</v>
      </c>
      <c r="J95" s="23">
        <v>11662505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34952</v>
      </c>
      <c r="Z95" s="23">
        <v>870936713</v>
      </c>
      <c r="AA95" s="23">
        <v>0</v>
      </c>
      <c r="AB95" s="23">
        <v>0</v>
      </c>
      <c r="AC95" s="23">
        <v>0</v>
      </c>
      <c r="AD95" s="23">
        <v>0</v>
      </c>
      <c r="AE95" s="23">
        <v>0</v>
      </c>
      <c r="AF95" s="23">
        <v>0</v>
      </c>
      <c r="AG95" s="23">
        <v>0</v>
      </c>
      <c r="AH95" s="23">
        <v>0</v>
      </c>
      <c r="AI95" s="23">
        <v>0</v>
      </c>
      <c r="AJ95" s="23">
        <v>5452172</v>
      </c>
      <c r="AK95" s="23">
        <v>0</v>
      </c>
      <c r="AL95" s="23">
        <v>0</v>
      </c>
      <c r="AM95" s="23">
        <v>0</v>
      </c>
      <c r="AN95" s="24">
        <v>0</v>
      </c>
    </row>
  </sheetData>
  <mergeCells count="2">
    <mergeCell ref="A1:AN1"/>
    <mergeCell ref="B2:AN2"/>
  </mergeCells>
  <pageMargins left="0.7" right="0.7" top="0.75" bottom="0.75" header="0.3" footer="0.3"/>
  <rowBreaks count="1" manualBreakCount="1"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5"/>
  <sheetViews>
    <sheetView workbookViewId="0">
      <selection sqref="A1:X1"/>
    </sheetView>
  </sheetViews>
  <sheetFormatPr defaultRowHeight="12.5" x14ac:dyDescent="0.25"/>
  <cols>
    <col min="1" max="1" width="48.54296875" bestFit="1" customWidth="1"/>
    <col min="2" max="24" width="16.1796875" bestFit="1" customWidth="1"/>
  </cols>
  <sheetData>
    <row r="1" spans="1:24" ht="13" x14ac:dyDescent="0.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x14ac:dyDescent="0.25">
      <c r="A2" s="21"/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1"/>
    </row>
    <row r="3" spans="1:24" x14ac:dyDescent="0.25">
      <c r="A3" s="18"/>
      <c r="B3" s="11" t="s">
        <v>150</v>
      </c>
      <c r="C3" s="11" t="s">
        <v>151</v>
      </c>
      <c r="D3" s="11" t="s">
        <v>152</v>
      </c>
      <c r="E3" s="11" t="s">
        <v>153</v>
      </c>
      <c r="F3" s="11" t="s">
        <v>154</v>
      </c>
      <c r="G3" s="11" t="s">
        <v>155</v>
      </c>
      <c r="H3" s="11" t="s">
        <v>156</v>
      </c>
      <c r="I3" s="11" t="s">
        <v>157</v>
      </c>
      <c r="J3" s="11" t="s">
        <v>158</v>
      </c>
      <c r="K3" s="11" t="s">
        <v>159</v>
      </c>
      <c r="L3" s="11" t="s">
        <v>160</v>
      </c>
      <c r="M3" s="11" t="s">
        <v>161</v>
      </c>
      <c r="N3" s="11" t="s">
        <v>162</v>
      </c>
      <c r="O3" s="11" t="s">
        <v>163</v>
      </c>
      <c r="P3" s="11" t="s">
        <v>164</v>
      </c>
      <c r="Q3" s="11" t="s">
        <v>165</v>
      </c>
      <c r="R3" s="11" t="s">
        <v>166</v>
      </c>
      <c r="S3" s="11" t="s">
        <v>167</v>
      </c>
      <c r="T3" s="11" t="s">
        <v>168</v>
      </c>
      <c r="U3" s="11" t="s">
        <v>169</v>
      </c>
      <c r="V3" s="11" t="s">
        <v>170</v>
      </c>
      <c r="W3" s="11" t="s">
        <v>171</v>
      </c>
      <c r="X3" s="4" t="s">
        <v>172</v>
      </c>
    </row>
    <row r="4" spans="1:24" x14ac:dyDescent="0.25">
      <c r="A4" s="19"/>
      <c r="B4" s="12" t="s">
        <v>56</v>
      </c>
      <c r="C4" s="12" t="s">
        <v>173</v>
      </c>
      <c r="D4" s="12" t="s">
        <v>56</v>
      </c>
      <c r="E4" s="12" t="s">
        <v>42</v>
      </c>
      <c r="F4" s="12" t="s">
        <v>56</v>
      </c>
      <c r="G4" s="12" t="s">
        <v>56</v>
      </c>
      <c r="H4" s="12" t="s">
        <v>43</v>
      </c>
      <c r="I4" s="12" t="s">
        <v>43</v>
      </c>
      <c r="J4" s="12" t="s">
        <v>56</v>
      </c>
      <c r="K4" s="12" t="s">
        <v>42</v>
      </c>
      <c r="L4" s="12" t="s">
        <v>43</v>
      </c>
      <c r="M4" s="12" t="s">
        <v>43</v>
      </c>
      <c r="N4" s="12" t="s">
        <v>42</v>
      </c>
      <c r="O4" s="12" t="s">
        <v>43</v>
      </c>
      <c r="P4" s="12" t="s">
        <v>56</v>
      </c>
      <c r="Q4" s="12" t="s">
        <v>56</v>
      </c>
      <c r="R4" s="12" t="s">
        <v>56</v>
      </c>
      <c r="S4" s="12" t="s">
        <v>42</v>
      </c>
      <c r="T4" s="12" t="s">
        <v>56</v>
      </c>
      <c r="U4" s="12" t="s">
        <v>174</v>
      </c>
      <c r="V4" s="12" t="s">
        <v>42</v>
      </c>
      <c r="W4" s="12" t="s">
        <v>56</v>
      </c>
      <c r="X4" s="5" t="s">
        <v>42</v>
      </c>
    </row>
    <row r="5" spans="1:24" x14ac:dyDescent="0.25">
      <c r="A5" s="19"/>
      <c r="B5" s="12" t="s">
        <v>175</v>
      </c>
      <c r="C5" s="12" t="s">
        <v>176</v>
      </c>
      <c r="D5" s="12" t="s">
        <v>177</v>
      </c>
      <c r="E5" s="12" t="s">
        <v>178</v>
      </c>
      <c r="F5" s="12" t="s">
        <v>179</v>
      </c>
      <c r="G5" s="12" t="s">
        <v>180</v>
      </c>
      <c r="H5" s="12" t="s">
        <v>181</v>
      </c>
      <c r="I5" s="12" t="s">
        <v>182</v>
      </c>
      <c r="J5" s="12" t="s">
        <v>183</v>
      </c>
      <c r="K5" s="12" t="s">
        <v>184</v>
      </c>
      <c r="L5" s="12" t="s">
        <v>185</v>
      </c>
      <c r="M5" s="12" t="s">
        <v>186</v>
      </c>
      <c r="N5" s="12" t="s">
        <v>187</v>
      </c>
      <c r="O5" s="12" t="s">
        <v>188</v>
      </c>
      <c r="P5" s="12" t="s">
        <v>189</v>
      </c>
      <c r="Q5" s="12" t="s">
        <v>190</v>
      </c>
      <c r="R5" s="12" t="s">
        <v>191</v>
      </c>
      <c r="S5" s="12" t="s">
        <v>192</v>
      </c>
      <c r="T5" s="12" t="s">
        <v>193</v>
      </c>
      <c r="U5" s="12" t="s">
        <v>194</v>
      </c>
      <c r="V5" s="12" t="s">
        <v>195</v>
      </c>
      <c r="W5" s="12" t="s">
        <v>196</v>
      </c>
      <c r="X5" s="5" t="s">
        <v>197</v>
      </c>
    </row>
    <row r="6" spans="1:24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6"/>
    </row>
    <row r="7" spans="1:24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7"/>
    </row>
    <row r="8" spans="1:24" x14ac:dyDescent="0.25">
      <c r="A8" s="20" t="s">
        <v>107</v>
      </c>
      <c r="B8" s="15">
        <f>+B15</f>
        <v>1206849815</v>
      </c>
      <c r="C8" s="15">
        <f t="shared" ref="C8:X8" si="0">+C15</f>
        <v>197357454</v>
      </c>
      <c r="D8" s="15">
        <f t="shared" si="0"/>
        <v>294573031</v>
      </c>
      <c r="E8" s="15">
        <f t="shared" si="0"/>
        <v>163371055</v>
      </c>
      <c r="F8" s="15">
        <f t="shared" si="0"/>
        <v>197928203</v>
      </c>
      <c r="G8" s="15">
        <f t="shared" si="0"/>
        <v>428965633</v>
      </c>
      <c r="H8" s="15">
        <f t="shared" si="0"/>
        <v>1810170752</v>
      </c>
      <c r="I8" s="15">
        <f t="shared" si="0"/>
        <v>10923160474</v>
      </c>
      <c r="J8" s="15">
        <f t="shared" si="0"/>
        <v>358333342</v>
      </c>
      <c r="K8" s="15">
        <f t="shared" si="0"/>
        <v>243432685</v>
      </c>
      <c r="L8" s="15">
        <f t="shared" si="0"/>
        <v>3818452123</v>
      </c>
      <c r="M8" s="15">
        <f t="shared" si="0"/>
        <v>1775353396</v>
      </c>
      <c r="N8" s="15">
        <f t="shared" si="0"/>
        <v>45475095</v>
      </c>
      <c r="O8" s="15">
        <f t="shared" si="0"/>
        <v>1272585450</v>
      </c>
      <c r="P8" s="15">
        <f t="shared" si="0"/>
        <v>453867549</v>
      </c>
      <c r="Q8" s="15">
        <f t="shared" si="0"/>
        <v>1035949253</v>
      </c>
      <c r="R8" s="15">
        <f t="shared" si="0"/>
        <v>647129393</v>
      </c>
      <c r="S8" s="15">
        <f t="shared" si="0"/>
        <v>261483760</v>
      </c>
      <c r="T8" s="15">
        <f t="shared" si="0"/>
        <v>908995571</v>
      </c>
      <c r="U8" s="15">
        <f t="shared" si="0"/>
        <v>135748215</v>
      </c>
      <c r="V8" s="15">
        <f t="shared" si="0"/>
        <v>302129133</v>
      </c>
      <c r="W8" s="15">
        <f t="shared" si="0"/>
        <v>295203929</v>
      </c>
      <c r="X8" s="8">
        <f t="shared" si="0"/>
        <v>65509761</v>
      </c>
    </row>
    <row r="9" spans="1:24" x14ac:dyDescent="0.25">
      <c r="A9" s="20" t="s">
        <v>108</v>
      </c>
      <c r="B9" s="15">
        <f>+B26</f>
        <v>1404312383</v>
      </c>
      <c r="C9" s="15">
        <f t="shared" ref="C9:X9" si="1">+C26</f>
        <v>188206419</v>
      </c>
      <c r="D9" s="15">
        <f t="shared" si="1"/>
        <v>59630387</v>
      </c>
      <c r="E9" s="15">
        <f t="shared" si="1"/>
        <v>199005311</v>
      </c>
      <c r="F9" s="15">
        <f t="shared" si="1"/>
        <v>71760530</v>
      </c>
      <c r="G9" s="15">
        <f t="shared" si="1"/>
        <v>197610703</v>
      </c>
      <c r="H9" s="15">
        <f t="shared" si="1"/>
        <v>2479497539</v>
      </c>
      <c r="I9" s="15">
        <f t="shared" si="1"/>
        <v>11719660926</v>
      </c>
      <c r="J9" s="15">
        <f t="shared" si="1"/>
        <v>412839852</v>
      </c>
      <c r="K9" s="15">
        <f t="shared" si="1"/>
        <v>45515448</v>
      </c>
      <c r="L9" s="15">
        <f t="shared" si="1"/>
        <v>3647156369</v>
      </c>
      <c r="M9" s="15">
        <f t="shared" si="1"/>
        <v>1697060835</v>
      </c>
      <c r="N9" s="15">
        <f t="shared" si="1"/>
        <v>64593713</v>
      </c>
      <c r="O9" s="15">
        <f t="shared" si="1"/>
        <v>835355650</v>
      </c>
      <c r="P9" s="15">
        <f t="shared" si="1"/>
        <v>522690009</v>
      </c>
      <c r="Q9" s="15">
        <f t="shared" si="1"/>
        <v>1100768587</v>
      </c>
      <c r="R9" s="15">
        <f t="shared" si="1"/>
        <v>803975527</v>
      </c>
      <c r="S9" s="15">
        <f t="shared" si="1"/>
        <v>228964949</v>
      </c>
      <c r="T9" s="15">
        <f t="shared" si="1"/>
        <v>985802309</v>
      </c>
      <c r="U9" s="15">
        <f t="shared" si="1"/>
        <v>155903514</v>
      </c>
      <c r="V9" s="15">
        <f t="shared" si="1"/>
        <v>392427694</v>
      </c>
      <c r="W9" s="15">
        <f t="shared" si="1"/>
        <v>307052219</v>
      </c>
      <c r="X9" s="8">
        <f t="shared" si="1"/>
        <v>65334514</v>
      </c>
    </row>
    <row r="10" spans="1:24" x14ac:dyDescent="0.25">
      <c r="A10" s="20" t="s">
        <v>109</v>
      </c>
      <c r="B10" s="15">
        <f>+B8-B9</f>
        <v>-197462568</v>
      </c>
      <c r="C10" s="15">
        <f t="shared" ref="C10:X10" si="2">+C8-C9</f>
        <v>9151035</v>
      </c>
      <c r="D10" s="15">
        <f t="shared" si="2"/>
        <v>234942644</v>
      </c>
      <c r="E10" s="15">
        <f t="shared" si="2"/>
        <v>-35634256</v>
      </c>
      <c r="F10" s="15">
        <f t="shared" si="2"/>
        <v>126167673</v>
      </c>
      <c r="G10" s="15">
        <f t="shared" si="2"/>
        <v>231354930</v>
      </c>
      <c r="H10" s="15">
        <f t="shared" si="2"/>
        <v>-669326787</v>
      </c>
      <c r="I10" s="15">
        <f t="shared" si="2"/>
        <v>-796500452</v>
      </c>
      <c r="J10" s="15">
        <f t="shared" si="2"/>
        <v>-54506510</v>
      </c>
      <c r="K10" s="15">
        <f t="shared" si="2"/>
        <v>197917237</v>
      </c>
      <c r="L10" s="15">
        <f t="shared" si="2"/>
        <v>171295754</v>
      </c>
      <c r="M10" s="15">
        <f t="shared" si="2"/>
        <v>78292561</v>
      </c>
      <c r="N10" s="15">
        <f t="shared" si="2"/>
        <v>-19118618</v>
      </c>
      <c r="O10" s="15">
        <f t="shared" si="2"/>
        <v>437229800</v>
      </c>
      <c r="P10" s="15">
        <f t="shared" si="2"/>
        <v>-68822460</v>
      </c>
      <c r="Q10" s="15">
        <f t="shared" si="2"/>
        <v>-64819334</v>
      </c>
      <c r="R10" s="15">
        <f t="shared" si="2"/>
        <v>-156846134</v>
      </c>
      <c r="S10" s="15">
        <f t="shared" si="2"/>
        <v>32518811</v>
      </c>
      <c r="T10" s="15">
        <f t="shared" si="2"/>
        <v>-76806738</v>
      </c>
      <c r="U10" s="15">
        <f t="shared" si="2"/>
        <v>-20155299</v>
      </c>
      <c r="V10" s="15">
        <f t="shared" si="2"/>
        <v>-90298561</v>
      </c>
      <c r="W10" s="15">
        <f t="shared" si="2"/>
        <v>-11848290</v>
      </c>
      <c r="X10" s="8">
        <f t="shared" si="2"/>
        <v>175247</v>
      </c>
    </row>
    <row r="11" spans="1:24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6"/>
    </row>
    <row r="12" spans="1:24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6"/>
    </row>
    <row r="13" spans="1:24" x14ac:dyDescent="0.25">
      <c r="A13" s="20" t="s">
        <v>112</v>
      </c>
      <c r="B13" s="16">
        <v>1265491715</v>
      </c>
      <c r="C13" s="16">
        <v>193521000</v>
      </c>
      <c r="D13" s="16">
        <v>451547978</v>
      </c>
      <c r="E13" s="16">
        <v>167304000</v>
      </c>
      <c r="F13" s="16">
        <v>287364704</v>
      </c>
      <c r="G13" s="16">
        <v>452518814</v>
      </c>
      <c r="H13" s="16">
        <v>1903683770</v>
      </c>
      <c r="I13" s="16">
        <v>12000005710</v>
      </c>
      <c r="J13" s="16">
        <v>474964728</v>
      </c>
      <c r="K13" s="16">
        <v>500845177</v>
      </c>
      <c r="L13" s="16">
        <v>4372451090</v>
      </c>
      <c r="M13" s="16">
        <v>2312612810</v>
      </c>
      <c r="N13" s="16">
        <v>318089748</v>
      </c>
      <c r="O13" s="16">
        <v>1444219276</v>
      </c>
      <c r="P13" s="16">
        <v>632200852</v>
      </c>
      <c r="Q13" s="16">
        <v>1183616738</v>
      </c>
      <c r="R13" s="16">
        <v>593943670</v>
      </c>
      <c r="S13" s="16">
        <v>322727566</v>
      </c>
      <c r="T13" s="16">
        <v>997266767</v>
      </c>
      <c r="U13" s="16">
        <v>174233340</v>
      </c>
      <c r="V13" s="16">
        <v>353457621</v>
      </c>
      <c r="W13" s="16">
        <v>333845779</v>
      </c>
      <c r="X13" s="9">
        <v>64367999</v>
      </c>
    </row>
    <row r="14" spans="1:24" x14ac:dyDescent="0.25">
      <c r="A14" s="20" t="s">
        <v>113</v>
      </c>
      <c r="B14" s="16">
        <v>1265491715</v>
      </c>
      <c r="C14" s="16">
        <v>205589716</v>
      </c>
      <c r="D14" s="16">
        <v>451547978</v>
      </c>
      <c r="E14" s="16">
        <v>193150000</v>
      </c>
      <c r="F14" s="16">
        <v>282257993</v>
      </c>
      <c r="G14" s="16">
        <v>416545889</v>
      </c>
      <c r="H14" s="16">
        <v>2268496559</v>
      </c>
      <c r="I14" s="16">
        <v>12183180484</v>
      </c>
      <c r="J14" s="16">
        <v>448804383</v>
      </c>
      <c r="K14" s="16">
        <v>427185999</v>
      </c>
      <c r="L14" s="16">
        <v>4316578031</v>
      </c>
      <c r="M14" s="16">
        <v>2103108033</v>
      </c>
      <c r="N14" s="16">
        <v>318089748</v>
      </c>
      <c r="O14" s="16">
        <v>1443104437</v>
      </c>
      <c r="P14" s="16">
        <v>631838388</v>
      </c>
      <c r="Q14" s="16">
        <v>1201757174</v>
      </c>
      <c r="R14" s="16">
        <v>657476064</v>
      </c>
      <c r="S14" s="16">
        <v>317294732</v>
      </c>
      <c r="T14" s="16">
        <v>1073705635</v>
      </c>
      <c r="U14" s="16">
        <v>20764236</v>
      </c>
      <c r="V14" s="16">
        <v>353457621</v>
      </c>
      <c r="W14" s="16">
        <v>311089603</v>
      </c>
      <c r="X14" s="9">
        <v>65864466</v>
      </c>
    </row>
    <row r="15" spans="1:24" x14ac:dyDescent="0.25">
      <c r="A15" s="20" t="s">
        <v>114</v>
      </c>
      <c r="B15" s="16">
        <v>1206849815</v>
      </c>
      <c r="C15" s="16">
        <v>197357454</v>
      </c>
      <c r="D15" s="16">
        <v>294573031</v>
      </c>
      <c r="E15" s="16">
        <v>163371055</v>
      </c>
      <c r="F15" s="16">
        <v>197928203</v>
      </c>
      <c r="G15" s="16">
        <v>428965633</v>
      </c>
      <c r="H15" s="16">
        <v>1810170752</v>
      </c>
      <c r="I15" s="16">
        <v>10923160474</v>
      </c>
      <c r="J15" s="16">
        <v>358333342</v>
      </c>
      <c r="K15" s="16">
        <v>243432685</v>
      </c>
      <c r="L15" s="16">
        <v>3818452123</v>
      </c>
      <c r="M15" s="16">
        <v>1775353396</v>
      </c>
      <c r="N15" s="16">
        <v>45475095</v>
      </c>
      <c r="O15" s="16">
        <v>1272585450</v>
      </c>
      <c r="P15" s="16">
        <v>453867549</v>
      </c>
      <c r="Q15" s="16">
        <v>1035949253</v>
      </c>
      <c r="R15" s="16">
        <v>647129393</v>
      </c>
      <c r="S15" s="16">
        <v>261483760</v>
      </c>
      <c r="T15" s="16">
        <v>908995571</v>
      </c>
      <c r="U15" s="16">
        <v>135748215</v>
      </c>
      <c r="V15" s="16">
        <v>302129133</v>
      </c>
      <c r="W15" s="16">
        <v>295203929</v>
      </c>
      <c r="X15" s="9">
        <v>65509761</v>
      </c>
    </row>
    <row r="16" spans="1:24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6"/>
    </row>
    <row r="17" spans="1:24" x14ac:dyDescent="0.25">
      <c r="A17" s="20" t="s">
        <v>115</v>
      </c>
      <c r="B17" s="15">
        <f>+B14-B13</f>
        <v>0</v>
      </c>
      <c r="C17" s="15">
        <f t="shared" ref="C17:X17" si="3">+C14-C13</f>
        <v>12068716</v>
      </c>
      <c r="D17" s="15">
        <f t="shared" si="3"/>
        <v>0</v>
      </c>
      <c r="E17" s="15">
        <f t="shared" si="3"/>
        <v>25846000</v>
      </c>
      <c r="F17" s="15">
        <f t="shared" si="3"/>
        <v>-5106711</v>
      </c>
      <c r="G17" s="15">
        <f t="shared" si="3"/>
        <v>-35972925</v>
      </c>
      <c r="H17" s="15">
        <f t="shared" si="3"/>
        <v>364812789</v>
      </c>
      <c r="I17" s="15">
        <f t="shared" si="3"/>
        <v>183174774</v>
      </c>
      <c r="J17" s="15">
        <f t="shared" si="3"/>
        <v>-26160345</v>
      </c>
      <c r="K17" s="15">
        <f t="shared" si="3"/>
        <v>-73659178</v>
      </c>
      <c r="L17" s="15">
        <f t="shared" si="3"/>
        <v>-55873059</v>
      </c>
      <c r="M17" s="15">
        <f t="shared" si="3"/>
        <v>-209504777</v>
      </c>
      <c r="N17" s="15">
        <f t="shared" si="3"/>
        <v>0</v>
      </c>
      <c r="O17" s="15">
        <f t="shared" si="3"/>
        <v>-1114839</v>
      </c>
      <c r="P17" s="15">
        <f t="shared" si="3"/>
        <v>-362464</v>
      </c>
      <c r="Q17" s="15">
        <f t="shared" si="3"/>
        <v>18140436</v>
      </c>
      <c r="R17" s="15">
        <f t="shared" si="3"/>
        <v>63532394</v>
      </c>
      <c r="S17" s="15">
        <f t="shared" si="3"/>
        <v>-5432834</v>
      </c>
      <c r="T17" s="15">
        <f t="shared" si="3"/>
        <v>76438868</v>
      </c>
      <c r="U17" s="15">
        <f t="shared" si="3"/>
        <v>-153469104</v>
      </c>
      <c r="V17" s="15">
        <f t="shared" si="3"/>
        <v>0</v>
      </c>
      <c r="W17" s="15">
        <f t="shared" si="3"/>
        <v>-22756176</v>
      </c>
      <c r="X17" s="8">
        <f t="shared" si="3"/>
        <v>1496467</v>
      </c>
    </row>
    <row r="18" spans="1:24" x14ac:dyDescent="0.25">
      <c r="A18" s="20" t="s">
        <v>116</v>
      </c>
      <c r="B18" s="15">
        <f>+B15-B13</f>
        <v>-58641900</v>
      </c>
      <c r="C18" s="15">
        <f t="shared" ref="C18:X18" si="4">+C15-C13</f>
        <v>3836454</v>
      </c>
      <c r="D18" s="15">
        <f t="shared" si="4"/>
        <v>-156974947</v>
      </c>
      <c r="E18" s="15">
        <f t="shared" si="4"/>
        <v>-3932945</v>
      </c>
      <c r="F18" s="15">
        <f t="shared" si="4"/>
        <v>-89436501</v>
      </c>
      <c r="G18" s="15">
        <f t="shared" si="4"/>
        <v>-23553181</v>
      </c>
      <c r="H18" s="15">
        <f t="shared" si="4"/>
        <v>-93513018</v>
      </c>
      <c r="I18" s="15">
        <f t="shared" si="4"/>
        <v>-1076845236</v>
      </c>
      <c r="J18" s="15">
        <f t="shared" si="4"/>
        <v>-116631386</v>
      </c>
      <c r="K18" s="15">
        <f t="shared" si="4"/>
        <v>-257412492</v>
      </c>
      <c r="L18" s="15">
        <f t="shared" si="4"/>
        <v>-553998967</v>
      </c>
      <c r="M18" s="15">
        <f t="shared" si="4"/>
        <v>-537259414</v>
      </c>
      <c r="N18" s="15">
        <f t="shared" si="4"/>
        <v>-272614653</v>
      </c>
      <c r="O18" s="15">
        <f t="shared" si="4"/>
        <v>-171633826</v>
      </c>
      <c r="P18" s="15">
        <f t="shared" si="4"/>
        <v>-178333303</v>
      </c>
      <c r="Q18" s="15">
        <f t="shared" si="4"/>
        <v>-147667485</v>
      </c>
      <c r="R18" s="15">
        <f t="shared" si="4"/>
        <v>53185723</v>
      </c>
      <c r="S18" s="15">
        <f t="shared" si="4"/>
        <v>-61243806</v>
      </c>
      <c r="T18" s="15">
        <f t="shared" si="4"/>
        <v>-88271196</v>
      </c>
      <c r="U18" s="15">
        <f t="shared" si="4"/>
        <v>-38485125</v>
      </c>
      <c r="V18" s="15">
        <f t="shared" si="4"/>
        <v>-51328488</v>
      </c>
      <c r="W18" s="15">
        <f t="shared" si="4"/>
        <v>-38641850</v>
      </c>
      <c r="X18" s="8">
        <f t="shared" si="4"/>
        <v>1141762</v>
      </c>
    </row>
    <row r="19" spans="1:24" x14ac:dyDescent="0.25">
      <c r="A19" s="20" t="s">
        <v>117</v>
      </c>
      <c r="B19" s="15">
        <f>+B15-B14</f>
        <v>-58641900</v>
      </c>
      <c r="C19" s="15">
        <f t="shared" ref="C19:X19" si="5">+C15-C14</f>
        <v>-8232262</v>
      </c>
      <c r="D19" s="15">
        <f t="shared" si="5"/>
        <v>-156974947</v>
      </c>
      <c r="E19" s="15">
        <f t="shared" si="5"/>
        <v>-29778945</v>
      </c>
      <c r="F19" s="15">
        <f t="shared" si="5"/>
        <v>-84329790</v>
      </c>
      <c r="G19" s="15">
        <f t="shared" si="5"/>
        <v>12419744</v>
      </c>
      <c r="H19" s="15">
        <f t="shared" si="5"/>
        <v>-458325807</v>
      </c>
      <c r="I19" s="15">
        <f t="shared" si="5"/>
        <v>-1260020010</v>
      </c>
      <c r="J19" s="15">
        <f t="shared" si="5"/>
        <v>-90471041</v>
      </c>
      <c r="K19" s="15">
        <f t="shared" si="5"/>
        <v>-183753314</v>
      </c>
      <c r="L19" s="15">
        <f t="shared" si="5"/>
        <v>-498125908</v>
      </c>
      <c r="M19" s="15">
        <f t="shared" si="5"/>
        <v>-327754637</v>
      </c>
      <c r="N19" s="15">
        <f t="shared" si="5"/>
        <v>-272614653</v>
      </c>
      <c r="O19" s="15">
        <f t="shared" si="5"/>
        <v>-170518987</v>
      </c>
      <c r="P19" s="15">
        <f t="shared" si="5"/>
        <v>-177970839</v>
      </c>
      <c r="Q19" s="15">
        <f t="shared" si="5"/>
        <v>-165807921</v>
      </c>
      <c r="R19" s="15">
        <f t="shared" si="5"/>
        <v>-10346671</v>
      </c>
      <c r="S19" s="15">
        <f t="shared" si="5"/>
        <v>-55810972</v>
      </c>
      <c r="T19" s="15">
        <f t="shared" si="5"/>
        <v>-164710064</v>
      </c>
      <c r="U19" s="15">
        <f t="shared" si="5"/>
        <v>114983979</v>
      </c>
      <c r="V19" s="15">
        <f t="shared" si="5"/>
        <v>-51328488</v>
      </c>
      <c r="W19" s="15">
        <f t="shared" si="5"/>
        <v>-15885674</v>
      </c>
      <c r="X19" s="8">
        <f t="shared" si="5"/>
        <v>-354705</v>
      </c>
    </row>
    <row r="20" spans="1:24" x14ac:dyDescent="0.25">
      <c r="A20" s="20" t="s">
        <v>118</v>
      </c>
      <c r="B20" s="17">
        <f>IF(B13=0,0,B15*100/B13)</f>
        <v>95.366077920154538</v>
      </c>
      <c r="C20" s="17">
        <f t="shared" ref="C20:X20" si="6">IF(C13=0,0,C15*100/C13)</f>
        <v>101.98244841645092</v>
      </c>
      <c r="D20" s="17">
        <f t="shared" si="6"/>
        <v>65.236263996735246</v>
      </c>
      <c r="E20" s="17">
        <f t="shared" si="6"/>
        <v>97.649222373643184</v>
      </c>
      <c r="F20" s="17">
        <f t="shared" si="6"/>
        <v>68.877005507259511</v>
      </c>
      <c r="G20" s="17">
        <f t="shared" si="6"/>
        <v>94.795093536155164</v>
      </c>
      <c r="H20" s="17">
        <f t="shared" si="6"/>
        <v>95.087786140026822</v>
      </c>
      <c r="I20" s="17">
        <f t="shared" si="6"/>
        <v>91.026293969988458</v>
      </c>
      <c r="J20" s="17">
        <f t="shared" si="6"/>
        <v>75.44420056387851</v>
      </c>
      <c r="K20" s="17">
        <f t="shared" si="6"/>
        <v>48.604378394563234</v>
      </c>
      <c r="L20" s="17">
        <f t="shared" si="6"/>
        <v>87.3297846997758</v>
      </c>
      <c r="M20" s="17">
        <f t="shared" si="6"/>
        <v>76.768293781093433</v>
      </c>
      <c r="N20" s="17">
        <f t="shared" si="6"/>
        <v>14.29630954343112</v>
      </c>
      <c r="O20" s="17">
        <f t="shared" si="6"/>
        <v>88.115805622303583</v>
      </c>
      <c r="P20" s="17">
        <f t="shared" si="6"/>
        <v>71.791669935933584</v>
      </c>
      <c r="Q20" s="17">
        <f t="shared" si="6"/>
        <v>87.524045558064756</v>
      </c>
      <c r="R20" s="17">
        <f t="shared" si="6"/>
        <v>108.95467460744214</v>
      </c>
      <c r="S20" s="17">
        <f t="shared" si="6"/>
        <v>81.023063273126169</v>
      </c>
      <c r="T20" s="17">
        <f t="shared" si="6"/>
        <v>91.148687701131422</v>
      </c>
      <c r="U20" s="17">
        <f t="shared" si="6"/>
        <v>77.911733196413493</v>
      </c>
      <c r="V20" s="17">
        <f t="shared" si="6"/>
        <v>85.478177594592026</v>
      </c>
      <c r="W20" s="17">
        <f t="shared" si="6"/>
        <v>88.425239307878144</v>
      </c>
      <c r="X20" s="10">
        <f t="shared" si="6"/>
        <v>101.77380378097507</v>
      </c>
    </row>
    <row r="21" spans="1:24" x14ac:dyDescent="0.25">
      <c r="A21" s="20" t="s">
        <v>119</v>
      </c>
      <c r="B21" s="17">
        <f>IF(B14=0,0,B15*100/B14)</f>
        <v>95.366077920154538</v>
      </c>
      <c r="C21" s="17">
        <f t="shared" ref="C21:X21" si="7">IF(C14=0,0,C15*100/C14)</f>
        <v>95.995781228668079</v>
      </c>
      <c r="D21" s="17">
        <f t="shared" si="7"/>
        <v>65.236263996735246</v>
      </c>
      <c r="E21" s="17">
        <f t="shared" si="7"/>
        <v>84.582477349210464</v>
      </c>
      <c r="F21" s="17">
        <f t="shared" si="7"/>
        <v>70.123152544346198</v>
      </c>
      <c r="G21" s="17">
        <f t="shared" si="7"/>
        <v>102.98160282647754</v>
      </c>
      <c r="H21" s="17">
        <f t="shared" si="7"/>
        <v>79.796054563907319</v>
      </c>
      <c r="I21" s="17">
        <f t="shared" si="7"/>
        <v>89.657708743174524</v>
      </c>
      <c r="J21" s="17">
        <f t="shared" si="7"/>
        <v>79.841765270817334</v>
      </c>
      <c r="K21" s="17">
        <f t="shared" si="7"/>
        <v>56.985174038908518</v>
      </c>
      <c r="L21" s="17">
        <f t="shared" si="7"/>
        <v>88.460166724135377</v>
      </c>
      <c r="M21" s="17">
        <f t="shared" si="7"/>
        <v>84.415701340245889</v>
      </c>
      <c r="N21" s="17">
        <f t="shared" si="7"/>
        <v>14.29630954343112</v>
      </c>
      <c r="O21" s="17">
        <f t="shared" si="7"/>
        <v>88.183877574759336</v>
      </c>
      <c r="P21" s="17">
        <f t="shared" si="7"/>
        <v>71.832854353255911</v>
      </c>
      <c r="Q21" s="17">
        <f t="shared" si="7"/>
        <v>86.202876538850603</v>
      </c>
      <c r="R21" s="17">
        <f t="shared" si="7"/>
        <v>98.42630453539978</v>
      </c>
      <c r="S21" s="17">
        <f t="shared" si="7"/>
        <v>82.41036917057923</v>
      </c>
      <c r="T21" s="17">
        <f t="shared" si="7"/>
        <v>84.659662887957182</v>
      </c>
      <c r="U21" s="17">
        <f t="shared" si="7"/>
        <v>653.75973861980765</v>
      </c>
      <c r="V21" s="17">
        <f t="shared" si="7"/>
        <v>85.478177594592026</v>
      </c>
      <c r="W21" s="17">
        <f t="shared" si="7"/>
        <v>94.893537473831941</v>
      </c>
      <c r="X21" s="10">
        <f t="shared" si="7"/>
        <v>99.461462270110871</v>
      </c>
    </row>
    <row r="22" spans="1:24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6"/>
    </row>
    <row r="23" spans="1:24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6"/>
    </row>
    <row r="24" spans="1:24" x14ac:dyDescent="0.25">
      <c r="A24" s="20" t="s">
        <v>112</v>
      </c>
      <c r="B24" s="16">
        <v>1265077676</v>
      </c>
      <c r="C24" s="16">
        <v>196701000</v>
      </c>
      <c r="D24" s="16">
        <v>628769772</v>
      </c>
      <c r="E24" s="16">
        <v>215594107</v>
      </c>
      <c r="F24" s="16">
        <v>287193163</v>
      </c>
      <c r="G24" s="16">
        <v>455427888</v>
      </c>
      <c r="H24" s="16">
        <v>2189583808</v>
      </c>
      <c r="I24" s="16">
        <v>11094533557</v>
      </c>
      <c r="J24" s="16">
        <v>497206512</v>
      </c>
      <c r="K24" s="16">
        <v>506816034</v>
      </c>
      <c r="L24" s="16">
        <v>3623886595</v>
      </c>
      <c r="M24" s="16">
        <v>2000898398</v>
      </c>
      <c r="N24" s="16">
        <v>305745756</v>
      </c>
      <c r="O24" s="16">
        <v>1410057143</v>
      </c>
      <c r="P24" s="16">
        <v>632200964</v>
      </c>
      <c r="Q24" s="16">
        <v>1237998565</v>
      </c>
      <c r="R24" s="16">
        <v>772159586</v>
      </c>
      <c r="S24" s="16">
        <v>321362872</v>
      </c>
      <c r="T24" s="16">
        <v>1157497952</v>
      </c>
      <c r="U24" s="16">
        <v>178030488</v>
      </c>
      <c r="V24" s="16">
        <v>342286446</v>
      </c>
      <c r="W24" s="16">
        <v>304809945</v>
      </c>
      <c r="X24" s="9">
        <v>64113401</v>
      </c>
    </row>
    <row r="25" spans="1:24" x14ac:dyDescent="0.25">
      <c r="A25" s="20" t="s">
        <v>113</v>
      </c>
      <c r="B25" s="16">
        <v>1265077676</v>
      </c>
      <c r="C25" s="16">
        <v>235916386</v>
      </c>
      <c r="D25" s="16">
        <v>628769772</v>
      </c>
      <c r="E25" s="16">
        <v>241440110</v>
      </c>
      <c r="F25" s="16">
        <v>282257811</v>
      </c>
      <c r="G25" s="16">
        <v>426414860</v>
      </c>
      <c r="H25" s="16">
        <v>2965078058</v>
      </c>
      <c r="I25" s="16">
        <v>11734883806</v>
      </c>
      <c r="J25" s="16">
        <v>577717111</v>
      </c>
      <c r="K25" s="16">
        <v>405569903</v>
      </c>
      <c r="L25" s="16">
        <v>4306957518</v>
      </c>
      <c r="M25" s="16">
        <v>1907065265</v>
      </c>
      <c r="N25" s="16">
        <v>305745756</v>
      </c>
      <c r="O25" s="16">
        <v>1416053250</v>
      </c>
      <c r="P25" s="16">
        <v>632405684</v>
      </c>
      <c r="Q25" s="16">
        <v>1400194224</v>
      </c>
      <c r="R25" s="16">
        <v>818709567</v>
      </c>
      <c r="S25" s="16">
        <v>319008061</v>
      </c>
      <c r="T25" s="16">
        <v>1278009244</v>
      </c>
      <c r="U25" s="16">
        <v>194223096</v>
      </c>
      <c r="V25" s="16">
        <v>353367621</v>
      </c>
      <c r="W25" s="16">
        <v>324858579</v>
      </c>
      <c r="X25" s="9">
        <v>65483348</v>
      </c>
    </row>
    <row r="26" spans="1:24" x14ac:dyDescent="0.25">
      <c r="A26" s="20" t="s">
        <v>114</v>
      </c>
      <c r="B26" s="16">
        <v>1404312383</v>
      </c>
      <c r="C26" s="16">
        <v>188206419</v>
      </c>
      <c r="D26" s="16">
        <v>59630387</v>
      </c>
      <c r="E26" s="16">
        <v>199005311</v>
      </c>
      <c r="F26" s="16">
        <v>71760530</v>
      </c>
      <c r="G26" s="16">
        <v>197610703</v>
      </c>
      <c r="H26" s="16">
        <v>2479497539</v>
      </c>
      <c r="I26" s="16">
        <v>11719660926</v>
      </c>
      <c r="J26" s="16">
        <v>412839852</v>
      </c>
      <c r="K26" s="16">
        <v>45515448</v>
      </c>
      <c r="L26" s="16">
        <v>3647156369</v>
      </c>
      <c r="M26" s="16">
        <v>1697060835</v>
      </c>
      <c r="N26" s="16">
        <v>64593713</v>
      </c>
      <c r="O26" s="16">
        <v>835355650</v>
      </c>
      <c r="P26" s="16">
        <v>522690009</v>
      </c>
      <c r="Q26" s="16">
        <v>1100768587</v>
      </c>
      <c r="R26" s="16">
        <v>803975527</v>
      </c>
      <c r="S26" s="16">
        <v>228964949</v>
      </c>
      <c r="T26" s="16">
        <v>985802309</v>
      </c>
      <c r="U26" s="16">
        <v>155903514</v>
      </c>
      <c r="V26" s="16">
        <v>392427694</v>
      </c>
      <c r="W26" s="16">
        <v>307052219</v>
      </c>
      <c r="X26" s="9">
        <v>65334514</v>
      </c>
    </row>
    <row r="27" spans="1:24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6"/>
    </row>
    <row r="28" spans="1:24" x14ac:dyDescent="0.25">
      <c r="A28" s="20" t="s">
        <v>121</v>
      </c>
      <c r="B28" s="15">
        <f>+B25-B24</f>
        <v>0</v>
      </c>
      <c r="C28" s="15">
        <f t="shared" ref="C28:X28" si="8">+C25-C24</f>
        <v>39215386</v>
      </c>
      <c r="D28" s="15">
        <f t="shared" si="8"/>
        <v>0</v>
      </c>
      <c r="E28" s="15">
        <f t="shared" si="8"/>
        <v>25846003</v>
      </c>
      <c r="F28" s="15">
        <f t="shared" si="8"/>
        <v>-4935352</v>
      </c>
      <c r="G28" s="15">
        <f t="shared" si="8"/>
        <v>-29013028</v>
      </c>
      <c r="H28" s="15">
        <f t="shared" si="8"/>
        <v>775494250</v>
      </c>
      <c r="I28" s="15">
        <f t="shared" si="8"/>
        <v>640350249</v>
      </c>
      <c r="J28" s="15">
        <f t="shared" si="8"/>
        <v>80510599</v>
      </c>
      <c r="K28" s="15">
        <f t="shared" si="8"/>
        <v>-101246131</v>
      </c>
      <c r="L28" s="15">
        <f t="shared" si="8"/>
        <v>683070923</v>
      </c>
      <c r="M28" s="15">
        <f t="shared" si="8"/>
        <v>-93833133</v>
      </c>
      <c r="N28" s="15">
        <f t="shared" si="8"/>
        <v>0</v>
      </c>
      <c r="O28" s="15">
        <f t="shared" si="8"/>
        <v>5996107</v>
      </c>
      <c r="P28" s="15">
        <f t="shared" si="8"/>
        <v>204720</v>
      </c>
      <c r="Q28" s="15">
        <f t="shared" si="8"/>
        <v>162195659</v>
      </c>
      <c r="R28" s="15">
        <f t="shared" si="8"/>
        <v>46549981</v>
      </c>
      <c r="S28" s="15">
        <f t="shared" si="8"/>
        <v>-2354811</v>
      </c>
      <c r="T28" s="15">
        <f t="shared" si="8"/>
        <v>120511292</v>
      </c>
      <c r="U28" s="15">
        <f t="shared" si="8"/>
        <v>16192608</v>
      </c>
      <c r="V28" s="15">
        <f t="shared" si="8"/>
        <v>11081175</v>
      </c>
      <c r="W28" s="15">
        <f t="shared" si="8"/>
        <v>20048634</v>
      </c>
      <c r="X28" s="8">
        <f t="shared" si="8"/>
        <v>1369947</v>
      </c>
    </row>
    <row r="29" spans="1:24" x14ac:dyDescent="0.25">
      <c r="A29" s="20" t="s">
        <v>122</v>
      </c>
      <c r="B29" s="15">
        <f>+B26-B24</f>
        <v>139234707</v>
      </c>
      <c r="C29" s="15">
        <f t="shared" ref="C29:X29" si="9">+C26-C24</f>
        <v>-8494581</v>
      </c>
      <c r="D29" s="15">
        <f t="shared" si="9"/>
        <v>-569139385</v>
      </c>
      <c r="E29" s="15">
        <f t="shared" si="9"/>
        <v>-16588796</v>
      </c>
      <c r="F29" s="15">
        <f t="shared" si="9"/>
        <v>-215432633</v>
      </c>
      <c r="G29" s="15">
        <f t="shared" si="9"/>
        <v>-257817185</v>
      </c>
      <c r="H29" s="15">
        <f t="shared" si="9"/>
        <v>289913731</v>
      </c>
      <c r="I29" s="15">
        <f t="shared" si="9"/>
        <v>625127369</v>
      </c>
      <c r="J29" s="15">
        <f t="shared" si="9"/>
        <v>-84366660</v>
      </c>
      <c r="K29" s="15">
        <f t="shared" si="9"/>
        <v>-461300586</v>
      </c>
      <c r="L29" s="15">
        <f t="shared" si="9"/>
        <v>23269774</v>
      </c>
      <c r="M29" s="15">
        <f t="shared" si="9"/>
        <v>-303837563</v>
      </c>
      <c r="N29" s="15">
        <f t="shared" si="9"/>
        <v>-241152043</v>
      </c>
      <c r="O29" s="15">
        <f t="shared" si="9"/>
        <v>-574701493</v>
      </c>
      <c r="P29" s="15">
        <f t="shared" si="9"/>
        <v>-109510955</v>
      </c>
      <c r="Q29" s="15">
        <f t="shared" si="9"/>
        <v>-137229978</v>
      </c>
      <c r="R29" s="15">
        <f t="shared" si="9"/>
        <v>31815941</v>
      </c>
      <c r="S29" s="15">
        <f t="shared" si="9"/>
        <v>-92397923</v>
      </c>
      <c r="T29" s="15">
        <f t="shared" si="9"/>
        <v>-171695643</v>
      </c>
      <c r="U29" s="15">
        <f t="shared" si="9"/>
        <v>-22126974</v>
      </c>
      <c r="V29" s="15">
        <f t="shared" si="9"/>
        <v>50141248</v>
      </c>
      <c r="W29" s="15">
        <f t="shared" si="9"/>
        <v>2242274</v>
      </c>
      <c r="X29" s="8">
        <f t="shared" si="9"/>
        <v>1221113</v>
      </c>
    </row>
    <row r="30" spans="1:24" x14ac:dyDescent="0.25">
      <c r="A30" s="20" t="s">
        <v>123</v>
      </c>
      <c r="B30" s="15">
        <f>+B26-B25</f>
        <v>139234707</v>
      </c>
      <c r="C30" s="15">
        <f t="shared" ref="C30:X30" si="10">+C26-C25</f>
        <v>-47709967</v>
      </c>
      <c r="D30" s="15">
        <f t="shared" si="10"/>
        <v>-569139385</v>
      </c>
      <c r="E30" s="15">
        <f t="shared" si="10"/>
        <v>-42434799</v>
      </c>
      <c r="F30" s="15">
        <f t="shared" si="10"/>
        <v>-210497281</v>
      </c>
      <c r="G30" s="15">
        <f t="shared" si="10"/>
        <v>-228804157</v>
      </c>
      <c r="H30" s="15">
        <f t="shared" si="10"/>
        <v>-485580519</v>
      </c>
      <c r="I30" s="15">
        <f t="shared" si="10"/>
        <v>-15222880</v>
      </c>
      <c r="J30" s="15">
        <f t="shared" si="10"/>
        <v>-164877259</v>
      </c>
      <c r="K30" s="15">
        <f t="shared" si="10"/>
        <v>-360054455</v>
      </c>
      <c r="L30" s="15">
        <f t="shared" si="10"/>
        <v>-659801149</v>
      </c>
      <c r="M30" s="15">
        <f t="shared" si="10"/>
        <v>-210004430</v>
      </c>
      <c r="N30" s="15">
        <f t="shared" si="10"/>
        <v>-241152043</v>
      </c>
      <c r="O30" s="15">
        <f t="shared" si="10"/>
        <v>-580697600</v>
      </c>
      <c r="P30" s="15">
        <f t="shared" si="10"/>
        <v>-109715675</v>
      </c>
      <c r="Q30" s="15">
        <f t="shared" si="10"/>
        <v>-299425637</v>
      </c>
      <c r="R30" s="15">
        <f t="shared" si="10"/>
        <v>-14734040</v>
      </c>
      <c r="S30" s="15">
        <f t="shared" si="10"/>
        <v>-90043112</v>
      </c>
      <c r="T30" s="15">
        <f t="shared" si="10"/>
        <v>-292206935</v>
      </c>
      <c r="U30" s="15">
        <f t="shared" si="10"/>
        <v>-38319582</v>
      </c>
      <c r="V30" s="15">
        <f t="shared" si="10"/>
        <v>39060073</v>
      </c>
      <c r="W30" s="15">
        <f t="shared" si="10"/>
        <v>-17806360</v>
      </c>
      <c r="X30" s="8">
        <f t="shared" si="10"/>
        <v>-148834</v>
      </c>
    </row>
    <row r="31" spans="1:24" x14ac:dyDescent="0.25">
      <c r="A31" s="20" t="s">
        <v>124</v>
      </c>
      <c r="B31" s="17">
        <f>IF(B24=0,0,B26*100/B24)</f>
        <v>111.00602039237945</v>
      </c>
      <c r="C31" s="17">
        <f t="shared" ref="C31:X31" si="11">IF(C24=0,0,C26*100/C24)</f>
        <v>95.681475437338904</v>
      </c>
      <c r="D31" s="17">
        <f t="shared" si="11"/>
        <v>9.4836599428637935</v>
      </c>
      <c r="E31" s="17">
        <f t="shared" si="11"/>
        <v>92.305542933972674</v>
      </c>
      <c r="F31" s="17">
        <f t="shared" si="11"/>
        <v>24.986851793543568</v>
      </c>
      <c r="G31" s="17">
        <f t="shared" si="11"/>
        <v>43.390119096088377</v>
      </c>
      <c r="H31" s="17">
        <f t="shared" si="11"/>
        <v>113.24058617627483</v>
      </c>
      <c r="I31" s="17">
        <f t="shared" si="11"/>
        <v>105.63455296059365</v>
      </c>
      <c r="J31" s="17">
        <f t="shared" si="11"/>
        <v>83.031867450682142</v>
      </c>
      <c r="K31" s="17">
        <f t="shared" si="11"/>
        <v>8.9806645698979608</v>
      </c>
      <c r="L31" s="17">
        <f t="shared" si="11"/>
        <v>100.64212202534445</v>
      </c>
      <c r="M31" s="17">
        <f t="shared" si="11"/>
        <v>84.81494296243622</v>
      </c>
      <c r="N31" s="17">
        <f t="shared" si="11"/>
        <v>21.126609849001468</v>
      </c>
      <c r="O31" s="17">
        <f t="shared" si="11"/>
        <v>59.242680635106716</v>
      </c>
      <c r="P31" s="17">
        <f t="shared" si="11"/>
        <v>82.677825369465907</v>
      </c>
      <c r="Q31" s="17">
        <f t="shared" si="11"/>
        <v>88.915174711854377</v>
      </c>
      <c r="R31" s="17">
        <f t="shared" si="11"/>
        <v>104.12038412484333</v>
      </c>
      <c r="S31" s="17">
        <f t="shared" si="11"/>
        <v>71.248102674412252</v>
      </c>
      <c r="T31" s="17">
        <f t="shared" si="11"/>
        <v>85.166656865065448</v>
      </c>
      <c r="U31" s="17">
        <f t="shared" si="11"/>
        <v>87.571244538744395</v>
      </c>
      <c r="V31" s="17">
        <f t="shared" si="11"/>
        <v>114.64891426054305</v>
      </c>
      <c r="W31" s="17">
        <f t="shared" si="11"/>
        <v>100.73563019736774</v>
      </c>
      <c r="X31" s="10">
        <f t="shared" si="11"/>
        <v>101.90461429428771</v>
      </c>
    </row>
    <row r="32" spans="1:24" x14ac:dyDescent="0.25">
      <c r="A32" s="20" t="s">
        <v>125</v>
      </c>
      <c r="B32" s="17">
        <f>IF(B25=0,0,B26*100/B25)</f>
        <v>111.00602039237945</v>
      </c>
      <c r="C32" s="17">
        <f t="shared" ref="C32:X32" si="12">IF(C25=0,0,C26*100/C25)</f>
        <v>79.776747258242594</v>
      </c>
      <c r="D32" s="17">
        <f t="shared" si="12"/>
        <v>9.4836599428637935</v>
      </c>
      <c r="E32" s="17">
        <f t="shared" si="12"/>
        <v>82.424296029354863</v>
      </c>
      <c r="F32" s="17">
        <f t="shared" si="12"/>
        <v>25.423753463460397</v>
      </c>
      <c r="G32" s="17">
        <f t="shared" si="12"/>
        <v>46.342358472216468</v>
      </c>
      <c r="H32" s="17">
        <f t="shared" si="12"/>
        <v>83.623347868031061</v>
      </c>
      <c r="I32" s="17">
        <f t="shared" si="12"/>
        <v>99.870276687424749</v>
      </c>
      <c r="J32" s="17">
        <f t="shared" si="12"/>
        <v>71.460554679676093</v>
      </c>
      <c r="K32" s="17">
        <f t="shared" si="12"/>
        <v>11.22259015358938</v>
      </c>
      <c r="L32" s="17">
        <f t="shared" si="12"/>
        <v>84.680574483437482</v>
      </c>
      <c r="M32" s="17">
        <f t="shared" si="12"/>
        <v>88.988083740280388</v>
      </c>
      <c r="N32" s="17">
        <f t="shared" si="12"/>
        <v>21.126609849001468</v>
      </c>
      <c r="O32" s="17">
        <f t="shared" si="12"/>
        <v>58.991824636538212</v>
      </c>
      <c r="P32" s="17">
        <f t="shared" si="12"/>
        <v>82.651061213421983</v>
      </c>
      <c r="Q32" s="17">
        <f t="shared" si="12"/>
        <v>78.615421213164495</v>
      </c>
      <c r="R32" s="17">
        <f t="shared" si="12"/>
        <v>98.200333721030034</v>
      </c>
      <c r="S32" s="17">
        <f t="shared" si="12"/>
        <v>71.774032380956044</v>
      </c>
      <c r="T32" s="17">
        <f t="shared" si="12"/>
        <v>77.135772970981733</v>
      </c>
      <c r="U32" s="17">
        <f t="shared" si="12"/>
        <v>80.270326861641621</v>
      </c>
      <c r="V32" s="17">
        <f t="shared" si="12"/>
        <v>111.05366498760225</v>
      </c>
      <c r="W32" s="17">
        <f t="shared" si="12"/>
        <v>94.518734873860296</v>
      </c>
      <c r="X32" s="10">
        <f t="shared" si="12"/>
        <v>99.772714736577001</v>
      </c>
    </row>
    <row r="33" spans="1:24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6"/>
    </row>
    <row r="34" spans="1:24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</row>
    <row r="35" spans="1:24" x14ac:dyDescent="0.25">
      <c r="A35" s="20" t="s">
        <v>127</v>
      </c>
      <c r="B35" s="16">
        <v>1149167676</v>
      </c>
      <c r="C35" s="16">
        <v>192501000</v>
      </c>
      <c r="D35" s="16">
        <v>591510322</v>
      </c>
      <c r="E35" s="16">
        <v>211794107</v>
      </c>
      <c r="F35" s="16">
        <v>244145863</v>
      </c>
      <c r="G35" s="16">
        <v>343711736</v>
      </c>
      <c r="H35" s="16">
        <v>1963590962</v>
      </c>
      <c r="I35" s="16">
        <v>9754653080</v>
      </c>
      <c r="J35" s="16">
        <v>464757816</v>
      </c>
      <c r="K35" s="16">
        <v>410069903</v>
      </c>
      <c r="L35" s="16">
        <v>3423312595</v>
      </c>
      <c r="M35" s="16">
        <v>1844405948</v>
      </c>
      <c r="N35" s="16">
        <v>245217540</v>
      </c>
      <c r="O35" s="16">
        <v>1311466113</v>
      </c>
      <c r="P35" s="16">
        <v>572584064</v>
      </c>
      <c r="Q35" s="16">
        <v>1098744916</v>
      </c>
      <c r="R35" s="16">
        <v>637910587</v>
      </c>
      <c r="S35" s="16">
        <v>273872872</v>
      </c>
      <c r="T35" s="16">
        <v>925731824</v>
      </c>
      <c r="U35" s="16">
        <v>169927404</v>
      </c>
      <c r="V35" s="16">
        <v>252456738</v>
      </c>
      <c r="W35" s="16">
        <v>253790671</v>
      </c>
      <c r="X35" s="9">
        <v>63913401</v>
      </c>
    </row>
    <row r="36" spans="1:24" x14ac:dyDescent="0.25">
      <c r="A36" s="20" t="s">
        <v>128</v>
      </c>
      <c r="B36" s="16">
        <v>1149167676</v>
      </c>
      <c r="C36" s="16">
        <v>231234386</v>
      </c>
      <c r="D36" s="16">
        <v>591510322</v>
      </c>
      <c r="E36" s="16">
        <v>232690110</v>
      </c>
      <c r="F36" s="16">
        <v>240440511</v>
      </c>
      <c r="G36" s="16">
        <v>341427623</v>
      </c>
      <c r="H36" s="16">
        <v>2697954776</v>
      </c>
      <c r="I36" s="16">
        <v>10594053786</v>
      </c>
      <c r="J36" s="16">
        <v>531712415</v>
      </c>
      <c r="K36" s="16">
        <v>409569903</v>
      </c>
      <c r="L36" s="16">
        <v>4062256577</v>
      </c>
      <c r="M36" s="16">
        <v>1740213455</v>
      </c>
      <c r="N36" s="16">
        <v>245217540</v>
      </c>
      <c r="O36" s="16">
        <v>1299818500</v>
      </c>
      <c r="P36" s="16">
        <v>572788784</v>
      </c>
      <c r="Q36" s="16">
        <v>1253736024</v>
      </c>
      <c r="R36" s="16">
        <v>684210568</v>
      </c>
      <c r="S36" s="16">
        <v>268518061</v>
      </c>
      <c r="T36" s="16">
        <v>1034024384</v>
      </c>
      <c r="U36" s="16">
        <v>185350704</v>
      </c>
      <c r="V36" s="16">
        <v>263537913</v>
      </c>
      <c r="W36" s="16">
        <v>271860434</v>
      </c>
      <c r="X36" s="9">
        <v>65103348</v>
      </c>
    </row>
    <row r="37" spans="1:24" x14ac:dyDescent="0.25">
      <c r="A37" s="20" t="s">
        <v>129</v>
      </c>
      <c r="B37" s="16">
        <v>1239472601</v>
      </c>
      <c r="C37" s="16">
        <v>186000209</v>
      </c>
      <c r="D37" s="16">
        <v>59630387</v>
      </c>
      <c r="E37" s="16">
        <v>198453183</v>
      </c>
      <c r="F37" s="16">
        <v>68965051</v>
      </c>
      <c r="G37" s="16">
        <v>185094811</v>
      </c>
      <c r="H37" s="16">
        <v>2260873846</v>
      </c>
      <c r="I37" s="16">
        <v>11084822530</v>
      </c>
      <c r="J37" s="16">
        <v>388285502</v>
      </c>
      <c r="K37" s="16">
        <v>24776619</v>
      </c>
      <c r="L37" s="16">
        <v>3461071654</v>
      </c>
      <c r="M37" s="16">
        <v>1602561899</v>
      </c>
      <c r="N37" s="16">
        <v>59838138</v>
      </c>
      <c r="O37" s="16">
        <v>771223831</v>
      </c>
      <c r="P37" s="16">
        <v>466819364</v>
      </c>
      <c r="Q37" s="16">
        <v>967116229</v>
      </c>
      <c r="R37" s="16">
        <v>705142328</v>
      </c>
      <c r="S37" s="16">
        <v>197077398</v>
      </c>
      <c r="T37" s="16">
        <v>820950964</v>
      </c>
      <c r="U37" s="16">
        <v>154709514</v>
      </c>
      <c r="V37" s="16">
        <v>229834472</v>
      </c>
      <c r="W37" s="16">
        <v>259632995</v>
      </c>
      <c r="X37" s="9">
        <v>65095793</v>
      </c>
    </row>
    <row r="38" spans="1:24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6"/>
    </row>
    <row r="39" spans="1:24" x14ac:dyDescent="0.25">
      <c r="A39" s="20" t="s">
        <v>130</v>
      </c>
      <c r="B39" s="15">
        <f>+B36-B35</f>
        <v>0</v>
      </c>
      <c r="C39" s="15">
        <f t="shared" ref="C39:X39" si="13">+C36-C35</f>
        <v>38733386</v>
      </c>
      <c r="D39" s="15">
        <f t="shared" si="13"/>
        <v>0</v>
      </c>
      <c r="E39" s="15">
        <f t="shared" si="13"/>
        <v>20896003</v>
      </c>
      <c r="F39" s="15">
        <f t="shared" si="13"/>
        <v>-3705352</v>
      </c>
      <c r="G39" s="15">
        <f t="shared" si="13"/>
        <v>-2284113</v>
      </c>
      <c r="H39" s="15">
        <f t="shared" si="13"/>
        <v>734363814</v>
      </c>
      <c r="I39" s="15">
        <f t="shared" si="13"/>
        <v>839400706</v>
      </c>
      <c r="J39" s="15">
        <f t="shared" si="13"/>
        <v>66954599</v>
      </c>
      <c r="K39" s="15">
        <f t="shared" si="13"/>
        <v>-500000</v>
      </c>
      <c r="L39" s="15">
        <f t="shared" si="13"/>
        <v>638943982</v>
      </c>
      <c r="M39" s="15">
        <f t="shared" si="13"/>
        <v>-104192493</v>
      </c>
      <c r="N39" s="15">
        <f t="shared" si="13"/>
        <v>0</v>
      </c>
      <c r="O39" s="15">
        <f t="shared" si="13"/>
        <v>-11647613</v>
      </c>
      <c r="P39" s="15">
        <f t="shared" si="13"/>
        <v>204720</v>
      </c>
      <c r="Q39" s="15">
        <f t="shared" si="13"/>
        <v>154991108</v>
      </c>
      <c r="R39" s="15">
        <f t="shared" si="13"/>
        <v>46299981</v>
      </c>
      <c r="S39" s="15">
        <f t="shared" si="13"/>
        <v>-5354811</v>
      </c>
      <c r="T39" s="15">
        <f t="shared" si="13"/>
        <v>108292560</v>
      </c>
      <c r="U39" s="15">
        <f t="shared" si="13"/>
        <v>15423300</v>
      </c>
      <c r="V39" s="15">
        <f t="shared" si="13"/>
        <v>11081175</v>
      </c>
      <c r="W39" s="15">
        <f t="shared" si="13"/>
        <v>18069763</v>
      </c>
      <c r="X39" s="8">
        <f t="shared" si="13"/>
        <v>1189947</v>
      </c>
    </row>
    <row r="40" spans="1:24" x14ac:dyDescent="0.25">
      <c r="A40" s="20" t="s">
        <v>122</v>
      </c>
      <c r="B40" s="15">
        <f>+B37-B35</f>
        <v>90304925</v>
      </c>
      <c r="C40" s="15">
        <f t="shared" ref="C40:X40" si="14">+C37-C35</f>
        <v>-6500791</v>
      </c>
      <c r="D40" s="15">
        <f t="shared" si="14"/>
        <v>-531879935</v>
      </c>
      <c r="E40" s="15">
        <f t="shared" si="14"/>
        <v>-13340924</v>
      </c>
      <c r="F40" s="15">
        <f t="shared" si="14"/>
        <v>-175180812</v>
      </c>
      <c r="G40" s="15">
        <f t="shared" si="14"/>
        <v>-158616925</v>
      </c>
      <c r="H40" s="15">
        <f t="shared" si="14"/>
        <v>297282884</v>
      </c>
      <c r="I40" s="15">
        <f t="shared" si="14"/>
        <v>1330169450</v>
      </c>
      <c r="J40" s="15">
        <f t="shared" si="14"/>
        <v>-76472314</v>
      </c>
      <c r="K40" s="15">
        <f t="shared" si="14"/>
        <v>-385293284</v>
      </c>
      <c r="L40" s="15">
        <f t="shared" si="14"/>
        <v>37759059</v>
      </c>
      <c r="M40" s="15">
        <f t="shared" si="14"/>
        <v>-241844049</v>
      </c>
      <c r="N40" s="15">
        <f t="shared" si="14"/>
        <v>-185379402</v>
      </c>
      <c r="O40" s="15">
        <f t="shared" si="14"/>
        <v>-540242282</v>
      </c>
      <c r="P40" s="15">
        <f t="shared" si="14"/>
        <v>-105764700</v>
      </c>
      <c r="Q40" s="15">
        <f t="shared" si="14"/>
        <v>-131628687</v>
      </c>
      <c r="R40" s="15">
        <f t="shared" si="14"/>
        <v>67231741</v>
      </c>
      <c r="S40" s="15">
        <f t="shared" si="14"/>
        <v>-76795474</v>
      </c>
      <c r="T40" s="15">
        <f t="shared" si="14"/>
        <v>-104780860</v>
      </c>
      <c r="U40" s="15">
        <f t="shared" si="14"/>
        <v>-15217890</v>
      </c>
      <c r="V40" s="15">
        <f t="shared" si="14"/>
        <v>-22622266</v>
      </c>
      <c r="W40" s="15">
        <f t="shared" si="14"/>
        <v>5842324</v>
      </c>
      <c r="X40" s="8">
        <f t="shared" si="14"/>
        <v>1182392</v>
      </c>
    </row>
    <row r="41" spans="1:24" x14ac:dyDescent="0.25">
      <c r="A41" s="20" t="s">
        <v>123</v>
      </c>
      <c r="B41" s="15">
        <f>+B37-B36</f>
        <v>90304925</v>
      </c>
      <c r="C41" s="15">
        <f t="shared" ref="C41:X41" si="15">+C37-C36</f>
        <v>-45234177</v>
      </c>
      <c r="D41" s="15">
        <f t="shared" si="15"/>
        <v>-531879935</v>
      </c>
      <c r="E41" s="15">
        <f t="shared" si="15"/>
        <v>-34236927</v>
      </c>
      <c r="F41" s="15">
        <f t="shared" si="15"/>
        <v>-171475460</v>
      </c>
      <c r="G41" s="15">
        <f t="shared" si="15"/>
        <v>-156332812</v>
      </c>
      <c r="H41" s="15">
        <f t="shared" si="15"/>
        <v>-437080930</v>
      </c>
      <c r="I41" s="15">
        <f t="shared" si="15"/>
        <v>490768744</v>
      </c>
      <c r="J41" s="15">
        <f t="shared" si="15"/>
        <v>-143426913</v>
      </c>
      <c r="K41" s="15">
        <f t="shared" si="15"/>
        <v>-384793284</v>
      </c>
      <c r="L41" s="15">
        <f t="shared" si="15"/>
        <v>-601184923</v>
      </c>
      <c r="M41" s="15">
        <f t="shared" si="15"/>
        <v>-137651556</v>
      </c>
      <c r="N41" s="15">
        <f t="shared" si="15"/>
        <v>-185379402</v>
      </c>
      <c r="O41" s="15">
        <f t="shared" si="15"/>
        <v>-528594669</v>
      </c>
      <c r="P41" s="15">
        <f t="shared" si="15"/>
        <v>-105969420</v>
      </c>
      <c r="Q41" s="15">
        <f t="shared" si="15"/>
        <v>-286619795</v>
      </c>
      <c r="R41" s="15">
        <f t="shared" si="15"/>
        <v>20931760</v>
      </c>
      <c r="S41" s="15">
        <f t="shared" si="15"/>
        <v>-71440663</v>
      </c>
      <c r="T41" s="15">
        <f t="shared" si="15"/>
        <v>-213073420</v>
      </c>
      <c r="U41" s="15">
        <f t="shared" si="15"/>
        <v>-30641190</v>
      </c>
      <c r="V41" s="15">
        <f t="shared" si="15"/>
        <v>-33703441</v>
      </c>
      <c r="W41" s="15">
        <f t="shared" si="15"/>
        <v>-12227439</v>
      </c>
      <c r="X41" s="8">
        <f t="shared" si="15"/>
        <v>-7555</v>
      </c>
    </row>
    <row r="42" spans="1:24" x14ac:dyDescent="0.25">
      <c r="A42" s="20" t="s">
        <v>124</v>
      </c>
      <c r="B42" s="17">
        <f>IF(B35=0,0,B37*100/B35)</f>
        <v>107.85828968965883</v>
      </c>
      <c r="C42" s="17">
        <f t="shared" ref="C42:X42" si="16">IF(C35=0,0,C37*100/C35)</f>
        <v>96.622983257229833</v>
      </c>
      <c r="D42" s="17">
        <f t="shared" si="16"/>
        <v>10.081039126820174</v>
      </c>
      <c r="E42" s="17">
        <f t="shared" si="16"/>
        <v>93.700993767498929</v>
      </c>
      <c r="F42" s="17">
        <f t="shared" si="16"/>
        <v>28.247478844235015</v>
      </c>
      <c r="G42" s="17">
        <f t="shared" si="16"/>
        <v>53.851757625174599</v>
      </c>
      <c r="H42" s="17">
        <f t="shared" si="16"/>
        <v>115.13975617901627</v>
      </c>
      <c r="I42" s="17">
        <f t="shared" si="16"/>
        <v>113.63625583699384</v>
      </c>
      <c r="J42" s="17">
        <f t="shared" si="16"/>
        <v>83.545771288330528</v>
      </c>
      <c r="K42" s="17">
        <f t="shared" si="16"/>
        <v>6.0420476652245316</v>
      </c>
      <c r="L42" s="17">
        <f t="shared" si="16"/>
        <v>101.10299769454738</v>
      </c>
      <c r="M42" s="17">
        <f t="shared" si="16"/>
        <v>86.887699572740701</v>
      </c>
      <c r="N42" s="17">
        <f t="shared" si="16"/>
        <v>24.402062756195988</v>
      </c>
      <c r="O42" s="17">
        <f t="shared" si="16"/>
        <v>58.806233981586679</v>
      </c>
      <c r="P42" s="17">
        <f t="shared" si="16"/>
        <v>81.528528883402529</v>
      </c>
      <c r="Q42" s="17">
        <f t="shared" si="16"/>
        <v>88.020086820588304</v>
      </c>
      <c r="R42" s="17">
        <f t="shared" si="16"/>
        <v>110.53936748662238</v>
      </c>
      <c r="S42" s="17">
        <f t="shared" si="16"/>
        <v>71.959444745589849</v>
      </c>
      <c r="T42" s="17">
        <f t="shared" si="16"/>
        <v>88.681294378835133</v>
      </c>
      <c r="U42" s="17">
        <f t="shared" si="16"/>
        <v>91.044475675035912</v>
      </c>
      <c r="V42" s="17">
        <f t="shared" si="16"/>
        <v>91.039151428788557</v>
      </c>
      <c r="W42" s="17">
        <f t="shared" si="16"/>
        <v>102.30202472651172</v>
      </c>
      <c r="X42" s="10">
        <f t="shared" si="16"/>
        <v>101.84999073981371</v>
      </c>
    </row>
    <row r="43" spans="1:24" x14ac:dyDescent="0.25">
      <c r="A43" s="20" t="s">
        <v>125</v>
      </c>
      <c r="B43" s="17">
        <f>IF(B36=0,0,B37*100/B36)</f>
        <v>107.85828968965883</v>
      </c>
      <c r="C43" s="17">
        <f t="shared" ref="C43:X43" si="17">IF(C36=0,0,C37*100/C36)</f>
        <v>80.437953981463636</v>
      </c>
      <c r="D43" s="17">
        <f t="shared" si="17"/>
        <v>10.081039126820174</v>
      </c>
      <c r="E43" s="17">
        <f t="shared" si="17"/>
        <v>85.286470920487332</v>
      </c>
      <c r="F43" s="17">
        <f t="shared" si="17"/>
        <v>28.682791728054511</v>
      </c>
      <c r="G43" s="17">
        <f t="shared" si="17"/>
        <v>54.21201992200848</v>
      </c>
      <c r="H43" s="17">
        <f t="shared" si="17"/>
        <v>83.799545719294144</v>
      </c>
      <c r="I43" s="17">
        <f t="shared" si="17"/>
        <v>104.63249247090428</v>
      </c>
      <c r="J43" s="17">
        <f t="shared" si="17"/>
        <v>73.025472237656885</v>
      </c>
      <c r="K43" s="17">
        <f t="shared" si="17"/>
        <v>6.0494237536785018</v>
      </c>
      <c r="L43" s="17">
        <f t="shared" si="17"/>
        <v>85.200715129520972</v>
      </c>
      <c r="M43" s="17">
        <f t="shared" si="17"/>
        <v>92.089961400740918</v>
      </c>
      <c r="N43" s="17">
        <f t="shared" si="17"/>
        <v>24.402062756195988</v>
      </c>
      <c r="O43" s="17">
        <f t="shared" si="17"/>
        <v>59.333193903610386</v>
      </c>
      <c r="P43" s="17">
        <f t="shared" si="17"/>
        <v>81.499389834421066</v>
      </c>
      <c r="Q43" s="17">
        <f t="shared" si="17"/>
        <v>77.138744559197576</v>
      </c>
      <c r="R43" s="17">
        <f t="shared" si="17"/>
        <v>103.05925704438988</v>
      </c>
      <c r="S43" s="17">
        <f t="shared" si="17"/>
        <v>73.394466378185271</v>
      </c>
      <c r="T43" s="17">
        <f t="shared" si="17"/>
        <v>79.393772207213246</v>
      </c>
      <c r="U43" s="17">
        <f t="shared" si="17"/>
        <v>83.468533251430216</v>
      </c>
      <c r="V43" s="17">
        <f t="shared" si="17"/>
        <v>87.211160391939515</v>
      </c>
      <c r="W43" s="17">
        <f t="shared" si="17"/>
        <v>95.502310203771685</v>
      </c>
      <c r="X43" s="10">
        <f t="shared" si="17"/>
        <v>99.988395374075083</v>
      </c>
    </row>
    <row r="44" spans="1:24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6"/>
    </row>
    <row r="45" spans="1:24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6"/>
    </row>
    <row r="46" spans="1:24" x14ac:dyDescent="0.25">
      <c r="A46" s="20" t="s">
        <v>127</v>
      </c>
      <c r="B46" s="16">
        <v>382752719</v>
      </c>
      <c r="C46" s="16">
        <v>146485000</v>
      </c>
      <c r="D46" s="16">
        <v>178367978</v>
      </c>
      <c r="E46" s="16">
        <v>147475186</v>
      </c>
      <c r="F46" s="16">
        <v>88668850</v>
      </c>
      <c r="G46" s="16">
        <v>128042478</v>
      </c>
      <c r="H46" s="16">
        <v>721392134</v>
      </c>
      <c r="I46" s="16">
        <v>2593087966</v>
      </c>
      <c r="J46" s="16">
        <v>133086540</v>
      </c>
      <c r="K46" s="16">
        <v>170124096</v>
      </c>
      <c r="L46" s="16">
        <v>1040967130</v>
      </c>
      <c r="M46" s="16">
        <v>478199720</v>
      </c>
      <c r="N46" s="16">
        <v>96074616</v>
      </c>
      <c r="O46" s="16">
        <v>480916614</v>
      </c>
      <c r="P46" s="16">
        <v>214119456</v>
      </c>
      <c r="Q46" s="16">
        <v>311402284</v>
      </c>
      <c r="R46" s="16">
        <v>175576178</v>
      </c>
      <c r="S46" s="16">
        <v>116183509</v>
      </c>
      <c r="T46" s="16">
        <v>283700628</v>
      </c>
      <c r="U46" s="16">
        <v>113255052</v>
      </c>
      <c r="V46" s="16">
        <v>85357220</v>
      </c>
      <c r="W46" s="16">
        <v>103539691</v>
      </c>
      <c r="X46" s="9">
        <v>55915388</v>
      </c>
    </row>
    <row r="47" spans="1:24" x14ac:dyDescent="0.25">
      <c r="A47" s="20" t="s">
        <v>128</v>
      </c>
      <c r="B47" s="16">
        <v>382752719</v>
      </c>
      <c r="C47" s="16">
        <v>147108478</v>
      </c>
      <c r="D47" s="16">
        <v>178367978</v>
      </c>
      <c r="E47" s="16">
        <v>129232767</v>
      </c>
      <c r="F47" s="16">
        <v>87068850</v>
      </c>
      <c r="G47" s="16">
        <v>125207341</v>
      </c>
      <c r="H47" s="16">
        <v>739812169</v>
      </c>
      <c r="I47" s="16">
        <v>2574381675</v>
      </c>
      <c r="J47" s="16">
        <v>133086540</v>
      </c>
      <c r="K47" s="16">
        <v>170124096</v>
      </c>
      <c r="L47" s="16">
        <v>1040936286</v>
      </c>
      <c r="M47" s="16">
        <v>452574120</v>
      </c>
      <c r="N47" s="16">
        <v>96074616</v>
      </c>
      <c r="O47" s="16">
        <v>452050780</v>
      </c>
      <c r="P47" s="16">
        <v>225964534</v>
      </c>
      <c r="Q47" s="16">
        <v>345064206</v>
      </c>
      <c r="R47" s="16">
        <v>195576166</v>
      </c>
      <c r="S47" s="16">
        <v>112632168</v>
      </c>
      <c r="T47" s="16">
        <v>284410412</v>
      </c>
      <c r="U47" s="16">
        <v>116848164</v>
      </c>
      <c r="V47" s="16">
        <v>84976671</v>
      </c>
      <c r="W47" s="16">
        <v>100030836</v>
      </c>
      <c r="X47" s="9">
        <v>53344368</v>
      </c>
    </row>
    <row r="48" spans="1:24" x14ac:dyDescent="0.25">
      <c r="A48" s="20" t="s">
        <v>129</v>
      </c>
      <c r="B48" s="16">
        <v>371493574</v>
      </c>
      <c r="C48" s="16">
        <v>125877453</v>
      </c>
      <c r="D48" s="16">
        <v>55345346</v>
      </c>
      <c r="E48" s="16">
        <v>130916144</v>
      </c>
      <c r="F48" s="16">
        <v>28296004</v>
      </c>
      <c r="G48" s="16">
        <v>127402822</v>
      </c>
      <c r="H48" s="16">
        <v>717204548</v>
      </c>
      <c r="I48" s="16">
        <v>2718821023</v>
      </c>
      <c r="J48" s="16">
        <v>93321809</v>
      </c>
      <c r="K48" s="16">
        <v>14226168</v>
      </c>
      <c r="L48" s="16">
        <v>1049561599</v>
      </c>
      <c r="M48" s="16">
        <v>450620159</v>
      </c>
      <c r="N48" s="16">
        <v>26267999</v>
      </c>
      <c r="O48" s="16">
        <v>449212561</v>
      </c>
      <c r="P48" s="16">
        <v>177090148</v>
      </c>
      <c r="Q48" s="16">
        <v>346569716</v>
      </c>
      <c r="R48" s="16">
        <v>192789035</v>
      </c>
      <c r="S48" s="16">
        <v>100474580</v>
      </c>
      <c r="T48" s="16">
        <v>272957647</v>
      </c>
      <c r="U48" s="16">
        <v>104110495</v>
      </c>
      <c r="V48" s="16">
        <v>63244407</v>
      </c>
      <c r="W48" s="16">
        <v>107365716</v>
      </c>
      <c r="X48" s="9">
        <v>54396485</v>
      </c>
    </row>
    <row r="49" spans="1:24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6"/>
    </row>
    <row r="50" spans="1:24" x14ac:dyDescent="0.25">
      <c r="A50" s="20" t="s">
        <v>132</v>
      </c>
      <c r="B50" s="15">
        <f>+B47-B46</f>
        <v>0</v>
      </c>
      <c r="C50" s="15">
        <f t="shared" ref="C50:X50" si="18">+C47-C46</f>
        <v>623478</v>
      </c>
      <c r="D50" s="15">
        <f t="shared" si="18"/>
        <v>0</v>
      </c>
      <c r="E50" s="15">
        <f t="shared" si="18"/>
        <v>-18242419</v>
      </c>
      <c r="F50" s="15">
        <f t="shared" si="18"/>
        <v>-1600000</v>
      </c>
      <c r="G50" s="15">
        <f t="shared" si="18"/>
        <v>-2835137</v>
      </c>
      <c r="H50" s="15">
        <f t="shared" si="18"/>
        <v>18420035</v>
      </c>
      <c r="I50" s="15">
        <f t="shared" si="18"/>
        <v>-18706291</v>
      </c>
      <c r="J50" s="15">
        <f t="shared" si="18"/>
        <v>0</v>
      </c>
      <c r="K50" s="15">
        <f t="shared" si="18"/>
        <v>0</v>
      </c>
      <c r="L50" s="15">
        <f t="shared" si="18"/>
        <v>-30844</v>
      </c>
      <c r="M50" s="15">
        <f t="shared" si="18"/>
        <v>-25625600</v>
      </c>
      <c r="N50" s="15">
        <f t="shared" si="18"/>
        <v>0</v>
      </c>
      <c r="O50" s="15">
        <f t="shared" si="18"/>
        <v>-28865834</v>
      </c>
      <c r="P50" s="15">
        <f t="shared" si="18"/>
        <v>11845078</v>
      </c>
      <c r="Q50" s="15">
        <f t="shared" si="18"/>
        <v>33661922</v>
      </c>
      <c r="R50" s="15">
        <f t="shared" si="18"/>
        <v>19999988</v>
      </c>
      <c r="S50" s="15">
        <f t="shared" si="18"/>
        <v>-3551341</v>
      </c>
      <c r="T50" s="15">
        <f t="shared" si="18"/>
        <v>709784</v>
      </c>
      <c r="U50" s="15">
        <f t="shared" si="18"/>
        <v>3593112</v>
      </c>
      <c r="V50" s="15">
        <f t="shared" si="18"/>
        <v>-380549</v>
      </c>
      <c r="W50" s="15">
        <f t="shared" si="18"/>
        <v>-3508855</v>
      </c>
      <c r="X50" s="8">
        <f t="shared" si="18"/>
        <v>-2571020</v>
      </c>
    </row>
    <row r="51" spans="1:24" x14ac:dyDescent="0.25">
      <c r="A51" s="20" t="s">
        <v>122</v>
      </c>
      <c r="B51" s="15">
        <f>+B48-B46</f>
        <v>-11259145</v>
      </c>
      <c r="C51" s="15">
        <f t="shared" ref="C51:X51" si="19">+C48-C46</f>
        <v>-20607547</v>
      </c>
      <c r="D51" s="15">
        <f t="shared" si="19"/>
        <v>-123022632</v>
      </c>
      <c r="E51" s="15">
        <f t="shared" si="19"/>
        <v>-16559042</v>
      </c>
      <c r="F51" s="15">
        <f t="shared" si="19"/>
        <v>-60372846</v>
      </c>
      <c r="G51" s="15">
        <f t="shared" si="19"/>
        <v>-639656</v>
      </c>
      <c r="H51" s="15">
        <f t="shared" si="19"/>
        <v>-4187586</v>
      </c>
      <c r="I51" s="15">
        <f t="shared" si="19"/>
        <v>125733057</v>
      </c>
      <c r="J51" s="15">
        <f t="shared" si="19"/>
        <v>-39764731</v>
      </c>
      <c r="K51" s="15">
        <f t="shared" si="19"/>
        <v>-155897928</v>
      </c>
      <c r="L51" s="15">
        <f t="shared" si="19"/>
        <v>8594469</v>
      </c>
      <c r="M51" s="15">
        <f t="shared" si="19"/>
        <v>-27579561</v>
      </c>
      <c r="N51" s="15">
        <f t="shared" si="19"/>
        <v>-69806617</v>
      </c>
      <c r="O51" s="15">
        <f t="shared" si="19"/>
        <v>-31704053</v>
      </c>
      <c r="P51" s="15">
        <f t="shared" si="19"/>
        <v>-37029308</v>
      </c>
      <c r="Q51" s="15">
        <f t="shared" si="19"/>
        <v>35167432</v>
      </c>
      <c r="R51" s="15">
        <f t="shared" si="19"/>
        <v>17212857</v>
      </c>
      <c r="S51" s="15">
        <f t="shared" si="19"/>
        <v>-15708929</v>
      </c>
      <c r="T51" s="15">
        <f t="shared" si="19"/>
        <v>-10742981</v>
      </c>
      <c r="U51" s="15">
        <f t="shared" si="19"/>
        <v>-9144557</v>
      </c>
      <c r="V51" s="15">
        <f t="shared" si="19"/>
        <v>-22112813</v>
      </c>
      <c r="W51" s="15">
        <f t="shared" si="19"/>
        <v>3826025</v>
      </c>
      <c r="X51" s="8">
        <f t="shared" si="19"/>
        <v>-1518903</v>
      </c>
    </row>
    <row r="52" spans="1:24" x14ac:dyDescent="0.25">
      <c r="A52" s="20" t="s">
        <v>123</v>
      </c>
      <c r="B52" s="15">
        <f>+B48-B47</f>
        <v>-11259145</v>
      </c>
      <c r="C52" s="15">
        <f t="shared" ref="C52:X52" si="20">+C48-C47</f>
        <v>-21231025</v>
      </c>
      <c r="D52" s="15">
        <f t="shared" si="20"/>
        <v>-123022632</v>
      </c>
      <c r="E52" s="15">
        <f t="shared" si="20"/>
        <v>1683377</v>
      </c>
      <c r="F52" s="15">
        <f t="shared" si="20"/>
        <v>-58772846</v>
      </c>
      <c r="G52" s="15">
        <f t="shared" si="20"/>
        <v>2195481</v>
      </c>
      <c r="H52" s="15">
        <f t="shared" si="20"/>
        <v>-22607621</v>
      </c>
      <c r="I52" s="15">
        <f t="shared" si="20"/>
        <v>144439348</v>
      </c>
      <c r="J52" s="15">
        <f t="shared" si="20"/>
        <v>-39764731</v>
      </c>
      <c r="K52" s="15">
        <f t="shared" si="20"/>
        <v>-155897928</v>
      </c>
      <c r="L52" s="15">
        <f t="shared" si="20"/>
        <v>8625313</v>
      </c>
      <c r="M52" s="15">
        <f t="shared" si="20"/>
        <v>-1953961</v>
      </c>
      <c r="N52" s="15">
        <f t="shared" si="20"/>
        <v>-69806617</v>
      </c>
      <c r="O52" s="15">
        <f t="shared" si="20"/>
        <v>-2838219</v>
      </c>
      <c r="P52" s="15">
        <f t="shared" si="20"/>
        <v>-48874386</v>
      </c>
      <c r="Q52" s="15">
        <f t="shared" si="20"/>
        <v>1505510</v>
      </c>
      <c r="R52" s="15">
        <f t="shared" si="20"/>
        <v>-2787131</v>
      </c>
      <c r="S52" s="15">
        <f t="shared" si="20"/>
        <v>-12157588</v>
      </c>
      <c r="T52" s="15">
        <f t="shared" si="20"/>
        <v>-11452765</v>
      </c>
      <c r="U52" s="15">
        <f t="shared" si="20"/>
        <v>-12737669</v>
      </c>
      <c r="V52" s="15">
        <f t="shared" si="20"/>
        <v>-21732264</v>
      </c>
      <c r="W52" s="15">
        <f t="shared" si="20"/>
        <v>7334880</v>
      </c>
      <c r="X52" s="8">
        <f t="shared" si="20"/>
        <v>1052117</v>
      </c>
    </row>
    <row r="53" spans="1:24" x14ac:dyDescent="0.25">
      <c r="A53" s="20" t="s">
        <v>124</v>
      </c>
      <c r="B53" s="17">
        <f>IF(B46=0,0,B48*100/B46)</f>
        <v>97.058376220183035</v>
      </c>
      <c r="C53" s="17">
        <f t="shared" ref="C53:X53" si="21">IF(C46=0,0,C48*100/C46)</f>
        <v>85.931974604908348</v>
      </c>
      <c r="D53" s="17">
        <f t="shared" si="21"/>
        <v>31.028745529648827</v>
      </c>
      <c r="E53" s="17">
        <f t="shared" si="21"/>
        <v>88.771641895064306</v>
      </c>
      <c r="F53" s="17">
        <f t="shared" si="21"/>
        <v>31.912000663141566</v>
      </c>
      <c r="G53" s="17">
        <f t="shared" si="21"/>
        <v>99.500434535482825</v>
      </c>
      <c r="H53" s="17">
        <f t="shared" si="21"/>
        <v>99.419513215817787</v>
      </c>
      <c r="I53" s="17">
        <f t="shared" si="21"/>
        <v>104.84877715868433</v>
      </c>
      <c r="J53" s="17">
        <f t="shared" si="21"/>
        <v>70.121147487942807</v>
      </c>
      <c r="K53" s="17">
        <f t="shared" si="21"/>
        <v>8.3622298865881994</v>
      </c>
      <c r="L53" s="17">
        <f t="shared" si="21"/>
        <v>100.82562347573837</v>
      </c>
      <c r="M53" s="17">
        <f t="shared" si="21"/>
        <v>94.232627112370537</v>
      </c>
      <c r="N53" s="17">
        <f t="shared" si="21"/>
        <v>27.34124797334605</v>
      </c>
      <c r="O53" s="17">
        <f t="shared" si="21"/>
        <v>93.407577929923633</v>
      </c>
      <c r="P53" s="17">
        <f t="shared" si="21"/>
        <v>82.706238521360717</v>
      </c>
      <c r="Q53" s="17">
        <f t="shared" si="21"/>
        <v>111.29324793263238</v>
      </c>
      <c r="R53" s="17">
        <f t="shared" si="21"/>
        <v>109.80364033211841</v>
      </c>
      <c r="S53" s="17">
        <f t="shared" si="21"/>
        <v>86.479209368689325</v>
      </c>
      <c r="T53" s="17">
        <f t="shared" si="21"/>
        <v>96.213268516275548</v>
      </c>
      <c r="U53" s="17">
        <f t="shared" si="21"/>
        <v>91.925696171151813</v>
      </c>
      <c r="V53" s="17">
        <f t="shared" si="21"/>
        <v>74.093798977989209</v>
      </c>
      <c r="W53" s="17">
        <f t="shared" si="21"/>
        <v>103.69522543775024</v>
      </c>
      <c r="X53" s="10">
        <f t="shared" si="21"/>
        <v>97.283568880895544</v>
      </c>
    </row>
    <row r="54" spans="1:24" x14ac:dyDescent="0.25">
      <c r="A54" s="20" t="s">
        <v>125</v>
      </c>
      <c r="B54" s="17">
        <f>IF(B47=0,0,B48*100/B47)</f>
        <v>97.058376220183035</v>
      </c>
      <c r="C54" s="17">
        <f t="shared" ref="C54:X54" si="22">IF(C47=0,0,C48*100/C47)</f>
        <v>85.5677760461909</v>
      </c>
      <c r="D54" s="17">
        <f t="shared" si="22"/>
        <v>31.028745529648827</v>
      </c>
      <c r="E54" s="17">
        <f t="shared" si="22"/>
        <v>101.30259301806949</v>
      </c>
      <c r="F54" s="17">
        <f t="shared" si="22"/>
        <v>32.498423948404053</v>
      </c>
      <c r="G54" s="17">
        <f t="shared" si="22"/>
        <v>101.75347625983048</v>
      </c>
      <c r="H54" s="17">
        <f t="shared" si="22"/>
        <v>96.944140425459807</v>
      </c>
      <c r="I54" s="17">
        <f t="shared" si="22"/>
        <v>105.61064233025975</v>
      </c>
      <c r="J54" s="17">
        <f t="shared" si="22"/>
        <v>70.121147487942807</v>
      </c>
      <c r="K54" s="17">
        <f t="shared" si="22"/>
        <v>8.3622298865881994</v>
      </c>
      <c r="L54" s="17">
        <f t="shared" si="22"/>
        <v>100.82861104142545</v>
      </c>
      <c r="M54" s="17">
        <f t="shared" si="22"/>
        <v>99.568256134486873</v>
      </c>
      <c r="N54" s="17">
        <f t="shared" si="22"/>
        <v>27.34124797334605</v>
      </c>
      <c r="O54" s="17">
        <f t="shared" si="22"/>
        <v>99.372145978821223</v>
      </c>
      <c r="P54" s="17">
        <f t="shared" si="22"/>
        <v>78.37077122908147</v>
      </c>
      <c r="Q54" s="17">
        <f t="shared" si="22"/>
        <v>100.43629851309468</v>
      </c>
      <c r="R54" s="17">
        <f t="shared" si="22"/>
        <v>98.574912752916944</v>
      </c>
      <c r="S54" s="17">
        <f t="shared" si="22"/>
        <v>89.205936265028654</v>
      </c>
      <c r="T54" s="17">
        <f t="shared" si="22"/>
        <v>95.973155511620305</v>
      </c>
      <c r="U54" s="17">
        <f t="shared" si="22"/>
        <v>89.098956659687005</v>
      </c>
      <c r="V54" s="17">
        <f t="shared" si="22"/>
        <v>74.425611471647315</v>
      </c>
      <c r="W54" s="17">
        <f t="shared" si="22"/>
        <v>107.33261891363179</v>
      </c>
      <c r="X54" s="10">
        <f t="shared" si="22"/>
        <v>101.97231130379124</v>
      </c>
    </row>
    <row r="55" spans="1:24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6"/>
    </row>
    <row r="56" spans="1:24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6"/>
    </row>
    <row r="57" spans="1:24" x14ac:dyDescent="0.25">
      <c r="A57" s="20" t="s">
        <v>127</v>
      </c>
      <c r="B57" s="16">
        <v>115910000</v>
      </c>
      <c r="C57" s="16">
        <v>4200000</v>
      </c>
      <c r="D57" s="16">
        <v>37259450</v>
      </c>
      <c r="E57" s="16">
        <v>3800000</v>
      </c>
      <c r="F57" s="16">
        <v>43047300</v>
      </c>
      <c r="G57" s="16">
        <v>111716152</v>
      </c>
      <c r="H57" s="16">
        <v>225992846</v>
      </c>
      <c r="I57" s="16">
        <v>1339880477</v>
      </c>
      <c r="J57" s="16">
        <v>32448696</v>
      </c>
      <c r="K57" s="16">
        <v>96746131</v>
      </c>
      <c r="L57" s="16">
        <v>200574000</v>
      </c>
      <c r="M57" s="16">
        <v>156492450</v>
      </c>
      <c r="N57" s="16">
        <v>60528216</v>
      </c>
      <c r="O57" s="16">
        <v>98591030</v>
      </c>
      <c r="P57" s="16">
        <v>59616900</v>
      </c>
      <c r="Q57" s="16">
        <v>139253649</v>
      </c>
      <c r="R57" s="16">
        <v>134248999</v>
      </c>
      <c r="S57" s="16">
        <v>47490000</v>
      </c>
      <c r="T57" s="16">
        <v>231766128</v>
      </c>
      <c r="U57" s="16">
        <v>8103084</v>
      </c>
      <c r="V57" s="16">
        <v>89829708</v>
      </c>
      <c r="W57" s="16">
        <v>51019274</v>
      </c>
      <c r="X57" s="9">
        <v>200000</v>
      </c>
    </row>
    <row r="58" spans="1:24" x14ac:dyDescent="0.25">
      <c r="A58" s="20" t="s">
        <v>128</v>
      </c>
      <c r="B58" s="16">
        <v>115910000</v>
      </c>
      <c r="C58" s="16">
        <v>4682000</v>
      </c>
      <c r="D58" s="16">
        <v>37259450</v>
      </c>
      <c r="E58" s="16">
        <v>8750000</v>
      </c>
      <c r="F58" s="16">
        <v>41817300</v>
      </c>
      <c r="G58" s="16">
        <v>84987237</v>
      </c>
      <c r="H58" s="16">
        <v>267123282</v>
      </c>
      <c r="I58" s="16">
        <v>1140830020</v>
      </c>
      <c r="J58" s="16">
        <v>46004696</v>
      </c>
      <c r="K58" s="16">
        <v>-4000000</v>
      </c>
      <c r="L58" s="16">
        <v>244700941</v>
      </c>
      <c r="M58" s="16">
        <v>166851810</v>
      </c>
      <c r="N58" s="16">
        <v>60528216</v>
      </c>
      <c r="O58" s="16">
        <v>116234750</v>
      </c>
      <c r="P58" s="16">
        <v>59616900</v>
      </c>
      <c r="Q58" s="16">
        <v>146458200</v>
      </c>
      <c r="R58" s="16">
        <v>134498999</v>
      </c>
      <c r="S58" s="16">
        <v>50490000</v>
      </c>
      <c r="T58" s="16">
        <v>243984860</v>
      </c>
      <c r="U58" s="16">
        <v>8872392</v>
      </c>
      <c r="V58" s="16">
        <v>89829708</v>
      </c>
      <c r="W58" s="16">
        <v>52998145</v>
      </c>
      <c r="X58" s="9">
        <v>380000</v>
      </c>
    </row>
    <row r="59" spans="1:24" x14ac:dyDescent="0.25">
      <c r="A59" s="20" t="s">
        <v>129</v>
      </c>
      <c r="B59" s="16">
        <v>164839782</v>
      </c>
      <c r="C59" s="16">
        <v>2206210</v>
      </c>
      <c r="D59" s="16">
        <v>0</v>
      </c>
      <c r="E59" s="16">
        <v>552128</v>
      </c>
      <c r="F59" s="16">
        <v>2795479</v>
      </c>
      <c r="G59" s="16">
        <v>12515892</v>
      </c>
      <c r="H59" s="16">
        <v>218623693</v>
      </c>
      <c r="I59" s="16">
        <v>634838396</v>
      </c>
      <c r="J59" s="16">
        <v>24554350</v>
      </c>
      <c r="K59" s="16">
        <v>20738829</v>
      </c>
      <c r="L59" s="16">
        <v>186084715</v>
      </c>
      <c r="M59" s="16">
        <v>94498936</v>
      </c>
      <c r="N59" s="16">
        <v>4755575</v>
      </c>
      <c r="O59" s="16">
        <v>64131819</v>
      </c>
      <c r="P59" s="16">
        <v>55870645</v>
      </c>
      <c r="Q59" s="16">
        <v>133652358</v>
      </c>
      <c r="R59" s="16">
        <v>98833199</v>
      </c>
      <c r="S59" s="16">
        <v>31887551</v>
      </c>
      <c r="T59" s="16">
        <v>164851345</v>
      </c>
      <c r="U59" s="16">
        <v>1194000</v>
      </c>
      <c r="V59" s="16">
        <v>162593222</v>
      </c>
      <c r="W59" s="16">
        <v>47419224</v>
      </c>
      <c r="X59" s="9">
        <v>238721</v>
      </c>
    </row>
    <row r="60" spans="1:24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6"/>
    </row>
    <row r="61" spans="1:24" x14ac:dyDescent="0.25">
      <c r="A61" s="20" t="s">
        <v>134</v>
      </c>
      <c r="B61" s="15">
        <f>+B58-B57</f>
        <v>0</v>
      </c>
      <c r="C61" s="15">
        <f t="shared" ref="C61:X61" si="23">+C58-C57</f>
        <v>482000</v>
      </c>
      <c r="D61" s="15">
        <f t="shared" si="23"/>
        <v>0</v>
      </c>
      <c r="E61" s="15">
        <f t="shared" si="23"/>
        <v>4950000</v>
      </c>
      <c r="F61" s="15">
        <f t="shared" si="23"/>
        <v>-1230000</v>
      </c>
      <c r="G61" s="15">
        <f t="shared" si="23"/>
        <v>-26728915</v>
      </c>
      <c r="H61" s="15">
        <f t="shared" si="23"/>
        <v>41130436</v>
      </c>
      <c r="I61" s="15">
        <f t="shared" si="23"/>
        <v>-199050457</v>
      </c>
      <c r="J61" s="15">
        <f t="shared" si="23"/>
        <v>13556000</v>
      </c>
      <c r="K61" s="15">
        <f t="shared" si="23"/>
        <v>-100746131</v>
      </c>
      <c r="L61" s="15">
        <f t="shared" si="23"/>
        <v>44126941</v>
      </c>
      <c r="M61" s="15">
        <f t="shared" si="23"/>
        <v>10359360</v>
      </c>
      <c r="N61" s="15">
        <f t="shared" si="23"/>
        <v>0</v>
      </c>
      <c r="O61" s="15">
        <f t="shared" si="23"/>
        <v>17643720</v>
      </c>
      <c r="P61" s="15">
        <f t="shared" si="23"/>
        <v>0</v>
      </c>
      <c r="Q61" s="15">
        <f t="shared" si="23"/>
        <v>7204551</v>
      </c>
      <c r="R61" s="15">
        <f t="shared" si="23"/>
        <v>250000</v>
      </c>
      <c r="S61" s="15">
        <f t="shared" si="23"/>
        <v>3000000</v>
      </c>
      <c r="T61" s="15">
        <f t="shared" si="23"/>
        <v>12218732</v>
      </c>
      <c r="U61" s="15">
        <f t="shared" si="23"/>
        <v>769308</v>
      </c>
      <c r="V61" s="15">
        <f t="shared" si="23"/>
        <v>0</v>
      </c>
      <c r="W61" s="15">
        <f t="shared" si="23"/>
        <v>1978871</v>
      </c>
      <c r="X61" s="8">
        <f t="shared" si="23"/>
        <v>180000</v>
      </c>
    </row>
    <row r="62" spans="1:24" x14ac:dyDescent="0.25">
      <c r="A62" s="20" t="s">
        <v>122</v>
      </c>
      <c r="B62" s="15">
        <f>+B59-B57</f>
        <v>48929782</v>
      </c>
      <c r="C62" s="15">
        <f t="shared" ref="C62:X62" si="24">+C59-C57</f>
        <v>-1993790</v>
      </c>
      <c r="D62" s="15">
        <f t="shared" si="24"/>
        <v>-37259450</v>
      </c>
      <c r="E62" s="15">
        <f t="shared" si="24"/>
        <v>-3247872</v>
      </c>
      <c r="F62" s="15">
        <f t="shared" si="24"/>
        <v>-40251821</v>
      </c>
      <c r="G62" s="15">
        <f t="shared" si="24"/>
        <v>-99200260</v>
      </c>
      <c r="H62" s="15">
        <f t="shared" si="24"/>
        <v>-7369153</v>
      </c>
      <c r="I62" s="15">
        <f t="shared" si="24"/>
        <v>-705042081</v>
      </c>
      <c r="J62" s="15">
        <f t="shared" si="24"/>
        <v>-7894346</v>
      </c>
      <c r="K62" s="15">
        <f t="shared" si="24"/>
        <v>-76007302</v>
      </c>
      <c r="L62" s="15">
        <f t="shared" si="24"/>
        <v>-14489285</v>
      </c>
      <c r="M62" s="15">
        <f t="shared" si="24"/>
        <v>-61993514</v>
      </c>
      <c r="N62" s="15">
        <f t="shared" si="24"/>
        <v>-55772641</v>
      </c>
      <c r="O62" s="15">
        <f t="shared" si="24"/>
        <v>-34459211</v>
      </c>
      <c r="P62" s="15">
        <f t="shared" si="24"/>
        <v>-3746255</v>
      </c>
      <c r="Q62" s="15">
        <f t="shared" si="24"/>
        <v>-5601291</v>
      </c>
      <c r="R62" s="15">
        <f t="shared" si="24"/>
        <v>-35415800</v>
      </c>
      <c r="S62" s="15">
        <f t="shared" si="24"/>
        <v>-15602449</v>
      </c>
      <c r="T62" s="15">
        <f t="shared" si="24"/>
        <v>-66914783</v>
      </c>
      <c r="U62" s="15">
        <f t="shared" si="24"/>
        <v>-6909084</v>
      </c>
      <c r="V62" s="15">
        <f t="shared" si="24"/>
        <v>72763514</v>
      </c>
      <c r="W62" s="15">
        <f t="shared" si="24"/>
        <v>-3600050</v>
      </c>
      <c r="X62" s="8">
        <f t="shared" si="24"/>
        <v>38721</v>
      </c>
    </row>
    <row r="63" spans="1:24" x14ac:dyDescent="0.25">
      <c r="A63" s="20" t="s">
        <v>123</v>
      </c>
      <c r="B63" s="15">
        <f>+B59-B58</f>
        <v>48929782</v>
      </c>
      <c r="C63" s="15">
        <f t="shared" ref="C63:X63" si="25">+C59-C58</f>
        <v>-2475790</v>
      </c>
      <c r="D63" s="15">
        <f t="shared" si="25"/>
        <v>-37259450</v>
      </c>
      <c r="E63" s="15">
        <f t="shared" si="25"/>
        <v>-8197872</v>
      </c>
      <c r="F63" s="15">
        <f t="shared" si="25"/>
        <v>-39021821</v>
      </c>
      <c r="G63" s="15">
        <f t="shared" si="25"/>
        <v>-72471345</v>
      </c>
      <c r="H63" s="15">
        <f t="shared" si="25"/>
        <v>-48499589</v>
      </c>
      <c r="I63" s="15">
        <f t="shared" si="25"/>
        <v>-505991624</v>
      </c>
      <c r="J63" s="15">
        <f t="shared" si="25"/>
        <v>-21450346</v>
      </c>
      <c r="K63" s="15">
        <f t="shared" si="25"/>
        <v>24738829</v>
      </c>
      <c r="L63" s="15">
        <f t="shared" si="25"/>
        <v>-58616226</v>
      </c>
      <c r="M63" s="15">
        <f t="shared" si="25"/>
        <v>-72352874</v>
      </c>
      <c r="N63" s="15">
        <f t="shared" si="25"/>
        <v>-55772641</v>
      </c>
      <c r="O63" s="15">
        <f t="shared" si="25"/>
        <v>-52102931</v>
      </c>
      <c r="P63" s="15">
        <f t="shared" si="25"/>
        <v>-3746255</v>
      </c>
      <c r="Q63" s="15">
        <f t="shared" si="25"/>
        <v>-12805842</v>
      </c>
      <c r="R63" s="15">
        <f t="shared" si="25"/>
        <v>-35665800</v>
      </c>
      <c r="S63" s="15">
        <f t="shared" si="25"/>
        <v>-18602449</v>
      </c>
      <c r="T63" s="15">
        <f t="shared" si="25"/>
        <v>-79133515</v>
      </c>
      <c r="U63" s="15">
        <f t="shared" si="25"/>
        <v>-7678392</v>
      </c>
      <c r="V63" s="15">
        <f t="shared" si="25"/>
        <v>72763514</v>
      </c>
      <c r="W63" s="15">
        <f t="shared" si="25"/>
        <v>-5578921</v>
      </c>
      <c r="X63" s="8">
        <f t="shared" si="25"/>
        <v>-141279</v>
      </c>
    </row>
    <row r="64" spans="1:24" x14ac:dyDescent="0.25">
      <c r="A64" s="20" t="s">
        <v>124</v>
      </c>
      <c r="B64" s="17">
        <f>IF(B57=0,0,B59*100/B57)</f>
        <v>142.21359848158053</v>
      </c>
      <c r="C64" s="17">
        <f t="shared" ref="C64:X64" si="26">IF(C57=0,0,C59*100/C57)</f>
        <v>52.528809523809521</v>
      </c>
      <c r="D64" s="17">
        <f t="shared" si="26"/>
        <v>0</v>
      </c>
      <c r="E64" s="17">
        <f t="shared" si="26"/>
        <v>14.529684210526316</v>
      </c>
      <c r="F64" s="17">
        <f t="shared" si="26"/>
        <v>6.493970585843944</v>
      </c>
      <c r="G64" s="17">
        <f t="shared" si="26"/>
        <v>11.203296726510953</v>
      </c>
      <c r="H64" s="17">
        <f t="shared" si="26"/>
        <v>96.739209611971518</v>
      </c>
      <c r="I64" s="17">
        <f t="shared" si="26"/>
        <v>47.380225840845654</v>
      </c>
      <c r="J64" s="17">
        <f t="shared" si="26"/>
        <v>75.671299703384079</v>
      </c>
      <c r="K64" s="17">
        <f t="shared" si="26"/>
        <v>21.436339402554506</v>
      </c>
      <c r="L64" s="17">
        <f t="shared" si="26"/>
        <v>92.776090121351714</v>
      </c>
      <c r="M64" s="17">
        <f t="shared" si="26"/>
        <v>60.385619881342521</v>
      </c>
      <c r="N64" s="17">
        <f t="shared" si="26"/>
        <v>7.8567902942984471</v>
      </c>
      <c r="O64" s="17">
        <f t="shared" si="26"/>
        <v>65.0483304617063</v>
      </c>
      <c r="P64" s="17">
        <f t="shared" si="26"/>
        <v>93.716119087037399</v>
      </c>
      <c r="Q64" s="17">
        <f t="shared" si="26"/>
        <v>95.977634309604341</v>
      </c>
      <c r="R64" s="17">
        <f t="shared" si="26"/>
        <v>73.619319128033126</v>
      </c>
      <c r="S64" s="17">
        <f t="shared" si="26"/>
        <v>67.145822278374396</v>
      </c>
      <c r="T64" s="17">
        <f t="shared" si="26"/>
        <v>71.128316472543389</v>
      </c>
      <c r="U64" s="17">
        <f t="shared" si="26"/>
        <v>14.735130476248303</v>
      </c>
      <c r="V64" s="17">
        <f t="shared" si="26"/>
        <v>181.00161474420023</v>
      </c>
      <c r="W64" s="17">
        <f t="shared" si="26"/>
        <v>92.94374514227701</v>
      </c>
      <c r="X64" s="10">
        <f t="shared" si="26"/>
        <v>119.3605</v>
      </c>
    </row>
    <row r="65" spans="1:24" x14ac:dyDescent="0.25">
      <c r="A65" s="20" t="s">
        <v>125</v>
      </c>
      <c r="B65" s="17">
        <f>IF(B58=0,0,B59*100/B58)</f>
        <v>142.21359848158053</v>
      </c>
      <c r="C65" s="17">
        <f t="shared" ref="C65:X65" si="27">IF(C58=0,0,C59*100/C58)</f>
        <v>47.121102093122595</v>
      </c>
      <c r="D65" s="17">
        <f t="shared" si="27"/>
        <v>0</v>
      </c>
      <c r="E65" s="17">
        <f t="shared" si="27"/>
        <v>6.3100342857142859</v>
      </c>
      <c r="F65" s="17">
        <f t="shared" si="27"/>
        <v>6.6849820528824191</v>
      </c>
      <c r="G65" s="17">
        <f t="shared" si="27"/>
        <v>14.72679009437617</v>
      </c>
      <c r="H65" s="17">
        <f t="shared" si="27"/>
        <v>81.843743219656901</v>
      </c>
      <c r="I65" s="17">
        <f t="shared" si="27"/>
        <v>55.647062653558152</v>
      </c>
      <c r="J65" s="17">
        <f t="shared" si="27"/>
        <v>53.373572993504837</v>
      </c>
      <c r="K65" s="17">
        <f t="shared" si="27"/>
        <v>-518.47072500000002</v>
      </c>
      <c r="L65" s="17">
        <f t="shared" si="27"/>
        <v>76.045770089621357</v>
      </c>
      <c r="M65" s="17">
        <f t="shared" si="27"/>
        <v>56.63644643711087</v>
      </c>
      <c r="N65" s="17">
        <f t="shared" si="27"/>
        <v>7.8567902942984471</v>
      </c>
      <c r="O65" s="17">
        <f t="shared" si="27"/>
        <v>55.174394060296081</v>
      </c>
      <c r="P65" s="17">
        <f t="shared" si="27"/>
        <v>93.716119087037399</v>
      </c>
      <c r="Q65" s="17">
        <f t="shared" si="27"/>
        <v>91.256316136617826</v>
      </c>
      <c r="R65" s="17">
        <f t="shared" si="27"/>
        <v>73.48247922648109</v>
      </c>
      <c r="S65" s="17">
        <f t="shared" si="27"/>
        <v>63.156171519112696</v>
      </c>
      <c r="T65" s="17">
        <f t="shared" si="27"/>
        <v>67.566219067855272</v>
      </c>
      <c r="U65" s="17">
        <f t="shared" si="27"/>
        <v>13.457475729205832</v>
      </c>
      <c r="V65" s="17">
        <f t="shared" si="27"/>
        <v>181.00161474420023</v>
      </c>
      <c r="W65" s="17">
        <f t="shared" si="27"/>
        <v>89.473365530057706</v>
      </c>
      <c r="X65" s="10">
        <f t="shared" si="27"/>
        <v>62.821315789473687</v>
      </c>
    </row>
    <row r="66" spans="1:24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6"/>
    </row>
    <row r="67" spans="1:24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6"/>
    </row>
    <row r="68" spans="1:24" x14ac:dyDescent="0.25">
      <c r="A68" s="20" t="s">
        <v>127</v>
      </c>
      <c r="B68" s="16">
        <v>67762000</v>
      </c>
      <c r="C68" s="16">
        <v>4955000</v>
      </c>
      <c r="D68" s="16">
        <v>41931000</v>
      </c>
      <c r="E68" s="16">
        <v>4883000</v>
      </c>
      <c r="F68" s="16">
        <v>50777000</v>
      </c>
      <c r="G68" s="16">
        <v>67986000</v>
      </c>
      <c r="H68" s="16">
        <v>243132000</v>
      </c>
      <c r="I68" s="16">
        <v>624569000</v>
      </c>
      <c r="J68" s="16">
        <v>37862000</v>
      </c>
      <c r="K68" s="16">
        <v>67531000</v>
      </c>
      <c r="L68" s="16">
        <v>188034000</v>
      </c>
      <c r="M68" s="16">
        <v>90286000</v>
      </c>
      <c r="N68" s="16">
        <v>63984000</v>
      </c>
      <c r="O68" s="16">
        <v>68226000</v>
      </c>
      <c r="P68" s="16">
        <v>70629000</v>
      </c>
      <c r="Q68" s="16">
        <v>139500000</v>
      </c>
      <c r="R68" s="16">
        <v>60149000</v>
      </c>
      <c r="S68" s="16">
        <v>51724000</v>
      </c>
      <c r="T68" s="16">
        <v>221883000</v>
      </c>
      <c r="U68" s="16">
        <v>12412000</v>
      </c>
      <c r="V68" s="16">
        <v>44839000</v>
      </c>
      <c r="W68" s="16">
        <v>49455000</v>
      </c>
      <c r="X68" s="9">
        <v>5352000</v>
      </c>
    </row>
    <row r="69" spans="1:24" x14ac:dyDescent="0.25">
      <c r="A69" s="20" t="s">
        <v>128</v>
      </c>
      <c r="B69" s="16">
        <v>84476000</v>
      </c>
      <c r="C69" s="16">
        <v>28834000</v>
      </c>
      <c r="D69" s="16">
        <v>6324000</v>
      </c>
      <c r="E69" s="16">
        <v>30191000</v>
      </c>
      <c r="F69" s="16">
        <v>42543000</v>
      </c>
      <c r="G69" s="16">
        <v>27942000</v>
      </c>
      <c r="H69" s="16">
        <v>250720000</v>
      </c>
      <c r="I69" s="16">
        <v>454511000</v>
      </c>
      <c r="J69" s="16">
        <v>51362000</v>
      </c>
      <c r="K69" s="16">
        <v>69643000</v>
      </c>
      <c r="L69" s="16">
        <v>209731000</v>
      </c>
      <c r="M69" s="16">
        <v>112624000</v>
      </c>
      <c r="N69" s="16">
        <v>17052000</v>
      </c>
      <c r="O69" s="16">
        <v>54950000</v>
      </c>
      <c r="P69" s="16">
        <v>77061000</v>
      </c>
      <c r="Q69" s="16">
        <v>140371000</v>
      </c>
      <c r="R69" s="16">
        <v>71209000</v>
      </c>
      <c r="S69" s="16">
        <v>51644000</v>
      </c>
      <c r="T69" s="16">
        <v>179265000</v>
      </c>
      <c r="U69" s="16">
        <v>13631000</v>
      </c>
      <c r="V69" s="16">
        <v>27379000</v>
      </c>
      <c r="W69" s="16">
        <v>50018000</v>
      </c>
      <c r="X69" s="9">
        <v>50057000</v>
      </c>
    </row>
    <row r="70" spans="1:24" x14ac:dyDescent="0.25">
      <c r="A70" s="20" t="s">
        <v>129</v>
      </c>
      <c r="B70" s="16">
        <v>165127248</v>
      </c>
      <c r="C70" s="16">
        <v>28706687</v>
      </c>
      <c r="D70" s="16">
        <v>0</v>
      </c>
      <c r="E70" s="16">
        <v>3346354</v>
      </c>
      <c r="F70" s="16">
        <v>0</v>
      </c>
      <c r="G70" s="16">
        <v>24687095</v>
      </c>
      <c r="H70" s="16">
        <v>231988583</v>
      </c>
      <c r="I70" s="16">
        <v>230780201</v>
      </c>
      <c r="J70" s="16">
        <v>32470355</v>
      </c>
      <c r="K70" s="16">
        <v>0</v>
      </c>
      <c r="L70" s="16">
        <v>196884918</v>
      </c>
      <c r="M70" s="16">
        <v>63375873</v>
      </c>
      <c r="N70" s="16">
        <v>-3000000</v>
      </c>
      <c r="O70" s="16">
        <v>33961076</v>
      </c>
      <c r="P70" s="16">
        <v>55580551</v>
      </c>
      <c r="Q70" s="16">
        <v>140371002</v>
      </c>
      <c r="R70" s="16">
        <v>66079727</v>
      </c>
      <c r="S70" s="16">
        <v>30455413</v>
      </c>
      <c r="T70" s="16">
        <v>170616909</v>
      </c>
      <c r="U70" s="16">
        <v>0</v>
      </c>
      <c r="V70" s="16">
        <v>197172055</v>
      </c>
      <c r="W70" s="16">
        <v>-764053</v>
      </c>
      <c r="X70" s="9">
        <v>5726251</v>
      </c>
    </row>
    <row r="71" spans="1:24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6"/>
    </row>
    <row r="72" spans="1:24" x14ac:dyDescent="0.25">
      <c r="A72" s="20" t="s">
        <v>136</v>
      </c>
      <c r="B72" s="15">
        <f>+B69-B68</f>
        <v>16714000</v>
      </c>
      <c r="C72" s="15">
        <f t="shared" ref="C72:X72" si="28">+C69-C68</f>
        <v>23879000</v>
      </c>
      <c r="D72" s="15">
        <f t="shared" si="28"/>
        <v>-35607000</v>
      </c>
      <c r="E72" s="15">
        <f t="shared" si="28"/>
        <v>25308000</v>
      </c>
      <c r="F72" s="15">
        <f t="shared" si="28"/>
        <v>-8234000</v>
      </c>
      <c r="G72" s="15">
        <f t="shared" si="28"/>
        <v>-40044000</v>
      </c>
      <c r="H72" s="15">
        <f t="shared" si="28"/>
        <v>7588000</v>
      </c>
      <c r="I72" s="15">
        <f t="shared" si="28"/>
        <v>-170058000</v>
      </c>
      <c r="J72" s="15">
        <f t="shared" si="28"/>
        <v>13500000</v>
      </c>
      <c r="K72" s="15">
        <f t="shared" si="28"/>
        <v>2112000</v>
      </c>
      <c r="L72" s="15">
        <f t="shared" si="28"/>
        <v>21697000</v>
      </c>
      <c r="M72" s="15">
        <f t="shared" si="28"/>
        <v>22338000</v>
      </c>
      <c r="N72" s="15">
        <f t="shared" si="28"/>
        <v>-46932000</v>
      </c>
      <c r="O72" s="15">
        <f t="shared" si="28"/>
        <v>-13276000</v>
      </c>
      <c r="P72" s="15">
        <f t="shared" si="28"/>
        <v>6432000</v>
      </c>
      <c r="Q72" s="15">
        <f t="shared" si="28"/>
        <v>871000</v>
      </c>
      <c r="R72" s="15">
        <f t="shared" si="28"/>
        <v>11060000</v>
      </c>
      <c r="S72" s="15">
        <f t="shared" si="28"/>
        <v>-80000</v>
      </c>
      <c r="T72" s="15">
        <f t="shared" si="28"/>
        <v>-42618000</v>
      </c>
      <c r="U72" s="15">
        <f t="shared" si="28"/>
        <v>1219000</v>
      </c>
      <c r="V72" s="15">
        <f t="shared" si="28"/>
        <v>-17460000</v>
      </c>
      <c r="W72" s="15">
        <f t="shared" si="28"/>
        <v>563000</v>
      </c>
      <c r="X72" s="8">
        <f t="shared" si="28"/>
        <v>44705000</v>
      </c>
    </row>
    <row r="73" spans="1:24" x14ac:dyDescent="0.25">
      <c r="A73" s="20" t="s">
        <v>122</v>
      </c>
      <c r="B73" s="15">
        <f>+B70-B68</f>
        <v>97365248</v>
      </c>
      <c r="C73" s="15">
        <f t="shared" ref="C73:X73" si="29">+C70-C68</f>
        <v>23751687</v>
      </c>
      <c r="D73" s="15">
        <f t="shared" si="29"/>
        <v>-41931000</v>
      </c>
      <c r="E73" s="15">
        <f t="shared" si="29"/>
        <v>-1536646</v>
      </c>
      <c r="F73" s="15">
        <f t="shared" si="29"/>
        <v>-50777000</v>
      </c>
      <c r="G73" s="15">
        <f t="shared" si="29"/>
        <v>-43298905</v>
      </c>
      <c r="H73" s="15">
        <f t="shared" si="29"/>
        <v>-11143417</v>
      </c>
      <c r="I73" s="15">
        <f t="shared" si="29"/>
        <v>-393788799</v>
      </c>
      <c r="J73" s="15">
        <f t="shared" si="29"/>
        <v>-5391645</v>
      </c>
      <c r="K73" s="15">
        <f t="shared" si="29"/>
        <v>-67531000</v>
      </c>
      <c r="L73" s="15">
        <f t="shared" si="29"/>
        <v>8850918</v>
      </c>
      <c r="M73" s="15">
        <f t="shared" si="29"/>
        <v>-26910127</v>
      </c>
      <c r="N73" s="15">
        <f t="shared" si="29"/>
        <v>-66984000</v>
      </c>
      <c r="O73" s="15">
        <f t="shared" si="29"/>
        <v>-34264924</v>
      </c>
      <c r="P73" s="15">
        <f t="shared" si="29"/>
        <v>-15048449</v>
      </c>
      <c r="Q73" s="15">
        <f t="shared" si="29"/>
        <v>871002</v>
      </c>
      <c r="R73" s="15">
        <f t="shared" si="29"/>
        <v>5930727</v>
      </c>
      <c r="S73" s="15">
        <f t="shared" si="29"/>
        <v>-21268587</v>
      </c>
      <c r="T73" s="15">
        <f t="shared" si="29"/>
        <v>-51266091</v>
      </c>
      <c r="U73" s="15">
        <f t="shared" si="29"/>
        <v>-12412000</v>
      </c>
      <c r="V73" s="15">
        <f t="shared" si="29"/>
        <v>152333055</v>
      </c>
      <c r="W73" s="15">
        <f t="shared" si="29"/>
        <v>-50219053</v>
      </c>
      <c r="X73" s="8">
        <f t="shared" si="29"/>
        <v>374251</v>
      </c>
    </row>
    <row r="74" spans="1:24" x14ac:dyDescent="0.25">
      <c r="A74" s="20" t="s">
        <v>123</v>
      </c>
      <c r="B74" s="15">
        <f>+B70-B69</f>
        <v>80651248</v>
      </c>
      <c r="C74" s="15">
        <f t="shared" ref="C74:X74" si="30">+C70-C69</f>
        <v>-127313</v>
      </c>
      <c r="D74" s="15">
        <f t="shared" si="30"/>
        <v>-6324000</v>
      </c>
      <c r="E74" s="15">
        <f t="shared" si="30"/>
        <v>-26844646</v>
      </c>
      <c r="F74" s="15">
        <f t="shared" si="30"/>
        <v>-42543000</v>
      </c>
      <c r="G74" s="15">
        <f t="shared" si="30"/>
        <v>-3254905</v>
      </c>
      <c r="H74" s="15">
        <f t="shared" si="30"/>
        <v>-18731417</v>
      </c>
      <c r="I74" s="15">
        <f t="shared" si="30"/>
        <v>-223730799</v>
      </c>
      <c r="J74" s="15">
        <f t="shared" si="30"/>
        <v>-18891645</v>
      </c>
      <c r="K74" s="15">
        <f t="shared" si="30"/>
        <v>-69643000</v>
      </c>
      <c r="L74" s="15">
        <f t="shared" si="30"/>
        <v>-12846082</v>
      </c>
      <c r="M74" s="15">
        <f t="shared" si="30"/>
        <v>-49248127</v>
      </c>
      <c r="N74" s="15">
        <f t="shared" si="30"/>
        <v>-20052000</v>
      </c>
      <c r="O74" s="15">
        <f t="shared" si="30"/>
        <v>-20988924</v>
      </c>
      <c r="P74" s="15">
        <f t="shared" si="30"/>
        <v>-21480449</v>
      </c>
      <c r="Q74" s="15">
        <f t="shared" si="30"/>
        <v>2</v>
      </c>
      <c r="R74" s="15">
        <f t="shared" si="30"/>
        <v>-5129273</v>
      </c>
      <c r="S74" s="15">
        <f t="shared" si="30"/>
        <v>-21188587</v>
      </c>
      <c r="T74" s="15">
        <f t="shared" si="30"/>
        <v>-8648091</v>
      </c>
      <c r="U74" s="15">
        <f t="shared" si="30"/>
        <v>-13631000</v>
      </c>
      <c r="V74" s="15">
        <f t="shared" si="30"/>
        <v>169793055</v>
      </c>
      <c r="W74" s="15">
        <f t="shared" si="30"/>
        <v>-50782053</v>
      </c>
      <c r="X74" s="8">
        <f t="shared" si="30"/>
        <v>-44330749</v>
      </c>
    </row>
    <row r="75" spans="1:24" x14ac:dyDescent="0.25">
      <c r="A75" s="20" t="s">
        <v>137</v>
      </c>
      <c r="B75" s="17">
        <f>IF(B68=0,0,B70*100/B68)</f>
        <v>243.68709306100766</v>
      </c>
      <c r="C75" s="17">
        <f t="shared" ref="C75:X75" si="31">IF(C68=0,0,C70*100/C68)</f>
        <v>579.34787083753781</v>
      </c>
      <c r="D75" s="17">
        <f t="shared" si="31"/>
        <v>0</v>
      </c>
      <c r="E75" s="17">
        <f t="shared" si="31"/>
        <v>68.530698341183694</v>
      </c>
      <c r="F75" s="17">
        <f t="shared" si="31"/>
        <v>0</v>
      </c>
      <c r="G75" s="17">
        <f t="shared" si="31"/>
        <v>36.312027476245106</v>
      </c>
      <c r="H75" s="17">
        <f t="shared" si="31"/>
        <v>95.416721369461854</v>
      </c>
      <c r="I75" s="17">
        <f t="shared" si="31"/>
        <v>36.950313095910943</v>
      </c>
      <c r="J75" s="17">
        <f t="shared" si="31"/>
        <v>85.759745919391477</v>
      </c>
      <c r="K75" s="17">
        <f t="shared" si="31"/>
        <v>0</v>
      </c>
      <c r="L75" s="17">
        <f t="shared" si="31"/>
        <v>104.70708382526564</v>
      </c>
      <c r="M75" s="17">
        <f t="shared" si="31"/>
        <v>70.194573909576235</v>
      </c>
      <c r="N75" s="17">
        <f t="shared" si="31"/>
        <v>-4.6886721680420109</v>
      </c>
      <c r="O75" s="17">
        <f t="shared" si="31"/>
        <v>49.777322428399728</v>
      </c>
      <c r="P75" s="17">
        <f t="shared" si="31"/>
        <v>78.693668323210019</v>
      </c>
      <c r="Q75" s="17">
        <f t="shared" si="31"/>
        <v>100.62437419354839</v>
      </c>
      <c r="R75" s="17">
        <f t="shared" si="31"/>
        <v>109.86005918635389</v>
      </c>
      <c r="S75" s="17">
        <f t="shared" si="31"/>
        <v>58.880622148325727</v>
      </c>
      <c r="T75" s="17">
        <f t="shared" si="31"/>
        <v>76.894989251091786</v>
      </c>
      <c r="U75" s="17">
        <f t="shared" si="31"/>
        <v>0</v>
      </c>
      <c r="V75" s="17">
        <f t="shared" si="31"/>
        <v>439.73339057516893</v>
      </c>
      <c r="W75" s="17">
        <f t="shared" si="31"/>
        <v>-1.5449459104236174</v>
      </c>
      <c r="X75" s="10">
        <f t="shared" si="31"/>
        <v>106.99273168908819</v>
      </c>
    </row>
    <row r="76" spans="1:24" x14ac:dyDescent="0.25">
      <c r="A76" s="20" t="s">
        <v>138</v>
      </c>
      <c r="B76" s="17">
        <f>IF(B69=0,0,B70*100/B69)</f>
        <v>195.47238032103792</v>
      </c>
      <c r="C76" s="17">
        <f t="shared" ref="C76:X76" si="32">IF(C69=0,0,C70*100/C69)</f>
        <v>99.558462232087123</v>
      </c>
      <c r="D76" s="17">
        <f t="shared" si="32"/>
        <v>0</v>
      </c>
      <c r="E76" s="17">
        <f t="shared" si="32"/>
        <v>11.083945546686099</v>
      </c>
      <c r="F76" s="17">
        <f t="shared" si="32"/>
        <v>0</v>
      </c>
      <c r="G76" s="17">
        <f t="shared" si="32"/>
        <v>88.351209648557727</v>
      </c>
      <c r="H76" s="17">
        <f t="shared" si="32"/>
        <v>92.528949824505418</v>
      </c>
      <c r="I76" s="17">
        <f t="shared" si="32"/>
        <v>50.775493002369579</v>
      </c>
      <c r="J76" s="17">
        <f t="shared" si="32"/>
        <v>63.218634398972</v>
      </c>
      <c r="K76" s="17">
        <f t="shared" si="32"/>
        <v>0</v>
      </c>
      <c r="L76" s="17">
        <f t="shared" si="32"/>
        <v>93.874972226328012</v>
      </c>
      <c r="M76" s="17">
        <f t="shared" si="32"/>
        <v>56.272084990765734</v>
      </c>
      <c r="N76" s="17">
        <f t="shared" si="32"/>
        <v>-17.593244194229417</v>
      </c>
      <c r="O76" s="17">
        <f t="shared" si="32"/>
        <v>61.803595996360329</v>
      </c>
      <c r="P76" s="17">
        <f t="shared" si="32"/>
        <v>72.125395465929586</v>
      </c>
      <c r="Q76" s="17">
        <f t="shared" si="32"/>
        <v>100.00000142479573</v>
      </c>
      <c r="R76" s="17">
        <f t="shared" si="32"/>
        <v>92.796875394964118</v>
      </c>
      <c r="S76" s="17">
        <f t="shared" si="32"/>
        <v>58.97183215862443</v>
      </c>
      <c r="T76" s="17">
        <f t="shared" si="32"/>
        <v>95.175806208685472</v>
      </c>
      <c r="U76" s="17">
        <f t="shared" si="32"/>
        <v>0</v>
      </c>
      <c r="V76" s="17">
        <f t="shared" si="32"/>
        <v>720.15798604770077</v>
      </c>
      <c r="W76" s="17">
        <f t="shared" si="32"/>
        <v>-1.527556079811268</v>
      </c>
      <c r="X76" s="10">
        <f t="shared" si="32"/>
        <v>11.439461014443534</v>
      </c>
    </row>
    <row r="77" spans="1:24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6"/>
    </row>
    <row r="78" spans="1:24" x14ac:dyDescent="0.25">
      <c r="A78" s="2" t="s">
        <v>139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6"/>
    </row>
    <row r="79" spans="1:24" x14ac:dyDescent="0.25">
      <c r="A79" s="20" t="s">
        <v>140</v>
      </c>
      <c r="B79" s="16">
        <v>1924904436</v>
      </c>
      <c r="C79" s="16">
        <v>0</v>
      </c>
      <c r="D79" s="16">
        <v>1009310995</v>
      </c>
      <c r="E79" s="16">
        <v>0</v>
      </c>
      <c r="F79" s="16">
        <v>583495180</v>
      </c>
      <c r="G79" s="16">
        <v>1376866800</v>
      </c>
      <c r="H79" s="16">
        <v>2969602246</v>
      </c>
      <c r="I79" s="16">
        <v>12444650192</v>
      </c>
      <c r="J79" s="16">
        <v>0</v>
      </c>
      <c r="K79" s="16">
        <v>1906001657</v>
      </c>
      <c r="L79" s="16">
        <v>8358914763</v>
      </c>
      <c r="M79" s="16">
        <v>3901090373</v>
      </c>
      <c r="N79" s="16">
        <v>597693942</v>
      </c>
      <c r="O79" s="16">
        <v>1839636728</v>
      </c>
      <c r="P79" s="16">
        <v>912609357</v>
      </c>
      <c r="Q79" s="16">
        <v>894256885</v>
      </c>
      <c r="R79" s="16">
        <v>1511880037</v>
      </c>
      <c r="S79" s="16">
        <v>679133460</v>
      </c>
      <c r="T79" s="16">
        <v>701234888</v>
      </c>
      <c r="U79" s="16">
        <v>8119051</v>
      </c>
      <c r="V79" s="16">
        <v>623801858</v>
      </c>
      <c r="W79" s="16">
        <v>196975092</v>
      </c>
      <c r="X79" s="9">
        <v>12758570</v>
      </c>
    </row>
    <row r="80" spans="1:24" x14ac:dyDescent="0.25">
      <c r="A80" s="20" t="s">
        <v>141</v>
      </c>
      <c r="B80" s="16">
        <v>1913091069</v>
      </c>
      <c r="C80" s="16">
        <v>0</v>
      </c>
      <c r="D80" s="16">
        <v>962275724</v>
      </c>
      <c r="E80" s="16">
        <v>0</v>
      </c>
      <c r="F80" s="16">
        <v>541124305</v>
      </c>
      <c r="G80" s="16">
        <v>1318943405</v>
      </c>
      <c r="H80" s="16">
        <v>2886431453</v>
      </c>
      <c r="I80" s="16">
        <v>12499047119</v>
      </c>
      <c r="J80" s="16">
        <v>1109213896</v>
      </c>
      <c r="K80" s="16">
        <v>1837759475</v>
      </c>
      <c r="L80" s="16">
        <v>8891646704</v>
      </c>
      <c r="M80" s="16">
        <v>927236023</v>
      </c>
      <c r="N80" s="16">
        <v>0</v>
      </c>
      <c r="O80" s="16">
        <v>1741349909</v>
      </c>
      <c r="P80" s="16">
        <v>874200005</v>
      </c>
      <c r="Q80" s="16">
        <v>1504555373</v>
      </c>
      <c r="R80" s="16">
        <v>1449285027</v>
      </c>
      <c r="S80" s="16">
        <v>659301934</v>
      </c>
      <c r="T80" s="16">
        <v>777081187</v>
      </c>
      <c r="U80" s="16">
        <v>8126551</v>
      </c>
      <c r="V80" s="16">
        <v>598816309</v>
      </c>
      <c r="W80" s="16">
        <v>201363001</v>
      </c>
      <c r="X80" s="9">
        <v>12653273</v>
      </c>
    </row>
    <row r="81" spans="1:24" x14ac:dyDescent="0.25">
      <c r="A81" s="20" t="s">
        <v>142</v>
      </c>
      <c r="B81" s="16">
        <v>0</v>
      </c>
      <c r="C81" s="16">
        <v>0</v>
      </c>
      <c r="D81" s="16">
        <v>0</v>
      </c>
      <c r="E81" s="16">
        <v>31034265</v>
      </c>
      <c r="F81" s="16">
        <v>518164845</v>
      </c>
      <c r="G81" s="16">
        <v>1269576574</v>
      </c>
      <c r="H81" s="16">
        <v>2816764820</v>
      </c>
      <c r="I81" s="16">
        <v>11783244800</v>
      </c>
      <c r="J81" s="16">
        <v>1210614032</v>
      </c>
      <c r="K81" s="16">
        <v>-30723</v>
      </c>
      <c r="L81" s="16">
        <v>8449592297</v>
      </c>
      <c r="M81" s="16">
        <v>3696722172</v>
      </c>
      <c r="N81" s="16">
        <v>0</v>
      </c>
      <c r="O81" s="16">
        <v>1665994250</v>
      </c>
      <c r="P81" s="16">
        <v>828534937</v>
      </c>
      <c r="Q81" s="16">
        <v>1446778495</v>
      </c>
      <c r="R81" s="16">
        <v>1405636438</v>
      </c>
      <c r="S81" s="16">
        <v>637160359</v>
      </c>
      <c r="T81" s="16">
        <v>731371618</v>
      </c>
      <c r="U81" s="16">
        <v>8138551</v>
      </c>
      <c r="V81" s="16">
        <v>574119356</v>
      </c>
      <c r="W81" s="16">
        <v>200508256</v>
      </c>
      <c r="X81" s="9">
        <v>12528184</v>
      </c>
    </row>
    <row r="82" spans="1:24" x14ac:dyDescent="0.25">
      <c r="A82" s="20" t="s">
        <v>143</v>
      </c>
      <c r="B82" s="16">
        <v>1751515583</v>
      </c>
      <c r="C82" s="16">
        <v>0</v>
      </c>
      <c r="D82" s="16">
        <v>0</v>
      </c>
      <c r="E82" s="16">
        <v>31030671</v>
      </c>
      <c r="F82" s="16">
        <v>504678115</v>
      </c>
      <c r="G82" s="16">
        <v>1227716031</v>
      </c>
      <c r="H82" s="16">
        <v>2734105611</v>
      </c>
      <c r="I82" s="16">
        <v>11097486127</v>
      </c>
      <c r="J82" s="16">
        <v>1166963970</v>
      </c>
      <c r="K82" s="16">
        <v>-30723</v>
      </c>
      <c r="L82" s="16">
        <v>8121508351</v>
      </c>
      <c r="M82" s="16">
        <v>3559227643</v>
      </c>
      <c r="N82" s="16">
        <v>563448325</v>
      </c>
      <c r="O82" s="16">
        <v>1601955215</v>
      </c>
      <c r="P82" s="16">
        <v>808750566</v>
      </c>
      <c r="Q82" s="16">
        <v>1437427829</v>
      </c>
      <c r="R82" s="16">
        <v>1377766483</v>
      </c>
      <c r="S82" s="16">
        <v>614319677</v>
      </c>
      <c r="T82" s="16">
        <v>679776231</v>
      </c>
      <c r="U82" s="16">
        <v>12986552</v>
      </c>
      <c r="V82" s="16">
        <v>549743507</v>
      </c>
      <c r="W82" s="16">
        <v>194549222</v>
      </c>
      <c r="X82" s="9">
        <v>12392299</v>
      </c>
    </row>
    <row r="83" spans="1:24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6"/>
    </row>
    <row r="84" spans="1:24" x14ac:dyDescent="0.25">
      <c r="A84" s="2" t="s">
        <v>144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6"/>
    </row>
    <row r="85" spans="1:24" x14ac:dyDescent="0.25">
      <c r="A85" s="20" t="s">
        <v>140</v>
      </c>
      <c r="B85" s="16">
        <v>1435207368</v>
      </c>
      <c r="C85" s="16">
        <v>819656</v>
      </c>
      <c r="D85" s="16">
        <v>9229183</v>
      </c>
      <c r="E85" s="16">
        <v>1029797</v>
      </c>
      <c r="F85" s="16">
        <v>307518341</v>
      </c>
      <c r="G85" s="16">
        <v>1315305889</v>
      </c>
      <c r="H85" s="16">
        <v>8280342943</v>
      </c>
      <c r="I85" s="16">
        <v>400441471</v>
      </c>
      <c r="J85" s="16">
        <v>0</v>
      </c>
      <c r="K85" s="16">
        <v>381529422</v>
      </c>
      <c r="L85" s="16">
        <v>15247496963</v>
      </c>
      <c r="M85" s="16">
        <v>166080963</v>
      </c>
      <c r="N85" s="16">
        <v>0</v>
      </c>
      <c r="O85" s="16">
        <v>1855525711</v>
      </c>
      <c r="P85" s="16">
        <v>1614328695</v>
      </c>
      <c r="Q85" s="16">
        <v>2858257599</v>
      </c>
      <c r="R85" s="16">
        <v>946385192</v>
      </c>
      <c r="S85" s="16">
        <v>485338556</v>
      </c>
      <c r="T85" s="16">
        <v>44628396</v>
      </c>
      <c r="U85" s="16">
        <v>4348833</v>
      </c>
      <c r="V85" s="16">
        <v>226260521</v>
      </c>
      <c r="W85" s="16">
        <v>207056241</v>
      </c>
      <c r="X85" s="9">
        <v>13252523</v>
      </c>
    </row>
    <row r="86" spans="1:24" x14ac:dyDescent="0.25">
      <c r="A86" s="20" t="s">
        <v>141</v>
      </c>
      <c r="B86" s="16">
        <v>1422177359</v>
      </c>
      <c r="C86" s="16">
        <v>244567</v>
      </c>
      <c r="D86" s="16">
        <v>8454491</v>
      </c>
      <c r="E86" s="16">
        <v>0</v>
      </c>
      <c r="F86" s="16">
        <v>290405467</v>
      </c>
      <c r="G86" s="16">
        <v>1265608083</v>
      </c>
      <c r="H86" s="16">
        <v>7957407407</v>
      </c>
      <c r="I86" s="16">
        <v>299466697</v>
      </c>
      <c r="J86" s="16">
        <v>499029757</v>
      </c>
      <c r="K86" s="16">
        <v>331490769</v>
      </c>
      <c r="L86" s="16">
        <v>14506838479</v>
      </c>
      <c r="M86" s="16">
        <v>116593170</v>
      </c>
      <c r="N86" s="16">
        <v>0</v>
      </c>
      <c r="O86" s="16">
        <v>1726692866</v>
      </c>
      <c r="P86" s="16">
        <v>1493124737</v>
      </c>
      <c r="Q86" s="16">
        <v>2691151239</v>
      </c>
      <c r="R86" s="16">
        <v>884783651</v>
      </c>
      <c r="S86" s="16">
        <v>476878242</v>
      </c>
      <c r="T86" s="16">
        <v>21976357</v>
      </c>
      <c r="U86" s="16">
        <v>4636308</v>
      </c>
      <c r="V86" s="16">
        <v>174345246</v>
      </c>
      <c r="W86" s="16">
        <v>194162054</v>
      </c>
      <c r="X86" s="9">
        <v>12897200</v>
      </c>
    </row>
    <row r="87" spans="1:24" x14ac:dyDescent="0.25">
      <c r="A87" s="20" t="s">
        <v>142</v>
      </c>
      <c r="B87" s="16">
        <v>0</v>
      </c>
      <c r="C87" s="16">
        <v>0</v>
      </c>
      <c r="D87" s="16">
        <v>0</v>
      </c>
      <c r="E87" s="16">
        <v>13728</v>
      </c>
      <c r="F87" s="16">
        <v>288843892</v>
      </c>
      <c r="G87" s="16">
        <v>1249311762</v>
      </c>
      <c r="H87" s="16">
        <v>7671237184</v>
      </c>
      <c r="I87" s="16">
        <v>311492823</v>
      </c>
      <c r="J87" s="16">
        <v>486316107</v>
      </c>
      <c r="K87" s="16">
        <v>160472281</v>
      </c>
      <c r="L87" s="16">
        <v>14624419482</v>
      </c>
      <c r="M87" s="16">
        <v>111956652</v>
      </c>
      <c r="N87" s="16">
        <v>0</v>
      </c>
      <c r="O87" s="16">
        <v>1628644048</v>
      </c>
      <c r="P87" s="16">
        <v>1371331810</v>
      </c>
      <c r="Q87" s="16">
        <v>2632838840</v>
      </c>
      <c r="R87" s="16">
        <v>886953954</v>
      </c>
      <c r="S87" s="16">
        <v>459494106</v>
      </c>
      <c r="T87" s="16">
        <v>18155551</v>
      </c>
      <c r="U87" s="16">
        <v>1266576</v>
      </c>
      <c r="V87" s="16">
        <v>157546320</v>
      </c>
      <c r="W87" s="16">
        <v>189016812</v>
      </c>
      <c r="X87" s="9">
        <v>16648220</v>
      </c>
    </row>
    <row r="88" spans="1:24" x14ac:dyDescent="0.25">
      <c r="A88" s="20" t="s">
        <v>143</v>
      </c>
      <c r="B88" s="16">
        <v>1335031419</v>
      </c>
      <c r="C88" s="16">
        <v>0</v>
      </c>
      <c r="D88" s="16">
        <v>0</v>
      </c>
      <c r="E88" s="16">
        <v>12081</v>
      </c>
      <c r="F88" s="16">
        <v>274512748</v>
      </c>
      <c r="G88" s="16">
        <v>1231457077</v>
      </c>
      <c r="H88" s="16">
        <v>7430818030</v>
      </c>
      <c r="I88" s="16">
        <v>644865659</v>
      </c>
      <c r="J88" s="16">
        <v>475206251</v>
      </c>
      <c r="K88" s="16">
        <v>86198407</v>
      </c>
      <c r="L88" s="16">
        <v>13385184653</v>
      </c>
      <c r="M88" s="16">
        <v>111523791</v>
      </c>
      <c r="N88" s="16">
        <v>172499978</v>
      </c>
      <c r="O88" s="16">
        <v>1536573154</v>
      </c>
      <c r="P88" s="16">
        <v>1324009453</v>
      </c>
      <c r="Q88" s="16">
        <v>2549844701</v>
      </c>
      <c r="R88" s="16">
        <v>843484427</v>
      </c>
      <c r="S88" s="16">
        <v>446864480</v>
      </c>
      <c r="T88" s="16">
        <v>5631977</v>
      </c>
      <c r="U88" s="16">
        <v>3079308</v>
      </c>
      <c r="V88" s="16">
        <v>134079180</v>
      </c>
      <c r="W88" s="16">
        <v>180102855</v>
      </c>
      <c r="X88" s="9">
        <v>10409391</v>
      </c>
    </row>
    <row r="89" spans="1:24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6"/>
    </row>
    <row r="90" spans="1:24" x14ac:dyDescent="0.25">
      <c r="A90" s="2" t="s">
        <v>145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6"/>
    </row>
    <row r="91" spans="1:24" x14ac:dyDescent="0.25">
      <c r="A91" s="20" t="s">
        <v>146</v>
      </c>
      <c r="B91" s="16">
        <v>-11272760</v>
      </c>
      <c r="C91" s="16">
        <v>124685000</v>
      </c>
      <c r="D91" s="16">
        <v>0</v>
      </c>
      <c r="E91" s="16">
        <v>111525825</v>
      </c>
      <c r="F91" s="16">
        <v>343335</v>
      </c>
      <c r="G91" s="16">
        <v>14646314</v>
      </c>
      <c r="H91" s="16">
        <v>582406957</v>
      </c>
      <c r="I91" s="16">
        <v>711160916</v>
      </c>
      <c r="J91" s="16">
        <v>-3512863</v>
      </c>
      <c r="K91" s="16">
        <v>155811184</v>
      </c>
      <c r="L91" s="16">
        <v>1032767941</v>
      </c>
      <c r="M91" s="16">
        <v>133998843</v>
      </c>
      <c r="N91" s="16">
        <v>1594423</v>
      </c>
      <c r="O91" s="16">
        <v>-23719849</v>
      </c>
      <c r="P91" s="16">
        <v>0</v>
      </c>
      <c r="Q91" s="16">
        <v>3009471</v>
      </c>
      <c r="R91" s="16">
        <v>1945657</v>
      </c>
      <c r="S91" s="16">
        <v>33294857</v>
      </c>
      <c r="T91" s="16">
        <v>93197350</v>
      </c>
      <c r="U91" s="16">
        <v>0</v>
      </c>
      <c r="V91" s="16">
        <v>3207894</v>
      </c>
      <c r="W91" s="16">
        <v>-7412042</v>
      </c>
      <c r="X91" s="9">
        <v>0</v>
      </c>
    </row>
    <row r="92" spans="1:24" x14ac:dyDescent="0.25">
      <c r="A92" s="20" t="s">
        <v>147</v>
      </c>
      <c r="B92" s="16">
        <v>174023383</v>
      </c>
      <c r="C92" s="16">
        <v>177555184</v>
      </c>
      <c r="D92" s="16">
        <v>0</v>
      </c>
      <c r="E92" s="16">
        <v>235716701</v>
      </c>
      <c r="F92" s="16">
        <v>391</v>
      </c>
      <c r="G92" s="16">
        <v>-506663900</v>
      </c>
      <c r="H92" s="16">
        <v>887132507</v>
      </c>
      <c r="I92" s="16">
        <v>9544546406</v>
      </c>
      <c r="J92" s="16">
        <v>248409187</v>
      </c>
      <c r="K92" s="16">
        <v>79844219</v>
      </c>
      <c r="L92" s="16">
        <v>-1330343750</v>
      </c>
      <c r="M92" s="16">
        <v>644197133</v>
      </c>
      <c r="N92" s="16">
        <v>33988221</v>
      </c>
      <c r="O92" s="16">
        <v>-132351055</v>
      </c>
      <c r="P92" s="16">
        <v>70215359</v>
      </c>
      <c r="Q92" s="16">
        <v>-406715635</v>
      </c>
      <c r="R92" s="16">
        <v>64850029</v>
      </c>
      <c r="S92" s="16">
        <v>80041445</v>
      </c>
      <c r="T92" s="16">
        <v>264990707</v>
      </c>
      <c r="U92" s="16">
        <v>-62485300</v>
      </c>
      <c r="V92" s="16">
        <v>-321537456</v>
      </c>
      <c r="W92" s="16">
        <v>532784716</v>
      </c>
      <c r="X92" s="9">
        <v>42665397</v>
      </c>
    </row>
    <row r="93" spans="1:24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6"/>
    </row>
    <row r="94" spans="1:24" x14ac:dyDescent="0.25">
      <c r="A94" s="2" t="s">
        <v>148</v>
      </c>
      <c r="B94" s="16">
        <v>0</v>
      </c>
      <c r="C94" s="16">
        <v>153120436</v>
      </c>
      <c r="D94" s="16">
        <v>0</v>
      </c>
      <c r="E94" s="16">
        <v>0</v>
      </c>
      <c r="F94" s="16">
        <v>73856</v>
      </c>
      <c r="G94" s="16">
        <v>0</v>
      </c>
      <c r="H94" s="16">
        <v>78982250</v>
      </c>
      <c r="I94" s="16">
        <v>0</v>
      </c>
      <c r="J94" s="16">
        <v>0</v>
      </c>
      <c r="K94" s="16">
        <v>15798369</v>
      </c>
      <c r="L94" s="16">
        <v>960630</v>
      </c>
      <c r="M94" s="16">
        <v>0</v>
      </c>
      <c r="N94" s="16">
        <v>0</v>
      </c>
      <c r="O94" s="16">
        <v>16300922</v>
      </c>
      <c r="P94" s="16">
        <v>209214</v>
      </c>
      <c r="Q94" s="16">
        <v>115935542</v>
      </c>
      <c r="R94" s="16">
        <v>0</v>
      </c>
      <c r="S94" s="16">
        <v>375906</v>
      </c>
      <c r="T94" s="16">
        <v>41849525</v>
      </c>
      <c r="U94" s="16">
        <v>30854318</v>
      </c>
      <c r="V94" s="16">
        <v>90006627</v>
      </c>
      <c r="W94" s="16">
        <v>0</v>
      </c>
      <c r="X94" s="9">
        <v>11571389</v>
      </c>
    </row>
    <row r="95" spans="1:24" x14ac:dyDescent="0.25">
      <c r="A95" s="22" t="s">
        <v>149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148761442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9582422</v>
      </c>
      <c r="P95" s="23">
        <v>0</v>
      </c>
      <c r="Q95" s="23">
        <v>0</v>
      </c>
      <c r="R95" s="23">
        <v>0</v>
      </c>
      <c r="S95" s="23">
        <v>0</v>
      </c>
      <c r="T95" s="23">
        <v>15156345</v>
      </c>
      <c r="U95" s="23">
        <v>0</v>
      </c>
      <c r="V95" s="23">
        <v>0</v>
      </c>
      <c r="W95" s="23">
        <v>0</v>
      </c>
      <c r="X95" s="24">
        <v>0</v>
      </c>
    </row>
  </sheetData>
  <mergeCells count="2">
    <mergeCell ref="A1:X1"/>
    <mergeCell ref="B2:X2"/>
  </mergeCells>
  <pageMargins left="0.7" right="0.7" top="0.75" bottom="0.75" header="0.3" footer="0.3"/>
  <rowBreaks count="1" manualBreakCount="1"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5"/>
  <sheetViews>
    <sheetView tabSelected="1" topLeftCell="A52" zoomScale="60" zoomScaleNormal="60" workbookViewId="0">
      <selection activeCell="C79" sqref="C79"/>
    </sheetView>
  </sheetViews>
  <sheetFormatPr defaultRowHeight="12.5" x14ac:dyDescent="0.25"/>
  <cols>
    <col min="1" max="1" width="48.54296875" bestFit="1" customWidth="1"/>
    <col min="2" max="12" width="28.81640625" bestFit="1" customWidth="1"/>
    <col min="13" max="13" width="10.453125" bestFit="1" customWidth="1"/>
  </cols>
  <sheetData>
    <row r="1" spans="1:12" ht="13" x14ac:dyDescent="0.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25">
      <c r="A2" s="21"/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1:12" x14ac:dyDescent="0.25">
      <c r="A3" s="18"/>
      <c r="B3" s="11" t="s">
        <v>198</v>
      </c>
      <c r="C3" s="11" t="s">
        <v>198</v>
      </c>
      <c r="D3" s="11" t="s">
        <v>198</v>
      </c>
      <c r="E3" s="11" t="s">
        <v>199</v>
      </c>
      <c r="F3" s="11" t="s">
        <v>200</v>
      </c>
      <c r="G3" s="11" t="s">
        <v>201</v>
      </c>
      <c r="H3" s="11" t="s">
        <v>202</v>
      </c>
      <c r="I3" s="11" t="s">
        <v>203</v>
      </c>
      <c r="J3" s="11" t="s">
        <v>204</v>
      </c>
      <c r="K3" s="11" t="s">
        <v>205</v>
      </c>
      <c r="L3" s="4" t="s">
        <v>206</v>
      </c>
    </row>
    <row r="4" spans="1:12" x14ac:dyDescent="0.25">
      <c r="A4" s="19"/>
      <c r="B4" s="12" t="s">
        <v>207</v>
      </c>
      <c r="C4" s="12" t="s">
        <v>208</v>
      </c>
      <c r="D4" s="12" t="s">
        <v>209</v>
      </c>
      <c r="E4" s="12" t="s">
        <v>43</v>
      </c>
      <c r="F4" s="12" t="s">
        <v>56</v>
      </c>
      <c r="G4" s="12" t="s">
        <v>45</v>
      </c>
      <c r="H4" s="12" t="s">
        <v>56</v>
      </c>
      <c r="I4" s="12" t="s">
        <v>45</v>
      </c>
      <c r="J4" s="12" t="s">
        <v>45</v>
      </c>
      <c r="K4" s="12" t="s">
        <v>56</v>
      </c>
      <c r="L4" s="5" t="s">
        <v>210</v>
      </c>
    </row>
    <row r="5" spans="1:12" x14ac:dyDescent="0.25">
      <c r="A5" s="19"/>
      <c r="B5" s="12" t="s">
        <v>211</v>
      </c>
      <c r="C5" s="12" t="s">
        <v>212</v>
      </c>
      <c r="D5" s="12" t="s">
        <v>213</v>
      </c>
      <c r="E5" s="12" t="s">
        <v>214</v>
      </c>
      <c r="F5" s="12" t="s">
        <v>215</v>
      </c>
      <c r="G5" s="12" t="s">
        <v>216</v>
      </c>
      <c r="H5" s="12" t="s">
        <v>217</v>
      </c>
      <c r="I5" s="12" t="s">
        <v>218</v>
      </c>
      <c r="J5" s="12" t="s">
        <v>219</v>
      </c>
      <c r="K5" s="12" t="s">
        <v>220</v>
      </c>
      <c r="L5" s="5" t="s">
        <v>221</v>
      </c>
    </row>
    <row r="6" spans="1:12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6"/>
    </row>
    <row r="7" spans="1:12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7"/>
    </row>
    <row r="8" spans="1:12" x14ac:dyDescent="0.25">
      <c r="A8" s="20" t="s">
        <v>107</v>
      </c>
      <c r="B8" s="15">
        <f>+B15</f>
        <v>56016227460</v>
      </c>
      <c r="C8" s="15">
        <f t="shared" ref="C8:L8" si="0">+C15</f>
        <v>94897767285</v>
      </c>
      <c r="D8" s="15">
        <f t="shared" si="0"/>
        <v>50202805799</v>
      </c>
      <c r="E8" s="15">
        <f t="shared" si="0"/>
        <v>8399909807</v>
      </c>
      <c r="F8" s="15">
        <f t="shared" si="0"/>
        <v>1395759987</v>
      </c>
      <c r="G8" s="15">
        <f t="shared" si="0"/>
        <v>1907249973</v>
      </c>
      <c r="H8" s="15">
        <f t="shared" si="0"/>
        <v>1953137360</v>
      </c>
      <c r="I8" s="15">
        <f t="shared" si="0"/>
        <v>4884678874</v>
      </c>
      <c r="J8" s="15">
        <f t="shared" si="0"/>
        <v>3295811376</v>
      </c>
      <c r="K8" s="15">
        <f t="shared" si="0"/>
        <v>515390990</v>
      </c>
      <c r="L8" s="8">
        <f t="shared" si="0"/>
        <v>295934201</v>
      </c>
    </row>
    <row r="9" spans="1:12" x14ac:dyDescent="0.25">
      <c r="A9" s="20" t="s">
        <v>108</v>
      </c>
      <c r="B9" s="15">
        <f>+B26</f>
        <v>55042328871</v>
      </c>
      <c r="C9" s="15">
        <f t="shared" ref="C9:L9" si="1">+C26</f>
        <v>95188559268</v>
      </c>
      <c r="D9" s="15">
        <f t="shared" si="1"/>
        <v>49515174297</v>
      </c>
      <c r="E9" s="15">
        <f t="shared" si="1"/>
        <v>9837212453</v>
      </c>
      <c r="F9" s="15">
        <f t="shared" si="1"/>
        <v>1448784339</v>
      </c>
      <c r="G9" s="15">
        <f t="shared" si="1"/>
        <v>2167436897</v>
      </c>
      <c r="H9" s="15">
        <f t="shared" si="1"/>
        <v>2001647820</v>
      </c>
      <c r="I9" s="15">
        <f t="shared" si="1"/>
        <v>4459228361</v>
      </c>
      <c r="J9" s="15">
        <f t="shared" si="1"/>
        <v>3842688212</v>
      </c>
      <c r="K9" s="15">
        <f t="shared" si="1"/>
        <v>424316156</v>
      </c>
      <c r="L9" s="8">
        <f t="shared" si="1"/>
        <v>327890097</v>
      </c>
    </row>
    <row r="10" spans="1:12" x14ac:dyDescent="0.25">
      <c r="A10" s="20" t="s">
        <v>109</v>
      </c>
      <c r="B10" s="15">
        <f>+B8-B9</f>
        <v>973898589</v>
      </c>
      <c r="C10" s="15">
        <f t="shared" ref="C10:L10" si="2">+C8-C9</f>
        <v>-290791983</v>
      </c>
      <c r="D10" s="15">
        <f t="shared" si="2"/>
        <v>687631502</v>
      </c>
      <c r="E10" s="15">
        <f t="shared" si="2"/>
        <v>-1437302646</v>
      </c>
      <c r="F10" s="15">
        <f t="shared" si="2"/>
        <v>-53024352</v>
      </c>
      <c r="G10" s="15">
        <f t="shared" si="2"/>
        <v>-260186924</v>
      </c>
      <c r="H10" s="15">
        <f t="shared" si="2"/>
        <v>-48510460</v>
      </c>
      <c r="I10" s="15">
        <f t="shared" si="2"/>
        <v>425450513</v>
      </c>
      <c r="J10" s="15">
        <f t="shared" si="2"/>
        <v>-546876836</v>
      </c>
      <c r="K10" s="15">
        <f t="shared" si="2"/>
        <v>91074834</v>
      </c>
      <c r="L10" s="8">
        <f t="shared" si="2"/>
        <v>-31955896</v>
      </c>
    </row>
    <row r="11" spans="1:12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6"/>
    </row>
    <row r="12" spans="1:12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6"/>
    </row>
    <row r="13" spans="1:12" x14ac:dyDescent="0.25">
      <c r="A13" s="20" t="s">
        <v>112</v>
      </c>
      <c r="B13" s="16">
        <v>63583292870</v>
      </c>
      <c r="C13" s="16">
        <v>83783677404</v>
      </c>
      <c r="D13" s="16">
        <v>50751811546</v>
      </c>
      <c r="E13" s="16">
        <v>8819503220</v>
      </c>
      <c r="F13" s="16">
        <v>1400225498</v>
      </c>
      <c r="G13" s="16">
        <v>2827393043</v>
      </c>
      <c r="H13" s="16">
        <v>2052590097</v>
      </c>
      <c r="I13" s="16">
        <v>4625257407</v>
      </c>
      <c r="J13" s="16">
        <v>3167819058</v>
      </c>
      <c r="K13" s="16">
        <v>422371977</v>
      </c>
      <c r="L13" s="9">
        <v>395729040</v>
      </c>
    </row>
    <row r="14" spans="1:12" x14ac:dyDescent="0.25">
      <c r="A14" s="20" t="s">
        <v>113</v>
      </c>
      <c r="B14" s="16">
        <v>63071804689</v>
      </c>
      <c r="C14" s="16">
        <v>85047422319</v>
      </c>
      <c r="D14" s="16">
        <v>51463640291</v>
      </c>
      <c r="E14" s="16">
        <v>8446257091</v>
      </c>
      <c r="F14" s="16">
        <v>1470429022</v>
      </c>
      <c r="G14" s="16">
        <v>2652985285</v>
      </c>
      <c r="H14" s="16">
        <v>2072447345</v>
      </c>
      <c r="I14" s="16">
        <v>5136145669</v>
      </c>
      <c r="J14" s="16">
        <v>3575053048</v>
      </c>
      <c r="K14" s="16">
        <v>535789370</v>
      </c>
      <c r="L14" s="9">
        <v>377075960</v>
      </c>
    </row>
    <row r="15" spans="1:12" x14ac:dyDescent="0.25">
      <c r="A15" s="20" t="s">
        <v>114</v>
      </c>
      <c r="B15" s="16">
        <v>56016227460</v>
      </c>
      <c r="C15" s="16">
        <v>94897767285</v>
      </c>
      <c r="D15" s="16">
        <v>50202805799</v>
      </c>
      <c r="E15" s="16">
        <v>8399909807</v>
      </c>
      <c r="F15" s="16">
        <v>1395759987</v>
      </c>
      <c r="G15" s="16">
        <v>1907249973</v>
      </c>
      <c r="H15" s="16">
        <v>1953137360</v>
      </c>
      <c r="I15" s="16">
        <v>4884678874</v>
      </c>
      <c r="J15" s="16">
        <v>3295811376</v>
      </c>
      <c r="K15" s="16">
        <v>515390990</v>
      </c>
      <c r="L15" s="9">
        <v>295934201</v>
      </c>
    </row>
    <row r="16" spans="1:12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6"/>
    </row>
    <row r="17" spans="1:12" x14ac:dyDescent="0.25">
      <c r="A17" s="20" t="s">
        <v>115</v>
      </c>
      <c r="B17" s="15">
        <f>+B14-B13</f>
        <v>-511488181</v>
      </c>
      <c r="C17" s="15">
        <f t="shared" ref="C17:L17" si="3">+C14-C13</f>
        <v>1263744915</v>
      </c>
      <c r="D17" s="15">
        <f t="shared" si="3"/>
        <v>711828745</v>
      </c>
      <c r="E17" s="15">
        <f t="shared" si="3"/>
        <v>-373246129</v>
      </c>
      <c r="F17" s="15">
        <f t="shared" si="3"/>
        <v>70203524</v>
      </c>
      <c r="G17" s="15">
        <f t="shared" si="3"/>
        <v>-174407758</v>
      </c>
      <c r="H17" s="15">
        <f t="shared" si="3"/>
        <v>19857248</v>
      </c>
      <c r="I17" s="15">
        <f t="shared" si="3"/>
        <v>510888262</v>
      </c>
      <c r="J17" s="15">
        <f t="shared" si="3"/>
        <v>407233990</v>
      </c>
      <c r="K17" s="15">
        <f t="shared" si="3"/>
        <v>113417393</v>
      </c>
      <c r="L17" s="8">
        <f t="shared" si="3"/>
        <v>-18653080</v>
      </c>
    </row>
    <row r="18" spans="1:12" x14ac:dyDescent="0.25">
      <c r="A18" s="20" t="s">
        <v>116</v>
      </c>
      <c r="B18" s="15">
        <f>+B15-B13</f>
        <v>-7567065410</v>
      </c>
      <c r="C18" s="15">
        <f t="shared" ref="C18:L18" si="4">+C15-C13</f>
        <v>11114089881</v>
      </c>
      <c r="D18" s="15">
        <f t="shared" si="4"/>
        <v>-549005747</v>
      </c>
      <c r="E18" s="15">
        <f t="shared" si="4"/>
        <v>-419593413</v>
      </c>
      <c r="F18" s="15">
        <f t="shared" si="4"/>
        <v>-4465511</v>
      </c>
      <c r="G18" s="15">
        <f t="shared" si="4"/>
        <v>-920143070</v>
      </c>
      <c r="H18" s="15">
        <f t="shared" si="4"/>
        <v>-99452737</v>
      </c>
      <c r="I18" s="15">
        <f t="shared" si="4"/>
        <v>259421467</v>
      </c>
      <c r="J18" s="15">
        <f t="shared" si="4"/>
        <v>127992318</v>
      </c>
      <c r="K18" s="15">
        <f t="shared" si="4"/>
        <v>93019013</v>
      </c>
      <c r="L18" s="8">
        <f t="shared" si="4"/>
        <v>-99794839</v>
      </c>
    </row>
    <row r="19" spans="1:12" x14ac:dyDescent="0.25">
      <c r="A19" s="20" t="s">
        <v>117</v>
      </c>
      <c r="B19" s="15">
        <f>+B15-B14</f>
        <v>-7055577229</v>
      </c>
      <c r="C19" s="15">
        <f t="shared" ref="C19:L19" si="5">+C15-C14</f>
        <v>9850344966</v>
      </c>
      <c r="D19" s="15">
        <f t="shared" si="5"/>
        <v>-1260834492</v>
      </c>
      <c r="E19" s="15">
        <f t="shared" si="5"/>
        <v>-46347284</v>
      </c>
      <c r="F19" s="15">
        <f t="shared" si="5"/>
        <v>-74669035</v>
      </c>
      <c r="G19" s="15">
        <f t="shared" si="5"/>
        <v>-745735312</v>
      </c>
      <c r="H19" s="15">
        <f t="shared" si="5"/>
        <v>-119309985</v>
      </c>
      <c r="I19" s="15">
        <f t="shared" si="5"/>
        <v>-251466795</v>
      </c>
      <c r="J19" s="15">
        <f t="shared" si="5"/>
        <v>-279241672</v>
      </c>
      <c r="K19" s="15">
        <f t="shared" si="5"/>
        <v>-20398380</v>
      </c>
      <c r="L19" s="8">
        <f t="shared" si="5"/>
        <v>-81141759</v>
      </c>
    </row>
    <row r="20" spans="1:12" x14ac:dyDescent="0.25">
      <c r="A20" s="20" t="s">
        <v>118</v>
      </c>
      <c r="B20" s="17">
        <f>IF(B13=0,0,B15*100/B13)</f>
        <v>88.098972122328831</v>
      </c>
      <c r="C20" s="17">
        <f t="shared" ref="C20:L20" si="6">IF(C13=0,0,C15*100/C13)</f>
        <v>113.26522089429008</v>
      </c>
      <c r="D20" s="17">
        <f t="shared" si="6"/>
        <v>98.918253890302225</v>
      </c>
      <c r="E20" s="17">
        <f t="shared" si="6"/>
        <v>95.242437101803105</v>
      </c>
      <c r="F20" s="17">
        <f t="shared" si="6"/>
        <v>99.681086296001737</v>
      </c>
      <c r="G20" s="17">
        <f t="shared" si="6"/>
        <v>67.45613163765573</v>
      </c>
      <c r="H20" s="17">
        <f t="shared" si="6"/>
        <v>95.154768740950431</v>
      </c>
      <c r="I20" s="17">
        <f t="shared" si="6"/>
        <v>105.60880063901706</v>
      </c>
      <c r="J20" s="17">
        <f t="shared" si="6"/>
        <v>104.04039232218042</v>
      </c>
      <c r="K20" s="17">
        <f t="shared" si="6"/>
        <v>122.02300769589172</v>
      </c>
      <c r="L20" s="10">
        <f t="shared" si="6"/>
        <v>74.782027874426404</v>
      </c>
    </row>
    <row r="21" spans="1:12" x14ac:dyDescent="0.25">
      <c r="A21" s="20" t="s">
        <v>119</v>
      </c>
      <c r="B21" s="17">
        <f>IF(B14=0,0,B15*100/B14)</f>
        <v>88.813421046392662</v>
      </c>
      <c r="C21" s="17">
        <f t="shared" ref="C21:L21" si="7">IF(C14=0,0,C15*100/C14)</f>
        <v>111.58217932702634</v>
      </c>
      <c r="D21" s="17">
        <f t="shared" si="7"/>
        <v>97.550047985586247</v>
      </c>
      <c r="E21" s="17">
        <f t="shared" si="7"/>
        <v>99.451268372479618</v>
      </c>
      <c r="F21" s="17">
        <f t="shared" si="7"/>
        <v>94.921955845346474</v>
      </c>
      <c r="G21" s="17">
        <f t="shared" si="7"/>
        <v>71.890710581155744</v>
      </c>
      <c r="H21" s="17">
        <f t="shared" si="7"/>
        <v>94.243039019165039</v>
      </c>
      <c r="I21" s="17">
        <f t="shared" si="7"/>
        <v>95.103978523861457</v>
      </c>
      <c r="J21" s="17">
        <f t="shared" si="7"/>
        <v>92.189160041800861</v>
      </c>
      <c r="K21" s="17">
        <f t="shared" si="7"/>
        <v>96.192836001953523</v>
      </c>
      <c r="L21" s="10">
        <f t="shared" si="7"/>
        <v>78.481322702195072</v>
      </c>
    </row>
    <row r="22" spans="1:12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6"/>
    </row>
    <row r="23" spans="1:12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6"/>
    </row>
    <row r="24" spans="1:12" x14ac:dyDescent="0.25">
      <c r="A24" s="20" t="s">
        <v>112</v>
      </c>
      <c r="B24" s="16">
        <v>62983689857</v>
      </c>
      <c r="C24" s="16">
        <v>83124741895</v>
      </c>
      <c r="D24" s="16">
        <v>50596841855</v>
      </c>
      <c r="E24" s="16">
        <v>8652753220</v>
      </c>
      <c r="F24" s="16">
        <v>1495843313</v>
      </c>
      <c r="G24" s="16">
        <v>2786400274</v>
      </c>
      <c r="H24" s="16">
        <v>2139638042</v>
      </c>
      <c r="I24" s="16">
        <v>4515640010</v>
      </c>
      <c r="J24" s="16">
        <v>3167443880</v>
      </c>
      <c r="K24" s="16">
        <v>444207735</v>
      </c>
      <c r="L24" s="9">
        <v>394436724</v>
      </c>
    </row>
    <row r="25" spans="1:12" x14ac:dyDescent="0.25">
      <c r="A25" s="20" t="s">
        <v>113</v>
      </c>
      <c r="B25" s="16">
        <v>62462201676</v>
      </c>
      <c r="C25" s="16">
        <v>82925034600</v>
      </c>
      <c r="D25" s="16">
        <v>51234632394</v>
      </c>
      <c r="E25" s="16">
        <v>8265610852</v>
      </c>
      <c r="F25" s="16">
        <v>1579056332</v>
      </c>
      <c r="G25" s="16">
        <v>2636089171</v>
      </c>
      <c r="H25" s="16">
        <v>2160682745</v>
      </c>
      <c r="I25" s="16">
        <v>4966635197</v>
      </c>
      <c r="J25" s="16">
        <v>3572203722</v>
      </c>
      <c r="K25" s="16">
        <v>437005159</v>
      </c>
      <c r="L25" s="9">
        <v>364133422</v>
      </c>
    </row>
    <row r="26" spans="1:12" x14ac:dyDescent="0.25">
      <c r="A26" s="20" t="s">
        <v>114</v>
      </c>
      <c r="B26" s="16">
        <v>55042328871</v>
      </c>
      <c r="C26" s="16">
        <v>95188559268</v>
      </c>
      <c r="D26" s="16">
        <v>49515174297</v>
      </c>
      <c r="E26" s="16">
        <v>9837212453</v>
      </c>
      <c r="F26" s="16">
        <v>1448784339</v>
      </c>
      <c r="G26" s="16">
        <v>2167436897</v>
      </c>
      <c r="H26" s="16">
        <v>2001647820</v>
      </c>
      <c r="I26" s="16">
        <v>4459228361</v>
      </c>
      <c r="J26" s="16">
        <v>3842688212</v>
      </c>
      <c r="K26" s="16">
        <v>424316156</v>
      </c>
      <c r="L26" s="9">
        <v>327890097</v>
      </c>
    </row>
    <row r="27" spans="1:12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6"/>
    </row>
    <row r="28" spans="1:12" x14ac:dyDescent="0.25">
      <c r="A28" s="20" t="s">
        <v>121</v>
      </c>
      <c r="B28" s="15">
        <f>+B25-B24</f>
        <v>-521488181</v>
      </c>
      <c r="C28" s="15">
        <f t="shared" ref="C28:L28" si="8">+C25-C24</f>
        <v>-199707295</v>
      </c>
      <c r="D28" s="15">
        <f t="shared" si="8"/>
        <v>637790539</v>
      </c>
      <c r="E28" s="15">
        <f t="shared" si="8"/>
        <v>-387142368</v>
      </c>
      <c r="F28" s="15">
        <f t="shared" si="8"/>
        <v>83213019</v>
      </c>
      <c r="G28" s="15">
        <f t="shared" si="8"/>
        <v>-150311103</v>
      </c>
      <c r="H28" s="15">
        <f t="shared" si="8"/>
        <v>21044703</v>
      </c>
      <c r="I28" s="15">
        <f t="shared" si="8"/>
        <v>450995187</v>
      </c>
      <c r="J28" s="15">
        <f t="shared" si="8"/>
        <v>404759842</v>
      </c>
      <c r="K28" s="15">
        <f t="shared" si="8"/>
        <v>-7202576</v>
      </c>
      <c r="L28" s="8">
        <f t="shared" si="8"/>
        <v>-30303302</v>
      </c>
    </row>
    <row r="29" spans="1:12" x14ac:dyDescent="0.25">
      <c r="A29" s="20" t="s">
        <v>122</v>
      </c>
      <c r="B29" s="15">
        <f>+B26-B24</f>
        <v>-7941360986</v>
      </c>
      <c r="C29" s="15">
        <f t="shared" ref="C29:L29" si="9">+C26-C24</f>
        <v>12063817373</v>
      </c>
      <c r="D29" s="15">
        <f t="shared" si="9"/>
        <v>-1081667558</v>
      </c>
      <c r="E29" s="15">
        <f t="shared" si="9"/>
        <v>1184459233</v>
      </c>
      <c r="F29" s="15">
        <f t="shared" si="9"/>
        <v>-47058974</v>
      </c>
      <c r="G29" s="15">
        <f t="shared" si="9"/>
        <v>-618963377</v>
      </c>
      <c r="H29" s="15">
        <f t="shared" si="9"/>
        <v>-137990222</v>
      </c>
      <c r="I29" s="15">
        <f t="shared" si="9"/>
        <v>-56411649</v>
      </c>
      <c r="J29" s="15">
        <f t="shared" si="9"/>
        <v>675244332</v>
      </c>
      <c r="K29" s="15">
        <f t="shared" si="9"/>
        <v>-19891579</v>
      </c>
      <c r="L29" s="8">
        <f t="shared" si="9"/>
        <v>-66546627</v>
      </c>
    </row>
    <row r="30" spans="1:12" x14ac:dyDescent="0.25">
      <c r="A30" s="20" t="s">
        <v>123</v>
      </c>
      <c r="B30" s="15">
        <f>+B26-B25</f>
        <v>-7419872805</v>
      </c>
      <c r="C30" s="15">
        <f t="shared" ref="C30:L30" si="10">+C26-C25</f>
        <v>12263524668</v>
      </c>
      <c r="D30" s="15">
        <f t="shared" si="10"/>
        <v>-1719458097</v>
      </c>
      <c r="E30" s="15">
        <f t="shared" si="10"/>
        <v>1571601601</v>
      </c>
      <c r="F30" s="15">
        <f t="shared" si="10"/>
        <v>-130271993</v>
      </c>
      <c r="G30" s="15">
        <f t="shared" si="10"/>
        <v>-468652274</v>
      </c>
      <c r="H30" s="15">
        <f t="shared" si="10"/>
        <v>-159034925</v>
      </c>
      <c r="I30" s="15">
        <f t="shared" si="10"/>
        <v>-507406836</v>
      </c>
      <c r="J30" s="15">
        <f t="shared" si="10"/>
        <v>270484490</v>
      </c>
      <c r="K30" s="15">
        <f t="shared" si="10"/>
        <v>-12689003</v>
      </c>
      <c r="L30" s="8">
        <f t="shared" si="10"/>
        <v>-36243325</v>
      </c>
    </row>
    <row r="31" spans="1:12" x14ac:dyDescent="0.25">
      <c r="A31" s="20" t="s">
        <v>124</v>
      </c>
      <c r="B31" s="17">
        <f>IF(B24=0,0,B26*100/B24)</f>
        <v>87.391400846742556</v>
      </c>
      <c r="C31" s="17">
        <f t="shared" ref="C31:L31" si="11">IF(C24=0,0,C26*100/C24)</f>
        <v>114.5129080680197</v>
      </c>
      <c r="D31" s="17">
        <f t="shared" si="11"/>
        <v>97.862183649525335</v>
      </c>
      <c r="E31" s="17">
        <f t="shared" si="11"/>
        <v>113.68881329311735</v>
      </c>
      <c r="F31" s="17">
        <f t="shared" si="11"/>
        <v>96.854017156006762</v>
      </c>
      <c r="G31" s="17">
        <f t="shared" si="11"/>
        <v>77.786272030778591</v>
      </c>
      <c r="H31" s="17">
        <f t="shared" si="11"/>
        <v>93.550767966762479</v>
      </c>
      <c r="I31" s="17">
        <f t="shared" si="11"/>
        <v>98.750749641798834</v>
      </c>
      <c r="J31" s="17">
        <f t="shared" si="11"/>
        <v>121.31827295389998</v>
      </c>
      <c r="K31" s="17">
        <f t="shared" si="11"/>
        <v>95.522009764192873</v>
      </c>
      <c r="L31" s="10">
        <f t="shared" si="11"/>
        <v>83.128693919484022</v>
      </c>
    </row>
    <row r="32" spans="1:12" x14ac:dyDescent="0.25">
      <c r="A32" s="20" t="s">
        <v>125</v>
      </c>
      <c r="B32" s="17">
        <f>IF(B25=0,0,B26*100/B25)</f>
        <v>88.121019423093827</v>
      </c>
      <c r="C32" s="17">
        <f t="shared" ref="C32:L32" si="12">IF(C25=0,0,C26*100/C25)</f>
        <v>114.78868803269694</v>
      </c>
      <c r="D32" s="17">
        <f t="shared" si="12"/>
        <v>96.643953480963475</v>
      </c>
      <c r="E32" s="17">
        <f t="shared" si="12"/>
        <v>119.01373811494797</v>
      </c>
      <c r="F32" s="17">
        <f t="shared" si="12"/>
        <v>91.750009777358599</v>
      </c>
      <c r="G32" s="17">
        <f t="shared" si="12"/>
        <v>82.221683577486232</v>
      </c>
      <c r="H32" s="17">
        <f t="shared" si="12"/>
        <v>92.639598508016959</v>
      </c>
      <c r="I32" s="17">
        <f t="shared" si="12"/>
        <v>89.78369024754447</v>
      </c>
      <c r="J32" s="17">
        <f t="shared" si="12"/>
        <v>107.57192229363004</v>
      </c>
      <c r="K32" s="17">
        <f t="shared" si="12"/>
        <v>97.096372265023987</v>
      </c>
      <c r="L32" s="10">
        <f t="shared" si="12"/>
        <v>90.046690907707998</v>
      </c>
    </row>
    <row r="33" spans="1:12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6"/>
    </row>
    <row r="34" spans="1:12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6"/>
    </row>
    <row r="35" spans="1:12" x14ac:dyDescent="0.25">
      <c r="A35" s="20" t="s">
        <v>127</v>
      </c>
      <c r="B35" s="16">
        <v>60073376514</v>
      </c>
      <c r="C35" s="16">
        <v>75709915895</v>
      </c>
      <c r="D35" s="16">
        <v>48319289278</v>
      </c>
      <c r="E35" s="16">
        <v>8343899520</v>
      </c>
      <c r="F35" s="16">
        <v>1387109313</v>
      </c>
      <c r="G35" s="16">
        <v>2598895124</v>
      </c>
      <c r="H35" s="16">
        <v>1873019955</v>
      </c>
      <c r="I35" s="16">
        <v>4103136931</v>
      </c>
      <c r="J35" s="16">
        <v>2926016919</v>
      </c>
      <c r="K35" s="16">
        <v>437387735</v>
      </c>
      <c r="L35" s="9">
        <v>389736720</v>
      </c>
    </row>
    <row r="36" spans="1:12" x14ac:dyDescent="0.25">
      <c r="A36" s="20" t="s">
        <v>128</v>
      </c>
      <c r="B36" s="16">
        <v>59675559261</v>
      </c>
      <c r="C36" s="16">
        <v>75434140201</v>
      </c>
      <c r="D36" s="16">
        <v>49016051476</v>
      </c>
      <c r="E36" s="16">
        <v>7940233024</v>
      </c>
      <c r="F36" s="16">
        <v>1457819051</v>
      </c>
      <c r="G36" s="16">
        <v>2452937285</v>
      </c>
      <c r="H36" s="16">
        <v>1886881692</v>
      </c>
      <c r="I36" s="16">
        <v>4515989818</v>
      </c>
      <c r="J36" s="16">
        <v>3019843761</v>
      </c>
      <c r="K36" s="16">
        <v>429175852</v>
      </c>
      <c r="L36" s="9">
        <v>358433418</v>
      </c>
    </row>
    <row r="37" spans="1:12" x14ac:dyDescent="0.25">
      <c r="A37" s="20" t="s">
        <v>129</v>
      </c>
      <c r="B37" s="16">
        <v>53574521457</v>
      </c>
      <c r="C37" s="16">
        <v>87284283613</v>
      </c>
      <c r="D37" s="16">
        <v>47270065000</v>
      </c>
      <c r="E37" s="16">
        <v>9616713523</v>
      </c>
      <c r="F37" s="16">
        <v>1372391986</v>
      </c>
      <c r="G37" s="16">
        <v>2348745323</v>
      </c>
      <c r="H37" s="16">
        <v>1754557220</v>
      </c>
      <c r="I37" s="16">
        <v>4097366859</v>
      </c>
      <c r="J37" s="16">
        <v>3366622446</v>
      </c>
      <c r="K37" s="16">
        <v>422625742</v>
      </c>
      <c r="L37" s="9">
        <v>326746153</v>
      </c>
    </row>
    <row r="38" spans="1:12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6"/>
    </row>
    <row r="39" spans="1:12" x14ac:dyDescent="0.25">
      <c r="A39" s="20" t="s">
        <v>130</v>
      </c>
      <c r="B39" s="15">
        <f>+B36-B35</f>
        <v>-397817253</v>
      </c>
      <c r="C39" s="15">
        <f t="shared" ref="C39:L39" si="13">+C36-C35</f>
        <v>-275775694</v>
      </c>
      <c r="D39" s="15">
        <f t="shared" si="13"/>
        <v>696762198</v>
      </c>
      <c r="E39" s="15">
        <f t="shared" si="13"/>
        <v>-403666496</v>
      </c>
      <c r="F39" s="15">
        <f t="shared" si="13"/>
        <v>70709738</v>
      </c>
      <c r="G39" s="15">
        <f t="shared" si="13"/>
        <v>-145957839</v>
      </c>
      <c r="H39" s="15">
        <f t="shared" si="13"/>
        <v>13861737</v>
      </c>
      <c r="I39" s="15">
        <f t="shared" si="13"/>
        <v>412852887</v>
      </c>
      <c r="J39" s="15">
        <f t="shared" si="13"/>
        <v>93826842</v>
      </c>
      <c r="K39" s="15">
        <f t="shared" si="13"/>
        <v>-8211883</v>
      </c>
      <c r="L39" s="8">
        <f t="shared" si="13"/>
        <v>-31303302</v>
      </c>
    </row>
    <row r="40" spans="1:12" x14ac:dyDescent="0.25">
      <c r="A40" s="20" t="s">
        <v>122</v>
      </c>
      <c r="B40" s="15">
        <f>+B37-B35</f>
        <v>-6498855057</v>
      </c>
      <c r="C40" s="15">
        <f t="shared" ref="C40:L40" si="14">+C37-C35</f>
        <v>11574367718</v>
      </c>
      <c r="D40" s="15">
        <f t="shared" si="14"/>
        <v>-1049224278</v>
      </c>
      <c r="E40" s="15">
        <f t="shared" si="14"/>
        <v>1272814003</v>
      </c>
      <c r="F40" s="15">
        <f t="shared" si="14"/>
        <v>-14717327</v>
      </c>
      <c r="G40" s="15">
        <f t="shared" si="14"/>
        <v>-250149801</v>
      </c>
      <c r="H40" s="15">
        <f t="shared" si="14"/>
        <v>-118462735</v>
      </c>
      <c r="I40" s="15">
        <f t="shared" si="14"/>
        <v>-5770072</v>
      </c>
      <c r="J40" s="15">
        <f t="shared" si="14"/>
        <v>440605527</v>
      </c>
      <c r="K40" s="15">
        <f t="shared" si="14"/>
        <v>-14761993</v>
      </c>
      <c r="L40" s="8">
        <f t="shared" si="14"/>
        <v>-62990567</v>
      </c>
    </row>
    <row r="41" spans="1:12" x14ac:dyDescent="0.25">
      <c r="A41" s="20" t="s">
        <v>123</v>
      </c>
      <c r="B41" s="15">
        <f>+B37-B36</f>
        <v>-6101037804</v>
      </c>
      <c r="C41" s="15">
        <f t="shared" ref="C41:L41" si="15">+C37-C36</f>
        <v>11850143412</v>
      </c>
      <c r="D41" s="15">
        <f t="shared" si="15"/>
        <v>-1745986476</v>
      </c>
      <c r="E41" s="15">
        <f t="shared" si="15"/>
        <v>1676480499</v>
      </c>
      <c r="F41" s="15">
        <f t="shared" si="15"/>
        <v>-85427065</v>
      </c>
      <c r="G41" s="15">
        <f t="shared" si="15"/>
        <v>-104191962</v>
      </c>
      <c r="H41" s="15">
        <f t="shared" si="15"/>
        <v>-132324472</v>
      </c>
      <c r="I41" s="15">
        <f t="shared" si="15"/>
        <v>-418622959</v>
      </c>
      <c r="J41" s="15">
        <f t="shared" si="15"/>
        <v>346778685</v>
      </c>
      <c r="K41" s="15">
        <f t="shared" si="15"/>
        <v>-6550110</v>
      </c>
      <c r="L41" s="8">
        <f t="shared" si="15"/>
        <v>-31687265</v>
      </c>
    </row>
    <row r="42" spans="1:12" x14ac:dyDescent="0.25">
      <c r="A42" s="20" t="s">
        <v>124</v>
      </c>
      <c r="B42" s="17">
        <f>IF(B35=0,0,B37*100/B35)</f>
        <v>89.181804929034655</v>
      </c>
      <c r="C42" s="17">
        <f t="shared" ref="C42:L42" si="16">IF(C35=0,0,C37*100/C35)</f>
        <v>115.28778308782191</v>
      </c>
      <c r="D42" s="17">
        <f t="shared" si="16"/>
        <v>97.82856020095123</v>
      </c>
      <c r="E42" s="17">
        <f t="shared" si="16"/>
        <v>115.25442630210388</v>
      </c>
      <c r="F42" s="17">
        <f t="shared" si="16"/>
        <v>98.938992993409457</v>
      </c>
      <c r="G42" s="17">
        <f t="shared" si="16"/>
        <v>90.374763541247077</v>
      </c>
      <c r="H42" s="17">
        <f t="shared" si="16"/>
        <v>93.67530844058733</v>
      </c>
      <c r="I42" s="17">
        <f t="shared" si="16"/>
        <v>99.859374130158656</v>
      </c>
      <c r="J42" s="17">
        <f t="shared" si="16"/>
        <v>115.05820161663939</v>
      </c>
      <c r="K42" s="17">
        <f t="shared" si="16"/>
        <v>96.62496411793532</v>
      </c>
      <c r="L42" s="10">
        <f t="shared" si="16"/>
        <v>83.837661742521973</v>
      </c>
    </row>
    <row r="43" spans="1:12" x14ac:dyDescent="0.25">
      <c r="A43" s="20" t="s">
        <v>125</v>
      </c>
      <c r="B43" s="17">
        <f>IF(B36=0,0,B37*100/B36)</f>
        <v>89.776320692167801</v>
      </c>
      <c r="C43" s="17">
        <f t="shared" ref="C43:L43" si="17">IF(C36=0,0,C37*100/C36)</f>
        <v>115.70925761256693</v>
      </c>
      <c r="D43" s="17">
        <f t="shared" si="17"/>
        <v>96.437929161113885</v>
      </c>
      <c r="E43" s="17">
        <f t="shared" si="17"/>
        <v>121.11374431874609</v>
      </c>
      <c r="F43" s="17">
        <f t="shared" si="17"/>
        <v>94.140077608301198</v>
      </c>
      <c r="G43" s="17">
        <f t="shared" si="17"/>
        <v>95.752359318880835</v>
      </c>
      <c r="H43" s="17">
        <f t="shared" si="17"/>
        <v>92.987134669808441</v>
      </c>
      <c r="I43" s="17">
        <f t="shared" si="17"/>
        <v>90.730205871336622</v>
      </c>
      <c r="J43" s="17">
        <f t="shared" si="17"/>
        <v>111.48333200142667</v>
      </c>
      <c r="K43" s="17">
        <f t="shared" si="17"/>
        <v>98.473793441668292</v>
      </c>
      <c r="L43" s="10">
        <f t="shared" si="17"/>
        <v>91.159511527465895</v>
      </c>
    </row>
    <row r="44" spans="1:12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6"/>
    </row>
    <row r="45" spans="1:12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6"/>
    </row>
    <row r="46" spans="1:12" x14ac:dyDescent="0.25">
      <c r="A46" s="20" t="s">
        <v>127</v>
      </c>
      <c r="B46" s="16">
        <v>12407179536</v>
      </c>
      <c r="C46" s="16">
        <v>20185724991</v>
      </c>
      <c r="D46" s="16">
        <v>13554186875</v>
      </c>
      <c r="E46" s="16">
        <v>1619156087</v>
      </c>
      <c r="F46" s="16">
        <v>286997710</v>
      </c>
      <c r="G46" s="16">
        <v>567832380</v>
      </c>
      <c r="H46" s="16">
        <v>438955363</v>
      </c>
      <c r="I46" s="16">
        <v>1097690564</v>
      </c>
      <c r="J46" s="16">
        <v>637409495</v>
      </c>
      <c r="K46" s="16">
        <v>335086752</v>
      </c>
      <c r="L46" s="9">
        <v>253263036</v>
      </c>
    </row>
    <row r="47" spans="1:12" x14ac:dyDescent="0.25">
      <c r="A47" s="20" t="s">
        <v>128</v>
      </c>
      <c r="B47" s="16">
        <v>11902566146</v>
      </c>
      <c r="C47" s="16">
        <v>20761754870</v>
      </c>
      <c r="D47" s="16">
        <v>13156638280</v>
      </c>
      <c r="E47" s="16">
        <v>1511926902</v>
      </c>
      <c r="F47" s="16">
        <v>277389595</v>
      </c>
      <c r="G47" s="16">
        <v>461501461</v>
      </c>
      <c r="H47" s="16">
        <v>441343131</v>
      </c>
      <c r="I47" s="16">
        <v>1132034084</v>
      </c>
      <c r="J47" s="16">
        <v>640340837</v>
      </c>
      <c r="K47" s="16">
        <v>332352415</v>
      </c>
      <c r="L47" s="9">
        <v>255806153</v>
      </c>
    </row>
    <row r="48" spans="1:12" x14ac:dyDescent="0.25">
      <c r="A48" s="20" t="s">
        <v>129</v>
      </c>
      <c r="B48" s="16">
        <v>11162835490</v>
      </c>
      <c r="C48" s="16">
        <v>21349088337</v>
      </c>
      <c r="D48" s="16">
        <v>11716453260</v>
      </c>
      <c r="E48" s="16">
        <v>1360142092</v>
      </c>
      <c r="F48" s="16">
        <v>275609794</v>
      </c>
      <c r="G48" s="16">
        <v>437320950</v>
      </c>
      <c r="H48" s="16">
        <v>420971523</v>
      </c>
      <c r="I48" s="16">
        <v>1273685807</v>
      </c>
      <c r="J48" s="16">
        <v>708452104</v>
      </c>
      <c r="K48" s="16">
        <v>330292713</v>
      </c>
      <c r="L48" s="9">
        <v>237539066</v>
      </c>
    </row>
    <row r="49" spans="1:12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6"/>
    </row>
    <row r="50" spans="1:12" x14ac:dyDescent="0.25">
      <c r="A50" s="20" t="s">
        <v>132</v>
      </c>
      <c r="B50" s="15">
        <f>+B47-B46</f>
        <v>-504613390</v>
      </c>
      <c r="C50" s="15">
        <f t="shared" ref="C50:L50" si="18">+C47-C46</f>
        <v>576029879</v>
      </c>
      <c r="D50" s="15">
        <f t="shared" si="18"/>
        <v>-397548595</v>
      </c>
      <c r="E50" s="15">
        <f t="shared" si="18"/>
        <v>-107229185</v>
      </c>
      <c r="F50" s="15">
        <f t="shared" si="18"/>
        <v>-9608115</v>
      </c>
      <c r="G50" s="15">
        <f t="shared" si="18"/>
        <v>-106330919</v>
      </c>
      <c r="H50" s="15">
        <f t="shared" si="18"/>
        <v>2387768</v>
      </c>
      <c r="I50" s="15">
        <f t="shared" si="18"/>
        <v>34343520</v>
      </c>
      <c r="J50" s="15">
        <f t="shared" si="18"/>
        <v>2931342</v>
      </c>
      <c r="K50" s="15">
        <f t="shared" si="18"/>
        <v>-2734337</v>
      </c>
      <c r="L50" s="8">
        <f t="shared" si="18"/>
        <v>2543117</v>
      </c>
    </row>
    <row r="51" spans="1:12" x14ac:dyDescent="0.25">
      <c r="A51" s="20" t="s">
        <v>122</v>
      </c>
      <c r="B51" s="15">
        <f>+B48-B46</f>
        <v>-1244344046</v>
      </c>
      <c r="C51" s="15">
        <f t="shared" ref="C51:L51" si="19">+C48-C46</f>
        <v>1163363346</v>
      </c>
      <c r="D51" s="15">
        <f t="shared" si="19"/>
        <v>-1837733615</v>
      </c>
      <c r="E51" s="15">
        <f t="shared" si="19"/>
        <v>-259013995</v>
      </c>
      <c r="F51" s="15">
        <f t="shared" si="19"/>
        <v>-11387916</v>
      </c>
      <c r="G51" s="15">
        <f t="shared" si="19"/>
        <v>-130511430</v>
      </c>
      <c r="H51" s="15">
        <f t="shared" si="19"/>
        <v>-17983840</v>
      </c>
      <c r="I51" s="15">
        <f t="shared" si="19"/>
        <v>175995243</v>
      </c>
      <c r="J51" s="15">
        <f t="shared" si="19"/>
        <v>71042609</v>
      </c>
      <c r="K51" s="15">
        <f t="shared" si="19"/>
        <v>-4794039</v>
      </c>
      <c r="L51" s="8">
        <f t="shared" si="19"/>
        <v>-15723970</v>
      </c>
    </row>
    <row r="52" spans="1:12" x14ac:dyDescent="0.25">
      <c r="A52" s="20" t="s">
        <v>123</v>
      </c>
      <c r="B52" s="15">
        <f>+B48-B47</f>
        <v>-739730656</v>
      </c>
      <c r="C52" s="15">
        <f t="shared" ref="C52:L52" si="20">+C48-C47</f>
        <v>587333467</v>
      </c>
      <c r="D52" s="15">
        <f t="shared" si="20"/>
        <v>-1440185020</v>
      </c>
      <c r="E52" s="15">
        <f t="shared" si="20"/>
        <v>-151784810</v>
      </c>
      <c r="F52" s="15">
        <f t="shared" si="20"/>
        <v>-1779801</v>
      </c>
      <c r="G52" s="15">
        <f t="shared" si="20"/>
        <v>-24180511</v>
      </c>
      <c r="H52" s="15">
        <f t="shared" si="20"/>
        <v>-20371608</v>
      </c>
      <c r="I52" s="15">
        <f t="shared" si="20"/>
        <v>141651723</v>
      </c>
      <c r="J52" s="15">
        <f t="shared" si="20"/>
        <v>68111267</v>
      </c>
      <c r="K52" s="15">
        <f t="shared" si="20"/>
        <v>-2059702</v>
      </c>
      <c r="L52" s="8">
        <f t="shared" si="20"/>
        <v>-18267087</v>
      </c>
    </row>
    <row r="53" spans="1:12" x14ac:dyDescent="0.25">
      <c r="A53" s="20" t="s">
        <v>124</v>
      </c>
      <c r="B53" s="17">
        <f>IF(B46=0,0,B48*100/B46)</f>
        <v>89.970774240918502</v>
      </c>
      <c r="C53" s="17">
        <f t="shared" ref="C53:L53" si="21">IF(C46=0,0,C48*100/C46)</f>
        <v>105.76329731292137</v>
      </c>
      <c r="D53" s="17">
        <f t="shared" si="21"/>
        <v>86.44157977200679</v>
      </c>
      <c r="E53" s="17">
        <f t="shared" si="21"/>
        <v>84.003148487067392</v>
      </c>
      <c r="F53" s="17">
        <f t="shared" si="21"/>
        <v>96.032053356802052</v>
      </c>
      <c r="G53" s="17">
        <f t="shared" si="21"/>
        <v>77.015852812056963</v>
      </c>
      <c r="H53" s="17">
        <f t="shared" si="21"/>
        <v>95.903036728588731</v>
      </c>
      <c r="I53" s="17">
        <f t="shared" si="21"/>
        <v>116.0332291059031</v>
      </c>
      <c r="J53" s="17">
        <f t="shared" si="21"/>
        <v>111.14552098098257</v>
      </c>
      <c r="K53" s="17">
        <f t="shared" si="21"/>
        <v>98.569314074225176</v>
      </c>
      <c r="L53" s="10">
        <f t="shared" si="21"/>
        <v>93.791446928718017</v>
      </c>
    </row>
    <row r="54" spans="1:12" x14ac:dyDescent="0.25">
      <c r="A54" s="20" t="s">
        <v>125</v>
      </c>
      <c r="B54" s="17">
        <f>IF(B47=0,0,B48*100/B47)</f>
        <v>93.785116193211877</v>
      </c>
      <c r="C54" s="17">
        <f t="shared" ref="C54:L54" si="22">IF(C47=0,0,C48*100/C47)</f>
        <v>102.82892014994684</v>
      </c>
      <c r="D54" s="17">
        <f t="shared" si="22"/>
        <v>89.053548563470883</v>
      </c>
      <c r="E54" s="17">
        <f t="shared" si="22"/>
        <v>89.960836744209217</v>
      </c>
      <c r="F54" s="17">
        <f t="shared" si="22"/>
        <v>99.358374996005168</v>
      </c>
      <c r="G54" s="17">
        <f t="shared" si="22"/>
        <v>94.760469241504737</v>
      </c>
      <c r="H54" s="17">
        <f t="shared" si="22"/>
        <v>95.384179209078937</v>
      </c>
      <c r="I54" s="17">
        <f t="shared" si="22"/>
        <v>112.51302633039802</v>
      </c>
      <c r="J54" s="17">
        <f t="shared" si="22"/>
        <v>110.63672079998858</v>
      </c>
      <c r="K54" s="17">
        <f t="shared" si="22"/>
        <v>99.380265673712643</v>
      </c>
      <c r="L54" s="10">
        <f t="shared" si="22"/>
        <v>92.859011878420304</v>
      </c>
    </row>
    <row r="55" spans="1:12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6"/>
    </row>
    <row r="56" spans="1:12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6"/>
    </row>
    <row r="57" spans="1:12" x14ac:dyDescent="0.25">
      <c r="A57" s="20" t="s">
        <v>127</v>
      </c>
      <c r="B57" s="16">
        <v>2910313343</v>
      </c>
      <c r="C57" s="16">
        <v>7414826000</v>
      </c>
      <c r="D57" s="16">
        <v>2277552577</v>
      </c>
      <c r="E57" s="16">
        <v>308853700</v>
      </c>
      <c r="F57" s="16">
        <v>108734000</v>
      </c>
      <c r="G57" s="16">
        <v>187505150</v>
      </c>
      <c r="H57" s="16">
        <v>266618087</v>
      </c>
      <c r="I57" s="16">
        <v>412503079</v>
      </c>
      <c r="J57" s="16">
        <v>241426961</v>
      </c>
      <c r="K57" s="16">
        <v>6820000</v>
      </c>
      <c r="L57" s="9">
        <v>4700004</v>
      </c>
    </row>
    <row r="58" spans="1:12" x14ac:dyDescent="0.25">
      <c r="A58" s="20" t="s">
        <v>128</v>
      </c>
      <c r="B58" s="16">
        <v>2786642415</v>
      </c>
      <c r="C58" s="16">
        <v>7490894399</v>
      </c>
      <c r="D58" s="16">
        <v>2218580918</v>
      </c>
      <c r="E58" s="16">
        <v>325377828</v>
      </c>
      <c r="F58" s="16">
        <v>121237281</v>
      </c>
      <c r="G58" s="16">
        <v>183151886</v>
      </c>
      <c r="H58" s="16">
        <v>273801053</v>
      </c>
      <c r="I58" s="16">
        <v>450645379</v>
      </c>
      <c r="J58" s="16">
        <v>552359961</v>
      </c>
      <c r="K58" s="16">
        <v>7829307</v>
      </c>
      <c r="L58" s="9">
        <v>5700004</v>
      </c>
    </row>
    <row r="59" spans="1:12" x14ac:dyDescent="0.25">
      <c r="A59" s="20" t="s">
        <v>129</v>
      </c>
      <c r="B59" s="16">
        <v>1467807414</v>
      </c>
      <c r="C59" s="16">
        <v>7904275655</v>
      </c>
      <c r="D59" s="16">
        <v>2245109297</v>
      </c>
      <c r="E59" s="16">
        <v>220498930</v>
      </c>
      <c r="F59" s="16">
        <v>76392353</v>
      </c>
      <c r="G59" s="16">
        <v>-181308426</v>
      </c>
      <c r="H59" s="16">
        <v>247090600</v>
      </c>
      <c r="I59" s="16">
        <v>361861502</v>
      </c>
      <c r="J59" s="16">
        <v>476065766</v>
      </c>
      <c r="K59" s="16">
        <v>1690414</v>
      </c>
      <c r="L59" s="9">
        <v>1143944</v>
      </c>
    </row>
    <row r="60" spans="1:12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6"/>
    </row>
    <row r="61" spans="1:12" x14ac:dyDescent="0.25">
      <c r="A61" s="20" t="s">
        <v>134</v>
      </c>
      <c r="B61" s="15">
        <f>+B58-B57</f>
        <v>-123670928</v>
      </c>
      <c r="C61" s="15">
        <f t="shared" ref="C61:L61" si="23">+C58-C57</f>
        <v>76068399</v>
      </c>
      <c r="D61" s="15">
        <f t="shared" si="23"/>
        <v>-58971659</v>
      </c>
      <c r="E61" s="15">
        <f t="shared" si="23"/>
        <v>16524128</v>
      </c>
      <c r="F61" s="15">
        <f t="shared" si="23"/>
        <v>12503281</v>
      </c>
      <c r="G61" s="15">
        <f t="shared" si="23"/>
        <v>-4353264</v>
      </c>
      <c r="H61" s="15">
        <f t="shared" si="23"/>
        <v>7182966</v>
      </c>
      <c r="I61" s="15">
        <f t="shared" si="23"/>
        <v>38142300</v>
      </c>
      <c r="J61" s="15">
        <f t="shared" si="23"/>
        <v>310933000</v>
      </c>
      <c r="K61" s="15">
        <f t="shared" si="23"/>
        <v>1009307</v>
      </c>
      <c r="L61" s="8">
        <f t="shared" si="23"/>
        <v>1000000</v>
      </c>
    </row>
    <row r="62" spans="1:12" x14ac:dyDescent="0.25">
      <c r="A62" s="20" t="s">
        <v>122</v>
      </c>
      <c r="B62" s="15">
        <f>+B59-B57</f>
        <v>-1442505929</v>
      </c>
      <c r="C62" s="15">
        <f t="shared" ref="C62:L62" si="24">+C59-C57</f>
        <v>489449655</v>
      </c>
      <c r="D62" s="15">
        <f t="shared" si="24"/>
        <v>-32443280</v>
      </c>
      <c r="E62" s="15">
        <f t="shared" si="24"/>
        <v>-88354770</v>
      </c>
      <c r="F62" s="15">
        <f t="shared" si="24"/>
        <v>-32341647</v>
      </c>
      <c r="G62" s="15">
        <f t="shared" si="24"/>
        <v>-368813576</v>
      </c>
      <c r="H62" s="15">
        <f t="shared" si="24"/>
        <v>-19527487</v>
      </c>
      <c r="I62" s="15">
        <f t="shared" si="24"/>
        <v>-50641577</v>
      </c>
      <c r="J62" s="15">
        <f t="shared" si="24"/>
        <v>234638805</v>
      </c>
      <c r="K62" s="15">
        <f t="shared" si="24"/>
        <v>-5129586</v>
      </c>
      <c r="L62" s="8">
        <f t="shared" si="24"/>
        <v>-3556060</v>
      </c>
    </row>
    <row r="63" spans="1:12" x14ac:dyDescent="0.25">
      <c r="A63" s="20" t="s">
        <v>123</v>
      </c>
      <c r="B63" s="15">
        <f>+B59-B58</f>
        <v>-1318835001</v>
      </c>
      <c r="C63" s="15">
        <f t="shared" ref="C63:L63" si="25">+C59-C58</f>
        <v>413381256</v>
      </c>
      <c r="D63" s="15">
        <f t="shared" si="25"/>
        <v>26528379</v>
      </c>
      <c r="E63" s="15">
        <f t="shared" si="25"/>
        <v>-104878898</v>
      </c>
      <c r="F63" s="15">
        <f t="shared" si="25"/>
        <v>-44844928</v>
      </c>
      <c r="G63" s="15">
        <f t="shared" si="25"/>
        <v>-364460312</v>
      </c>
      <c r="H63" s="15">
        <f t="shared" si="25"/>
        <v>-26710453</v>
      </c>
      <c r="I63" s="15">
        <f t="shared" si="25"/>
        <v>-88783877</v>
      </c>
      <c r="J63" s="15">
        <f t="shared" si="25"/>
        <v>-76294195</v>
      </c>
      <c r="K63" s="15">
        <f t="shared" si="25"/>
        <v>-6138893</v>
      </c>
      <c r="L63" s="8">
        <f t="shared" si="25"/>
        <v>-4556060</v>
      </c>
    </row>
    <row r="64" spans="1:12" x14ac:dyDescent="0.25">
      <c r="A64" s="20" t="s">
        <v>124</v>
      </c>
      <c r="B64" s="17">
        <f>IF(B57=0,0,B59*100/B57)</f>
        <v>50.434686613055881</v>
      </c>
      <c r="C64" s="17">
        <f t="shared" ref="C64:L64" si="26">IF(C57=0,0,C59*100/C57)</f>
        <v>106.60095941563564</v>
      </c>
      <c r="D64" s="17">
        <f t="shared" si="26"/>
        <v>98.575520041660937</v>
      </c>
      <c r="E64" s="17">
        <f t="shared" si="26"/>
        <v>71.392678799056</v>
      </c>
      <c r="F64" s="17">
        <f t="shared" si="26"/>
        <v>70.256178380267443</v>
      </c>
      <c r="G64" s="17">
        <f t="shared" si="26"/>
        <v>-96.695171305961466</v>
      </c>
      <c r="H64" s="17">
        <f t="shared" si="26"/>
        <v>92.675858108606107</v>
      </c>
      <c r="I64" s="17">
        <f t="shared" si="26"/>
        <v>87.723345696529947</v>
      </c>
      <c r="J64" s="17">
        <f t="shared" si="26"/>
        <v>197.18831899640239</v>
      </c>
      <c r="K64" s="17">
        <f t="shared" si="26"/>
        <v>24.786129032258064</v>
      </c>
      <c r="L64" s="10">
        <f t="shared" si="26"/>
        <v>24.339213328329084</v>
      </c>
    </row>
    <row r="65" spans="1:13" x14ac:dyDescent="0.25">
      <c r="A65" s="20" t="s">
        <v>125</v>
      </c>
      <c r="B65" s="17">
        <f>IF(B58=0,0,B59*100/B58)</f>
        <v>52.67297325624034</v>
      </c>
      <c r="C65" s="17">
        <f t="shared" ref="C65:L65" si="27">IF(C58=0,0,C59*100/C58)</f>
        <v>105.51844992041516</v>
      </c>
      <c r="D65" s="17">
        <f t="shared" si="27"/>
        <v>101.19573637295657</v>
      </c>
      <c r="E65" s="17">
        <f t="shared" si="27"/>
        <v>67.767042196864139</v>
      </c>
      <c r="F65" s="17">
        <f t="shared" si="27"/>
        <v>63.010612222489549</v>
      </c>
      <c r="G65" s="17">
        <f t="shared" si="27"/>
        <v>-98.993480198178247</v>
      </c>
      <c r="H65" s="17">
        <f t="shared" si="27"/>
        <v>90.244576232509957</v>
      </c>
      <c r="I65" s="17">
        <f t="shared" si="27"/>
        <v>80.298504958152478</v>
      </c>
      <c r="J65" s="17">
        <f t="shared" si="27"/>
        <v>86.187594976675001</v>
      </c>
      <c r="K65" s="17">
        <f t="shared" si="27"/>
        <v>21.59085088884623</v>
      </c>
      <c r="L65" s="10">
        <f t="shared" si="27"/>
        <v>20.069178898821825</v>
      </c>
    </row>
    <row r="66" spans="1:13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6"/>
    </row>
    <row r="67" spans="1:13" s="35" customFormat="1" x14ac:dyDescent="0.25">
      <c r="A67" s="32" t="s">
        <v>135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4"/>
    </row>
    <row r="68" spans="1:13" s="35" customFormat="1" x14ac:dyDescent="0.25">
      <c r="A68" s="36" t="s">
        <v>127</v>
      </c>
      <c r="B68" s="37">
        <v>1832949000</v>
      </c>
      <c r="C68" s="37">
        <v>2044109000</v>
      </c>
      <c r="D68" s="37">
        <v>1663229000</v>
      </c>
      <c r="E68" s="37">
        <v>177162000</v>
      </c>
      <c r="F68" s="37">
        <v>94818000</v>
      </c>
      <c r="G68" s="37">
        <v>132462000</v>
      </c>
      <c r="H68" s="37">
        <v>122371000</v>
      </c>
      <c r="I68" s="37">
        <v>318048000</v>
      </c>
      <c r="J68" s="37">
        <v>190651000</v>
      </c>
      <c r="K68" s="37">
        <v>10355000</v>
      </c>
      <c r="L68" s="38">
        <v>69728000</v>
      </c>
      <c r="M68" s="39">
        <f>SUM(B68:L68)</f>
        <v>6655882000</v>
      </c>
    </row>
    <row r="69" spans="1:13" s="35" customFormat="1" x14ac:dyDescent="0.25">
      <c r="A69" s="36" t="s">
        <v>128</v>
      </c>
      <c r="B69" s="37">
        <v>1741327000</v>
      </c>
      <c r="C69" s="37">
        <v>1666581000</v>
      </c>
      <c r="D69" s="37">
        <v>1757229000</v>
      </c>
      <c r="E69" s="37">
        <v>172306000</v>
      </c>
      <c r="F69" s="37">
        <v>103983000</v>
      </c>
      <c r="G69" s="37">
        <v>132083000</v>
      </c>
      <c r="H69" s="37">
        <v>128085000</v>
      </c>
      <c r="I69" s="37">
        <v>318708000</v>
      </c>
      <c r="J69" s="37">
        <v>188152000</v>
      </c>
      <c r="K69" s="37">
        <v>10974000</v>
      </c>
      <c r="L69" s="38">
        <v>43844000</v>
      </c>
      <c r="M69" s="39">
        <f t="shared" ref="M69:M70" si="28">SUM(B69:L69)</f>
        <v>6263272000</v>
      </c>
    </row>
    <row r="70" spans="1:13" s="35" customFormat="1" x14ac:dyDescent="0.25">
      <c r="A70" s="36" t="s">
        <v>129</v>
      </c>
      <c r="B70" s="37">
        <v>1022001166</v>
      </c>
      <c r="C70" s="37">
        <v>799641340</v>
      </c>
      <c r="D70" s="37">
        <v>1463694596</v>
      </c>
      <c r="E70" s="37">
        <v>168695810</v>
      </c>
      <c r="F70" s="37">
        <v>82574654</v>
      </c>
      <c r="G70" s="37">
        <v>-86271412</v>
      </c>
      <c r="H70" s="37">
        <v>125501711</v>
      </c>
      <c r="I70" s="37">
        <v>318697153</v>
      </c>
      <c r="J70" s="37">
        <v>240359474</v>
      </c>
      <c r="K70" s="37">
        <v>10578362</v>
      </c>
      <c r="L70" s="38">
        <v>33141168</v>
      </c>
      <c r="M70" s="39">
        <f t="shared" si="28"/>
        <v>4178614022</v>
      </c>
    </row>
    <row r="71" spans="1:13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6"/>
    </row>
    <row r="72" spans="1:13" x14ac:dyDescent="0.25">
      <c r="A72" s="20" t="s">
        <v>136</v>
      </c>
      <c r="B72" s="15">
        <f>+B69-B68</f>
        <v>-91622000</v>
      </c>
      <c r="C72" s="15">
        <f t="shared" ref="C72:L72" si="29">+C69-C68</f>
        <v>-377528000</v>
      </c>
      <c r="D72" s="15">
        <f t="shared" si="29"/>
        <v>94000000</v>
      </c>
      <c r="E72" s="15">
        <f t="shared" si="29"/>
        <v>-4856000</v>
      </c>
      <c r="F72" s="15">
        <f t="shared" si="29"/>
        <v>9165000</v>
      </c>
      <c r="G72" s="15">
        <f t="shared" si="29"/>
        <v>-379000</v>
      </c>
      <c r="H72" s="15">
        <f t="shared" si="29"/>
        <v>5714000</v>
      </c>
      <c r="I72" s="15">
        <f t="shared" si="29"/>
        <v>660000</v>
      </c>
      <c r="J72" s="15">
        <f t="shared" si="29"/>
        <v>-2499000</v>
      </c>
      <c r="K72" s="15">
        <f t="shared" si="29"/>
        <v>619000</v>
      </c>
      <c r="L72" s="8">
        <f t="shared" si="29"/>
        <v>-25884000</v>
      </c>
      <c r="M72" s="26">
        <f>M70/M69</f>
        <v>0.6671615127045416</v>
      </c>
    </row>
    <row r="73" spans="1:13" x14ac:dyDescent="0.25">
      <c r="A73" s="20" t="s">
        <v>122</v>
      </c>
      <c r="B73" s="15">
        <f>+B70-B68</f>
        <v>-810947834</v>
      </c>
      <c r="C73" s="15">
        <f t="shared" ref="C73:L73" si="30">+C70-C68</f>
        <v>-1244467660</v>
      </c>
      <c r="D73" s="15">
        <f t="shared" si="30"/>
        <v>-199534404</v>
      </c>
      <c r="E73" s="15">
        <f t="shared" si="30"/>
        <v>-8466190</v>
      </c>
      <c r="F73" s="15">
        <f t="shared" si="30"/>
        <v>-12243346</v>
      </c>
      <c r="G73" s="15">
        <f t="shared" si="30"/>
        <v>-218733412</v>
      </c>
      <c r="H73" s="15">
        <f t="shared" si="30"/>
        <v>3130711</v>
      </c>
      <c r="I73" s="15">
        <f t="shared" si="30"/>
        <v>649153</v>
      </c>
      <c r="J73" s="15">
        <f t="shared" si="30"/>
        <v>49708474</v>
      </c>
      <c r="K73" s="15">
        <f t="shared" si="30"/>
        <v>223362</v>
      </c>
      <c r="L73" s="8">
        <f t="shared" si="30"/>
        <v>-36586832</v>
      </c>
    </row>
    <row r="74" spans="1:13" x14ac:dyDescent="0.25">
      <c r="A74" s="20" t="s">
        <v>123</v>
      </c>
      <c r="B74" s="15">
        <f>+B70-B69</f>
        <v>-719325834</v>
      </c>
      <c r="C74" s="15">
        <f t="shared" ref="C74:L74" si="31">+C70-C69</f>
        <v>-866939660</v>
      </c>
      <c r="D74" s="15">
        <f t="shared" si="31"/>
        <v>-293534404</v>
      </c>
      <c r="E74" s="15">
        <f t="shared" si="31"/>
        <v>-3610190</v>
      </c>
      <c r="F74" s="15">
        <f t="shared" si="31"/>
        <v>-21408346</v>
      </c>
      <c r="G74" s="15">
        <f t="shared" si="31"/>
        <v>-218354412</v>
      </c>
      <c r="H74" s="15">
        <f t="shared" si="31"/>
        <v>-2583289</v>
      </c>
      <c r="I74" s="15">
        <f t="shared" si="31"/>
        <v>-10847</v>
      </c>
      <c r="J74" s="15">
        <f t="shared" si="31"/>
        <v>52207474</v>
      </c>
      <c r="K74" s="15">
        <f t="shared" si="31"/>
        <v>-395638</v>
      </c>
      <c r="L74" s="8">
        <f t="shared" si="31"/>
        <v>-10702832</v>
      </c>
    </row>
    <row r="75" spans="1:13" x14ac:dyDescent="0.25">
      <c r="A75" s="20" t="s">
        <v>137</v>
      </c>
      <c r="B75" s="17">
        <f>IF(B68=0,0,B70*100/B68)</f>
        <v>55.757206883552136</v>
      </c>
      <c r="C75" s="17">
        <f t="shared" ref="C75:L75" si="32">IF(C68=0,0,C70*100/C68)</f>
        <v>39.119310173772533</v>
      </c>
      <c r="D75" s="17">
        <f t="shared" si="32"/>
        <v>88.003191142049587</v>
      </c>
      <c r="E75" s="17">
        <f t="shared" si="32"/>
        <v>95.221215610571122</v>
      </c>
      <c r="F75" s="17">
        <f t="shared" si="32"/>
        <v>87.087529793920979</v>
      </c>
      <c r="G75" s="17">
        <f t="shared" si="32"/>
        <v>-65.129178179402388</v>
      </c>
      <c r="H75" s="17">
        <f t="shared" si="32"/>
        <v>102.55837657614958</v>
      </c>
      <c r="I75" s="17">
        <f t="shared" si="32"/>
        <v>100.20410535516652</v>
      </c>
      <c r="J75" s="17">
        <f t="shared" si="32"/>
        <v>126.07302033558702</v>
      </c>
      <c r="K75" s="17">
        <f t="shared" si="32"/>
        <v>102.15704490584258</v>
      </c>
      <c r="L75" s="10">
        <f t="shared" si="32"/>
        <v>47.529210647085819</v>
      </c>
    </row>
    <row r="76" spans="1:13" x14ac:dyDescent="0.25">
      <c r="A76" s="20" t="s">
        <v>138</v>
      </c>
      <c r="B76" s="17">
        <f>IF(B69=0,0,B70*100/B69)</f>
        <v>58.690938921868209</v>
      </c>
      <c r="C76" s="17">
        <f t="shared" ref="C76:L76" si="33">IF(C69=0,0,C70*100/C69)</f>
        <v>47.980946620656304</v>
      </c>
      <c r="D76" s="17">
        <f t="shared" si="33"/>
        <v>83.295608938846328</v>
      </c>
      <c r="E76" s="17">
        <f t="shared" si="33"/>
        <v>97.904779868373708</v>
      </c>
      <c r="F76" s="17">
        <f t="shared" si="33"/>
        <v>79.411686525682086</v>
      </c>
      <c r="G76" s="17">
        <f t="shared" si="33"/>
        <v>-65.316060355988284</v>
      </c>
      <c r="H76" s="17">
        <f t="shared" si="33"/>
        <v>97.983144786665108</v>
      </c>
      <c r="I76" s="17">
        <f t="shared" si="33"/>
        <v>99.996596571156047</v>
      </c>
      <c r="J76" s="17">
        <f t="shared" si="33"/>
        <v>127.7474988307326</v>
      </c>
      <c r="K76" s="17">
        <f t="shared" si="33"/>
        <v>96.394769455075632</v>
      </c>
      <c r="L76" s="10">
        <f t="shared" si="33"/>
        <v>75.58883313566281</v>
      </c>
    </row>
    <row r="77" spans="1:13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6"/>
    </row>
    <row r="78" spans="1:13" x14ac:dyDescent="0.25">
      <c r="A78" s="2" t="s">
        <v>139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6"/>
    </row>
    <row r="79" spans="1:13" x14ac:dyDescent="0.25">
      <c r="A79" s="20" t="s">
        <v>140</v>
      </c>
      <c r="B79" s="16">
        <v>32306152657</v>
      </c>
      <c r="C79" s="16">
        <v>66859497596</v>
      </c>
      <c r="D79" s="16">
        <v>27072400575</v>
      </c>
      <c r="E79" s="16">
        <v>11606065771</v>
      </c>
      <c r="F79" s="16">
        <v>1785910392</v>
      </c>
      <c r="G79" s="16">
        <v>6512231390</v>
      </c>
      <c r="H79" s="16">
        <v>695957734</v>
      </c>
      <c r="I79" s="16">
        <v>4059956336</v>
      </c>
      <c r="J79" s="16">
        <v>2272734781</v>
      </c>
      <c r="K79" s="16">
        <v>2764419</v>
      </c>
      <c r="L79" s="9">
        <v>0</v>
      </c>
    </row>
    <row r="80" spans="1:13" x14ac:dyDescent="0.25">
      <c r="A80" s="20" t="s">
        <v>141</v>
      </c>
      <c r="B80" s="16">
        <v>30963580954</v>
      </c>
      <c r="C80" s="16">
        <v>64391444563</v>
      </c>
      <c r="D80" s="16">
        <v>26253701649</v>
      </c>
      <c r="E80" s="16">
        <v>11296960377</v>
      </c>
      <c r="F80" s="16">
        <v>1733776711</v>
      </c>
      <c r="G80" s="16">
        <v>6305256478</v>
      </c>
      <c r="H80" s="16">
        <v>739237623</v>
      </c>
      <c r="I80" s="16">
        <v>3878290913</v>
      </c>
      <c r="J80" s="16">
        <v>2089950210</v>
      </c>
      <c r="K80" s="16">
        <v>2305603</v>
      </c>
      <c r="L80" s="9">
        <v>11659519</v>
      </c>
    </row>
    <row r="81" spans="1:12" x14ac:dyDescent="0.25">
      <c r="A81" s="20" t="s">
        <v>142</v>
      </c>
      <c r="B81" s="16">
        <v>29984284631</v>
      </c>
      <c r="C81" s="16">
        <v>60965417100</v>
      </c>
      <c r="D81" s="16">
        <v>29522161268</v>
      </c>
      <c r="E81" s="16">
        <v>10694785539</v>
      </c>
      <c r="F81" s="16">
        <v>1683311234</v>
      </c>
      <c r="G81" s="16">
        <v>6067078497</v>
      </c>
      <c r="H81" s="16">
        <v>703269260</v>
      </c>
      <c r="I81" s="16">
        <v>3756283755</v>
      </c>
      <c r="J81" s="16">
        <v>2061157997</v>
      </c>
      <c r="K81" s="16">
        <v>2782753</v>
      </c>
      <c r="L81" s="9">
        <v>0</v>
      </c>
    </row>
    <row r="82" spans="1:12" x14ac:dyDescent="0.25">
      <c r="A82" s="20" t="s">
        <v>143</v>
      </c>
      <c r="B82" s="16">
        <v>29562739169</v>
      </c>
      <c r="C82" s="16">
        <v>60015771515</v>
      </c>
      <c r="D82" s="16">
        <v>24340276184</v>
      </c>
      <c r="E82" s="16">
        <v>10277823224</v>
      </c>
      <c r="F82" s="16">
        <v>1651972097</v>
      </c>
      <c r="G82" s="16">
        <v>5892669491</v>
      </c>
      <c r="H82" s="16">
        <v>670948449</v>
      </c>
      <c r="I82" s="16">
        <v>493993502</v>
      </c>
      <c r="J82" s="16">
        <v>0</v>
      </c>
      <c r="K82" s="16">
        <v>2637796</v>
      </c>
      <c r="L82" s="9">
        <v>0</v>
      </c>
    </row>
    <row r="83" spans="1:12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6"/>
    </row>
    <row r="84" spans="1:12" x14ac:dyDescent="0.25">
      <c r="A84" s="2" t="s">
        <v>144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6"/>
    </row>
    <row r="85" spans="1:12" x14ac:dyDescent="0.25">
      <c r="A85" s="20" t="s">
        <v>140</v>
      </c>
      <c r="B85" s="16">
        <v>3361394794</v>
      </c>
      <c r="C85" s="16">
        <v>19702899421</v>
      </c>
      <c r="D85" s="16">
        <v>9006285010</v>
      </c>
      <c r="E85" s="16">
        <v>10901103862</v>
      </c>
      <c r="F85" s="16">
        <v>413770303</v>
      </c>
      <c r="G85" s="16">
        <v>2905518822</v>
      </c>
      <c r="H85" s="16">
        <v>103309697</v>
      </c>
      <c r="I85" s="16">
        <v>603087976</v>
      </c>
      <c r="J85" s="16">
        <v>2517816100</v>
      </c>
      <c r="K85" s="16">
        <v>136272723</v>
      </c>
      <c r="L85" s="9">
        <v>26220043</v>
      </c>
    </row>
    <row r="86" spans="1:12" x14ac:dyDescent="0.25">
      <c r="A86" s="20" t="s">
        <v>141</v>
      </c>
      <c r="B86" s="16">
        <v>1830284759</v>
      </c>
      <c r="C86" s="16">
        <v>6562539168</v>
      </c>
      <c r="D86" s="16">
        <v>6330930464</v>
      </c>
      <c r="E86" s="16">
        <v>9927290729</v>
      </c>
      <c r="F86" s="16">
        <v>364177362</v>
      </c>
      <c r="G86" s="16">
        <v>2546817231</v>
      </c>
      <c r="H86" s="16">
        <v>55637980</v>
      </c>
      <c r="I86" s="16">
        <v>353590087</v>
      </c>
      <c r="J86" s="16">
        <v>2151564858</v>
      </c>
      <c r="K86" s="16">
        <v>92281737</v>
      </c>
      <c r="L86" s="9">
        <v>23930111</v>
      </c>
    </row>
    <row r="87" spans="1:12" x14ac:dyDescent="0.25">
      <c r="A87" s="20" t="s">
        <v>142</v>
      </c>
      <c r="B87" s="16">
        <v>1815185432</v>
      </c>
      <c r="C87" s="16">
        <v>7692656010</v>
      </c>
      <c r="D87" s="16">
        <v>7648454350</v>
      </c>
      <c r="E87" s="16">
        <v>9971536302</v>
      </c>
      <c r="F87" s="16">
        <v>327675304</v>
      </c>
      <c r="G87" s="16">
        <v>2243193115</v>
      </c>
      <c r="H87" s="16">
        <v>60227502</v>
      </c>
      <c r="I87" s="16">
        <v>242312771</v>
      </c>
      <c r="J87" s="16">
        <v>2254354541</v>
      </c>
      <c r="K87" s="16">
        <v>58635682</v>
      </c>
      <c r="L87" s="9">
        <v>26465194</v>
      </c>
    </row>
    <row r="88" spans="1:12" x14ac:dyDescent="0.25">
      <c r="A88" s="20" t="s">
        <v>143</v>
      </c>
      <c r="B88" s="16">
        <v>2040745088</v>
      </c>
      <c r="C88" s="16">
        <v>7092637876</v>
      </c>
      <c r="D88" s="16">
        <v>11195040289</v>
      </c>
      <c r="E88" s="16">
        <v>9527058538</v>
      </c>
      <c r="F88" s="16">
        <v>301995552</v>
      </c>
      <c r="G88" s="16">
        <v>2102238237</v>
      </c>
      <c r="H88" s="16">
        <v>109612440</v>
      </c>
      <c r="I88" s="16">
        <v>523594951</v>
      </c>
      <c r="J88" s="16">
        <v>2147576911</v>
      </c>
      <c r="K88" s="16">
        <v>172374655</v>
      </c>
      <c r="L88" s="9">
        <v>46162773</v>
      </c>
    </row>
    <row r="89" spans="1:12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6"/>
    </row>
    <row r="90" spans="1:12" x14ac:dyDescent="0.25">
      <c r="A90" s="2" t="s">
        <v>145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6"/>
    </row>
    <row r="91" spans="1:12" x14ac:dyDescent="0.25">
      <c r="A91" s="20" t="s">
        <v>146</v>
      </c>
      <c r="B91" s="16">
        <v>879043244</v>
      </c>
      <c r="C91" s="16">
        <v>2165857000</v>
      </c>
      <c r="D91" s="16">
        <v>0</v>
      </c>
      <c r="E91" s="16">
        <v>3720409</v>
      </c>
      <c r="F91" s="16">
        <v>62450500</v>
      </c>
      <c r="G91" s="16">
        <v>209992186</v>
      </c>
      <c r="H91" s="16">
        <v>572169375</v>
      </c>
      <c r="I91" s="16">
        <v>149607629</v>
      </c>
      <c r="J91" s="16">
        <v>94829993</v>
      </c>
      <c r="K91" s="16">
        <v>29230769</v>
      </c>
      <c r="L91" s="9">
        <v>10028607</v>
      </c>
    </row>
    <row r="92" spans="1:12" x14ac:dyDescent="0.25">
      <c r="A92" s="20" t="s">
        <v>147</v>
      </c>
      <c r="B92" s="16">
        <v>-12709359549</v>
      </c>
      <c r="C92" s="16">
        <v>5736228645</v>
      </c>
      <c r="D92" s="16">
        <v>1985680844</v>
      </c>
      <c r="E92" s="16">
        <v>5368351</v>
      </c>
      <c r="F92" s="16">
        <v>771604776</v>
      </c>
      <c r="G92" s="16">
        <v>1624120403</v>
      </c>
      <c r="H92" s="16">
        <v>461994031</v>
      </c>
      <c r="I92" s="16">
        <v>544259261</v>
      </c>
      <c r="J92" s="16">
        <v>338761705</v>
      </c>
      <c r="K92" s="16">
        <v>58915195</v>
      </c>
      <c r="L92" s="9">
        <v>365926354</v>
      </c>
    </row>
    <row r="93" spans="1:12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6"/>
    </row>
    <row r="94" spans="1:12" x14ac:dyDescent="0.25">
      <c r="A94" s="2" t="s">
        <v>148</v>
      </c>
      <c r="B94" s="16">
        <v>372546655</v>
      </c>
      <c r="C94" s="16">
        <v>1357118388</v>
      </c>
      <c r="D94" s="16">
        <v>1866663752</v>
      </c>
      <c r="E94" s="16">
        <v>61889569</v>
      </c>
      <c r="F94" s="16">
        <v>0</v>
      </c>
      <c r="G94" s="16">
        <v>62004150</v>
      </c>
      <c r="H94" s="16">
        <v>394533801</v>
      </c>
      <c r="I94" s="16">
        <v>196144071</v>
      </c>
      <c r="J94" s="16">
        <v>6424325</v>
      </c>
      <c r="K94" s="16">
        <v>0</v>
      </c>
      <c r="L94" s="9">
        <v>4098454</v>
      </c>
    </row>
    <row r="95" spans="1:12" x14ac:dyDescent="0.25">
      <c r="A95" s="22" t="s">
        <v>149</v>
      </c>
      <c r="B95" s="23">
        <v>7256029578</v>
      </c>
      <c r="C95" s="23">
        <v>20336271931</v>
      </c>
      <c r="D95" s="23">
        <v>8737427868</v>
      </c>
      <c r="E95" s="23">
        <v>0</v>
      </c>
      <c r="F95" s="23">
        <v>24068893</v>
      </c>
      <c r="G95" s="23">
        <v>7233735</v>
      </c>
      <c r="H95" s="23">
        <v>295479093</v>
      </c>
      <c r="I95" s="23">
        <v>122669166</v>
      </c>
      <c r="J95" s="23">
        <v>70479859</v>
      </c>
      <c r="K95" s="23">
        <v>0</v>
      </c>
      <c r="L95" s="24">
        <v>0</v>
      </c>
    </row>
  </sheetData>
  <mergeCells count="2">
    <mergeCell ref="A1:L1"/>
    <mergeCell ref="B2:L2"/>
  </mergeCells>
  <pageMargins left="0.7" right="0.7" top="0.75" bottom="0.75" header="0.3" footer="0.3"/>
  <rowBreaks count="1" manualBreakCount="1"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95"/>
  <sheetViews>
    <sheetView workbookViewId="0">
      <selection sqref="A1:BC1"/>
    </sheetView>
  </sheetViews>
  <sheetFormatPr defaultRowHeight="12.5" x14ac:dyDescent="0.25"/>
  <cols>
    <col min="1" max="1" width="48.54296875" bestFit="1" customWidth="1"/>
    <col min="2" max="55" width="33.453125" bestFit="1" customWidth="1"/>
  </cols>
  <sheetData>
    <row r="1" spans="1:55" ht="13" x14ac:dyDescent="0.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</row>
    <row r="2" spans="1:55" x14ac:dyDescent="0.25">
      <c r="A2" s="21"/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1"/>
    </row>
    <row r="3" spans="1:55" x14ac:dyDescent="0.25">
      <c r="A3" s="18"/>
      <c r="B3" s="11" t="s">
        <v>222</v>
      </c>
      <c r="C3" s="11" t="s">
        <v>2</v>
      </c>
      <c r="D3" s="11" t="s">
        <v>223</v>
      </c>
      <c r="E3" s="11" t="s">
        <v>224</v>
      </c>
      <c r="F3" s="11" t="s">
        <v>225</v>
      </c>
      <c r="G3" s="11" t="s">
        <v>226</v>
      </c>
      <c r="H3" s="11" t="s">
        <v>227</v>
      </c>
      <c r="I3" s="11" t="s">
        <v>228</v>
      </c>
      <c r="J3" s="11" t="s">
        <v>229</v>
      </c>
      <c r="K3" s="11" t="s">
        <v>230</v>
      </c>
      <c r="L3" s="11" t="s">
        <v>231</v>
      </c>
      <c r="M3" s="11" t="s">
        <v>232</v>
      </c>
      <c r="N3" s="11" t="s">
        <v>233</v>
      </c>
      <c r="O3" s="11" t="s">
        <v>234</v>
      </c>
      <c r="P3" s="11" t="s">
        <v>235</v>
      </c>
      <c r="Q3" s="11" t="s">
        <v>236</v>
      </c>
      <c r="R3" s="11" t="s">
        <v>237</v>
      </c>
      <c r="S3" s="11" t="s">
        <v>238</v>
      </c>
      <c r="T3" s="11" t="s">
        <v>239</v>
      </c>
      <c r="U3" s="11" t="s">
        <v>240</v>
      </c>
      <c r="V3" s="11" t="s">
        <v>241</v>
      </c>
      <c r="W3" s="11" t="s">
        <v>242</v>
      </c>
      <c r="X3" s="11" t="s">
        <v>243</v>
      </c>
      <c r="Y3" s="11" t="s">
        <v>244</v>
      </c>
      <c r="Z3" s="11" t="s">
        <v>245</v>
      </c>
      <c r="AA3" s="11" t="s">
        <v>246</v>
      </c>
      <c r="AB3" s="11" t="s">
        <v>247</v>
      </c>
      <c r="AC3" s="11" t="s">
        <v>248</v>
      </c>
      <c r="AD3" s="11" t="s">
        <v>249</v>
      </c>
      <c r="AE3" s="11" t="s">
        <v>250</v>
      </c>
      <c r="AF3" s="11" t="s">
        <v>251</v>
      </c>
      <c r="AG3" s="11" t="s">
        <v>252</v>
      </c>
      <c r="AH3" s="11" t="s">
        <v>253</v>
      </c>
      <c r="AI3" s="11" t="s">
        <v>254</v>
      </c>
      <c r="AJ3" s="11" t="s">
        <v>255</v>
      </c>
      <c r="AK3" s="11" t="s">
        <v>256</v>
      </c>
      <c r="AL3" s="11" t="s">
        <v>257</v>
      </c>
      <c r="AM3" s="11" t="s">
        <v>258</v>
      </c>
      <c r="AN3" s="11" t="s">
        <v>259</v>
      </c>
      <c r="AO3" s="11" t="s">
        <v>260</v>
      </c>
      <c r="AP3" s="11" t="s">
        <v>261</v>
      </c>
      <c r="AQ3" s="11" t="s">
        <v>262</v>
      </c>
      <c r="AR3" s="11" t="s">
        <v>263</v>
      </c>
      <c r="AS3" s="11" t="s">
        <v>264</v>
      </c>
      <c r="AT3" s="11" t="s">
        <v>265</v>
      </c>
      <c r="AU3" s="11" t="s">
        <v>266</v>
      </c>
      <c r="AV3" s="11" t="s">
        <v>267</v>
      </c>
      <c r="AW3" s="11" t="s">
        <v>268</v>
      </c>
      <c r="AX3" s="11" t="s">
        <v>269</v>
      </c>
      <c r="AY3" s="11" t="s">
        <v>270</v>
      </c>
      <c r="AZ3" s="11" t="s">
        <v>271</v>
      </c>
      <c r="BA3" s="11" t="s">
        <v>272</v>
      </c>
      <c r="BB3" s="11" t="s">
        <v>273</v>
      </c>
      <c r="BC3" s="4" t="s">
        <v>274</v>
      </c>
    </row>
    <row r="4" spans="1:55" x14ac:dyDescent="0.25">
      <c r="A4" s="19"/>
      <c r="B4" s="12" t="s">
        <v>42</v>
      </c>
      <c r="C4" s="12" t="s">
        <v>275</v>
      </c>
      <c r="D4" s="12" t="s">
        <v>42</v>
      </c>
      <c r="E4" s="12" t="s">
        <v>42</v>
      </c>
      <c r="F4" s="12" t="s">
        <v>276</v>
      </c>
      <c r="G4" s="12" t="s">
        <v>42</v>
      </c>
      <c r="H4" s="12" t="s">
        <v>42</v>
      </c>
      <c r="I4" s="12" t="s">
        <v>56</v>
      </c>
      <c r="J4" s="12" t="s">
        <v>43</v>
      </c>
      <c r="K4" s="12" t="s">
        <v>277</v>
      </c>
      <c r="L4" s="12" t="s">
        <v>278</v>
      </c>
      <c r="M4" s="12" t="s">
        <v>279</v>
      </c>
      <c r="N4" s="12" t="s">
        <v>42</v>
      </c>
      <c r="O4" s="12" t="s">
        <v>42</v>
      </c>
      <c r="P4" s="12" t="s">
        <v>280</v>
      </c>
      <c r="Q4" s="12" t="s">
        <v>281</v>
      </c>
      <c r="R4" s="12" t="s">
        <v>42</v>
      </c>
      <c r="S4" s="12" t="s">
        <v>282</v>
      </c>
      <c r="T4" s="12" t="s">
        <v>43</v>
      </c>
      <c r="U4" s="12" t="s">
        <v>42</v>
      </c>
      <c r="V4" s="12" t="s">
        <v>56</v>
      </c>
      <c r="W4" s="12" t="s">
        <v>56</v>
      </c>
      <c r="X4" s="12" t="s">
        <v>56</v>
      </c>
      <c r="Y4" s="12" t="s">
        <v>42</v>
      </c>
      <c r="Z4" s="12" t="s">
        <v>42</v>
      </c>
      <c r="AA4" s="12" t="s">
        <v>43</v>
      </c>
      <c r="AB4" s="12" t="s">
        <v>42</v>
      </c>
      <c r="AC4" s="12" t="s">
        <v>42</v>
      </c>
      <c r="AD4" s="12" t="s">
        <v>42</v>
      </c>
      <c r="AE4" s="12" t="s">
        <v>43</v>
      </c>
      <c r="AF4" s="12" t="s">
        <v>56</v>
      </c>
      <c r="AG4" s="12" t="s">
        <v>42</v>
      </c>
      <c r="AH4" s="12" t="s">
        <v>42</v>
      </c>
      <c r="AI4" s="12" t="s">
        <v>42</v>
      </c>
      <c r="AJ4" s="12" t="s">
        <v>283</v>
      </c>
      <c r="AK4" s="12" t="s">
        <v>42</v>
      </c>
      <c r="AL4" s="12" t="s">
        <v>43</v>
      </c>
      <c r="AM4" s="12" t="s">
        <v>42</v>
      </c>
      <c r="AN4" s="12" t="s">
        <v>56</v>
      </c>
      <c r="AO4" s="12" t="s">
        <v>56</v>
      </c>
      <c r="AP4" s="12" t="s">
        <v>56</v>
      </c>
      <c r="AQ4" s="12" t="s">
        <v>43</v>
      </c>
      <c r="AR4" s="12" t="s">
        <v>56</v>
      </c>
      <c r="AS4" s="12" t="s">
        <v>42</v>
      </c>
      <c r="AT4" s="12" t="s">
        <v>56</v>
      </c>
      <c r="AU4" s="12" t="s">
        <v>42</v>
      </c>
      <c r="AV4" s="12" t="s">
        <v>42</v>
      </c>
      <c r="AW4" s="12" t="s">
        <v>56</v>
      </c>
      <c r="AX4" s="12" t="s">
        <v>56</v>
      </c>
      <c r="AY4" s="12" t="s">
        <v>42</v>
      </c>
      <c r="AZ4" s="12" t="s">
        <v>42</v>
      </c>
      <c r="BA4" s="12" t="s">
        <v>42</v>
      </c>
      <c r="BB4" s="12" t="s">
        <v>56</v>
      </c>
      <c r="BC4" s="5" t="s">
        <v>56</v>
      </c>
    </row>
    <row r="5" spans="1:55" x14ac:dyDescent="0.25">
      <c r="A5" s="19"/>
      <c r="B5" s="12" t="s">
        <v>284</v>
      </c>
      <c r="C5" s="12" t="s">
        <v>285</v>
      </c>
      <c r="D5" s="12" t="s">
        <v>286</v>
      </c>
      <c r="E5" s="12" t="s">
        <v>287</v>
      </c>
      <c r="F5" s="12" t="s">
        <v>288</v>
      </c>
      <c r="G5" s="12" t="s">
        <v>289</v>
      </c>
      <c r="H5" s="12" t="s">
        <v>290</v>
      </c>
      <c r="I5" s="12" t="s">
        <v>291</v>
      </c>
      <c r="J5" s="12" t="s">
        <v>292</v>
      </c>
      <c r="K5" s="12" t="s">
        <v>293</v>
      </c>
      <c r="L5" s="12" t="s">
        <v>294</v>
      </c>
      <c r="M5" s="12" t="s">
        <v>295</v>
      </c>
      <c r="N5" s="12" t="s">
        <v>296</v>
      </c>
      <c r="O5" s="12" t="s">
        <v>297</v>
      </c>
      <c r="P5" s="12" t="s">
        <v>298</v>
      </c>
      <c r="Q5" s="12" t="s">
        <v>299</v>
      </c>
      <c r="R5" s="12" t="s">
        <v>300</v>
      </c>
      <c r="S5" s="12" t="s">
        <v>301</v>
      </c>
      <c r="T5" s="12" t="s">
        <v>302</v>
      </c>
      <c r="U5" s="12" t="s">
        <v>303</v>
      </c>
      <c r="V5" s="12" t="s">
        <v>304</v>
      </c>
      <c r="W5" s="12" t="s">
        <v>305</v>
      </c>
      <c r="X5" s="12" t="s">
        <v>306</v>
      </c>
      <c r="Y5" s="12" t="s">
        <v>307</v>
      </c>
      <c r="Z5" s="12" t="s">
        <v>308</v>
      </c>
      <c r="AA5" s="12" t="s">
        <v>309</v>
      </c>
      <c r="AB5" s="12" t="s">
        <v>310</v>
      </c>
      <c r="AC5" s="12" t="s">
        <v>311</v>
      </c>
      <c r="AD5" s="12" t="s">
        <v>312</v>
      </c>
      <c r="AE5" s="12" t="s">
        <v>313</v>
      </c>
      <c r="AF5" s="12" t="s">
        <v>314</v>
      </c>
      <c r="AG5" s="12" t="s">
        <v>315</v>
      </c>
      <c r="AH5" s="12" t="s">
        <v>316</v>
      </c>
      <c r="AI5" s="12" t="s">
        <v>317</v>
      </c>
      <c r="AJ5" s="12" t="s">
        <v>318</v>
      </c>
      <c r="AK5" s="12" t="s">
        <v>319</v>
      </c>
      <c r="AL5" s="12" t="s">
        <v>320</v>
      </c>
      <c r="AM5" s="12" t="s">
        <v>321</v>
      </c>
      <c r="AN5" s="12" t="s">
        <v>322</v>
      </c>
      <c r="AO5" s="12" t="s">
        <v>323</v>
      </c>
      <c r="AP5" s="12" t="s">
        <v>324</v>
      </c>
      <c r="AQ5" s="12" t="s">
        <v>325</v>
      </c>
      <c r="AR5" s="12" t="s">
        <v>326</v>
      </c>
      <c r="AS5" s="12" t="s">
        <v>327</v>
      </c>
      <c r="AT5" s="12" t="s">
        <v>328</v>
      </c>
      <c r="AU5" s="12" t="s">
        <v>329</v>
      </c>
      <c r="AV5" s="12" t="s">
        <v>330</v>
      </c>
      <c r="AW5" s="12" t="s">
        <v>331</v>
      </c>
      <c r="AX5" s="12" t="s">
        <v>332</v>
      </c>
      <c r="AY5" s="12" t="s">
        <v>333</v>
      </c>
      <c r="AZ5" s="12" t="s">
        <v>334</v>
      </c>
      <c r="BA5" s="12" t="s">
        <v>335</v>
      </c>
      <c r="BB5" s="12" t="s">
        <v>336</v>
      </c>
      <c r="BC5" s="5" t="s">
        <v>337</v>
      </c>
    </row>
    <row r="6" spans="1:5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6"/>
    </row>
    <row r="7" spans="1:5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7"/>
    </row>
    <row r="8" spans="1:55" x14ac:dyDescent="0.25">
      <c r="A8" s="20" t="s">
        <v>107</v>
      </c>
      <c r="B8" s="15">
        <f>+B15</f>
        <v>928521142</v>
      </c>
      <c r="C8" s="15">
        <f t="shared" ref="C8:BC8" si="0">+C15</f>
        <v>1548199213</v>
      </c>
      <c r="D8" s="15">
        <f t="shared" si="0"/>
        <v>395860285</v>
      </c>
      <c r="E8" s="15">
        <f t="shared" si="0"/>
        <v>191555638</v>
      </c>
      <c r="F8" s="15">
        <f t="shared" si="0"/>
        <v>332713935</v>
      </c>
      <c r="G8" s="15">
        <f t="shared" si="0"/>
        <v>233907281</v>
      </c>
      <c r="H8" s="15">
        <f t="shared" si="0"/>
        <v>185593023</v>
      </c>
      <c r="I8" s="15">
        <f t="shared" si="0"/>
        <v>451108449</v>
      </c>
      <c r="J8" s="15">
        <f t="shared" si="0"/>
        <v>62198222051</v>
      </c>
      <c r="K8" s="15">
        <f t="shared" si="0"/>
        <v>600162736</v>
      </c>
      <c r="L8" s="15">
        <f t="shared" si="0"/>
        <v>953914394</v>
      </c>
      <c r="M8" s="15">
        <f t="shared" si="0"/>
        <v>246913260</v>
      </c>
      <c r="N8" s="15">
        <f t="shared" si="0"/>
        <v>2027092470</v>
      </c>
      <c r="O8" s="15">
        <f t="shared" si="0"/>
        <v>83422167</v>
      </c>
      <c r="P8" s="15">
        <f t="shared" si="0"/>
        <v>841736576</v>
      </c>
      <c r="Q8" s="15">
        <f t="shared" si="0"/>
        <v>301881730</v>
      </c>
      <c r="R8" s="15">
        <f t="shared" si="0"/>
        <v>405536466</v>
      </c>
      <c r="S8" s="15">
        <f t="shared" si="0"/>
        <v>1337797641</v>
      </c>
      <c r="T8" s="15">
        <f t="shared" si="0"/>
        <v>3073201339</v>
      </c>
      <c r="U8" s="15">
        <f t="shared" si="0"/>
        <v>538758735</v>
      </c>
      <c r="V8" s="15">
        <f t="shared" si="0"/>
        <v>212148024</v>
      </c>
      <c r="W8" s="15">
        <f t="shared" si="0"/>
        <v>308132433</v>
      </c>
      <c r="X8" s="15">
        <f t="shared" si="0"/>
        <v>178600073</v>
      </c>
      <c r="Y8" s="15">
        <f t="shared" si="0"/>
        <v>164904055</v>
      </c>
      <c r="Z8" s="15">
        <f t="shared" si="0"/>
        <v>342632094</v>
      </c>
      <c r="AA8" s="15">
        <f t="shared" si="0"/>
        <v>8274260391</v>
      </c>
      <c r="AB8" s="15">
        <f t="shared" si="0"/>
        <v>210426571</v>
      </c>
      <c r="AC8" s="15">
        <f t="shared" si="0"/>
        <v>376359054</v>
      </c>
      <c r="AD8" s="15">
        <f t="shared" si="0"/>
        <v>333282074</v>
      </c>
      <c r="AE8" s="15">
        <f t="shared" si="0"/>
        <v>2735370908</v>
      </c>
      <c r="AF8" s="15">
        <f t="shared" si="0"/>
        <v>269821881</v>
      </c>
      <c r="AG8" s="15">
        <f t="shared" si="0"/>
        <v>290722520</v>
      </c>
      <c r="AH8" s="15">
        <f t="shared" si="0"/>
        <v>351067264</v>
      </c>
      <c r="AI8" s="15">
        <f t="shared" si="0"/>
        <v>250091096</v>
      </c>
      <c r="AJ8" s="15">
        <f t="shared" si="0"/>
        <v>1383172523</v>
      </c>
      <c r="AK8" s="15">
        <f t="shared" si="0"/>
        <v>170459298</v>
      </c>
      <c r="AL8" s="15">
        <f t="shared" si="0"/>
        <v>1776638926</v>
      </c>
      <c r="AM8" s="15">
        <f t="shared" si="0"/>
        <v>545499611</v>
      </c>
      <c r="AN8" s="15">
        <f t="shared" si="0"/>
        <v>453904405</v>
      </c>
      <c r="AO8" s="15">
        <f t="shared" si="0"/>
        <v>1714516668</v>
      </c>
      <c r="AP8" s="15">
        <f t="shared" si="0"/>
        <v>341008134</v>
      </c>
      <c r="AQ8" s="15">
        <f t="shared" si="0"/>
        <v>5737286778</v>
      </c>
      <c r="AR8" s="15">
        <f t="shared" si="0"/>
        <v>881622177</v>
      </c>
      <c r="AS8" s="15">
        <f t="shared" si="0"/>
        <v>575524666</v>
      </c>
      <c r="AT8" s="15">
        <f t="shared" si="0"/>
        <v>565655025</v>
      </c>
      <c r="AU8" s="15">
        <f t="shared" si="0"/>
        <v>272362279</v>
      </c>
      <c r="AV8" s="15">
        <f t="shared" si="0"/>
        <v>246194723</v>
      </c>
      <c r="AW8" s="15">
        <f t="shared" si="0"/>
        <v>450565811</v>
      </c>
      <c r="AX8" s="15">
        <f t="shared" si="0"/>
        <v>408709656</v>
      </c>
      <c r="AY8" s="15">
        <f t="shared" si="0"/>
        <v>890326191</v>
      </c>
      <c r="AZ8" s="15">
        <f t="shared" si="0"/>
        <v>269089822</v>
      </c>
      <c r="BA8" s="15">
        <f t="shared" si="0"/>
        <v>415065155</v>
      </c>
      <c r="BB8" s="15">
        <f t="shared" si="0"/>
        <v>1164661300</v>
      </c>
      <c r="BC8" s="8">
        <f t="shared" si="0"/>
        <v>1558226204</v>
      </c>
    </row>
    <row r="9" spans="1:55" x14ac:dyDescent="0.25">
      <c r="A9" s="20" t="s">
        <v>108</v>
      </c>
      <c r="B9" s="15">
        <f>+B26</f>
        <v>1051014660</v>
      </c>
      <c r="C9" s="15">
        <f t="shared" ref="C9:BC9" si="1">+C26</f>
        <v>1408829885</v>
      </c>
      <c r="D9" s="15">
        <f t="shared" si="1"/>
        <v>464360055</v>
      </c>
      <c r="E9" s="15">
        <f t="shared" si="1"/>
        <v>194663032</v>
      </c>
      <c r="F9" s="15">
        <f t="shared" si="1"/>
        <v>322556910</v>
      </c>
      <c r="G9" s="15">
        <f t="shared" si="1"/>
        <v>221935223</v>
      </c>
      <c r="H9" s="15">
        <f t="shared" si="1"/>
        <v>180708422</v>
      </c>
      <c r="I9" s="15">
        <f t="shared" si="1"/>
        <v>486525490</v>
      </c>
      <c r="J9" s="15">
        <f t="shared" si="1"/>
        <v>53977312289</v>
      </c>
      <c r="K9" s="15">
        <f t="shared" si="1"/>
        <v>611223994</v>
      </c>
      <c r="L9" s="15">
        <f t="shared" si="1"/>
        <v>899969033</v>
      </c>
      <c r="M9" s="15">
        <f t="shared" si="1"/>
        <v>233286637</v>
      </c>
      <c r="N9" s="15">
        <f t="shared" si="1"/>
        <v>1806546843</v>
      </c>
      <c r="O9" s="15">
        <f t="shared" si="1"/>
        <v>110902564</v>
      </c>
      <c r="P9" s="15">
        <f t="shared" si="1"/>
        <v>797894271</v>
      </c>
      <c r="Q9" s="15">
        <f t="shared" si="1"/>
        <v>298021343</v>
      </c>
      <c r="R9" s="15">
        <f t="shared" si="1"/>
        <v>431415454</v>
      </c>
      <c r="S9" s="15">
        <f t="shared" si="1"/>
        <v>1464898305</v>
      </c>
      <c r="T9" s="15">
        <f t="shared" si="1"/>
        <v>3016146835</v>
      </c>
      <c r="U9" s="15">
        <f t="shared" si="1"/>
        <v>518299558</v>
      </c>
      <c r="V9" s="15">
        <f t="shared" si="1"/>
        <v>192125427</v>
      </c>
      <c r="W9" s="15">
        <f t="shared" si="1"/>
        <v>290152849</v>
      </c>
      <c r="X9" s="15">
        <f t="shared" si="1"/>
        <v>194975382</v>
      </c>
      <c r="Y9" s="15">
        <f t="shared" si="1"/>
        <v>242962915</v>
      </c>
      <c r="Z9" s="15">
        <f t="shared" si="1"/>
        <v>318327445</v>
      </c>
      <c r="AA9" s="15">
        <f t="shared" si="1"/>
        <v>7813128494</v>
      </c>
      <c r="AB9" s="15">
        <f t="shared" si="1"/>
        <v>245369231</v>
      </c>
      <c r="AC9" s="15">
        <f t="shared" si="1"/>
        <v>269748679</v>
      </c>
      <c r="AD9" s="15">
        <f t="shared" si="1"/>
        <v>335036635</v>
      </c>
      <c r="AE9" s="15">
        <f t="shared" si="1"/>
        <v>3029106585</v>
      </c>
      <c r="AF9" s="15">
        <f t="shared" si="1"/>
        <v>246280706</v>
      </c>
      <c r="AG9" s="15">
        <f t="shared" si="1"/>
        <v>264788368</v>
      </c>
      <c r="AH9" s="15">
        <f t="shared" si="1"/>
        <v>286368893</v>
      </c>
      <c r="AI9" s="15">
        <f t="shared" si="1"/>
        <v>306964630</v>
      </c>
      <c r="AJ9" s="15">
        <f t="shared" si="1"/>
        <v>1387862629</v>
      </c>
      <c r="AK9" s="15">
        <f t="shared" si="1"/>
        <v>214818532</v>
      </c>
      <c r="AL9" s="15">
        <f t="shared" si="1"/>
        <v>1891187799</v>
      </c>
      <c r="AM9" s="15">
        <f t="shared" si="1"/>
        <v>611542675</v>
      </c>
      <c r="AN9" s="15">
        <f t="shared" si="1"/>
        <v>434719788</v>
      </c>
      <c r="AO9" s="15">
        <f t="shared" si="1"/>
        <v>2115951596</v>
      </c>
      <c r="AP9" s="15">
        <f t="shared" si="1"/>
        <v>303585784</v>
      </c>
      <c r="AQ9" s="15">
        <f t="shared" si="1"/>
        <v>6091074406</v>
      </c>
      <c r="AR9" s="15">
        <f t="shared" si="1"/>
        <v>991374593</v>
      </c>
      <c r="AS9" s="15">
        <f t="shared" si="1"/>
        <v>606593059</v>
      </c>
      <c r="AT9" s="15">
        <f t="shared" si="1"/>
        <v>660458402</v>
      </c>
      <c r="AU9" s="15">
        <f t="shared" si="1"/>
        <v>268497109</v>
      </c>
      <c r="AV9" s="15">
        <f t="shared" si="1"/>
        <v>292348666</v>
      </c>
      <c r="AW9" s="15">
        <f t="shared" si="1"/>
        <v>515390568</v>
      </c>
      <c r="AX9" s="15">
        <f t="shared" si="1"/>
        <v>425368335</v>
      </c>
      <c r="AY9" s="15">
        <f t="shared" si="1"/>
        <v>849445394</v>
      </c>
      <c r="AZ9" s="15">
        <f t="shared" si="1"/>
        <v>284718479</v>
      </c>
      <c r="BA9" s="15">
        <f t="shared" si="1"/>
        <v>404801811</v>
      </c>
      <c r="BB9" s="15">
        <f t="shared" si="1"/>
        <v>1041178333</v>
      </c>
      <c r="BC9" s="8">
        <f t="shared" si="1"/>
        <v>1688536270</v>
      </c>
    </row>
    <row r="10" spans="1:55" x14ac:dyDescent="0.25">
      <c r="A10" s="20" t="s">
        <v>109</v>
      </c>
      <c r="B10" s="15">
        <f>+B8-B9</f>
        <v>-122493518</v>
      </c>
      <c r="C10" s="15">
        <f t="shared" ref="C10:BC10" si="2">+C8-C9</f>
        <v>139369328</v>
      </c>
      <c r="D10" s="15">
        <f t="shared" si="2"/>
        <v>-68499770</v>
      </c>
      <c r="E10" s="15">
        <f t="shared" si="2"/>
        <v>-3107394</v>
      </c>
      <c r="F10" s="15">
        <f t="shared" si="2"/>
        <v>10157025</v>
      </c>
      <c r="G10" s="15">
        <f t="shared" si="2"/>
        <v>11972058</v>
      </c>
      <c r="H10" s="15">
        <f t="shared" si="2"/>
        <v>4884601</v>
      </c>
      <c r="I10" s="15">
        <f t="shared" si="2"/>
        <v>-35417041</v>
      </c>
      <c r="J10" s="15">
        <f t="shared" si="2"/>
        <v>8220909762</v>
      </c>
      <c r="K10" s="15">
        <f t="shared" si="2"/>
        <v>-11061258</v>
      </c>
      <c r="L10" s="15">
        <f t="shared" si="2"/>
        <v>53945361</v>
      </c>
      <c r="M10" s="15">
        <f t="shared" si="2"/>
        <v>13626623</v>
      </c>
      <c r="N10" s="15">
        <f t="shared" si="2"/>
        <v>220545627</v>
      </c>
      <c r="O10" s="15">
        <f t="shared" si="2"/>
        <v>-27480397</v>
      </c>
      <c r="P10" s="15">
        <f t="shared" si="2"/>
        <v>43842305</v>
      </c>
      <c r="Q10" s="15">
        <f t="shared" si="2"/>
        <v>3860387</v>
      </c>
      <c r="R10" s="15">
        <f t="shared" si="2"/>
        <v>-25878988</v>
      </c>
      <c r="S10" s="15">
        <f t="shared" si="2"/>
        <v>-127100664</v>
      </c>
      <c r="T10" s="15">
        <f t="shared" si="2"/>
        <v>57054504</v>
      </c>
      <c r="U10" s="15">
        <f t="shared" si="2"/>
        <v>20459177</v>
      </c>
      <c r="V10" s="15">
        <f t="shared" si="2"/>
        <v>20022597</v>
      </c>
      <c r="W10" s="15">
        <f t="shared" si="2"/>
        <v>17979584</v>
      </c>
      <c r="X10" s="15">
        <f t="shared" si="2"/>
        <v>-16375309</v>
      </c>
      <c r="Y10" s="15">
        <f t="shared" si="2"/>
        <v>-78058860</v>
      </c>
      <c r="Z10" s="15">
        <f t="shared" si="2"/>
        <v>24304649</v>
      </c>
      <c r="AA10" s="15">
        <f t="shared" si="2"/>
        <v>461131897</v>
      </c>
      <c r="AB10" s="15">
        <f t="shared" si="2"/>
        <v>-34942660</v>
      </c>
      <c r="AC10" s="15">
        <f t="shared" si="2"/>
        <v>106610375</v>
      </c>
      <c r="AD10" s="15">
        <f t="shared" si="2"/>
        <v>-1754561</v>
      </c>
      <c r="AE10" s="15">
        <f t="shared" si="2"/>
        <v>-293735677</v>
      </c>
      <c r="AF10" s="15">
        <f t="shared" si="2"/>
        <v>23541175</v>
      </c>
      <c r="AG10" s="15">
        <f t="shared" si="2"/>
        <v>25934152</v>
      </c>
      <c r="AH10" s="15">
        <f t="shared" si="2"/>
        <v>64698371</v>
      </c>
      <c r="AI10" s="15">
        <f t="shared" si="2"/>
        <v>-56873534</v>
      </c>
      <c r="AJ10" s="15">
        <f t="shared" si="2"/>
        <v>-4690106</v>
      </c>
      <c r="AK10" s="15">
        <f t="shared" si="2"/>
        <v>-44359234</v>
      </c>
      <c r="AL10" s="15">
        <f t="shared" si="2"/>
        <v>-114548873</v>
      </c>
      <c r="AM10" s="15">
        <f t="shared" si="2"/>
        <v>-66043064</v>
      </c>
      <c r="AN10" s="15">
        <f t="shared" si="2"/>
        <v>19184617</v>
      </c>
      <c r="AO10" s="15">
        <f t="shared" si="2"/>
        <v>-401434928</v>
      </c>
      <c r="AP10" s="15">
        <f t="shared" si="2"/>
        <v>37422350</v>
      </c>
      <c r="AQ10" s="15">
        <f t="shared" si="2"/>
        <v>-353787628</v>
      </c>
      <c r="AR10" s="15">
        <f t="shared" si="2"/>
        <v>-109752416</v>
      </c>
      <c r="AS10" s="15">
        <f t="shared" si="2"/>
        <v>-31068393</v>
      </c>
      <c r="AT10" s="15">
        <f t="shared" si="2"/>
        <v>-94803377</v>
      </c>
      <c r="AU10" s="15">
        <f t="shared" si="2"/>
        <v>3865170</v>
      </c>
      <c r="AV10" s="15">
        <f t="shared" si="2"/>
        <v>-46153943</v>
      </c>
      <c r="AW10" s="15">
        <f t="shared" si="2"/>
        <v>-64824757</v>
      </c>
      <c r="AX10" s="15">
        <f t="shared" si="2"/>
        <v>-16658679</v>
      </c>
      <c r="AY10" s="15">
        <f t="shared" si="2"/>
        <v>40880797</v>
      </c>
      <c r="AZ10" s="15">
        <f t="shared" si="2"/>
        <v>-15628657</v>
      </c>
      <c r="BA10" s="15">
        <f t="shared" si="2"/>
        <v>10263344</v>
      </c>
      <c r="BB10" s="15">
        <f t="shared" si="2"/>
        <v>123482967</v>
      </c>
      <c r="BC10" s="8">
        <f t="shared" si="2"/>
        <v>-130310066</v>
      </c>
    </row>
    <row r="11" spans="1:5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6"/>
    </row>
    <row r="12" spans="1:5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6"/>
    </row>
    <row r="13" spans="1:55" x14ac:dyDescent="0.25">
      <c r="A13" s="20" t="s">
        <v>112</v>
      </c>
      <c r="B13" s="16">
        <v>809067049</v>
      </c>
      <c r="C13" s="16">
        <v>1605313864</v>
      </c>
      <c r="D13" s="16">
        <v>443053822</v>
      </c>
      <c r="E13" s="16">
        <v>239217998</v>
      </c>
      <c r="F13" s="16">
        <v>350473901</v>
      </c>
      <c r="G13" s="16">
        <v>263184705</v>
      </c>
      <c r="H13" s="16">
        <v>160643487</v>
      </c>
      <c r="I13" s="16">
        <v>491781705</v>
      </c>
      <c r="J13" s="16">
        <v>63741421310</v>
      </c>
      <c r="K13" s="16">
        <v>608908248</v>
      </c>
      <c r="L13" s="16">
        <v>961286378</v>
      </c>
      <c r="M13" s="16">
        <v>241974024</v>
      </c>
      <c r="N13" s="16">
        <v>2082475110</v>
      </c>
      <c r="O13" s="16">
        <v>103187355</v>
      </c>
      <c r="P13" s="16">
        <v>844571422</v>
      </c>
      <c r="Q13" s="16">
        <v>314411218</v>
      </c>
      <c r="R13" s="16">
        <v>416917833</v>
      </c>
      <c r="S13" s="16">
        <v>1382974669</v>
      </c>
      <c r="T13" s="16">
        <v>3044774133</v>
      </c>
      <c r="U13" s="16">
        <v>574700329</v>
      </c>
      <c r="V13" s="16">
        <v>196809983</v>
      </c>
      <c r="W13" s="16">
        <v>290083488</v>
      </c>
      <c r="X13" s="16">
        <v>173259079</v>
      </c>
      <c r="Y13" s="16">
        <v>224087717</v>
      </c>
      <c r="Z13" s="16">
        <v>369089899</v>
      </c>
      <c r="AA13" s="16">
        <v>9787885117</v>
      </c>
      <c r="AB13" s="16">
        <v>230950574</v>
      </c>
      <c r="AC13" s="16">
        <v>407437234</v>
      </c>
      <c r="AD13" s="16">
        <v>303305210</v>
      </c>
      <c r="AE13" s="16">
        <v>2654142405</v>
      </c>
      <c r="AF13" s="16">
        <v>262264828</v>
      </c>
      <c r="AG13" s="16">
        <v>295072197</v>
      </c>
      <c r="AH13" s="16">
        <v>391238456</v>
      </c>
      <c r="AI13" s="16">
        <v>299260627</v>
      </c>
      <c r="AJ13" s="16">
        <v>1457700238</v>
      </c>
      <c r="AK13" s="16">
        <v>172977488</v>
      </c>
      <c r="AL13" s="16">
        <v>1637981896</v>
      </c>
      <c r="AM13" s="16">
        <v>547975038</v>
      </c>
      <c r="AN13" s="16">
        <v>453212142</v>
      </c>
      <c r="AO13" s="16">
        <v>1680909462</v>
      </c>
      <c r="AP13" s="16">
        <v>347015638</v>
      </c>
      <c r="AQ13" s="16">
        <v>6210445800</v>
      </c>
      <c r="AR13" s="16">
        <v>947692835</v>
      </c>
      <c r="AS13" s="16">
        <v>569783650</v>
      </c>
      <c r="AT13" s="16">
        <v>694423654</v>
      </c>
      <c r="AU13" s="16">
        <v>283831128</v>
      </c>
      <c r="AV13" s="16">
        <v>257227186</v>
      </c>
      <c r="AW13" s="16">
        <v>505457316</v>
      </c>
      <c r="AX13" s="16">
        <v>390259575</v>
      </c>
      <c r="AY13" s="16">
        <v>980237720</v>
      </c>
      <c r="AZ13" s="16">
        <v>269391736</v>
      </c>
      <c r="BA13" s="16">
        <v>394947538</v>
      </c>
      <c r="BB13" s="16">
        <v>1339519668</v>
      </c>
      <c r="BC13" s="9">
        <v>1366090748</v>
      </c>
    </row>
    <row r="14" spans="1:55" x14ac:dyDescent="0.25">
      <c r="A14" s="20" t="s">
        <v>113</v>
      </c>
      <c r="B14" s="16">
        <v>1065405339</v>
      </c>
      <c r="C14" s="16">
        <v>1661901981</v>
      </c>
      <c r="D14" s="16">
        <v>468641649</v>
      </c>
      <c r="E14" s="16">
        <v>234758373</v>
      </c>
      <c r="F14" s="16">
        <v>348348967</v>
      </c>
      <c r="G14" s="16">
        <v>263184705</v>
      </c>
      <c r="H14" s="16">
        <v>190708658</v>
      </c>
      <c r="I14" s="16">
        <v>506855353</v>
      </c>
      <c r="J14" s="16">
        <v>63866552797</v>
      </c>
      <c r="K14" s="16">
        <v>643140755</v>
      </c>
      <c r="L14" s="16">
        <v>1035335714</v>
      </c>
      <c r="M14" s="16">
        <v>248698983</v>
      </c>
      <c r="N14" s="16">
        <v>2074031084</v>
      </c>
      <c r="O14" s="16">
        <v>100999355</v>
      </c>
      <c r="P14" s="16">
        <v>840293494</v>
      </c>
      <c r="Q14" s="16">
        <v>318332536</v>
      </c>
      <c r="R14" s="16">
        <v>428320961</v>
      </c>
      <c r="S14" s="16">
        <v>1342448117</v>
      </c>
      <c r="T14" s="16">
        <v>3392181656</v>
      </c>
      <c r="U14" s="16">
        <v>577964777</v>
      </c>
      <c r="V14" s="16">
        <v>220391149</v>
      </c>
      <c r="W14" s="16">
        <v>293294086</v>
      </c>
      <c r="X14" s="16">
        <v>177686379</v>
      </c>
      <c r="Y14" s="16">
        <v>338534511</v>
      </c>
      <c r="Z14" s="16">
        <v>415819943</v>
      </c>
      <c r="AA14" s="16">
        <v>9767536965</v>
      </c>
      <c r="AB14" s="16">
        <v>229128996</v>
      </c>
      <c r="AC14" s="16">
        <v>423522639</v>
      </c>
      <c r="AD14" s="16">
        <v>349204772</v>
      </c>
      <c r="AE14" s="16">
        <v>2743303564</v>
      </c>
      <c r="AF14" s="16">
        <v>265612063</v>
      </c>
      <c r="AG14" s="16">
        <v>302836918</v>
      </c>
      <c r="AH14" s="16">
        <v>401248133</v>
      </c>
      <c r="AI14" s="16">
        <v>318251371</v>
      </c>
      <c r="AJ14" s="16">
        <v>1475585846</v>
      </c>
      <c r="AK14" s="16">
        <v>173822773</v>
      </c>
      <c r="AL14" s="16">
        <v>1790907116</v>
      </c>
      <c r="AM14" s="16">
        <v>588711463</v>
      </c>
      <c r="AN14" s="16">
        <v>465343428</v>
      </c>
      <c r="AO14" s="16">
        <v>1606933724</v>
      </c>
      <c r="AP14" s="16">
        <v>370800288</v>
      </c>
      <c r="AQ14" s="16">
        <v>5965844893</v>
      </c>
      <c r="AR14" s="16">
        <v>946491000</v>
      </c>
      <c r="AS14" s="16">
        <v>615392365</v>
      </c>
      <c r="AT14" s="16">
        <v>720920518</v>
      </c>
      <c r="AU14" s="16">
        <v>278144588</v>
      </c>
      <c r="AV14" s="16">
        <v>257876986</v>
      </c>
      <c r="AW14" s="16">
        <v>488456224</v>
      </c>
      <c r="AX14" s="16">
        <v>427309512</v>
      </c>
      <c r="AY14" s="16">
        <v>912077941</v>
      </c>
      <c r="AZ14" s="16">
        <v>293045810</v>
      </c>
      <c r="BA14" s="16">
        <v>425082807</v>
      </c>
      <c r="BB14" s="16">
        <v>1248917051</v>
      </c>
      <c r="BC14" s="9">
        <v>1596582014</v>
      </c>
    </row>
    <row r="15" spans="1:55" x14ac:dyDescent="0.25">
      <c r="A15" s="20" t="s">
        <v>114</v>
      </c>
      <c r="B15" s="16">
        <v>928521142</v>
      </c>
      <c r="C15" s="16">
        <v>1548199213</v>
      </c>
      <c r="D15" s="16">
        <v>395860285</v>
      </c>
      <c r="E15" s="16">
        <v>191555638</v>
      </c>
      <c r="F15" s="16">
        <v>332713935</v>
      </c>
      <c r="G15" s="16">
        <v>233907281</v>
      </c>
      <c r="H15" s="16">
        <v>185593023</v>
      </c>
      <c r="I15" s="16">
        <v>451108449</v>
      </c>
      <c r="J15" s="16">
        <v>62198222051</v>
      </c>
      <c r="K15" s="16">
        <v>600162736</v>
      </c>
      <c r="L15" s="16">
        <v>953914394</v>
      </c>
      <c r="M15" s="16">
        <v>246913260</v>
      </c>
      <c r="N15" s="16">
        <v>2027092470</v>
      </c>
      <c r="O15" s="16">
        <v>83422167</v>
      </c>
      <c r="P15" s="16">
        <v>841736576</v>
      </c>
      <c r="Q15" s="16">
        <v>301881730</v>
      </c>
      <c r="R15" s="16">
        <v>405536466</v>
      </c>
      <c r="S15" s="16">
        <v>1337797641</v>
      </c>
      <c r="T15" s="16">
        <v>3073201339</v>
      </c>
      <c r="U15" s="16">
        <v>538758735</v>
      </c>
      <c r="V15" s="16">
        <v>212148024</v>
      </c>
      <c r="W15" s="16">
        <v>308132433</v>
      </c>
      <c r="X15" s="16">
        <v>178600073</v>
      </c>
      <c r="Y15" s="16">
        <v>164904055</v>
      </c>
      <c r="Z15" s="16">
        <v>342632094</v>
      </c>
      <c r="AA15" s="16">
        <v>8274260391</v>
      </c>
      <c r="AB15" s="16">
        <v>210426571</v>
      </c>
      <c r="AC15" s="16">
        <v>376359054</v>
      </c>
      <c r="AD15" s="16">
        <v>333282074</v>
      </c>
      <c r="AE15" s="16">
        <v>2735370908</v>
      </c>
      <c r="AF15" s="16">
        <v>269821881</v>
      </c>
      <c r="AG15" s="16">
        <v>290722520</v>
      </c>
      <c r="AH15" s="16">
        <v>351067264</v>
      </c>
      <c r="AI15" s="16">
        <v>250091096</v>
      </c>
      <c r="AJ15" s="16">
        <v>1383172523</v>
      </c>
      <c r="AK15" s="16">
        <v>170459298</v>
      </c>
      <c r="AL15" s="16">
        <v>1776638926</v>
      </c>
      <c r="AM15" s="16">
        <v>545499611</v>
      </c>
      <c r="AN15" s="16">
        <v>453904405</v>
      </c>
      <c r="AO15" s="16">
        <v>1714516668</v>
      </c>
      <c r="AP15" s="16">
        <v>341008134</v>
      </c>
      <c r="AQ15" s="16">
        <v>5737286778</v>
      </c>
      <c r="AR15" s="16">
        <v>881622177</v>
      </c>
      <c r="AS15" s="16">
        <v>575524666</v>
      </c>
      <c r="AT15" s="16">
        <v>565655025</v>
      </c>
      <c r="AU15" s="16">
        <v>272362279</v>
      </c>
      <c r="AV15" s="16">
        <v>246194723</v>
      </c>
      <c r="AW15" s="16">
        <v>450565811</v>
      </c>
      <c r="AX15" s="16">
        <v>408709656</v>
      </c>
      <c r="AY15" s="16">
        <v>890326191</v>
      </c>
      <c r="AZ15" s="16">
        <v>269089822</v>
      </c>
      <c r="BA15" s="16">
        <v>415065155</v>
      </c>
      <c r="BB15" s="16">
        <v>1164661300</v>
      </c>
      <c r="BC15" s="9">
        <v>1558226204</v>
      </c>
    </row>
    <row r="16" spans="1:5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6"/>
    </row>
    <row r="17" spans="1:55" x14ac:dyDescent="0.25">
      <c r="A17" s="20" t="s">
        <v>115</v>
      </c>
      <c r="B17" s="15">
        <f>+B14-B13</f>
        <v>256338290</v>
      </c>
      <c r="C17" s="15">
        <f t="shared" ref="C17:BC17" si="3">+C14-C13</f>
        <v>56588117</v>
      </c>
      <c r="D17" s="15">
        <f t="shared" si="3"/>
        <v>25587827</v>
      </c>
      <c r="E17" s="15">
        <f t="shared" si="3"/>
        <v>-4459625</v>
      </c>
      <c r="F17" s="15">
        <f t="shared" si="3"/>
        <v>-2124934</v>
      </c>
      <c r="G17" s="15">
        <f t="shared" si="3"/>
        <v>0</v>
      </c>
      <c r="H17" s="15">
        <f t="shared" si="3"/>
        <v>30065171</v>
      </c>
      <c r="I17" s="15">
        <f t="shared" si="3"/>
        <v>15073648</v>
      </c>
      <c r="J17" s="15">
        <f t="shared" si="3"/>
        <v>125131487</v>
      </c>
      <c r="K17" s="15">
        <f t="shared" si="3"/>
        <v>34232507</v>
      </c>
      <c r="L17" s="15">
        <f t="shared" si="3"/>
        <v>74049336</v>
      </c>
      <c r="M17" s="15">
        <f t="shared" si="3"/>
        <v>6724959</v>
      </c>
      <c r="N17" s="15">
        <f t="shared" si="3"/>
        <v>-8444026</v>
      </c>
      <c r="O17" s="15">
        <f t="shared" si="3"/>
        <v>-2188000</v>
      </c>
      <c r="P17" s="15">
        <f t="shared" si="3"/>
        <v>-4277928</v>
      </c>
      <c r="Q17" s="15">
        <f t="shared" si="3"/>
        <v>3921318</v>
      </c>
      <c r="R17" s="15">
        <f t="shared" si="3"/>
        <v>11403128</v>
      </c>
      <c r="S17" s="15">
        <f t="shared" si="3"/>
        <v>-40526552</v>
      </c>
      <c r="T17" s="15">
        <f t="shared" si="3"/>
        <v>347407523</v>
      </c>
      <c r="U17" s="15">
        <f t="shared" si="3"/>
        <v>3264448</v>
      </c>
      <c r="V17" s="15">
        <f t="shared" si="3"/>
        <v>23581166</v>
      </c>
      <c r="W17" s="15">
        <f t="shared" si="3"/>
        <v>3210598</v>
      </c>
      <c r="X17" s="15">
        <f t="shared" si="3"/>
        <v>4427300</v>
      </c>
      <c r="Y17" s="15">
        <f t="shared" si="3"/>
        <v>114446794</v>
      </c>
      <c r="Z17" s="15">
        <f t="shared" si="3"/>
        <v>46730044</v>
      </c>
      <c r="AA17" s="15">
        <f t="shared" si="3"/>
        <v>-20348152</v>
      </c>
      <c r="AB17" s="15">
        <f t="shared" si="3"/>
        <v>-1821578</v>
      </c>
      <c r="AC17" s="15">
        <f t="shared" si="3"/>
        <v>16085405</v>
      </c>
      <c r="AD17" s="15">
        <f t="shared" si="3"/>
        <v>45899562</v>
      </c>
      <c r="AE17" s="15">
        <f t="shared" si="3"/>
        <v>89161159</v>
      </c>
      <c r="AF17" s="15">
        <f t="shared" si="3"/>
        <v>3347235</v>
      </c>
      <c r="AG17" s="15">
        <f t="shared" si="3"/>
        <v>7764721</v>
      </c>
      <c r="AH17" s="15">
        <f t="shared" si="3"/>
        <v>10009677</v>
      </c>
      <c r="AI17" s="15">
        <f t="shared" si="3"/>
        <v>18990744</v>
      </c>
      <c r="AJ17" s="15">
        <f t="shared" si="3"/>
        <v>17885608</v>
      </c>
      <c r="AK17" s="15">
        <f t="shared" si="3"/>
        <v>845285</v>
      </c>
      <c r="AL17" s="15">
        <f t="shared" si="3"/>
        <v>152925220</v>
      </c>
      <c r="AM17" s="15">
        <f t="shared" si="3"/>
        <v>40736425</v>
      </c>
      <c r="AN17" s="15">
        <f t="shared" si="3"/>
        <v>12131286</v>
      </c>
      <c r="AO17" s="15">
        <f t="shared" si="3"/>
        <v>-73975738</v>
      </c>
      <c r="AP17" s="15">
        <f t="shared" si="3"/>
        <v>23784650</v>
      </c>
      <c r="AQ17" s="15">
        <f t="shared" si="3"/>
        <v>-244600907</v>
      </c>
      <c r="AR17" s="15">
        <f t="shared" si="3"/>
        <v>-1201835</v>
      </c>
      <c r="AS17" s="15">
        <f t="shared" si="3"/>
        <v>45608715</v>
      </c>
      <c r="AT17" s="15">
        <f t="shared" si="3"/>
        <v>26496864</v>
      </c>
      <c r="AU17" s="15">
        <f t="shared" si="3"/>
        <v>-5686540</v>
      </c>
      <c r="AV17" s="15">
        <f t="shared" si="3"/>
        <v>649800</v>
      </c>
      <c r="AW17" s="15">
        <f t="shared" si="3"/>
        <v>-17001092</v>
      </c>
      <c r="AX17" s="15">
        <f t="shared" si="3"/>
        <v>37049937</v>
      </c>
      <c r="AY17" s="15">
        <f t="shared" si="3"/>
        <v>-68159779</v>
      </c>
      <c r="AZ17" s="15">
        <f t="shared" si="3"/>
        <v>23654074</v>
      </c>
      <c r="BA17" s="15">
        <f t="shared" si="3"/>
        <v>30135269</v>
      </c>
      <c r="BB17" s="15">
        <f t="shared" si="3"/>
        <v>-90602617</v>
      </c>
      <c r="BC17" s="8">
        <f t="shared" si="3"/>
        <v>230491266</v>
      </c>
    </row>
    <row r="18" spans="1:55" x14ac:dyDescent="0.25">
      <c r="A18" s="20" t="s">
        <v>116</v>
      </c>
      <c r="B18" s="15">
        <f>+B15-B13</f>
        <v>119454093</v>
      </c>
      <c r="C18" s="15">
        <f t="shared" ref="C18:BC18" si="4">+C15-C13</f>
        <v>-57114651</v>
      </c>
      <c r="D18" s="15">
        <f t="shared" si="4"/>
        <v>-47193537</v>
      </c>
      <c r="E18" s="15">
        <f t="shared" si="4"/>
        <v>-47662360</v>
      </c>
      <c r="F18" s="15">
        <f t="shared" si="4"/>
        <v>-17759966</v>
      </c>
      <c r="G18" s="15">
        <f t="shared" si="4"/>
        <v>-29277424</v>
      </c>
      <c r="H18" s="15">
        <f t="shared" si="4"/>
        <v>24949536</v>
      </c>
      <c r="I18" s="15">
        <f t="shared" si="4"/>
        <v>-40673256</v>
      </c>
      <c r="J18" s="15">
        <f t="shared" si="4"/>
        <v>-1543199259</v>
      </c>
      <c r="K18" s="15">
        <f t="shared" si="4"/>
        <v>-8745512</v>
      </c>
      <c r="L18" s="15">
        <f t="shared" si="4"/>
        <v>-7371984</v>
      </c>
      <c r="M18" s="15">
        <f t="shared" si="4"/>
        <v>4939236</v>
      </c>
      <c r="N18" s="15">
        <f t="shared" si="4"/>
        <v>-55382640</v>
      </c>
      <c r="O18" s="15">
        <f t="shared" si="4"/>
        <v>-19765188</v>
      </c>
      <c r="P18" s="15">
        <f t="shared" si="4"/>
        <v>-2834846</v>
      </c>
      <c r="Q18" s="15">
        <f t="shared" si="4"/>
        <v>-12529488</v>
      </c>
      <c r="R18" s="15">
        <f t="shared" si="4"/>
        <v>-11381367</v>
      </c>
      <c r="S18" s="15">
        <f t="shared" si="4"/>
        <v>-45177028</v>
      </c>
      <c r="T18" s="15">
        <f t="shared" si="4"/>
        <v>28427206</v>
      </c>
      <c r="U18" s="15">
        <f t="shared" si="4"/>
        <v>-35941594</v>
      </c>
      <c r="V18" s="15">
        <f t="shared" si="4"/>
        <v>15338041</v>
      </c>
      <c r="W18" s="15">
        <f t="shared" si="4"/>
        <v>18048945</v>
      </c>
      <c r="X18" s="15">
        <f t="shared" si="4"/>
        <v>5340994</v>
      </c>
      <c r="Y18" s="15">
        <f t="shared" si="4"/>
        <v>-59183662</v>
      </c>
      <c r="Z18" s="15">
        <f t="shared" si="4"/>
        <v>-26457805</v>
      </c>
      <c r="AA18" s="15">
        <f t="shared" si="4"/>
        <v>-1513624726</v>
      </c>
      <c r="AB18" s="15">
        <f t="shared" si="4"/>
        <v>-20524003</v>
      </c>
      <c r="AC18" s="15">
        <f t="shared" si="4"/>
        <v>-31078180</v>
      </c>
      <c r="AD18" s="15">
        <f t="shared" si="4"/>
        <v>29976864</v>
      </c>
      <c r="AE18" s="15">
        <f t="shared" si="4"/>
        <v>81228503</v>
      </c>
      <c r="AF18" s="15">
        <f t="shared" si="4"/>
        <v>7557053</v>
      </c>
      <c r="AG18" s="15">
        <f t="shared" si="4"/>
        <v>-4349677</v>
      </c>
      <c r="AH18" s="15">
        <f t="shared" si="4"/>
        <v>-40171192</v>
      </c>
      <c r="AI18" s="15">
        <f t="shared" si="4"/>
        <v>-49169531</v>
      </c>
      <c r="AJ18" s="15">
        <f t="shared" si="4"/>
        <v>-74527715</v>
      </c>
      <c r="AK18" s="15">
        <f t="shared" si="4"/>
        <v>-2518190</v>
      </c>
      <c r="AL18" s="15">
        <f t="shared" si="4"/>
        <v>138657030</v>
      </c>
      <c r="AM18" s="15">
        <f t="shared" si="4"/>
        <v>-2475427</v>
      </c>
      <c r="AN18" s="15">
        <f t="shared" si="4"/>
        <v>692263</v>
      </c>
      <c r="AO18" s="15">
        <f t="shared" si="4"/>
        <v>33607206</v>
      </c>
      <c r="AP18" s="15">
        <f t="shared" si="4"/>
        <v>-6007504</v>
      </c>
      <c r="AQ18" s="15">
        <f t="shared" si="4"/>
        <v>-473159022</v>
      </c>
      <c r="AR18" s="15">
        <f t="shared" si="4"/>
        <v>-66070658</v>
      </c>
      <c r="AS18" s="15">
        <f t="shared" si="4"/>
        <v>5741016</v>
      </c>
      <c r="AT18" s="15">
        <f t="shared" si="4"/>
        <v>-128768629</v>
      </c>
      <c r="AU18" s="15">
        <f t="shared" si="4"/>
        <v>-11468849</v>
      </c>
      <c r="AV18" s="15">
        <f t="shared" si="4"/>
        <v>-11032463</v>
      </c>
      <c r="AW18" s="15">
        <f t="shared" si="4"/>
        <v>-54891505</v>
      </c>
      <c r="AX18" s="15">
        <f t="shared" si="4"/>
        <v>18450081</v>
      </c>
      <c r="AY18" s="15">
        <f t="shared" si="4"/>
        <v>-89911529</v>
      </c>
      <c r="AZ18" s="15">
        <f t="shared" si="4"/>
        <v>-301914</v>
      </c>
      <c r="BA18" s="15">
        <f t="shared" si="4"/>
        <v>20117617</v>
      </c>
      <c r="BB18" s="15">
        <f t="shared" si="4"/>
        <v>-174858368</v>
      </c>
      <c r="BC18" s="8">
        <f t="shared" si="4"/>
        <v>192135456</v>
      </c>
    </row>
    <row r="19" spans="1:55" x14ac:dyDescent="0.25">
      <c r="A19" s="20" t="s">
        <v>117</v>
      </c>
      <c r="B19" s="15">
        <f>+B15-B14</f>
        <v>-136884197</v>
      </c>
      <c r="C19" s="15">
        <f t="shared" ref="C19:BC19" si="5">+C15-C14</f>
        <v>-113702768</v>
      </c>
      <c r="D19" s="15">
        <f t="shared" si="5"/>
        <v>-72781364</v>
      </c>
      <c r="E19" s="15">
        <f t="shared" si="5"/>
        <v>-43202735</v>
      </c>
      <c r="F19" s="15">
        <f t="shared" si="5"/>
        <v>-15635032</v>
      </c>
      <c r="G19" s="15">
        <f t="shared" si="5"/>
        <v>-29277424</v>
      </c>
      <c r="H19" s="15">
        <f t="shared" si="5"/>
        <v>-5115635</v>
      </c>
      <c r="I19" s="15">
        <f t="shared" si="5"/>
        <v>-55746904</v>
      </c>
      <c r="J19" s="15">
        <f t="shared" si="5"/>
        <v>-1668330746</v>
      </c>
      <c r="K19" s="15">
        <f t="shared" si="5"/>
        <v>-42978019</v>
      </c>
      <c r="L19" s="15">
        <f t="shared" si="5"/>
        <v>-81421320</v>
      </c>
      <c r="M19" s="15">
        <f t="shared" si="5"/>
        <v>-1785723</v>
      </c>
      <c r="N19" s="15">
        <f t="shared" si="5"/>
        <v>-46938614</v>
      </c>
      <c r="O19" s="15">
        <f t="shared" si="5"/>
        <v>-17577188</v>
      </c>
      <c r="P19" s="15">
        <f t="shared" si="5"/>
        <v>1443082</v>
      </c>
      <c r="Q19" s="15">
        <f t="shared" si="5"/>
        <v>-16450806</v>
      </c>
      <c r="R19" s="15">
        <f t="shared" si="5"/>
        <v>-22784495</v>
      </c>
      <c r="S19" s="15">
        <f t="shared" si="5"/>
        <v>-4650476</v>
      </c>
      <c r="T19" s="15">
        <f t="shared" si="5"/>
        <v>-318980317</v>
      </c>
      <c r="U19" s="15">
        <f t="shared" si="5"/>
        <v>-39206042</v>
      </c>
      <c r="V19" s="15">
        <f t="shared" si="5"/>
        <v>-8243125</v>
      </c>
      <c r="W19" s="15">
        <f t="shared" si="5"/>
        <v>14838347</v>
      </c>
      <c r="X19" s="15">
        <f t="shared" si="5"/>
        <v>913694</v>
      </c>
      <c r="Y19" s="15">
        <f t="shared" si="5"/>
        <v>-173630456</v>
      </c>
      <c r="Z19" s="15">
        <f t="shared" si="5"/>
        <v>-73187849</v>
      </c>
      <c r="AA19" s="15">
        <f t="shared" si="5"/>
        <v>-1493276574</v>
      </c>
      <c r="AB19" s="15">
        <f t="shared" si="5"/>
        <v>-18702425</v>
      </c>
      <c r="AC19" s="15">
        <f t="shared" si="5"/>
        <v>-47163585</v>
      </c>
      <c r="AD19" s="15">
        <f t="shared" si="5"/>
        <v>-15922698</v>
      </c>
      <c r="AE19" s="15">
        <f t="shared" si="5"/>
        <v>-7932656</v>
      </c>
      <c r="AF19" s="15">
        <f t="shared" si="5"/>
        <v>4209818</v>
      </c>
      <c r="AG19" s="15">
        <f t="shared" si="5"/>
        <v>-12114398</v>
      </c>
      <c r="AH19" s="15">
        <f t="shared" si="5"/>
        <v>-50180869</v>
      </c>
      <c r="AI19" s="15">
        <f t="shared" si="5"/>
        <v>-68160275</v>
      </c>
      <c r="AJ19" s="15">
        <f t="shared" si="5"/>
        <v>-92413323</v>
      </c>
      <c r="AK19" s="15">
        <f t="shared" si="5"/>
        <v>-3363475</v>
      </c>
      <c r="AL19" s="15">
        <f t="shared" si="5"/>
        <v>-14268190</v>
      </c>
      <c r="AM19" s="15">
        <f t="shared" si="5"/>
        <v>-43211852</v>
      </c>
      <c r="AN19" s="15">
        <f t="shared" si="5"/>
        <v>-11439023</v>
      </c>
      <c r="AO19" s="15">
        <f t="shared" si="5"/>
        <v>107582944</v>
      </c>
      <c r="AP19" s="15">
        <f t="shared" si="5"/>
        <v>-29792154</v>
      </c>
      <c r="AQ19" s="15">
        <f t="shared" si="5"/>
        <v>-228558115</v>
      </c>
      <c r="AR19" s="15">
        <f t="shared" si="5"/>
        <v>-64868823</v>
      </c>
      <c r="AS19" s="15">
        <f t="shared" si="5"/>
        <v>-39867699</v>
      </c>
      <c r="AT19" s="15">
        <f t="shared" si="5"/>
        <v>-155265493</v>
      </c>
      <c r="AU19" s="15">
        <f t="shared" si="5"/>
        <v>-5782309</v>
      </c>
      <c r="AV19" s="15">
        <f t="shared" si="5"/>
        <v>-11682263</v>
      </c>
      <c r="AW19" s="15">
        <f t="shared" si="5"/>
        <v>-37890413</v>
      </c>
      <c r="AX19" s="15">
        <f t="shared" si="5"/>
        <v>-18599856</v>
      </c>
      <c r="AY19" s="15">
        <f t="shared" si="5"/>
        <v>-21751750</v>
      </c>
      <c r="AZ19" s="15">
        <f t="shared" si="5"/>
        <v>-23955988</v>
      </c>
      <c r="BA19" s="15">
        <f t="shared" si="5"/>
        <v>-10017652</v>
      </c>
      <c r="BB19" s="15">
        <f t="shared" si="5"/>
        <v>-84255751</v>
      </c>
      <c r="BC19" s="8">
        <f t="shared" si="5"/>
        <v>-38355810</v>
      </c>
    </row>
    <row r="20" spans="1:55" x14ac:dyDescent="0.25">
      <c r="A20" s="20" t="s">
        <v>118</v>
      </c>
      <c r="B20" s="17">
        <f>IF(B13=0,0,B15*100/B13)</f>
        <v>114.76442442534821</v>
      </c>
      <c r="C20" s="17">
        <f t="shared" ref="C20:BC20" si="6">IF(C13=0,0,C15*100/C13)</f>
        <v>96.442150517675969</v>
      </c>
      <c r="D20" s="17">
        <f t="shared" si="6"/>
        <v>89.348125519612381</v>
      </c>
      <c r="E20" s="17">
        <f t="shared" si="6"/>
        <v>80.075763362922217</v>
      </c>
      <c r="F20" s="17">
        <f t="shared" si="6"/>
        <v>94.932585293990272</v>
      </c>
      <c r="G20" s="17">
        <f t="shared" si="6"/>
        <v>88.87571221131563</v>
      </c>
      <c r="H20" s="17">
        <f t="shared" si="6"/>
        <v>115.53099753119777</v>
      </c>
      <c r="I20" s="17">
        <f t="shared" si="6"/>
        <v>91.729408478097</v>
      </c>
      <c r="J20" s="17">
        <f t="shared" si="6"/>
        <v>97.578969487525541</v>
      </c>
      <c r="K20" s="17">
        <f t="shared" si="6"/>
        <v>98.563738949386021</v>
      </c>
      <c r="L20" s="17">
        <f t="shared" si="6"/>
        <v>99.233112611526053</v>
      </c>
      <c r="M20" s="17">
        <f t="shared" si="6"/>
        <v>102.04122571437668</v>
      </c>
      <c r="N20" s="17">
        <f t="shared" si="6"/>
        <v>97.340537721961056</v>
      </c>
      <c r="O20" s="17">
        <f t="shared" si="6"/>
        <v>80.845339043722944</v>
      </c>
      <c r="P20" s="17">
        <f t="shared" si="6"/>
        <v>99.664345024451947</v>
      </c>
      <c r="Q20" s="17">
        <f t="shared" si="6"/>
        <v>96.014936082846759</v>
      </c>
      <c r="R20" s="17">
        <f t="shared" si="6"/>
        <v>97.270117490992519</v>
      </c>
      <c r="S20" s="17">
        <f t="shared" si="6"/>
        <v>96.733343783319867</v>
      </c>
      <c r="T20" s="17">
        <f t="shared" si="6"/>
        <v>100.93363923753486</v>
      </c>
      <c r="U20" s="17">
        <f t="shared" si="6"/>
        <v>93.746028636778462</v>
      </c>
      <c r="V20" s="17">
        <f t="shared" si="6"/>
        <v>107.79332469125816</v>
      </c>
      <c r="W20" s="17">
        <f t="shared" si="6"/>
        <v>106.22198289342136</v>
      </c>
      <c r="X20" s="17">
        <f t="shared" si="6"/>
        <v>103.08266327561397</v>
      </c>
      <c r="Y20" s="17">
        <f t="shared" si="6"/>
        <v>73.58906467863207</v>
      </c>
      <c r="Z20" s="17">
        <f t="shared" si="6"/>
        <v>92.831609569461563</v>
      </c>
      <c r="AA20" s="17">
        <f t="shared" si="6"/>
        <v>84.535732613258048</v>
      </c>
      <c r="AB20" s="17">
        <f t="shared" si="6"/>
        <v>91.113248759451011</v>
      </c>
      <c r="AC20" s="17">
        <f t="shared" si="6"/>
        <v>92.372277885628876</v>
      </c>
      <c r="AD20" s="17">
        <f t="shared" si="6"/>
        <v>109.88339896963853</v>
      </c>
      <c r="AE20" s="17">
        <f t="shared" si="6"/>
        <v>103.06044253115348</v>
      </c>
      <c r="AF20" s="17">
        <f t="shared" si="6"/>
        <v>102.88145881307425</v>
      </c>
      <c r="AG20" s="17">
        <f t="shared" si="6"/>
        <v>98.525893986548652</v>
      </c>
      <c r="AH20" s="17">
        <f t="shared" si="6"/>
        <v>89.732299730781065</v>
      </c>
      <c r="AI20" s="17">
        <f t="shared" si="6"/>
        <v>83.569662506922441</v>
      </c>
      <c r="AJ20" s="17">
        <f t="shared" si="6"/>
        <v>94.887308579831625</v>
      </c>
      <c r="AK20" s="17">
        <f t="shared" si="6"/>
        <v>98.544209406023981</v>
      </c>
      <c r="AL20" s="17">
        <f t="shared" si="6"/>
        <v>108.46511370721524</v>
      </c>
      <c r="AM20" s="17">
        <f t="shared" si="6"/>
        <v>99.548259167236012</v>
      </c>
      <c r="AN20" s="17">
        <f t="shared" si="6"/>
        <v>100.15274590767694</v>
      </c>
      <c r="AO20" s="17">
        <f t="shared" si="6"/>
        <v>101.99934658943576</v>
      </c>
      <c r="AP20" s="17">
        <f t="shared" si="6"/>
        <v>98.268808854083971</v>
      </c>
      <c r="AQ20" s="17">
        <f t="shared" si="6"/>
        <v>92.381239008639284</v>
      </c>
      <c r="AR20" s="17">
        <f t="shared" si="6"/>
        <v>93.028262369420574</v>
      </c>
      <c r="AS20" s="17">
        <f t="shared" si="6"/>
        <v>101.00757822727978</v>
      </c>
      <c r="AT20" s="17">
        <f t="shared" si="6"/>
        <v>81.45676227209853</v>
      </c>
      <c r="AU20" s="17">
        <f t="shared" si="6"/>
        <v>95.95927018970238</v>
      </c>
      <c r="AV20" s="17">
        <f t="shared" si="6"/>
        <v>95.711004279306621</v>
      </c>
      <c r="AW20" s="17">
        <f t="shared" si="6"/>
        <v>89.140229399706627</v>
      </c>
      <c r="AX20" s="17">
        <f t="shared" si="6"/>
        <v>104.72764338965931</v>
      </c>
      <c r="AY20" s="17">
        <f t="shared" si="6"/>
        <v>90.827579150902295</v>
      </c>
      <c r="AZ20" s="17">
        <f t="shared" si="6"/>
        <v>99.887927519795923</v>
      </c>
      <c r="BA20" s="17">
        <f t="shared" si="6"/>
        <v>105.09374412152938</v>
      </c>
      <c r="BB20" s="17">
        <f t="shared" si="6"/>
        <v>86.946188833413984</v>
      </c>
      <c r="BC20" s="10">
        <f t="shared" si="6"/>
        <v>114.06461878768248</v>
      </c>
    </row>
    <row r="21" spans="1:55" x14ac:dyDescent="0.25">
      <c r="A21" s="20" t="s">
        <v>119</v>
      </c>
      <c r="B21" s="17">
        <f>IF(B14=0,0,B15*100/B14)</f>
        <v>87.151913737500053</v>
      </c>
      <c r="C21" s="17">
        <f t="shared" ref="C21:BC21" si="7">IF(C14=0,0,C15*100/C14)</f>
        <v>93.158274717767483</v>
      </c>
      <c r="D21" s="17">
        <f t="shared" si="7"/>
        <v>84.469719207564495</v>
      </c>
      <c r="E21" s="17">
        <f t="shared" si="7"/>
        <v>81.596935415803046</v>
      </c>
      <c r="F21" s="17">
        <f t="shared" si="7"/>
        <v>95.511675509001861</v>
      </c>
      <c r="G21" s="17">
        <f t="shared" si="7"/>
        <v>88.87571221131563</v>
      </c>
      <c r="H21" s="17">
        <f t="shared" si="7"/>
        <v>97.317565414360999</v>
      </c>
      <c r="I21" s="17">
        <f t="shared" si="7"/>
        <v>89.001417530653953</v>
      </c>
      <c r="J21" s="17">
        <f t="shared" si="7"/>
        <v>97.387786450127038</v>
      </c>
      <c r="K21" s="17">
        <f t="shared" si="7"/>
        <v>93.317478535472375</v>
      </c>
      <c r="L21" s="17">
        <f t="shared" si="7"/>
        <v>92.135756653710871</v>
      </c>
      <c r="M21" s="17">
        <f t="shared" si="7"/>
        <v>99.281974144622865</v>
      </c>
      <c r="N21" s="17">
        <f t="shared" si="7"/>
        <v>97.736841344273699</v>
      </c>
      <c r="O21" s="17">
        <f t="shared" si="7"/>
        <v>82.59673242467737</v>
      </c>
      <c r="P21" s="17">
        <f t="shared" si="7"/>
        <v>100.17173547222538</v>
      </c>
      <c r="Q21" s="17">
        <f t="shared" si="7"/>
        <v>94.832194595402584</v>
      </c>
      <c r="R21" s="17">
        <f t="shared" si="7"/>
        <v>94.680508993348099</v>
      </c>
      <c r="S21" s="17">
        <f t="shared" si="7"/>
        <v>99.653582440832608</v>
      </c>
      <c r="T21" s="17">
        <f t="shared" si="7"/>
        <v>90.596602736890688</v>
      </c>
      <c r="U21" s="17">
        <f t="shared" si="7"/>
        <v>93.216534370225119</v>
      </c>
      <c r="V21" s="17">
        <f t="shared" si="7"/>
        <v>96.259774933157587</v>
      </c>
      <c r="W21" s="17">
        <f t="shared" si="7"/>
        <v>105.05920429640031</v>
      </c>
      <c r="X21" s="17">
        <f t="shared" si="7"/>
        <v>100.51421724340503</v>
      </c>
      <c r="Y21" s="17">
        <f t="shared" si="7"/>
        <v>48.711150456385816</v>
      </c>
      <c r="Z21" s="17">
        <f t="shared" si="7"/>
        <v>82.399148902774002</v>
      </c>
      <c r="AA21" s="17">
        <f t="shared" si="7"/>
        <v>84.711841077736835</v>
      </c>
      <c r="AB21" s="17">
        <f t="shared" si="7"/>
        <v>91.837600073977541</v>
      </c>
      <c r="AC21" s="17">
        <f t="shared" si="7"/>
        <v>88.863975462714279</v>
      </c>
      <c r="AD21" s="17">
        <f t="shared" si="7"/>
        <v>95.440297705897336</v>
      </c>
      <c r="AE21" s="17">
        <f t="shared" si="7"/>
        <v>99.710835647060748</v>
      </c>
      <c r="AF21" s="17">
        <f t="shared" si="7"/>
        <v>101.58494985222113</v>
      </c>
      <c r="AG21" s="17">
        <f t="shared" si="7"/>
        <v>95.999695783457952</v>
      </c>
      <c r="AH21" s="17">
        <f t="shared" si="7"/>
        <v>87.493806232862894</v>
      </c>
      <c r="AI21" s="17">
        <f t="shared" si="7"/>
        <v>78.582880951673886</v>
      </c>
      <c r="AJ21" s="17">
        <f t="shared" si="7"/>
        <v>93.7371774573121</v>
      </c>
      <c r="AK21" s="17">
        <f t="shared" si="7"/>
        <v>98.064997501794537</v>
      </c>
      <c r="AL21" s="17">
        <f t="shared" si="7"/>
        <v>99.203298156977112</v>
      </c>
      <c r="AM21" s="17">
        <f t="shared" si="7"/>
        <v>92.659926854524315</v>
      </c>
      <c r="AN21" s="17">
        <f t="shared" si="7"/>
        <v>97.541810561467727</v>
      </c>
      <c r="AO21" s="17">
        <f t="shared" si="7"/>
        <v>106.69492104081326</v>
      </c>
      <c r="AP21" s="17">
        <f t="shared" si="7"/>
        <v>91.965444751758127</v>
      </c>
      <c r="AQ21" s="17">
        <f t="shared" si="7"/>
        <v>96.168889418023966</v>
      </c>
      <c r="AR21" s="17">
        <f t="shared" si="7"/>
        <v>93.146387762799648</v>
      </c>
      <c r="AS21" s="17">
        <f t="shared" si="7"/>
        <v>93.52158049604661</v>
      </c>
      <c r="AT21" s="17">
        <f t="shared" si="7"/>
        <v>78.462883338271141</v>
      </c>
      <c r="AU21" s="17">
        <f t="shared" si="7"/>
        <v>97.921113963935909</v>
      </c>
      <c r="AV21" s="17">
        <f t="shared" si="7"/>
        <v>95.469831107767021</v>
      </c>
      <c r="AW21" s="17">
        <f t="shared" si="7"/>
        <v>92.242823176719313</v>
      </c>
      <c r="AX21" s="17">
        <f t="shared" si="7"/>
        <v>95.647216952193659</v>
      </c>
      <c r="AY21" s="17">
        <f t="shared" si="7"/>
        <v>97.61514350668854</v>
      </c>
      <c r="AZ21" s="17">
        <f t="shared" si="7"/>
        <v>91.825172999402383</v>
      </c>
      <c r="BA21" s="17">
        <f t="shared" si="7"/>
        <v>97.643364578610203</v>
      </c>
      <c r="BB21" s="17">
        <f t="shared" si="7"/>
        <v>93.253695196767723</v>
      </c>
      <c r="BC21" s="10">
        <f t="shared" si="7"/>
        <v>97.597629832750954</v>
      </c>
    </row>
    <row r="22" spans="1:5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6"/>
    </row>
    <row r="23" spans="1:5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6"/>
    </row>
    <row r="24" spans="1:55" x14ac:dyDescent="0.25">
      <c r="A24" s="20" t="s">
        <v>112</v>
      </c>
      <c r="B24" s="16">
        <v>930693010</v>
      </c>
      <c r="C24" s="16">
        <v>1605313870</v>
      </c>
      <c r="D24" s="16">
        <v>369881752</v>
      </c>
      <c r="E24" s="16">
        <v>216076984</v>
      </c>
      <c r="F24" s="16">
        <v>380684128</v>
      </c>
      <c r="G24" s="16">
        <v>261701560</v>
      </c>
      <c r="H24" s="16">
        <v>153250089</v>
      </c>
      <c r="I24" s="16">
        <v>487762374</v>
      </c>
      <c r="J24" s="16">
        <v>63314854230</v>
      </c>
      <c r="K24" s="16">
        <v>577493304</v>
      </c>
      <c r="L24" s="16">
        <v>1038248414</v>
      </c>
      <c r="M24" s="16">
        <v>266695410</v>
      </c>
      <c r="N24" s="16">
        <v>2052229758</v>
      </c>
      <c r="O24" s="16">
        <v>103156164</v>
      </c>
      <c r="P24" s="16">
        <v>894099015</v>
      </c>
      <c r="Q24" s="16">
        <v>295727345</v>
      </c>
      <c r="R24" s="16">
        <v>405093470</v>
      </c>
      <c r="S24" s="16">
        <v>1657777265</v>
      </c>
      <c r="T24" s="16">
        <v>3044709747</v>
      </c>
      <c r="U24" s="16">
        <v>570630608</v>
      </c>
      <c r="V24" s="16">
        <v>192355088</v>
      </c>
      <c r="W24" s="16">
        <v>288697384</v>
      </c>
      <c r="X24" s="16">
        <v>179840103</v>
      </c>
      <c r="Y24" s="16">
        <v>210929141</v>
      </c>
      <c r="Z24" s="16">
        <v>364906857</v>
      </c>
      <c r="AA24" s="16">
        <v>9204252841</v>
      </c>
      <c r="AB24" s="16">
        <v>218089776</v>
      </c>
      <c r="AC24" s="16">
        <v>363394895</v>
      </c>
      <c r="AD24" s="16">
        <v>302754824</v>
      </c>
      <c r="AE24" s="16">
        <v>2790945899</v>
      </c>
      <c r="AF24" s="16">
        <v>254226263</v>
      </c>
      <c r="AG24" s="16">
        <v>256617540</v>
      </c>
      <c r="AH24" s="16">
        <v>402280147</v>
      </c>
      <c r="AI24" s="16">
        <v>318941685</v>
      </c>
      <c r="AJ24" s="16">
        <v>1437256510</v>
      </c>
      <c r="AK24" s="16">
        <v>197071068</v>
      </c>
      <c r="AL24" s="16">
        <v>1128656507</v>
      </c>
      <c r="AM24" s="16">
        <v>550579981</v>
      </c>
      <c r="AN24" s="16">
        <v>502756190</v>
      </c>
      <c r="AO24" s="16">
        <v>1570299519</v>
      </c>
      <c r="AP24" s="16">
        <v>332049461</v>
      </c>
      <c r="AQ24" s="16">
        <v>6200912300</v>
      </c>
      <c r="AR24" s="16">
        <v>944444516</v>
      </c>
      <c r="AS24" s="16">
        <v>606985020</v>
      </c>
      <c r="AT24" s="16">
        <v>693990899</v>
      </c>
      <c r="AU24" s="16">
        <v>338170700</v>
      </c>
      <c r="AV24" s="16">
        <v>299066976</v>
      </c>
      <c r="AW24" s="16">
        <v>541307272</v>
      </c>
      <c r="AX24" s="16">
        <v>438739919</v>
      </c>
      <c r="AY24" s="16">
        <v>949446978</v>
      </c>
      <c r="AZ24" s="16">
        <v>269911728</v>
      </c>
      <c r="BA24" s="16">
        <v>387063486</v>
      </c>
      <c r="BB24" s="16">
        <v>1275760632</v>
      </c>
      <c r="BC24" s="9">
        <v>1268231168</v>
      </c>
    </row>
    <row r="25" spans="1:55" x14ac:dyDescent="0.25">
      <c r="A25" s="20" t="s">
        <v>113</v>
      </c>
      <c r="B25" s="16">
        <v>1063655783</v>
      </c>
      <c r="C25" s="16">
        <v>1661901989</v>
      </c>
      <c r="D25" s="16">
        <v>410225332</v>
      </c>
      <c r="E25" s="16">
        <v>261766837</v>
      </c>
      <c r="F25" s="16">
        <v>379759194</v>
      </c>
      <c r="G25" s="16">
        <v>260273960</v>
      </c>
      <c r="H25" s="16">
        <v>190684900</v>
      </c>
      <c r="I25" s="16">
        <v>502150413</v>
      </c>
      <c r="J25" s="16">
        <v>64229886374</v>
      </c>
      <c r="K25" s="16">
        <v>605271482</v>
      </c>
      <c r="L25" s="16">
        <v>1139000042</v>
      </c>
      <c r="M25" s="16">
        <v>273777239</v>
      </c>
      <c r="N25" s="16">
        <v>2059015914</v>
      </c>
      <c r="O25" s="16">
        <v>100322666</v>
      </c>
      <c r="P25" s="16">
        <v>897765692</v>
      </c>
      <c r="Q25" s="16">
        <v>381473097</v>
      </c>
      <c r="R25" s="16">
        <v>463173304</v>
      </c>
      <c r="S25" s="16">
        <v>1626380897</v>
      </c>
      <c r="T25" s="16">
        <v>3602260897</v>
      </c>
      <c r="U25" s="16">
        <v>597514407</v>
      </c>
      <c r="V25" s="16">
        <v>217361380</v>
      </c>
      <c r="W25" s="16">
        <v>307051785</v>
      </c>
      <c r="X25" s="16">
        <v>203551986</v>
      </c>
      <c r="Y25" s="16">
        <v>273372323</v>
      </c>
      <c r="Z25" s="16">
        <v>424515065</v>
      </c>
      <c r="AA25" s="16">
        <v>8667488493</v>
      </c>
      <c r="AB25" s="16">
        <v>225174532</v>
      </c>
      <c r="AC25" s="16">
        <v>348360022</v>
      </c>
      <c r="AD25" s="16">
        <v>349136714</v>
      </c>
      <c r="AE25" s="16">
        <v>2832711146</v>
      </c>
      <c r="AF25" s="16">
        <v>260121906</v>
      </c>
      <c r="AG25" s="16">
        <v>240687527</v>
      </c>
      <c r="AH25" s="16">
        <v>407652619</v>
      </c>
      <c r="AI25" s="16">
        <v>368243285</v>
      </c>
      <c r="AJ25" s="16">
        <v>1520079452</v>
      </c>
      <c r="AK25" s="16">
        <v>220631603</v>
      </c>
      <c r="AL25" s="16">
        <v>1256967869</v>
      </c>
      <c r="AM25" s="16">
        <v>701806707</v>
      </c>
      <c r="AN25" s="16">
        <v>512319738</v>
      </c>
      <c r="AO25" s="16">
        <v>1590726643</v>
      </c>
      <c r="AP25" s="16">
        <v>368621172</v>
      </c>
      <c r="AQ25" s="16">
        <v>6251722397</v>
      </c>
      <c r="AR25" s="16">
        <v>932686104</v>
      </c>
      <c r="AS25" s="16">
        <v>664158855</v>
      </c>
      <c r="AT25" s="16">
        <v>740354204</v>
      </c>
      <c r="AU25" s="16">
        <v>337803548</v>
      </c>
      <c r="AV25" s="16">
        <v>319292070</v>
      </c>
      <c r="AW25" s="16">
        <v>531553835</v>
      </c>
      <c r="AX25" s="16">
        <v>464828507</v>
      </c>
      <c r="AY25" s="16">
        <v>909846046</v>
      </c>
      <c r="AZ25" s="16">
        <v>292700629</v>
      </c>
      <c r="BA25" s="16">
        <v>414466464</v>
      </c>
      <c r="BB25" s="16">
        <v>1334900860</v>
      </c>
      <c r="BC25" s="9">
        <v>1762964784</v>
      </c>
    </row>
    <row r="26" spans="1:55" x14ac:dyDescent="0.25">
      <c r="A26" s="20" t="s">
        <v>114</v>
      </c>
      <c r="B26" s="16">
        <v>1051014660</v>
      </c>
      <c r="C26" s="16">
        <v>1408829885</v>
      </c>
      <c r="D26" s="16">
        <v>464360055</v>
      </c>
      <c r="E26" s="16">
        <v>194663032</v>
      </c>
      <c r="F26" s="16">
        <v>322556910</v>
      </c>
      <c r="G26" s="16">
        <v>221935223</v>
      </c>
      <c r="H26" s="16">
        <v>180708422</v>
      </c>
      <c r="I26" s="16">
        <v>486525490</v>
      </c>
      <c r="J26" s="16">
        <v>53977312289</v>
      </c>
      <c r="K26" s="16">
        <v>611223994</v>
      </c>
      <c r="L26" s="16">
        <v>899969033</v>
      </c>
      <c r="M26" s="16">
        <v>233286637</v>
      </c>
      <c r="N26" s="16">
        <v>1806546843</v>
      </c>
      <c r="O26" s="16">
        <v>110902564</v>
      </c>
      <c r="P26" s="16">
        <v>797894271</v>
      </c>
      <c r="Q26" s="16">
        <v>298021343</v>
      </c>
      <c r="R26" s="16">
        <v>431415454</v>
      </c>
      <c r="S26" s="16">
        <v>1464898305</v>
      </c>
      <c r="T26" s="16">
        <v>3016146835</v>
      </c>
      <c r="U26" s="16">
        <v>518299558</v>
      </c>
      <c r="V26" s="16">
        <v>192125427</v>
      </c>
      <c r="W26" s="16">
        <v>290152849</v>
      </c>
      <c r="X26" s="16">
        <v>194975382</v>
      </c>
      <c r="Y26" s="16">
        <v>242962915</v>
      </c>
      <c r="Z26" s="16">
        <v>318327445</v>
      </c>
      <c r="AA26" s="16">
        <v>7813128494</v>
      </c>
      <c r="AB26" s="16">
        <v>245369231</v>
      </c>
      <c r="AC26" s="16">
        <v>269748679</v>
      </c>
      <c r="AD26" s="16">
        <v>335036635</v>
      </c>
      <c r="AE26" s="16">
        <v>3029106585</v>
      </c>
      <c r="AF26" s="16">
        <v>246280706</v>
      </c>
      <c r="AG26" s="16">
        <v>264788368</v>
      </c>
      <c r="AH26" s="16">
        <v>286368893</v>
      </c>
      <c r="AI26" s="16">
        <v>306964630</v>
      </c>
      <c r="AJ26" s="16">
        <v>1387862629</v>
      </c>
      <c r="AK26" s="16">
        <v>214818532</v>
      </c>
      <c r="AL26" s="16">
        <v>1891187799</v>
      </c>
      <c r="AM26" s="16">
        <v>611542675</v>
      </c>
      <c r="AN26" s="16">
        <v>434719788</v>
      </c>
      <c r="AO26" s="16">
        <v>2115951596</v>
      </c>
      <c r="AP26" s="16">
        <v>303585784</v>
      </c>
      <c r="AQ26" s="16">
        <v>6091074406</v>
      </c>
      <c r="AR26" s="16">
        <v>991374593</v>
      </c>
      <c r="AS26" s="16">
        <v>606593059</v>
      </c>
      <c r="AT26" s="16">
        <v>660458402</v>
      </c>
      <c r="AU26" s="16">
        <v>268497109</v>
      </c>
      <c r="AV26" s="16">
        <v>292348666</v>
      </c>
      <c r="AW26" s="16">
        <v>515390568</v>
      </c>
      <c r="AX26" s="16">
        <v>425368335</v>
      </c>
      <c r="AY26" s="16">
        <v>849445394</v>
      </c>
      <c r="AZ26" s="16">
        <v>284718479</v>
      </c>
      <c r="BA26" s="16">
        <v>404801811</v>
      </c>
      <c r="BB26" s="16">
        <v>1041178333</v>
      </c>
      <c r="BC26" s="9">
        <v>1688536270</v>
      </c>
    </row>
    <row r="27" spans="1:5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6"/>
    </row>
    <row r="28" spans="1:55" x14ac:dyDescent="0.25">
      <c r="A28" s="20" t="s">
        <v>121</v>
      </c>
      <c r="B28" s="15">
        <f>+B25-B24</f>
        <v>132962773</v>
      </c>
      <c r="C28" s="15">
        <f t="shared" ref="C28:BC28" si="8">+C25-C24</f>
        <v>56588119</v>
      </c>
      <c r="D28" s="15">
        <f t="shared" si="8"/>
        <v>40343580</v>
      </c>
      <c r="E28" s="15">
        <f t="shared" si="8"/>
        <v>45689853</v>
      </c>
      <c r="F28" s="15">
        <f t="shared" si="8"/>
        <v>-924934</v>
      </c>
      <c r="G28" s="15">
        <f t="shared" si="8"/>
        <v>-1427600</v>
      </c>
      <c r="H28" s="15">
        <f t="shared" si="8"/>
        <v>37434811</v>
      </c>
      <c r="I28" s="15">
        <f t="shared" si="8"/>
        <v>14388039</v>
      </c>
      <c r="J28" s="15">
        <f t="shared" si="8"/>
        <v>915032144</v>
      </c>
      <c r="K28" s="15">
        <f t="shared" si="8"/>
        <v>27778178</v>
      </c>
      <c r="L28" s="15">
        <f t="shared" si="8"/>
        <v>100751628</v>
      </c>
      <c r="M28" s="15">
        <f t="shared" si="8"/>
        <v>7081829</v>
      </c>
      <c r="N28" s="15">
        <f t="shared" si="8"/>
        <v>6786156</v>
      </c>
      <c r="O28" s="15">
        <f t="shared" si="8"/>
        <v>-2833498</v>
      </c>
      <c r="P28" s="15">
        <f t="shared" si="8"/>
        <v>3666677</v>
      </c>
      <c r="Q28" s="15">
        <f t="shared" si="8"/>
        <v>85745752</v>
      </c>
      <c r="R28" s="15">
        <f t="shared" si="8"/>
        <v>58079834</v>
      </c>
      <c r="S28" s="15">
        <f t="shared" si="8"/>
        <v>-31396368</v>
      </c>
      <c r="T28" s="15">
        <f t="shared" si="8"/>
        <v>557551150</v>
      </c>
      <c r="U28" s="15">
        <f t="shared" si="8"/>
        <v>26883799</v>
      </c>
      <c r="V28" s="15">
        <f t="shared" si="8"/>
        <v>25006292</v>
      </c>
      <c r="W28" s="15">
        <f t="shared" si="8"/>
        <v>18354401</v>
      </c>
      <c r="X28" s="15">
        <f t="shared" si="8"/>
        <v>23711883</v>
      </c>
      <c r="Y28" s="15">
        <f t="shared" si="8"/>
        <v>62443182</v>
      </c>
      <c r="Z28" s="15">
        <f t="shared" si="8"/>
        <v>59608208</v>
      </c>
      <c r="AA28" s="15">
        <f t="shared" si="8"/>
        <v>-536764348</v>
      </c>
      <c r="AB28" s="15">
        <f t="shared" si="8"/>
        <v>7084756</v>
      </c>
      <c r="AC28" s="15">
        <f t="shared" si="8"/>
        <v>-15034873</v>
      </c>
      <c r="AD28" s="15">
        <f t="shared" si="8"/>
        <v>46381890</v>
      </c>
      <c r="AE28" s="15">
        <f t="shared" si="8"/>
        <v>41765247</v>
      </c>
      <c r="AF28" s="15">
        <f t="shared" si="8"/>
        <v>5895643</v>
      </c>
      <c r="AG28" s="15">
        <f t="shared" si="8"/>
        <v>-15930013</v>
      </c>
      <c r="AH28" s="15">
        <f t="shared" si="8"/>
        <v>5372472</v>
      </c>
      <c r="AI28" s="15">
        <f t="shared" si="8"/>
        <v>49301600</v>
      </c>
      <c r="AJ28" s="15">
        <f t="shared" si="8"/>
        <v>82822942</v>
      </c>
      <c r="AK28" s="15">
        <f t="shared" si="8"/>
        <v>23560535</v>
      </c>
      <c r="AL28" s="15">
        <f t="shared" si="8"/>
        <v>128311362</v>
      </c>
      <c r="AM28" s="15">
        <f t="shared" si="8"/>
        <v>151226726</v>
      </c>
      <c r="AN28" s="15">
        <f t="shared" si="8"/>
        <v>9563548</v>
      </c>
      <c r="AO28" s="15">
        <f t="shared" si="8"/>
        <v>20427124</v>
      </c>
      <c r="AP28" s="15">
        <f t="shared" si="8"/>
        <v>36571711</v>
      </c>
      <c r="AQ28" s="15">
        <f t="shared" si="8"/>
        <v>50810097</v>
      </c>
      <c r="AR28" s="15">
        <f t="shared" si="8"/>
        <v>-11758412</v>
      </c>
      <c r="AS28" s="15">
        <f t="shared" si="8"/>
        <v>57173835</v>
      </c>
      <c r="AT28" s="15">
        <f t="shared" si="8"/>
        <v>46363305</v>
      </c>
      <c r="AU28" s="15">
        <f t="shared" si="8"/>
        <v>-367152</v>
      </c>
      <c r="AV28" s="15">
        <f t="shared" si="8"/>
        <v>20225094</v>
      </c>
      <c r="AW28" s="15">
        <f t="shared" si="8"/>
        <v>-9753437</v>
      </c>
      <c r="AX28" s="15">
        <f t="shared" si="8"/>
        <v>26088588</v>
      </c>
      <c r="AY28" s="15">
        <f t="shared" si="8"/>
        <v>-39600932</v>
      </c>
      <c r="AZ28" s="15">
        <f t="shared" si="8"/>
        <v>22788901</v>
      </c>
      <c r="BA28" s="15">
        <f t="shared" si="8"/>
        <v>27402978</v>
      </c>
      <c r="BB28" s="15">
        <f t="shared" si="8"/>
        <v>59140228</v>
      </c>
      <c r="BC28" s="8">
        <f t="shared" si="8"/>
        <v>494733616</v>
      </c>
    </row>
    <row r="29" spans="1:55" x14ac:dyDescent="0.25">
      <c r="A29" s="20" t="s">
        <v>122</v>
      </c>
      <c r="B29" s="15">
        <f>+B26-B24</f>
        <v>120321650</v>
      </c>
      <c r="C29" s="15">
        <f t="shared" ref="C29:BC29" si="9">+C26-C24</f>
        <v>-196483985</v>
      </c>
      <c r="D29" s="15">
        <f t="shared" si="9"/>
        <v>94478303</v>
      </c>
      <c r="E29" s="15">
        <f t="shared" si="9"/>
        <v>-21413952</v>
      </c>
      <c r="F29" s="15">
        <f t="shared" si="9"/>
        <v>-58127218</v>
      </c>
      <c r="G29" s="15">
        <f t="shared" si="9"/>
        <v>-39766337</v>
      </c>
      <c r="H29" s="15">
        <f t="shared" si="9"/>
        <v>27458333</v>
      </c>
      <c r="I29" s="15">
        <f t="shared" si="9"/>
        <v>-1236884</v>
      </c>
      <c r="J29" s="15">
        <f t="shared" si="9"/>
        <v>-9337541941</v>
      </c>
      <c r="K29" s="15">
        <f t="shared" si="9"/>
        <v>33730690</v>
      </c>
      <c r="L29" s="15">
        <f t="shared" si="9"/>
        <v>-138279381</v>
      </c>
      <c r="M29" s="15">
        <f t="shared" si="9"/>
        <v>-33408773</v>
      </c>
      <c r="N29" s="15">
        <f t="shared" si="9"/>
        <v>-245682915</v>
      </c>
      <c r="O29" s="15">
        <f t="shared" si="9"/>
        <v>7746400</v>
      </c>
      <c r="P29" s="15">
        <f t="shared" si="9"/>
        <v>-96204744</v>
      </c>
      <c r="Q29" s="15">
        <f t="shared" si="9"/>
        <v>2293998</v>
      </c>
      <c r="R29" s="15">
        <f t="shared" si="9"/>
        <v>26321984</v>
      </c>
      <c r="S29" s="15">
        <f t="shared" si="9"/>
        <v>-192878960</v>
      </c>
      <c r="T29" s="15">
        <f t="shared" si="9"/>
        <v>-28562912</v>
      </c>
      <c r="U29" s="15">
        <f t="shared" si="9"/>
        <v>-52331050</v>
      </c>
      <c r="V29" s="15">
        <f t="shared" si="9"/>
        <v>-229661</v>
      </c>
      <c r="W29" s="15">
        <f t="shared" si="9"/>
        <v>1455465</v>
      </c>
      <c r="X29" s="15">
        <f t="shared" si="9"/>
        <v>15135279</v>
      </c>
      <c r="Y29" s="15">
        <f t="shared" si="9"/>
        <v>32033774</v>
      </c>
      <c r="Z29" s="15">
        <f t="shared" si="9"/>
        <v>-46579412</v>
      </c>
      <c r="AA29" s="15">
        <f t="shared" si="9"/>
        <v>-1391124347</v>
      </c>
      <c r="AB29" s="15">
        <f t="shared" si="9"/>
        <v>27279455</v>
      </c>
      <c r="AC29" s="15">
        <f t="shared" si="9"/>
        <v>-93646216</v>
      </c>
      <c r="AD29" s="15">
        <f t="shared" si="9"/>
        <v>32281811</v>
      </c>
      <c r="AE29" s="15">
        <f t="shared" si="9"/>
        <v>238160686</v>
      </c>
      <c r="AF29" s="15">
        <f t="shared" si="9"/>
        <v>-7945557</v>
      </c>
      <c r="AG29" s="15">
        <f t="shared" si="9"/>
        <v>8170828</v>
      </c>
      <c r="AH29" s="15">
        <f t="shared" si="9"/>
        <v>-115911254</v>
      </c>
      <c r="AI29" s="15">
        <f t="shared" si="9"/>
        <v>-11977055</v>
      </c>
      <c r="AJ29" s="15">
        <f t="shared" si="9"/>
        <v>-49393881</v>
      </c>
      <c r="AK29" s="15">
        <f t="shared" si="9"/>
        <v>17747464</v>
      </c>
      <c r="AL29" s="15">
        <f t="shared" si="9"/>
        <v>762531292</v>
      </c>
      <c r="AM29" s="15">
        <f t="shared" si="9"/>
        <v>60962694</v>
      </c>
      <c r="AN29" s="15">
        <f t="shared" si="9"/>
        <v>-68036402</v>
      </c>
      <c r="AO29" s="15">
        <f t="shared" si="9"/>
        <v>545652077</v>
      </c>
      <c r="AP29" s="15">
        <f t="shared" si="9"/>
        <v>-28463677</v>
      </c>
      <c r="AQ29" s="15">
        <f t="shared" si="9"/>
        <v>-109837894</v>
      </c>
      <c r="AR29" s="15">
        <f t="shared" si="9"/>
        <v>46930077</v>
      </c>
      <c r="AS29" s="15">
        <f t="shared" si="9"/>
        <v>-391961</v>
      </c>
      <c r="AT29" s="15">
        <f t="shared" si="9"/>
        <v>-33532497</v>
      </c>
      <c r="AU29" s="15">
        <f t="shared" si="9"/>
        <v>-69673591</v>
      </c>
      <c r="AV29" s="15">
        <f t="shared" si="9"/>
        <v>-6718310</v>
      </c>
      <c r="AW29" s="15">
        <f t="shared" si="9"/>
        <v>-25916704</v>
      </c>
      <c r="AX29" s="15">
        <f t="shared" si="9"/>
        <v>-13371584</v>
      </c>
      <c r="AY29" s="15">
        <f t="shared" si="9"/>
        <v>-100001584</v>
      </c>
      <c r="AZ29" s="15">
        <f t="shared" si="9"/>
        <v>14806751</v>
      </c>
      <c r="BA29" s="15">
        <f t="shared" si="9"/>
        <v>17738325</v>
      </c>
      <c r="BB29" s="15">
        <f t="shared" si="9"/>
        <v>-234582299</v>
      </c>
      <c r="BC29" s="8">
        <f t="shared" si="9"/>
        <v>420305102</v>
      </c>
    </row>
    <row r="30" spans="1:55" x14ac:dyDescent="0.25">
      <c r="A30" s="20" t="s">
        <v>123</v>
      </c>
      <c r="B30" s="15">
        <f>+B26-B25</f>
        <v>-12641123</v>
      </c>
      <c r="C30" s="15">
        <f t="shared" ref="C30:BC30" si="10">+C26-C25</f>
        <v>-253072104</v>
      </c>
      <c r="D30" s="15">
        <f t="shared" si="10"/>
        <v>54134723</v>
      </c>
      <c r="E30" s="15">
        <f t="shared" si="10"/>
        <v>-67103805</v>
      </c>
      <c r="F30" s="15">
        <f t="shared" si="10"/>
        <v>-57202284</v>
      </c>
      <c r="G30" s="15">
        <f t="shared" si="10"/>
        <v>-38338737</v>
      </c>
      <c r="H30" s="15">
        <f t="shared" si="10"/>
        <v>-9976478</v>
      </c>
      <c r="I30" s="15">
        <f t="shared" si="10"/>
        <v>-15624923</v>
      </c>
      <c r="J30" s="15">
        <f t="shared" si="10"/>
        <v>-10252574085</v>
      </c>
      <c r="K30" s="15">
        <f t="shared" si="10"/>
        <v>5952512</v>
      </c>
      <c r="L30" s="15">
        <f t="shared" si="10"/>
        <v>-239031009</v>
      </c>
      <c r="M30" s="15">
        <f t="shared" si="10"/>
        <v>-40490602</v>
      </c>
      <c r="N30" s="15">
        <f t="shared" si="10"/>
        <v>-252469071</v>
      </c>
      <c r="O30" s="15">
        <f t="shared" si="10"/>
        <v>10579898</v>
      </c>
      <c r="P30" s="15">
        <f t="shared" si="10"/>
        <v>-99871421</v>
      </c>
      <c r="Q30" s="15">
        <f t="shared" si="10"/>
        <v>-83451754</v>
      </c>
      <c r="R30" s="15">
        <f t="shared" si="10"/>
        <v>-31757850</v>
      </c>
      <c r="S30" s="15">
        <f t="shared" si="10"/>
        <v>-161482592</v>
      </c>
      <c r="T30" s="15">
        <f t="shared" si="10"/>
        <v>-586114062</v>
      </c>
      <c r="U30" s="15">
        <f t="shared" si="10"/>
        <v>-79214849</v>
      </c>
      <c r="V30" s="15">
        <f t="shared" si="10"/>
        <v>-25235953</v>
      </c>
      <c r="W30" s="15">
        <f t="shared" si="10"/>
        <v>-16898936</v>
      </c>
      <c r="X30" s="15">
        <f t="shared" si="10"/>
        <v>-8576604</v>
      </c>
      <c r="Y30" s="15">
        <f t="shared" si="10"/>
        <v>-30409408</v>
      </c>
      <c r="Z30" s="15">
        <f t="shared" si="10"/>
        <v>-106187620</v>
      </c>
      <c r="AA30" s="15">
        <f t="shared" si="10"/>
        <v>-854359999</v>
      </c>
      <c r="AB30" s="15">
        <f t="shared" si="10"/>
        <v>20194699</v>
      </c>
      <c r="AC30" s="15">
        <f t="shared" si="10"/>
        <v>-78611343</v>
      </c>
      <c r="AD30" s="15">
        <f t="shared" si="10"/>
        <v>-14100079</v>
      </c>
      <c r="AE30" s="15">
        <f t="shared" si="10"/>
        <v>196395439</v>
      </c>
      <c r="AF30" s="15">
        <f t="shared" si="10"/>
        <v>-13841200</v>
      </c>
      <c r="AG30" s="15">
        <f t="shared" si="10"/>
        <v>24100841</v>
      </c>
      <c r="AH30" s="15">
        <f t="shared" si="10"/>
        <v>-121283726</v>
      </c>
      <c r="AI30" s="15">
        <f t="shared" si="10"/>
        <v>-61278655</v>
      </c>
      <c r="AJ30" s="15">
        <f t="shared" si="10"/>
        <v>-132216823</v>
      </c>
      <c r="AK30" s="15">
        <f t="shared" si="10"/>
        <v>-5813071</v>
      </c>
      <c r="AL30" s="15">
        <f t="shared" si="10"/>
        <v>634219930</v>
      </c>
      <c r="AM30" s="15">
        <f t="shared" si="10"/>
        <v>-90264032</v>
      </c>
      <c r="AN30" s="15">
        <f t="shared" si="10"/>
        <v>-77599950</v>
      </c>
      <c r="AO30" s="15">
        <f t="shared" si="10"/>
        <v>525224953</v>
      </c>
      <c r="AP30" s="15">
        <f t="shared" si="10"/>
        <v>-65035388</v>
      </c>
      <c r="AQ30" s="15">
        <f t="shared" si="10"/>
        <v>-160647991</v>
      </c>
      <c r="AR30" s="15">
        <f t="shared" si="10"/>
        <v>58688489</v>
      </c>
      <c r="AS30" s="15">
        <f t="shared" si="10"/>
        <v>-57565796</v>
      </c>
      <c r="AT30" s="15">
        <f t="shared" si="10"/>
        <v>-79895802</v>
      </c>
      <c r="AU30" s="15">
        <f t="shared" si="10"/>
        <v>-69306439</v>
      </c>
      <c r="AV30" s="15">
        <f t="shared" si="10"/>
        <v>-26943404</v>
      </c>
      <c r="AW30" s="15">
        <f t="shared" si="10"/>
        <v>-16163267</v>
      </c>
      <c r="AX30" s="15">
        <f t="shared" si="10"/>
        <v>-39460172</v>
      </c>
      <c r="AY30" s="15">
        <f t="shared" si="10"/>
        <v>-60400652</v>
      </c>
      <c r="AZ30" s="15">
        <f t="shared" si="10"/>
        <v>-7982150</v>
      </c>
      <c r="BA30" s="15">
        <f t="shared" si="10"/>
        <v>-9664653</v>
      </c>
      <c r="BB30" s="15">
        <f t="shared" si="10"/>
        <v>-293722527</v>
      </c>
      <c r="BC30" s="8">
        <f t="shared" si="10"/>
        <v>-74428514</v>
      </c>
    </row>
    <row r="31" spans="1:55" x14ac:dyDescent="0.25">
      <c r="A31" s="20" t="s">
        <v>124</v>
      </c>
      <c r="B31" s="17">
        <f>IF(B24=0,0,B26*100/B24)</f>
        <v>112.92817811106157</v>
      </c>
      <c r="C31" s="17">
        <f t="shared" ref="C31:BC31" si="11">IF(C24=0,0,C26*100/C24)</f>
        <v>87.760400712167268</v>
      </c>
      <c r="D31" s="17">
        <f t="shared" si="11"/>
        <v>125.54283970191641</v>
      </c>
      <c r="E31" s="17">
        <f t="shared" si="11"/>
        <v>90.089665449976849</v>
      </c>
      <c r="F31" s="17">
        <f t="shared" si="11"/>
        <v>84.730853291577205</v>
      </c>
      <c r="G31" s="17">
        <f t="shared" si="11"/>
        <v>84.804700056048574</v>
      </c>
      <c r="H31" s="17">
        <f t="shared" si="11"/>
        <v>117.91733576089473</v>
      </c>
      <c r="I31" s="17">
        <f t="shared" si="11"/>
        <v>99.746416684448889</v>
      </c>
      <c r="J31" s="17">
        <f t="shared" si="11"/>
        <v>85.252209683560068</v>
      </c>
      <c r="K31" s="17">
        <f t="shared" si="11"/>
        <v>105.84087984507609</v>
      </c>
      <c r="L31" s="17">
        <f t="shared" si="11"/>
        <v>86.681474381717663</v>
      </c>
      <c r="M31" s="17">
        <f t="shared" si="11"/>
        <v>87.473060372505103</v>
      </c>
      <c r="N31" s="17">
        <f t="shared" si="11"/>
        <v>88.028488816016861</v>
      </c>
      <c r="O31" s="17">
        <f t="shared" si="11"/>
        <v>107.50939129531804</v>
      </c>
      <c r="P31" s="17">
        <f t="shared" si="11"/>
        <v>89.240034673340958</v>
      </c>
      <c r="Q31" s="17">
        <f t="shared" si="11"/>
        <v>100.775713858994</v>
      </c>
      <c r="R31" s="17">
        <f t="shared" si="11"/>
        <v>106.4977556908039</v>
      </c>
      <c r="S31" s="17">
        <f t="shared" si="11"/>
        <v>88.36520658883569</v>
      </c>
      <c r="T31" s="17">
        <f t="shared" si="11"/>
        <v>99.061883910998631</v>
      </c>
      <c r="U31" s="17">
        <f t="shared" si="11"/>
        <v>90.829259898375454</v>
      </c>
      <c r="V31" s="17">
        <f t="shared" si="11"/>
        <v>99.88060570563124</v>
      </c>
      <c r="W31" s="17">
        <f t="shared" si="11"/>
        <v>100.50414900884589</v>
      </c>
      <c r="X31" s="17">
        <f t="shared" si="11"/>
        <v>108.4159643747535</v>
      </c>
      <c r="Y31" s="17">
        <f t="shared" si="11"/>
        <v>115.18698357568336</v>
      </c>
      <c r="Z31" s="17">
        <f t="shared" si="11"/>
        <v>87.235259873453131</v>
      </c>
      <c r="AA31" s="17">
        <f t="shared" si="11"/>
        <v>84.886069830640807</v>
      </c>
      <c r="AB31" s="17">
        <f t="shared" si="11"/>
        <v>112.50836031855064</v>
      </c>
      <c r="AC31" s="17">
        <f t="shared" si="11"/>
        <v>74.230178439903511</v>
      </c>
      <c r="AD31" s="17">
        <f t="shared" si="11"/>
        <v>110.66269087755312</v>
      </c>
      <c r="AE31" s="17">
        <f t="shared" si="11"/>
        <v>108.53333223282233</v>
      </c>
      <c r="AF31" s="17">
        <f t="shared" si="11"/>
        <v>96.87461204588449</v>
      </c>
      <c r="AG31" s="17">
        <f t="shared" si="11"/>
        <v>103.18404891575221</v>
      </c>
      <c r="AH31" s="17">
        <f t="shared" si="11"/>
        <v>71.186434412832213</v>
      </c>
      <c r="AI31" s="17">
        <f t="shared" si="11"/>
        <v>96.244750823336247</v>
      </c>
      <c r="AJ31" s="17">
        <f t="shared" si="11"/>
        <v>96.563321810941034</v>
      </c>
      <c r="AK31" s="17">
        <f t="shared" si="11"/>
        <v>109.00561618715133</v>
      </c>
      <c r="AL31" s="17">
        <f t="shared" si="11"/>
        <v>167.56097070018487</v>
      </c>
      <c r="AM31" s="17">
        <f t="shared" si="11"/>
        <v>111.07245016233163</v>
      </c>
      <c r="AN31" s="17">
        <f t="shared" si="11"/>
        <v>86.467316891712457</v>
      </c>
      <c r="AO31" s="17">
        <f t="shared" si="11"/>
        <v>134.74828021010174</v>
      </c>
      <c r="AP31" s="17">
        <f t="shared" si="11"/>
        <v>91.427880378339182</v>
      </c>
      <c r="AQ31" s="17">
        <f t="shared" si="11"/>
        <v>98.22868170543228</v>
      </c>
      <c r="AR31" s="17">
        <f t="shared" si="11"/>
        <v>104.96906659999073</v>
      </c>
      <c r="AS31" s="17">
        <f t="shared" si="11"/>
        <v>99.935424930256104</v>
      </c>
      <c r="AT31" s="17">
        <f t="shared" si="11"/>
        <v>95.16816473410266</v>
      </c>
      <c r="AU31" s="17">
        <f t="shared" si="11"/>
        <v>79.396916705084152</v>
      </c>
      <c r="AV31" s="17">
        <f t="shared" si="11"/>
        <v>97.753576777397186</v>
      </c>
      <c r="AW31" s="17">
        <f t="shared" si="11"/>
        <v>95.212201028771702</v>
      </c>
      <c r="AX31" s="17">
        <f t="shared" si="11"/>
        <v>96.95227550060244</v>
      </c>
      <c r="AY31" s="17">
        <f t="shared" si="11"/>
        <v>89.467386139808227</v>
      </c>
      <c r="AZ31" s="17">
        <f t="shared" si="11"/>
        <v>105.48577533466793</v>
      </c>
      <c r="BA31" s="17">
        <f t="shared" si="11"/>
        <v>104.58279472014056</v>
      </c>
      <c r="BB31" s="17">
        <f t="shared" si="11"/>
        <v>81.612357905083869</v>
      </c>
      <c r="BC31" s="10">
        <f t="shared" si="11"/>
        <v>133.14104814683122</v>
      </c>
    </row>
    <row r="32" spans="1:55" x14ac:dyDescent="0.25">
      <c r="A32" s="20" t="s">
        <v>125</v>
      </c>
      <c r="B32" s="17">
        <f>IF(B25=0,0,B26*100/B25)</f>
        <v>98.811540048760307</v>
      </c>
      <c r="C32" s="17">
        <f t="shared" ref="C32:BC32" si="12">IF(C25=0,0,C26*100/C25)</f>
        <v>84.77214025405442</v>
      </c>
      <c r="D32" s="17">
        <f t="shared" si="12"/>
        <v>113.19633839677165</v>
      </c>
      <c r="E32" s="17">
        <f t="shared" si="12"/>
        <v>74.365047242405268</v>
      </c>
      <c r="F32" s="17">
        <f t="shared" si="12"/>
        <v>84.937222086056991</v>
      </c>
      <c r="G32" s="17">
        <f t="shared" si="12"/>
        <v>85.269852965698149</v>
      </c>
      <c r="H32" s="17">
        <f t="shared" si="12"/>
        <v>94.768081793576727</v>
      </c>
      <c r="I32" s="17">
        <f t="shared" si="12"/>
        <v>96.888397859387993</v>
      </c>
      <c r="J32" s="17">
        <f t="shared" si="12"/>
        <v>84.037689207013443</v>
      </c>
      <c r="K32" s="17">
        <f t="shared" si="12"/>
        <v>100.9834449791573</v>
      </c>
      <c r="L32" s="17">
        <f t="shared" si="12"/>
        <v>79.013959597378133</v>
      </c>
      <c r="M32" s="17">
        <f t="shared" si="12"/>
        <v>85.210384125467783</v>
      </c>
      <c r="N32" s="17">
        <f t="shared" si="12"/>
        <v>87.738362327198601</v>
      </c>
      <c r="O32" s="17">
        <f t="shared" si="12"/>
        <v>110.54587006290284</v>
      </c>
      <c r="P32" s="17">
        <f t="shared" si="12"/>
        <v>88.875558301018259</v>
      </c>
      <c r="Q32" s="17">
        <f t="shared" si="12"/>
        <v>78.123816684247075</v>
      </c>
      <c r="R32" s="17">
        <f t="shared" si="12"/>
        <v>93.143419595702781</v>
      </c>
      <c r="S32" s="17">
        <f t="shared" si="12"/>
        <v>90.071047176103178</v>
      </c>
      <c r="T32" s="17">
        <f t="shared" si="12"/>
        <v>83.729272288741726</v>
      </c>
      <c r="U32" s="17">
        <f t="shared" si="12"/>
        <v>86.74260435029143</v>
      </c>
      <c r="V32" s="17">
        <f t="shared" si="12"/>
        <v>88.389863461485206</v>
      </c>
      <c r="W32" s="17">
        <f t="shared" si="12"/>
        <v>94.496388939735354</v>
      </c>
      <c r="X32" s="17">
        <f t="shared" si="12"/>
        <v>95.786528950889235</v>
      </c>
      <c r="Y32" s="17">
        <f t="shared" si="12"/>
        <v>88.876193585990777</v>
      </c>
      <c r="Z32" s="17">
        <f t="shared" si="12"/>
        <v>74.986136239947101</v>
      </c>
      <c r="AA32" s="17">
        <f t="shared" si="12"/>
        <v>90.14293471874818</v>
      </c>
      <c r="AB32" s="17">
        <f t="shared" si="12"/>
        <v>108.96846495943866</v>
      </c>
      <c r="AC32" s="17">
        <f t="shared" si="12"/>
        <v>77.433879310066189</v>
      </c>
      <c r="AD32" s="17">
        <f t="shared" si="12"/>
        <v>95.961444776615494</v>
      </c>
      <c r="AE32" s="17">
        <f t="shared" si="12"/>
        <v>106.93312621293298</v>
      </c>
      <c r="AF32" s="17">
        <f t="shared" si="12"/>
        <v>94.678956412075493</v>
      </c>
      <c r="AG32" s="17">
        <f t="shared" si="12"/>
        <v>110.01333193306689</v>
      </c>
      <c r="AH32" s="17">
        <f t="shared" si="12"/>
        <v>70.248265227016731</v>
      </c>
      <c r="AI32" s="17">
        <f t="shared" si="12"/>
        <v>83.359192822755745</v>
      </c>
      <c r="AJ32" s="17">
        <f t="shared" si="12"/>
        <v>91.301979457321153</v>
      </c>
      <c r="AK32" s="17">
        <f t="shared" si="12"/>
        <v>97.365259137422854</v>
      </c>
      <c r="AL32" s="17">
        <f t="shared" si="12"/>
        <v>150.45633588904411</v>
      </c>
      <c r="AM32" s="17">
        <f t="shared" si="12"/>
        <v>87.138334373313427</v>
      </c>
      <c r="AN32" s="17">
        <f t="shared" si="12"/>
        <v>84.853218753012399</v>
      </c>
      <c r="AO32" s="17">
        <f t="shared" si="12"/>
        <v>133.01792644960432</v>
      </c>
      <c r="AP32" s="17">
        <f t="shared" si="12"/>
        <v>82.357120822132273</v>
      </c>
      <c r="AQ32" s="17">
        <f t="shared" si="12"/>
        <v>97.430340299865364</v>
      </c>
      <c r="AR32" s="17">
        <f t="shared" si="12"/>
        <v>106.29241593160907</v>
      </c>
      <c r="AS32" s="17">
        <f t="shared" si="12"/>
        <v>91.332526011416348</v>
      </c>
      <c r="AT32" s="17">
        <f t="shared" si="12"/>
        <v>89.208435426132866</v>
      </c>
      <c r="AU32" s="17">
        <f t="shared" si="12"/>
        <v>79.483211644656848</v>
      </c>
      <c r="AV32" s="17">
        <f t="shared" si="12"/>
        <v>91.561517954392045</v>
      </c>
      <c r="AW32" s="17">
        <f t="shared" si="12"/>
        <v>96.959241767110939</v>
      </c>
      <c r="AX32" s="17">
        <f t="shared" si="12"/>
        <v>91.510810674096632</v>
      </c>
      <c r="AY32" s="17">
        <f t="shared" si="12"/>
        <v>93.361442601686051</v>
      </c>
      <c r="AZ32" s="17">
        <f t="shared" si="12"/>
        <v>97.272930356429129</v>
      </c>
      <c r="BA32" s="17">
        <f t="shared" si="12"/>
        <v>97.668170083840607</v>
      </c>
      <c r="BB32" s="17">
        <f t="shared" si="12"/>
        <v>77.996678569822777</v>
      </c>
      <c r="BC32" s="10">
        <f t="shared" si="12"/>
        <v>95.778218902868346</v>
      </c>
    </row>
    <row r="33" spans="1:5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6"/>
    </row>
    <row r="34" spans="1:5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6"/>
    </row>
    <row r="35" spans="1:55" x14ac:dyDescent="0.25">
      <c r="A35" s="20" t="s">
        <v>127</v>
      </c>
      <c r="B35" s="16">
        <v>876648610</v>
      </c>
      <c r="C35" s="16">
        <v>1468840978</v>
      </c>
      <c r="D35" s="16">
        <v>256614968</v>
      </c>
      <c r="E35" s="16">
        <v>172695986</v>
      </c>
      <c r="F35" s="16">
        <v>290133305</v>
      </c>
      <c r="G35" s="16">
        <v>237120321</v>
      </c>
      <c r="H35" s="16">
        <v>124022209</v>
      </c>
      <c r="I35" s="16">
        <v>459107442</v>
      </c>
      <c r="J35" s="16">
        <v>55634316230</v>
      </c>
      <c r="K35" s="16">
        <v>472185756</v>
      </c>
      <c r="L35" s="16">
        <v>715936732</v>
      </c>
      <c r="M35" s="16">
        <v>236715673</v>
      </c>
      <c r="N35" s="16">
        <v>1571118542</v>
      </c>
      <c r="O35" s="16">
        <v>73316164</v>
      </c>
      <c r="P35" s="16">
        <v>846295494</v>
      </c>
      <c r="Q35" s="16">
        <v>233223600</v>
      </c>
      <c r="R35" s="16">
        <v>330314129</v>
      </c>
      <c r="S35" s="16">
        <v>1192769485</v>
      </c>
      <c r="T35" s="16">
        <v>2716137107</v>
      </c>
      <c r="U35" s="16">
        <v>443030793</v>
      </c>
      <c r="V35" s="16">
        <v>168545088</v>
      </c>
      <c r="W35" s="16">
        <v>245802254</v>
      </c>
      <c r="X35" s="16">
        <v>157981103</v>
      </c>
      <c r="Y35" s="16">
        <v>192830031</v>
      </c>
      <c r="Z35" s="16">
        <v>297636858</v>
      </c>
      <c r="AA35" s="16">
        <v>8380270950</v>
      </c>
      <c r="AB35" s="16">
        <v>187369772</v>
      </c>
      <c r="AC35" s="16">
        <v>308633103</v>
      </c>
      <c r="AD35" s="16">
        <v>261560909</v>
      </c>
      <c r="AE35" s="16">
        <v>2617459526</v>
      </c>
      <c r="AF35" s="16">
        <v>220062044</v>
      </c>
      <c r="AG35" s="16">
        <v>220760139</v>
      </c>
      <c r="AH35" s="16">
        <v>322072394</v>
      </c>
      <c r="AI35" s="16">
        <v>251944293</v>
      </c>
      <c r="AJ35" s="16">
        <v>1249698143</v>
      </c>
      <c r="AK35" s="16">
        <v>172980884</v>
      </c>
      <c r="AL35" s="16">
        <v>857923357</v>
      </c>
      <c r="AM35" s="16">
        <v>506819461</v>
      </c>
      <c r="AN35" s="16">
        <v>452715210</v>
      </c>
      <c r="AO35" s="16">
        <v>1386035693</v>
      </c>
      <c r="AP35" s="16">
        <v>290503616</v>
      </c>
      <c r="AQ35" s="16">
        <v>5589918300</v>
      </c>
      <c r="AR35" s="16">
        <v>729638343</v>
      </c>
      <c r="AS35" s="16">
        <v>540895120</v>
      </c>
      <c r="AT35" s="16">
        <v>614180376</v>
      </c>
      <c r="AU35" s="16">
        <v>289246384</v>
      </c>
      <c r="AV35" s="16">
        <v>270511716</v>
      </c>
      <c r="AW35" s="16">
        <v>480371143</v>
      </c>
      <c r="AX35" s="16">
        <v>346352524</v>
      </c>
      <c r="AY35" s="16">
        <v>667457754</v>
      </c>
      <c r="AZ35" s="16">
        <v>206491901</v>
      </c>
      <c r="BA35" s="16">
        <v>330180702</v>
      </c>
      <c r="BB35" s="16">
        <v>967231632</v>
      </c>
      <c r="BC35" s="9">
        <v>767636300</v>
      </c>
    </row>
    <row r="36" spans="1:55" x14ac:dyDescent="0.25">
      <c r="A36" s="20" t="s">
        <v>128</v>
      </c>
      <c r="B36" s="16">
        <v>996316518</v>
      </c>
      <c r="C36" s="16">
        <v>1468626884</v>
      </c>
      <c r="D36" s="16">
        <v>296761791</v>
      </c>
      <c r="E36" s="16">
        <v>205333244</v>
      </c>
      <c r="F36" s="16">
        <v>293126062</v>
      </c>
      <c r="G36" s="16">
        <v>235692721</v>
      </c>
      <c r="H36" s="16">
        <v>138324514</v>
      </c>
      <c r="I36" s="16">
        <v>463464436</v>
      </c>
      <c r="J36" s="16">
        <v>56540140679</v>
      </c>
      <c r="K36" s="16">
        <v>505851480</v>
      </c>
      <c r="L36" s="16">
        <v>762715941</v>
      </c>
      <c r="M36" s="16">
        <v>243938804</v>
      </c>
      <c r="N36" s="16">
        <v>1630382181</v>
      </c>
      <c r="O36" s="16">
        <v>71682666</v>
      </c>
      <c r="P36" s="16">
        <v>848772142</v>
      </c>
      <c r="Q36" s="16">
        <v>314081185</v>
      </c>
      <c r="R36" s="16">
        <v>377341519</v>
      </c>
      <c r="S36" s="16">
        <v>1188093785</v>
      </c>
      <c r="T36" s="16">
        <v>2985821002</v>
      </c>
      <c r="U36" s="16">
        <v>461700014</v>
      </c>
      <c r="V36" s="16">
        <v>171024660</v>
      </c>
      <c r="W36" s="16">
        <v>261056593</v>
      </c>
      <c r="X36" s="16">
        <v>177367986</v>
      </c>
      <c r="Y36" s="16">
        <v>235919141</v>
      </c>
      <c r="Z36" s="16">
        <v>351999074</v>
      </c>
      <c r="AA36" s="16">
        <v>7870439698</v>
      </c>
      <c r="AB36" s="16">
        <v>199301498</v>
      </c>
      <c r="AC36" s="16">
        <v>303726449</v>
      </c>
      <c r="AD36" s="16">
        <v>264432419</v>
      </c>
      <c r="AE36" s="16">
        <v>2675259130</v>
      </c>
      <c r="AF36" s="16">
        <v>225127665</v>
      </c>
      <c r="AG36" s="16">
        <v>207316212</v>
      </c>
      <c r="AH36" s="16">
        <v>322124351</v>
      </c>
      <c r="AI36" s="16">
        <v>281170106</v>
      </c>
      <c r="AJ36" s="16">
        <v>1347014090</v>
      </c>
      <c r="AK36" s="16">
        <v>175900970</v>
      </c>
      <c r="AL36" s="16">
        <v>856277078</v>
      </c>
      <c r="AM36" s="16">
        <v>658935547</v>
      </c>
      <c r="AN36" s="16">
        <v>448190281</v>
      </c>
      <c r="AO36" s="16">
        <v>1454414052</v>
      </c>
      <c r="AP36" s="16">
        <v>309597947</v>
      </c>
      <c r="AQ36" s="16">
        <v>5623917191</v>
      </c>
      <c r="AR36" s="16">
        <v>728077807</v>
      </c>
      <c r="AS36" s="16">
        <v>587400395</v>
      </c>
      <c r="AT36" s="16">
        <v>645189405</v>
      </c>
      <c r="AU36" s="16">
        <v>292050095</v>
      </c>
      <c r="AV36" s="16">
        <v>290904114</v>
      </c>
      <c r="AW36" s="16">
        <v>482271285</v>
      </c>
      <c r="AX36" s="16">
        <v>350188627</v>
      </c>
      <c r="AY36" s="16">
        <v>677858021</v>
      </c>
      <c r="AZ36" s="16">
        <v>207923728</v>
      </c>
      <c r="BA36" s="16">
        <v>342795210</v>
      </c>
      <c r="BB36" s="16">
        <v>1083473638</v>
      </c>
      <c r="BC36" s="9">
        <v>987372347</v>
      </c>
    </row>
    <row r="37" spans="1:55" x14ac:dyDescent="0.25">
      <c r="A37" s="20" t="s">
        <v>129</v>
      </c>
      <c r="B37" s="16">
        <v>994458708</v>
      </c>
      <c r="C37" s="16">
        <v>1279301958</v>
      </c>
      <c r="D37" s="16">
        <v>342070748</v>
      </c>
      <c r="E37" s="16">
        <v>161304163</v>
      </c>
      <c r="F37" s="16">
        <v>252248961</v>
      </c>
      <c r="G37" s="16">
        <v>197103687</v>
      </c>
      <c r="H37" s="16">
        <v>125902713</v>
      </c>
      <c r="I37" s="16">
        <v>452464025</v>
      </c>
      <c r="J37" s="16">
        <v>48715877436</v>
      </c>
      <c r="K37" s="16">
        <v>522891776</v>
      </c>
      <c r="L37" s="16">
        <v>585002333</v>
      </c>
      <c r="M37" s="16">
        <v>202924948</v>
      </c>
      <c r="N37" s="16">
        <v>1405149844</v>
      </c>
      <c r="O37" s="16">
        <v>73217526</v>
      </c>
      <c r="P37" s="16">
        <v>736909959</v>
      </c>
      <c r="Q37" s="16">
        <v>243493545</v>
      </c>
      <c r="R37" s="16">
        <v>362674058</v>
      </c>
      <c r="S37" s="16">
        <v>1031810914</v>
      </c>
      <c r="T37" s="16">
        <v>2596281128</v>
      </c>
      <c r="U37" s="16">
        <v>402114214</v>
      </c>
      <c r="V37" s="16">
        <v>153761071</v>
      </c>
      <c r="W37" s="16">
        <v>238246250</v>
      </c>
      <c r="X37" s="16">
        <v>167310394</v>
      </c>
      <c r="Y37" s="16">
        <v>217879810</v>
      </c>
      <c r="Z37" s="16">
        <v>262572390</v>
      </c>
      <c r="AA37" s="16">
        <v>7155446000</v>
      </c>
      <c r="AB37" s="16">
        <v>212558703</v>
      </c>
      <c r="AC37" s="16">
        <v>245498176</v>
      </c>
      <c r="AD37" s="16">
        <v>259079870</v>
      </c>
      <c r="AE37" s="16">
        <v>2892752983</v>
      </c>
      <c r="AF37" s="16">
        <v>216012662</v>
      </c>
      <c r="AG37" s="16">
        <v>234020005</v>
      </c>
      <c r="AH37" s="16">
        <v>257751781</v>
      </c>
      <c r="AI37" s="16">
        <v>289875145</v>
      </c>
      <c r="AJ37" s="16">
        <v>1252146747</v>
      </c>
      <c r="AK37" s="16">
        <v>192298039</v>
      </c>
      <c r="AL37" s="16">
        <v>1511811070</v>
      </c>
      <c r="AM37" s="16">
        <v>566814549</v>
      </c>
      <c r="AN37" s="16">
        <v>384447750</v>
      </c>
      <c r="AO37" s="16">
        <v>1792542922</v>
      </c>
      <c r="AP37" s="16">
        <v>262832059</v>
      </c>
      <c r="AQ37" s="16">
        <v>5577926482</v>
      </c>
      <c r="AR37" s="16">
        <v>834426758</v>
      </c>
      <c r="AS37" s="16">
        <v>539187691</v>
      </c>
      <c r="AT37" s="16">
        <v>584817960</v>
      </c>
      <c r="AU37" s="16">
        <v>228601096</v>
      </c>
      <c r="AV37" s="16">
        <v>267087879</v>
      </c>
      <c r="AW37" s="16">
        <v>449202536</v>
      </c>
      <c r="AX37" s="16">
        <v>327896717</v>
      </c>
      <c r="AY37" s="16">
        <v>632081427</v>
      </c>
      <c r="AZ37" s="16">
        <v>197063244</v>
      </c>
      <c r="BA37" s="16">
        <v>342426962</v>
      </c>
      <c r="BB37" s="16">
        <v>835088530</v>
      </c>
      <c r="BC37" s="9">
        <v>936625025</v>
      </c>
    </row>
    <row r="38" spans="1:5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6"/>
    </row>
    <row r="39" spans="1:55" x14ac:dyDescent="0.25">
      <c r="A39" s="20" t="s">
        <v>130</v>
      </c>
      <c r="B39" s="15">
        <f>+B36-B35</f>
        <v>119667908</v>
      </c>
      <c r="C39" s="15">
        <f t="shared" ref="C39:BC39" si="13">+C36-C35</f>
        <v>-214094</v>
      </c>
      <c r="D39" s="15">
        <f t="shared" si="13"/>
        <v>40146823</v>
      </c>
      <c r="E39" s="15">
        <f t="shared" si="13"/>
        <v>32637258</v>
      </c>
      <c r="F39" s="15">
        <f t="shared" si="13"/>
        <v>2992757</v>
      </c>
      <c r="G39" s="15">
        <f t="shared" si="13"/>
        <v>-1427600</v>
      </c>
      <c r="H39" s="15">
        <f t="shared" si="13"/>
        <v>14302305</v>
      </c>
      <c r="I39" s="15">
        <f t="shared" si="13"/>
        <v>4356994</v>
      </c>
      <c r="J39" s="15">
        <f t="shared" si="13"/>
        <v>905824449</v>
      </c>
      <c r="K39" s="15">
        <f t="shared" si="13"/>
        <v>33665724</v>
      </c>
      <c r="L39" s="15">
        <f t="shared" si="13"/>
        <v>46779209</v>
      </c>
      <c r="M39" s="15">
        <f t="shared" si="13"/>
        <v>7223131</v>
      </c>
      <c r="N39" s="15">
        <f t="shared" si="13"/>
        <v>59263639</v>
      </c>
      <c r="O39" s="15">
        <f t="shared" si="13"/>
        <v>-1633498</v>
      </c>
      <c r="P39" s="15">
        <f t="shared" si="13"/>
        <v>2476648</v>
      </c>
      <c r="Q39" s="15">
        <f t="shared" si="13"/>
        <v>80857585</v>
      </c>
      <c r="R39" s="15">
        <f t="shared" si="13"/>
        <v>47027390</v>
      </c>
      <c r="S39" s="15">
        <f t="shared" si="13"/>
        <v>-4675700</v>
      </c>
      <c r="T39" s="15">
        <f t="shared" si="13"/>
        <v>269683895</v>
      </c>
      <c r="U39" s="15">
        <f t="shared" si="13"/>
        <v>18669221</v>
      </c>
      <c r="V39" s="15">
        <f t="shared" si="13"/>
        <v>2479572</v>
      </c>
      <c r="W39" s="15">
        <f t="shared" si="13"/>
        <v>15254339</v>
      </c>
      <c r="X39" s="15">
        <f t="shared" si="13"/>
        <v>19386883</v>
      </c>
      <c r="Y39" s="15">
        <f t="shared" si="13"/>
        <v>43089110</v>
      </c>
      <c r="Z39" s="15">
        <f t="shared" si="13"/>
        <v>54362216</v>
      </c>
      <c r="AA39" s="15">
        <f t="shared" si="13"/>
        <v>-509831252</v>
      </c>
      <c r="AB39" s="15">
        <f t="shared" si="13"/>
        <v>11931726</v>
      </c>
      <c r="AC39" s="15">
        <f t="shared" si="13"/>
        <v>-4906654</v>
      </c>
      <c r="AD39" s="15">
        <f t="shared" si="13"/>
        <v>2871510</v>
      </c>
      <c r="AE39" s="15">
        <f t="shared" si="13"/>
        <v>57799604</v>
      </c>
      <c r="AF39" s="15">
        <f t="shared" si="13"/>
        <v>5065621</v>
      </c>
      <c r="AG39" s="15">
        <f t="shared" si="13"/>
        <v>-13443927</v>
      </c>
      <c r="AH39" s="15">
        <f t="shared" si="13"/>
        <v>51957</v>
      </c>
      <c r="AI39" s="15">
        <f t="shared" si="13"/>
        <v>29225813</v>
      </c>
      <c r="AJ39" s="15">
        <f t="shared" si="13"/>
        <v>97315947</v>
      </c>
      <c r="AK39" s="15">
        <f t="shared" si="13"/>
        <v>2920086</v>
      </c>
      <c r="AL39" s="15">
        <f t="shared" si="13"/>
        <v>-1646279</v>
      </c>
      <c r="AM39" s="15">
        <f t="shared" si="13"/>
        <v>152116086</v>
      </c>
      <c r="AN39" s="15">
        <f t="shared" si="13"/>
        <v>-4524929</v>
      </c>
      <c r="AO39" s="15">
        <f t="shared" si="13"/>
        <v>68378359</v>
      </c>
      <c r="AP39" s="15">
        <f t="shared" si="13"/>
        <v>19094331</v>
      </c>
      <c r="AQ39" s="15">
        <f t="shared" si="13"/>
        <v>33998891</v>
      </c>
      <c r="AR39" s="15">
        <f t="shared" si="13"/>
        <v>-1560536</v>
      </c>
      <c r="AS39" s="15">
        <f t="shared" si="13"/>
        <v>46505275</v>
      </c>
      <c r="AT39" s="15">
        <f t="shared" si="13"/>
        <v>31009029</v>
      </c>
      <c r="AU39" s="15">
        <f t="shared" si="13"/>
        <v>2803711</v>
      </c>
      <c r="AV39" s="15">
        <f t="shared" si="13"/>
        <v>20392398</v>
      </c>
      <c r="AW39" s="15">
        <f t="shared" si="13"/>
        <v>1900142</v>
      </c>
      <c r="AX39" s="15">
        <f t="shared" si="13"/>
        <v>3836103</v>
      </c>
      <c r="AY39" s="15">
        <f t="shared" si="13"/>
        <v>10400267</v>
      </c>
      <c r="AZ39" s="15">
        <f t="shared" si="13"/>
        <v>1431827</v>
      </c>
      <c r="BA39" s="15">
        <f t="shared" si="13"/>
        <v>12614508</v>
      </c>
      <c r="BB39" s="15">
        <f t="shared" si="13"/>
        <v>116242006</v>
      </c>
      <c r="BC39" s="8">
        <f t="shared" si="13"/>
        <v>219736047</v>
      </c>
    </row>
    <row r="40" spans="1:55" x14ac:dyDescent="0.25">
      <c r="A40" s="20" t="s">
        <v>122</v>
      </c>
      <c r="B40" s="15">
        <f>+B37-B35</f>
        <v>117810098</v>
      </c>
      <c r="C40" s="15">
        <f t="shared" ref="C40:BC40" si="14">+C37-C35</f>
        <v>-189539020</v>
      </c>
      <c r="D40" s="15">
        <f t="shared" si="14"/>
        <v>85455780</v>
      </c>
      <c r="E40" s="15">
        <f t="shared" si="14"/>
        <v>-11391823</v>
      </c>
      <c r="F40" s="15">
        <f t="shared" si="14"/>
        <v>-37884344</v>
      </c>
      <c r="G40" s="15">
        <f t="shared" si="14"/>
        <v>-40016634</v>
      </c>
      <c r="H40" s="15">
        <f t="shared" si="14"/>
        <v>1880504</v>
      </c>
      <c r="I40" s="15">
        <f t="shared" si="14"/>
        <v>-6643417</v>
      </c>
      <c r="J40" s="15">
        <f t="shared" si="14"/>
        <v>-6918438794</v>
      </c>
      <c r="K40" s="15">
        <f t="shared" si="14"/>
        <v>50706020</v>
      </c>
      <c r="L40" s="15">
        <f t="shared" si="14"/>
        <v>-130934399</v>
      </c>
      <c r="M40" s="15">
        <f t="shared" si="14"/>
        <v>-33790725</v>
      </c>
      <c r="N40" s="15">
        <f t="shared" si="14"/>
        <v>-165968698</v>
      </c>
      <c r="O40" s="15">
        <f t="shared" si="14"/>
        <v>-98638</v>
      </c>
      <c r="P40" s="15">
        <f t="shared" si="14"/>
        <v>-109385535</v>
      </c>
      <c r="Q40" s="15">
        <f t="shared" si="14"/>
        <v>10269945</v>
      </c>
      <c r="R40" s="15">
        <f t="shared" si="14"/>
        <v>32359929</v>
      </c>
      <c r="S40" s="15">
        <f t="shared" si="14"/>
        <v>-160958571</v>
      </c>
      <c r="T40" s="15">
        <f t="shared" si="14"/>
        <v>-119855979</v>
      </c>
      <c r="U40" s="15">
        <f t="shared" si="14"/>
        <v>-40916579</v>
      </c>
      <c r="V40" s="15">
        <f t="shared" si="14"/>
        <v>-14784017</v>
      </c>
      <c r="W40" s="15">
        <f t="shared" si="14"/>
        <v>-7556004</v>
      </c>
      <c r="X40" s="15">
        <f t="shared" si="14"/>
        <v>9329291</v>
      </c>
      <c r="Y40" s="15">
        <f t="shared" si="14"/>
        <v>25049779</v>
      </c>
      <c r="Z40" s="15">
        <f t="shared" si="14"/>
        <v>-35064468</v>
      </c>
      <c r="AA40" s="15">
        <f t="shared" si="14"/>
        <v>-1224824950</v>
      </c>
      <c r="AB40" s="15">
        <f t="shared" si="14"/>
        <v>25188931</v>
      </c>
      <c r="AC40" s="15">
        <f t="shared" si="14"/>
        <v>-63134927</v>
      </c>
      <c r="AD40" s="15">
        <f t="shared" si="14"/>
        <v>-2481039</v>
      </c>
      <c r="AE40" s="15">
        <f t="shared" si="14"/>
        <v>275293457</v>
      </c>
      <c r="AF40" s="15">
        <f t="shared" si="14"/>
        <v>-4049382</v>
      </c>
      <c r="AG40" s="15">
        <f t="shared" si="14"/>
        <v>13259866</v>
      </c>
      <c r="AH40" s="15">
        <f t="shared" si="14"/>
        <v>-64320613</v>
      </c>
      <c r="AI40" s="15">
        <f t="shared" si="14"/>
        <v>37930852</v>
      </c>
      <c r="AJ40" s="15">
        <f t="shared" si="14"/>
        <v>2448604</v>
      </c>
      <c r="AK40" s="15">
        <f t="shared" si="14"/>
        <v>19317155</v>
      </c>
      <c r="AL40" s="15">
        <f t="shared" si="14"/>
        <v>653887713</v>
      </c>
      <c r="AM40" s="15">
        <f t="shared" si="14"/>
        <v>59995088</v>
      </c>
      <c r="AN40" s="15">
        <f t="shared" si="14"/>
        <v>-68267460</v>
      </c>
      <c r="AO40" s="15">
        <f t="shared" si="14"/>
        <v>406507229</v>
      </c>
      <c r="AP40" s="15">
        <f t="shared" si="14"/>
        <v>-27671557</v>
      </c>
      <c r="AQ40" s="15">
        <f t="shared" si="14"/>
        <v>-11991818</v>
      </c>
      <c r="AR40" s="15">
        <f t="shared" si="14"/>
        <v>104788415</v>
      </c>
      <c r="AS40" s="15">
        <f t="shared" si="14"/>
        <v>-1707429</v>
      </c>
      <c r="AT40" s="15">
        <f t="shared" si="14"/>
        <v>-29362416</v>
      </c>
      <c r="AU40" s="15">
        <f t="shared" si="14"/>
        <v>-60645288</v>
      </c>
      <c r="AV40" s="15">
        <f t="shared" si="14"/>
        <v>-3423837</v>
      </c>
      <c r="AW40" s="15">
        <f t="shared" si="14"/>
        <v>-31168607</v>
      </c>
      <c r="AX40" s="15">
        <f t="shared" si="14"/>
        <v>-18455807</v>
      </c>
      <c r="AY40" s="15">
        <f t="shared" si="14"/>
        <v>-35376327</v>
      </c>
      <c r="AZ40" s="15">
        <f t="shared" si="14"/>
        <v>-9428657</v>
      </c>
      <c r="BA40" s="15">
        <f t="shared" si="14"/>
        <v>12246260</v>
      </c>
      <c r="BB40" s="15">
        <f t="shared" si="14"/>
        <v>-132143102</v>
      </c>
      <c r="BC40" s="8">
        <f t="shared" si="14"/>
        <v>168988725</v>
      </c>
    </row>
    <row r="41" spans="1:55" x14ac:dyDescent="0.25">
      <c r="A41" s="20" t="s">
        <v>123</v>
      </c>
      <c r="B41" s="15">
        <f>+B37-B36</f>
        <v>-1857810</v>
      </c>
      <c r="C41" s="15">
        <f t="shared" ref="C41:BC41" si="15">+C37-C36</f>
        <v>-189324926</v>
      </c>
      <c r="D41" s="15">
        <f t="shared" si="15"/>
        <v>45308957</v>
      </c>
      <c r="E41" s="15">
        <f t="shared" si="15"/>
        <v>-44029081</v>
      </c>
      <c r="F41" s="15">
        <f t="shared" si="15"/>
        <v>-40877101</v>
      </c>
      <c r="G41" s="15">
        <f t="shared" si="15"/>
        <v>-38589034</v>
      </c>
      <c r="H41" s="15">
        <f t="shared" si="15"/>
        <v>-12421801</v>
      </c>
      <c r="I41" s="15">
        <f t="shared" si="15"/>
        <v>-11000411</v>
      </c>
      <c r="J41" s="15">
        <f t="shared" si="15"/>
        <v>-7824263243</v>
      </c>
      <c r="K41" s="15">
        <f t="shared" si="15"/>
        <v>17040296</v>
      </c>
      <c r="L41" s="15">
        <f t="shared" si="15"/>
        <v>-177713608</v>
      </c>
      <c r="M41" s="15">
        <f t="shared" si="15"/>
        <v>-41013856</v>
      </c>
      <c r="N41" s="15">
        <f t="shared" si="15"/>
        <v>-225232337</v>
      </c>
      <c r="O41" s="15">
        <f t="shared" si="15"/>
        <v>1534860</v>
      </c>
      <c r="P41" s="15">
        <f t="shared" si="15"/>
        <v>-111862183</v>
      </c>
      <c r="Q41" s="15">
        <f t="shared" si="15"/>
        <v>-70587640</v>
      </c>
      <c r="R41" s="15">
        <f t="shared" si="15"/>
        <v>-14667461</v>
      </c>
      <c r="S41" s="15">
        <f t="shared" si="15"/>
        <v>-156282871</v>
      </c>
      <c r="T41" s="15">
        <f t="shared" si="15"/>
        <v>-389539874</v>
      </c>
      <c r="U41" s="15">
        <f t="shared" si="15"/>
        <v>-59585800</v>
      </c>
      <c r="V41" s="15">
        <f t="shared" si="15"/>
        <v>-17263589</v>
      </c>
      <c r="W41" s="15">
        <f t="shared" si="15"/>
        <v>-22810343</v>
      </c>
      <c r="X41" s="15">
        <f t="shared" si="15"/>
        <v>-10057592</v>
      </c>
      <c r="Y41" s="15">
        <f t="shared" si="15"/>
        <v>-18039331</v>
      </c>
      <c r="Z41" s="15">
        <f t="shared" si="15"/>
        <v>-89426684</v>
      </c>
      <c r="AA41" s="15">
        <f t="shared" si="15"/>
        <v>-714993698</v>
      </c>
      <c r="AB41" s="15">
        <f t="shared" si="15"/>
        <v>13257205</v>
      </c>
      <c r="AC41" s="15">
        <f t="shared" si="15"/>
        <v>-58228273</v>
      </c>
      <c r="AD41" s="15">
        <f t="shared" si="15"/>
        <v>-5352549</v>
      </c>
      <c r="AE41" s="15">
        <f t="shared" si="15"/>
        <v>217493853</v>
      </c>
      <c r="AF41" s="15">
        <f t="shared" si="15"/>
        <v>-9115003</v>
      </c>
      <c r="AG41" s="15">
        <f t="shared" si="15"/>
        <v>26703793</v>
      </c>
      <c r="AH41" s="15">
        <f t="shared" si="15"/>
        <v>-64372570</v>
      </c>
      <c r="AI41" s="15">
        <f t="shared" si="15"/>
        <v>8705039</v>
      </c>
      <c r="AJ41" s="15">
        <f t="shared" si="15"/>
        <v>-94867343</v>
      </c>
      <c r="AK41" s="15">
        <f t="shared" si="15"/>
        <v>16397069</v>
      </c>
      <c r="AL41" s="15">
        <f t="shared" si="15"/>
        <v>655533992</v>
      </c>
      <c r="AM41" s="15">
        <f t="shared" si="15"/>
        <v>-92120998</v>
      </c>
      <c r="AN41" s="15">
        <f t="shared" si="15"/>
        <v>-63742531</v>
      </c>
      <c r="AO41" s="15">
        <f t="shared" si="15"/>
        <v>338128870</v>
      </c>
      <c r="AP41" s="15">
        <f t="shared" si="15"/>
        <v>-46765888</v>
      </c>
      <c r="AQ41" s="15">
        <f t="shared" si="15"/>
        <v>-45990709</v>
      </c>
      <c r="AR41" s="15">
        <f t="shared" si="15"/>
        <v>106348951</v>
      </c>
      <c r="AS41" s="15">
        <f t="shared" si="15"/>
        <v>-48212704</v>
      </c>
      <c r="AT41" s="15">
        <f t="shared" si="15"/>
        <v>-60371445</v>
      </c>
      <c r="AU41" s="15">
        <f t="shared" si="15"/>
        <v>-63448999</v>
      </c>
      <c r="AV41" s="15">
        <f t="shared" si="15"/>
        <v>-23816235</v>
      </c>
      <c r="AW41" s="15">
        <f t="shared" si="15"/>
        <v>-33068749</v>
      </c>
      <c r="AX41" s="15">
        <f t="shared" si="15"/>
        <v>-22291910</v>
      </c>
      <c r="AY41" s="15">
        <f t="shared" si="15"/>
        <v>-45776594</v>
      </c>
      <c r="AZ41" s="15">
        <f t="shared" si="15"/>
        <v>-10860484</v>
      </c>
      <c r="BA41" s="15">
        <f t="shared" si="15"/>
        <v>-368248</v>
      </c>
      <c r="BB41" s="15">
        <f t="shared" si="15"/>
        <v>-248385108</v>
      </c>
      <c r="BC41" s="8">
        <f t="shared" si="15"/>
        <v>-50747322</v>
      </c>
    </row>
    <row r="42" spans="1:55" x14ac:dyDescent="0.25">
      <c r="A42" s="20" t="s">
        <v>124</v>
      </c>
      <c r="B42" s="17">
        <f>IF(B35=0,0,B37*100/B35)</f>
        <v>113.43869101668912</v>
      </c>
      <c r="C42" s="17">
        <f t="shared" ref="C42:BC42" si="16">IF(C35=0,0,C37*100/C35)</f>
        <v>87.096014964255716</v>
      </c>
      <c r="D42" s="17">
        <f t="shared" si="16"/>
        <v>133.30116737383767</v>
      </c>
      <c r="E42" s="17">
        <f t="shared" si="16"/>
        <v>93.403539211386189</v>
      </c>
      <c r="F42" s="17">
        <f t="shared" si="16"/>
        <v>86.942435305729546</v>
      </c>
      <c r="G42" s="17">
        <f t="shared" si="16"/>
        <v>83.123912015959192</v>
      </c>
      <c r="H42" s="17">
        <f t="shared" si="16"/>
        <v>101.51626391366727</v>
      </c>
      <c r="I42" s="17">
        <f t="shared" si="16"/>
        <v>98.55297118010995</v>
      </c>
      <c r="J42" s="17">
        <f t="shared" si="16"/>
        <v>87.564439966515963</v>
      </c>
      <c r="K42" s="17">
        <f t="shared" si="16"/>
        <v>110.73857467229486</v>
      </c>
      <c r="L42" s="17">
        <f t="shared" si="16"/>
        <v>81.711456732464455</v>
      </c>
      <c r="M42" s="17">
        <f t="shared" si="16"/>
        <v>85.72518474516049</v>
      </c>
      <c r="N42" s="17">
        <f t="shared" si="16"/>
        <v>89.436271448446817</v>
      </c>
      <c r="O42" s="17">
        <f t="shared" si="16"/>
        <v>99.865462137380788</v>
      </c>
      <c r="P42" s="17">
        <f t="shared" si="16"/>
        <v>87.074782298202805</v>
      </c>
      <c r="Q42" s="17">
        <f t="shared" si="16"/>
        <v>104.40347589180512</v>
      </c>
      <c r="R42" s="17">
        <f t="shared" si="16"/>
        <v>109.79671353991642</v>
      </c>
      <c r="S42" s="17">
        <f t="shared" si="16"/>
        <v>86.505475448175133</v>
      </c>
      <c r="T42" s="17">
        <f t="shared" si="16"/>
        <v>95.587263297898019</v>
      </c>
      <c r="U42" s="17">
        <f t="shared" si="16"/>
        <v>90.764393887176141</v>
      </c>
      <c r="V42" s="17">
        <f t="shared" si="16"/>
        <v>91.228449802108742</v>
      </c>
      <c r="W42" s="17">
        <f t="shared" si="16"/>
        <v>96.925982623414029</v>
      </c>
      <c r="X42" s="17">
        <f t="shared" si="16"/>
        <v>105.90532084080968</v>
      </c>
      <c r="Y42" s="17">
        <f t="shared" si="16"/>
        <v>112.99060051491668</v>
      </c>
      <c r="Z42" s="17">
        <f t="shared" si="16"/>
        <v>88.219043758350651</v>
      </c>
      <c r="AA42" s="17">
        <f t="shared" si="16"/>
        <v>85.384423041834935</v>
      </c>
      <c r="AB42" s="17">
        <f t="shared" si="16"/>
        <v>113.44343366122044</v>
      </c>
      <c r="AC42" s="17">
        <f t="shared" si="16"/>
        <v>79.543695609346216</v>
      </c>
      <c r="AD42" s="17">
        <f t="shared" si="16"/>
        <v>99.051448853926416</v>
      </c>
      <c r="AE42" s="17">
        <f t="shared" si="16"/>
        <v>110.5175821924056</v>
      </c>
      <c r="AF42" s="17">
        <f t="shared" si="16"/>
        <v>98.159890762443339</v>
      </c>
      <c r="AG42" s="17">
        <f t="shared" si="16"/>
        <v>106.00645843949211</v>
      </c>
      <c r="AH42" s="17">
        <f t="shared" si="16"/>
        <v>80.029144317162434</v>
      </c>
      <c r="AI42" s="17">
        <f t="shared" si="16"/>
        <v>115.05525350399583</v>
      </c>
      <c r="AJ42" s="17">
        <f t="shared" si="16"/>
        <v>100.19593563563453</v>
      </c>
      <c r="AK42" s="17">
        <f t="shared" si="16"/>
        <v>111.1672194946119</v>
      </c>
      <c r="AL42" s="17">
        <f t="shared" si="16"/>
        <v>176.21749747978944</v>
      </c>
      <c r="AM42" s="17">
        <f t="shared" si="16"/>
        <v>111.83756596118553</v>
      </c>
      <c r="AN42" s="17">
        <f t="shared" si="16"/>
        <v>84.920440380167477</v>
      </c>
      <c r="AO42" s="17">
        <f t="shared" si="16"/>
        <v>129.3287706119701</v>
      </c>
      <c r="AP42" s="17">
        <f t="shared" si="16"/>
        <v>90.474625623937158</v>
      </c>
      <c r="AQ42" s="17">
        <f t="shared" si="16"/>
        <v>99.785474181259502</v>
      </c>
      <c r="AR42" s="17">
        <f t="shared" si="16"/>
        <v>114.36169247481557</v>
      </c>
      <c r="AS42" s="17">
        <f t="shared" si="16"/>
        <v>99.684332703907558</v>
      </c>
      <c r="AT42" s="17">
        <f t="shared" si="16"/>
        <v>95.219252006840421</v>
      </c>
      <c r="AU42" s="17">
        <f t="shared" si="16"/>
        <v>79.033346186965645</v>
      </c>
      <c r="AV42" s="17">
        <f t="shared" si="16"/>
        <v>98.73431101224466</v>
      </c>
      <c r="AW42" s="17">
        <f t="shared" si="16"/>
        <v>93.511557166954972</v>
      </c>
      <c r="AX42" s="17">
        <f t="shared" si="16"/>
        <v>94.671380827009656</v>
      </c>
      <c r="AY42" s="17">
        <f t="shared" si="16"/>
        <v>94.699840283824159</v>
      </c>
      <c r="AZ42" s="17">
        <f t="shared" si="16"/>
        <v>95.433885322214167</v>
      </c>
      <c r="BA42" s="17">
        <f t="shared" si="16"/>
        <v>103.70895692141329</v>
      </c>
      <c r="BB42" s="17">
        <f t="shared" si="16"/>
        <v>86.338008639485849</v>
      </c>
      <c r="BC42" s="10">
        <f t="shared" si="16"/>
        <v>122.01416543224963</v>
      </c>
    </row>
    <row r="43" spans="1:55" x14ac:dyDescent="0.25">
      <c r="A43" s="20" t="s">
        <v>125</v>
      </c>
      <c r="B43" s="17">
        <f>IF(B36=0,0,B37*100/B36)</f>
        <v>99.813532149027367</v>
      </c>
      <c r="C43" s="17">
        <f t="shared" ref="C43:BC43" si="17">IF(C36=0,0,C37*100/C36)</f>
        <v>87.10871167737659</v>
      </c>
      <c r="D43" s="17">
        <f t="shared" si="17"/>
        <v>115.26778661340536</v>
      </c>
      <c r="E43" s="17">
        <f t="shared" si="17"/>
        <v>78.557256417767405</v>
      </c>
      <c r="F43" s="17">
        <f t="shared" si="17"/>
        <v>86.05477086510308</v>
      </c>
      <c r="G43" s="17">
        <f t="shared" si="17"/>
        <v>83.627396791774487</v>
      </c>
      <c r="H43" s="17">
        <f t="shared" si="17"/>
        <v>91.019812294442616</v>
      </c>
      <c r="I43" s="17">
        <f t="shared" si="17"/>
        <v>97.626482175214846</v>
      </c>
      <c r="J43" s="17">
        <f t="shared" si="17"/>
        <v>86.161578041658345</v>
      </c>
      <c r="K43" s="17">
        <f t="shared" si="17"/>
        <v>103.36863618546693</v>
      </c>
      <c r="L43" s="17">
        <f t="shared" si="17"/>
        <v>76.699895931505125</v>
      </c>
      <c r="M43" s="17">
        <f t="shared" si="17"/>
        <v>83.186825823742254</v>
      </c>
      <c r="N43" s="17">
        <f t="shared" si="17"/>
        <v>86.185304303200056</v>
      </c>
      <c r="O43" s="17">
        <f t="shared" si="17"/>
        <v>102.14118710372742</v>
      </c>
      <c r="P43" s="17">
        <f t="shared" si="17"/>
        <v>86.820705173426859</v>
      </c>
      <c r="Q43" s="17">
        <f t="shared" si="17"/>
        <v>77.525670631941864</v>
      </c>
      <c r="R43" s="17">
        <f t="shared" si="17"/>
        <v>96.112948016197493</v>
      </c>
      <c r="S43" s="17">
        <f t="shared" si="17"/>
        <v>86.84591460934206</v>
      </c>
      <c r="T43" s="17">
        <f t="shared" si="17"/>
        <v>86.953676267295549</v>
      </c>
      <c r="U43" s="17">
        <f t="shared" si="17"/>
        <v>87.094260733550684</v>
      </c>
      <c r="V43" s="17">
        <f t="shared" si="17"/>
        <v>89.905789609521804</v>
      </c>
      <c r="W43" s="17">
        <f t="shared" si="17"/>
        <v>91.262299588809853</v>
      </c>
      <c r="X43" s="17">
        <f t="shared" si="17"/>
        <v>94.329533628464389</v>
      </c>
      <c r="Y43" s="17">
        <f t="shared" si="17"/>
        <v>92.35359584494249</v>
      </c>
      <c r="Z43" s="17">
        <f t="shared" si="17"/>
        <v>74.594625211997013</v>
      </c>
      <c r="AA43" s="17">
        <f t="shared" si="17"/>
        <v>90.915454213038558</v>
      </c>
      <c r="AB43" s="17">
        <f t="shared" si="17"/>
        <v>106.65183409710247</v>
      </c>
      <c r="AC43" s="17">
        <f t="shared" si="17"/>
        <v>80.828711759640001</v>
      </c>
      <c r="AD43" s="17">
        <f t="shared" si="17"/>
        <v>97.975834801102806</v>
      </c>
      <c r="AE43" s="17">
        <f t="shared" si="17"/>
        <v>108.12982378271521</v>
      </c>
      <c r="AF43" s="17">
        <f t="shared" si="17"/>
        <v>95.951184853269808</v>
      </c>
      <c r="AG43" s="17">
        <f t="shared" si="17"/>
        <v>112.88070659905748</v>
      </c>
      <c r="AH43" s="17">
        <f t="shared" si="17"/>
        <v>80.016236028054891</v>
      </c>
      <c r="AI43" s="17">
        <f t="shared" si="17"/>
        <v>103.09600445219451</v>
      </c>
      <c r="AJ43" s="17">
        <f t="shared" si="17"/>
        <v>92.957212273852306</v>
      </c>
      <c r="AK43" s="17">
        <f t="shared" si="17"/>
        <v>109.32176155708521</v>
      </c>
      <c r="AL43" s="17">
        <f t="shared" si="17"/>
        <v>176.55629338240911</v>
      </c>
      <c r="AM43" s="17">
        <f t="shared" si="17"/>
        <v>86.01972553773912</v>
      </c>
      <c r="AN43" s="17">
        <f t="shared" si="17"/>
        <v>85.777797131660691</v>
      </c>
      <c r="AO43" s="17">
        <f t="shared" si="17"/>
        <v>123.24846006094556</v>
      </c>
      <c r="AP43" s="17">
        <f t="shared" si="17"/>
        <v>84.894638852369397</v>
      </c>
      <c r="AQ43" s="17">
        <f t="shared" si="17"/>
        <v>99.182229975334636</v>
      </c>
      <c r="AR43" s="17">
        <f t="shared" si="17"/>
        <v>114.60681124702926</v>
      </c>
      <c r="AS43" s="17">
        <f t="shared" si="17"/>
        <v>91.79219074239812</v>
      </c>
      <c r="AT43" s="17">
        <f t="shared" si="17"/>
        <v>90.642833789249835</v>
      </c>
      <c r="AU43" s="17">
        <f t="shared" si="17"/>
        <v>78.274617921285042</v>
      </c>
      <c r="AV43" s="17">
        <f t="shared" si="17"/>
        <v>91.813029155029412</v>
      </c>
      <c r="AW43" s="17">
        <f t="shared" si="17"/>
        <v>93.143122962421458</v>
      </c>
      <c r="AX43" s="17">
        <f t="shared" si="17"/>
        <v>93.634313543826195</v>
      </c>
      <c r="AY43" s="17">
        <f t="shared" si="17"/>
        <v>93.246875808525687</v>
      </c>
      <c r="AZ43" s="17">
        <f t="shared" si="17"/>
        <v>94.776698116917174</v>
      </c>
      <c r="BA43" s="17">
        <f t="shared" si="17"/>
        <v>99.892574928336956</v>
      </c>
      <c r="BB43" s="17">
        <f t="shared" si="17"/>
        <v>77.075112924897951</v>
      </c>
      <c r="BC43" s="10">
        <f t="shared" si="17"/>
        <v>94.860366288949749</v>
      </c>
    </row>
    <row r="44" spans="1:5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6"/>
    </row>
    <row r="45" spans="1:5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6"/>
    </row>
    <row r="46" spans="1:55" x14ac:dyDescent="0.25">
      <c r="A46" s="20" t="s">
        <v>127</v>
      </c>
      <c r="B46" s="16">
        <v>232218847</v>
      </c>
      <c r="C46" s="16">
        <v>479787040</v>
      </c>
      <c r="D46" s="16">
        <v>139024081</v>
      </c>
      <c r="E46" s="16">
        <v>43741854</v>
      </c>
      <c r="F46" s="16">
        <v>115793901</v>
      </c>
      <c r="G46" s="16">
        <v>98380541</v>
      </c>
      <c r="H46" s="16">
        <v>56830338</v>
      </c>
      <c r="I46" s="16">
        <v>160653002</v>
      </c>
      <c r="J46" s="16">
        <v>14427341680</v>
      </c>
      <c r="K46" s="16">
        <v>173651700</v>
      </c>
      <c r="L46" s="16">
        <v>282213115</v>
      </c>
      <c r="M46" s="16">
        <v>109007680</v>
      </c>
      <c r="N46" s="16">
        <v>345404498</v>
      </c>
      <c r="O46" s="16">
        <v>47254795</v>
      </c>
      <c r="P46" s="16">
        <v>234343635</v>
      </c>
      <c r="Q46" s="16">
        <v>110454360</v>
      </c>
      <c r="R46" s="16">
        <v>171671254</v>
      </c>
      <c r="S46" s="16">
        <v>434477316</v>
      </c>
      <c r="T46" s="16">
        <v>635767621</v>
      </c>
      <c r="U46" s="16">
        <v>168930247</v>
      </c>
      <c r="V46" s="16">
        <v>73003969</v>
      </c>
      <c r="W46" s="16">
        <v>113305792</v>
      </c>
      <c r="X46" s="16">
        <v>67257265</v>
      </c>
      <c r="Y46" s="16">
        <v>66455811</v>
      </c>
      <c r="Z46" s="16">
        <v>111999997</v>
      </c>
      <c r="AA46" s="16">
        <v>1913478817</v>
      </c>
      <c r="AB46" s="16">
        <v>84529140</v>
      </c>
      <c r="AC46" s="16">
        <v>153767045</v>
      </c>
      <c r="AD46" s="16">
        <v>104796521</v>
      </c>
      <c r="AE46" s="16">
        <v>748988320</v>
      </c>
      <c r="AF46" s="16">
        <v>84252804</v>
      </c>
      <c r="AG46" s="16">
        <v>139014697</v>
      </c>
      <c r="AH46" s="16">
        <v>136124182</v>
      </c>
      <c r="AI46" s="16">
        <v>145458411</v>
      </c>
      <c r="AJ46" s="16">
        <v>531482604</v>
      </c>
      <c r="AK46" s="16">
        <v>80348988</v>
      </c>
      <c r="AL46" s="16">
        <v>308321454</v>
      </c>
      <c r="AM46" s="16">
        <v>197570001</v>
      </c>
      <c r="AN46" s="16">
        <v>198367930</v>
      </c>
      <c r="AO46" s="16">
        <v>382067966</v>
      </c>
      <c r="AP46" s="16">
        <v>119256008</v>
      </c>
      <c r="AQ46" s="16">
        <v>1292270400</v>
      </c>
      <c r="AR46" s="16">
        <v>258387527</v>
      </c>
      <c r="AS46" s="16">
        <v>222903740</v>
      </c>
      <c r="AT46" s="16">
        <v>174332598</v>
      </c>
      <c r="AU46" s="16">
        <v>121108631</v>
      </c>
      <c r="AV46" s="16">
        <v>115141428</v>
      </c>
      <c r="AW46" s="16">
        <v>181932538</v>
      </c>
      <c r="AX46" s="16">
        <v>162978329</v>
      </c>
      <c r="AY46" s="16">
        <v>294240234</v>
      </c>
      <c r="AZ46" s="16">
        <v>106851713</v>
      </c>
      <c r="BA46" s="16">
        <v>157475415</v>
      </c>
      <c r="BB46" s="16">
        <v>369291540</v>
      </c>
      <c r="BC46" s="9">
        <v>319637336</v>
      </c>
    </row>
    <row r="47" spans="1:55" x14ac:dyDescent="0.25">
      <c r="A47" s="20" t="s">
        <v>128</v>
      </c>
      <c r="B47" s="16">
        <v>257483794</v>
      </c>
      <c r="C47" s="16">
        <v>488257116</v>
      </c>
      <c r="D47" s="16">
        <v>138233634</v>
      </c>
      <c r="E47" s="16">
        <v>43834309</v>
      </c>
      <c r="F47" s="16">
        <v>115318019</v>
      </c>
      <c r="G47" s="16">
        <v>97380541</v>
      </c>
      <c r="H47" s="16">
        <v>60270724</v>
      </c>
      <c r="I47" s="16">
        <v>153406212</v>
      </c>
      <c r="J47" s="16">
        <v>14050318087</v>
      </c>
      <c r="K47" s="16">
        <v>173241053</v>
      </c>
      <c r="L47" s="16">
        <v>281758034</v>
      </c>
      <c r="M47" s="16">
        <v>109007680</v>
      </c>
      <c r="N47" s="16">
        <v>345328450</v>
      </c>
      <c r="O47" s="16">
        <v>47254795</v>
      </c>
      <c r="P47" s="16">
        <v>233489145</v>
      </c>
      <c r="Q47" s="16">
        <v>122717640</v>
      </c>
      <c r="R47" s="16">
        <v>189114484</v>
      </c>
      <c r="S47" s="16">
        <v>379703615</v>
      </c>
      <c r="T47" s="16">
        <v>639253973</v>
      </c>
      <c r="U47" s="16">
        <v>168930254</v>
      </c>
      <c r="V47" s="16">
        <v>72749267</v>
      </c>
      <c r="W47" s="16">
        <v>106930814</v>
      </c>
      <c r="X47" s="16">
        <v>67257265</v>
      </c>
      <c r="Y47" s="16">
        <v>66604706</v>
      </c>
      <c r="Z47" s="16">
        <v>121956563</v>
      </c>
      <c r="AA47" s="16">
        <v>1839302626</v>
      </c>
      <c r="AB47" s="16">
        <v>84529140</v>
      </c>
      <c r="AC47" s="16">
        <v>153197467</v>
      </c>
      <c r="AD47" s="16">
        <v>104307048</v>
      </c>
      <c r="AE47" s="16">
        <v>733824805</v>
      </c>
      <c r="AF47" s="16">
        <v>84217833</v>
      </c>
      <c r="AG47" s="16">
        <v>139364945</v>
      </c>
      <c r="AH47" s="16">
        <v>135502616</v>
      </c>
      <c r="AI47" s="16">
        <v>155249118</v>
      </c>
      <c r="AJ47" s="16">
        <v>583723584</v>
      </c>
      <c r="AK47" s="16">
        <v>85439711</v>
      </c>
      <c r="AL47" s="16">
        <v>311914904</v>
      </c>
      <c r="AM47" s="16">
        <v>198012193</v>
      </c>
      <c r="AN47" s="16">
        <v>179251608</v>
      </c>
      <c r="AO47" s="16">
        <v>372763013</v>
      </c>
      <c r="AP47" s="16">
        <v>123424228</v>
      </c>
      <c r="AQ47" s="16">
        <v>1235781978</v>
      </c>
      <c r="AR47" s="16">
        <v>260165103</v>
      </c>
      <c r="AS47" s="16">
        <v>225412425</v>
      </c>
      <c r="AT47" s="16">
        <v>166831391</v>
      </c>
      <c r="AU47" s="16">
        <v>123188542</v>
      </c>
      <c r="AV47" s="16">
        <v>115141428</v>
      </c>
      <c r="AW47" s="16">
        <v>163605256</v>
      </c>
      <c r="AX47" s="16">
        <v>165387951</v>
      </c>
      <c r="AY47" s="16">
        <v>274057363</v>
      </c>
      <c r="AZ47" s="16">
        <v>106851713</v>
      </c>
      <c r="BA47" s="16">
        <v>157204971</v>
      </c>
      <c r="BB47" s="16">
        <v>402177470</v>
      </c>
      <c r="BC47" s="9">
        <v>338176902</v>
      </c>
    </row>
    <row r="48" spans="1:55" x14ac:dyDescent="0.25">
      <c r="A48" s="20" t="s">
        <v>129</v>
      </c>
      <c r="B48" s="16">
        <v>245636832</v>
      </c>
      <c r="C48" s="16">
        <v>453368877</v>
      </c>
      <c r="D48" s="16">
        <v>158737129</v>
      </c>
      <c r="E48" s="16">
        <v>66381934</v>
      </c>
      <c r="F48" s="16">
        <v>100583211</v>
      </c>
      <c r="G48" s="16">
        <v>97260278</v>
      </c>
      <c r="H48" s="16">
        <v>57366573</v>
      </c>
      <c r="I48" s="16">
        <v>158372642</v>
      </c>
      <c r="J48" s="16">
        <v>13101326865</v>
      </c>
      <c r="K48" s="16">
        <v>184070776</v>
      </c>
      <c r="L48" s="16">
        <v>263443887</v>
      </c>
      <c r="M48" s="16">
        <v>100370438</v>
      </c>
      <c r="N48" s="16">
        <v>318931332</v>
      </c>
      <c r="O48" s="16">
        <v>48913447</v>
      </c>
      <c r="P48" s="16">
        <v>230341350</v>
      </c>
      <c r="Q48" s="16">
        <v>113511533</v>
      </c>
      <c r="R48" s="16">
        <v>186500978</v>
      </c>
      <c r="S48" s="16">
        <v>363477844</v>
      </c>
      <c r="T48" s="16">
        <v>613891870</v>
      </c>
      <c r="U48" s="16">
        <v>165544641</v>
      </c>
      <c r="V48" s="16">
        <v>63830739</v>
      </c>
      <c r="W48" s="16">
        <v>103162631</v>
      </c>
      <c r="X48" s="16">
        <v>66839644</v>
      </c>
      <c r="Y48" s="16">
        <v>72372087</v>
      </c>
      <c r="Z48" s="16">
        <v>121635970</v>
      </c>
      <c r="AA48" s="16">
        <v>1655845065</v>
      </c>
      <c r="AB48" s="16">
        <v>88616185</v>
      </c>
      <c r="AC48" s="16">
        <v>162705605</v>
      </c>
      <c r="AD48" s="16">
        <v>101900491</v>
      </c>
      <c r="AE48" s="16">
        <v>767260015</v>
      </c>
      <c r="AF48" s="16">
        <v>85730626</v>
      </c>
      <c r="AG48" s="16">
        <v>135102220</v>
      </c>
      <c r="AH48" s="16">
        <v>96206735</v>
      </c>
      <c r="AI48" s="16">
        <v>151202097</v>
      </c>
      <c r="AJ48" s="16">
        <v>588186671</v>
      </c>
      <c r="AK48" s="16">
        <v>83581810</v>
      </c>
      <c r="AL48" s="16">
        <v>576308279</v>
      </c>
      <c r="AM48" s="16">
        <v>177185902</v>
      </c>
      <c r="AN48" s="16">
        <v>171837898</v>
      </c>
      <c r="AO48" s="16">
        <v>363953199</v>
      </c>
      <c r="AP48" s="16">
        <v>107751687</v>
      </c>
      <c r="AQ48" s="16">
        <v>1174290924</v>
      </c>
      <c r="AR48" s="16">
        <v>246848438</v>
      </c>
      <c r="AS48" s="16">
        <v>210018143</v>
      </c>
      <c r="AT48" s="16">
        <v>164741214</v>
      </c>
      <c r="AU48" s="16">
        <v>111815599</v>
      </c>
      <c r="AV48" s="16">
        <v>98661023</v>
      </c>
      <c r="AW48" s="16">
        <v>161174228</v>
      </c>
      <c r="AX48" s="16">
        <v>162731565</v>
      </c>
      <c r="AY48" s="16">
        <v>286158055</v>
      </c>
      <c r="AZ48" s="16">
        <v>107195733</v>
      </c>
      <c r="BA48" s="16">
        <v>152917918</v>
      </c>
      <c r="BB48" s="16">
        <v>405654960</v>
      </c>
      <c r="BC48" s="9">
        <v>347149244</v>
      </c>
    </row>
    <row r="49" spans="1:5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6"/>
    </row>
    <row r="50" spans="1:55" x14ac:dyDescent="0.25">
      <c r="A50" s="20" t="s">
        <v>132</v>
      </c>
      <c r="B50" s="15">
        <f>+B47-B46</f>
        <v>25264947</v>
      </c>
      <c r="C50" s="15">
        <f t="shared" ref="C50:BC50" si="18">+C47-C46</f>
        <v>8470076</v>
      </c>
      <c r="D50" s="15">
        <f t="shared" si="18"/>
        <v>-790447</v>
      </c>
      <c r="E50" s="15">
        <f t="shared" si="18"/>
        <v>92455</v>
      </c>
      <c r="F50" s="15">
        <f t="shared" si="18"/>
        <v>-475882</v>
      </c>
      <c r="G50" s="15">
        <f t="shared" si="18"/>
        <v>-1000000</v>
      </c>
      <c r="H50" s="15">
        <f t="shared" si="18"/>
        <v>3440386</v>
      </c>
      <c r="I50" s="15">
        <f t="shared" si="18"/>
        <v>-7246790</v>
      </c>
      <c r="J50" s="15">
        <f t="shared" si="18"/>
        <v>-377023593</v>
      </c>
      <c r="K50" s="15">
        <f t="shared" si="18"/>
        <v>-410647</v>
      </c>
      <c r="L50" s="15">
        <f t="shared" si="18"/>
        <v>-455081</v>
      </c>
      <c r="M50" s="15">
        <f t="shared" si="18"/>
        <v>0</v>
      </c>
      <c r="N50" s="15">
        <f t="shared" si="18"/>
        <v>-76048</v>
      </c>
      <c r="O50" s="15">
        <f t="shared" si="18"/>
        <v>0</v>
      </c>
      <c r="P50" s="15">
        <f t="shared" si="18"/>
        <v>-854490</v>
      </c>
      <c r="Q50" s="15">
        <f t="shared" si="18"/>
        <v>12263280</v>
      </c>
      <c r="R50" s="15">
        <f t="shared" si="18"/>
        <v>17443230</v>
      </c>
      <c r="S50" s="15">
        <f t="shared" si="18"/>
        <v>-54773701</v>
      </c>
      <c r="T50" s="15">
        <f t="shared" si="18"/>
        <v>3486352</v>
      </c>
      <c r="U50" s="15">
        <f t="shared" si="18"/>
        <v>7</v>
      </c>
      <c r="V50" s="15">
        <f t="shared" si="18"/>
        <v>-254702</v>
      </c>
      <c r="W50" s="15">
        <f t="shared" si="18"/>
        <v>-6374978</v>
      </c>
      <c r="X50" s="15">
        <f t="shared" si="18"/>
        <v>0</v>
      </c>
      <c r="Y50" s="15">
        <f t="shared" si="18"/>
        <v>148895</v>
      </c>
      <c r="Z50" s="15">
        <f t="shared" si="18"/>
        <v>9956566</v>
      </c>
      <c r="AA50" s="15">
        <f t="shared" si="18"/>
        <v>-74176191</v>
      </c>
      <c r="AB50" s="15">
        <f t="shared" si="18"/>
        <v>0</v>
      </c>
      <c r="AC50" s="15">
        <f t="shared" si="18"/>
        <v>-569578</v>
      </c>
      <c r="AD50" s="15">
        <f t="shared" si="18"/>
        <v>-489473</v>
      </c>
      <c r="AE50" s="15">
        <f t="shared" si="18"/>
        <v>-15163515</v>
      </c>
      <c r="AF50" s="15">
        <f t="shared" si="18"/>
        <v>-34971</v>
      </c>
      <c r="AG50" s="15">
        <f t="shared" si="18"/>
        <v>350248</v>
      </c>
      <c r="AH50" s="15">
        <f t="shared" si="18"/>
        <v>-621566</v>
      </c>
      <c r="AI50" s="15">
        <f t="shared" si="18"/>
        <v>9790707</v>
      </c>
      <c r="AJ50" s="15">
        <f t="shared" si="18"/>
        <v>52240980</v>
      </c>
      <c r="AK50" s="15">
        <f t="shared" si="18"/>
        <v>5090723</v>
      </c>
      <c r="AL50" s="15">
        <f t="shared" si="18"/>
        <v>3593450</v>
      </c>
      <c r="AM50" s="15">
        <f t="shared" si="18"/>
        <v>442192</v>
      </c>
      <c r="AN50" s="15">
        <f t="shared" si="18"/>
        <v>-19116322</v>
      </c>
      <c r="AO50" s="15">
        <f t="shared" si="18"/>
        <v>-9304953</v>
      </c>
      <c r="AP50" s="15">
        <f t="shared" si="18"/>
        <v>4168220</v>
      </c>
      <c r="AQ50" s="15">
        <f t="shared" si="18"/>
        <v>-56488422</v>
      </c>
      <c r="AR50" s="15">
        <f t="shared" si="18"/>
        <v>1777576</v>
      </c>
      <c r="AS50" s="15">
        <f t="shared" si="18"/>
        <v>2508685</v>
      </c>
      <c r="AT50" s="15">
        <f t="shared" si="18"/>
        <v>-7501207</v>
      </c>
      <c r="AU50" s="15">
        <f t="shared" si="18"/>
        <v>2079911</v>
      </c>
      <c r="AV50" s="15">
        <f t="shared" si="18"/>
        <v>0</v>
      </c>
      <c r="AW50" s="15">
        <f t="shared" si="18"/>
        <v>-18327282</v>
      </c>
      <c r="AX50" s="15">
        <f t="shared" si="18"/>
        <v>2409622</v>
      </c>
      <c r="AY50" s="15">
        <f t="shared" si="18"/>
        <v>-20182871</v>
      </c>
      <c r="AZ50" s="15">
        <f t="shared" si="18"/>
        <v>0</v>
      </c>
      <c r="BA50" s="15">
        <f t="shared" si="18"/>
        <v>-270444</v>
      </c>
      <c r="BB50" s="15">
        <f t="shared" si="18"/>
        <v>32885930</v>
      </c>
      <c r="BC50" s="8">
        <f t="shared" si="18"/>
        <v>18539566</v>
      </c>
    </row>
    <row r="51" spans="1:55" x14ac:dyDescent="0.25">
      <c r="A51" s="20" t="s">
        <v>122</v>
      </c>
      <c r="B51" s="15">
        <f>+B48-B46</f>
        <v>13417985</v>
      </c>
      <c r="C51" s="15">
        <f t="shared" ref="C51:BC51" si="19">+C48-C46</f>
        <v>-26418163</v>
      </c>
      <c r="D51" s="15">
        <f t="shared" si="19"/>
        <v>19713048</v>
      </c>
      <c r="E51" s="15">
        <f t="shared" si="19"/>
        <v>22640080</v>
      </c>
      <c r="F51" s="15">
        <f t="shared" si="19"/>
        <v>-15210690</v>
      </c>
      <c r="G51" s="15">
        <f t="shared" si="19"/>
        <v>-1120263</v>
      </c>
      <c r="H51" s="15">
        <f t="shared" si="19"/>
        <v>536235</v>
      </c>
      <c r="I51" s="15">
        <f t="shared" si="19"/>
        <v>-2280360</v>
      </c>
      <c r="J51" s="15">
        <f t="shared" si="19"/>
        <v>-1326014815</v>
      </c>
      <c r="K51" s="15">
        <f t="shared" si="19"/>
        <v>10419076</v>
      </c>
      <c r="L51" s="15">
        <f t="shared" si="19"/>
        <v>-18769228</v>
      </c>
      <c r="M51" s="15">
        <f t="shared" si="19"/>
        <v>-8637242</v>
      </c>
      <c r="N51" s="15">
        <f t="shared" si="19"/>
        <v>-26473166</v>
      </c>
      <c r="O51" s="15">
        <f t="shared" si="19"/>
        <v>1658652</v>
      </c>
      <c r="P51" s="15">
        <f t="shared" si="19"/>
        <v>-4002285</v>
      </c>
      <c r="Q51" s="15">
        <f t="shared" si="19"/>
        <v>3057173</v>
      </c>
      <c r="R51" s="15">
        <f t="shared" si="19"/>
        <v>14829724</v>
      </c>
      <c r="S51" s="15">
        <f t="shared" si="19"/>
        <v>-70999472</v>
      </c>
      <c r="T51" s="15">
        <f t="shared" si="19"/>
        <v>-21875751</v>
      </c>
      <c r="U51" s="15">
        <f t="shared" si="19"/>
        <v>-3385606</v>
      </c>
      <c r="V51" s="15">
        <f t="shared" si="19"/>
        <v>-9173230</v>
      </c>
      <c r="W51" s="15">
        <f t="shared" si="19"/>
        <v>-10143161</v>
      </c>
      <c r="X51" s="15">
        <f t="shared" si="19"/>
        <v>-417621</v>
      </c>
      <c r="Y51" s="15">
        <f t="shared" si="19"/>
        <v>5916276</v>
      </c>
      <c r="Z51" s="15">
        <f t="shared" si="19"/>
        <v>9635973</v>
      </c>
      <c r="AA51" s="15">
        <f t="shared" si="19"/>
        <v>-257633752</v>
      </c>
      <c r="AB51" s="15">
        <f t="shared" si="19"/>
        <v>4087045</v>
      </c>
      <c r="AC51" s="15">
        <f t="shared" si="19"/>
        <v>8938560</v>
      </c>
      <c r="AD51" s="15">
        <f t="shared" si="19"/>
        <v>-2896030</v>
      </c>
      <c r="AE51" s="15">
        <f t="shared" si="19"/>
        <v>18271695</v>
      </c>
      <c r="AF51" s="15">
        <f t="shared" si="19"/>
        <v>1477822</v>
      </c>
      <c r="AG51" s="15">
        <f t="shared" si="19"/>
        <v>-3912477</v>
      </c>
      <c r="AH51" s="15">
        <f t="shared" si="19"/>
        <v>-39917447</v>
      </c>
      <c r="AI51" s="15">
        <f t="shared" si="19"/>
        <v>5743686</v>
      </c>
      <c r="AJ51" s="15">
        <f t="shared" si="19"/>
        <v>56704067</v>
      </c>
      <c r="AK51" s="15">
        <f t="shared" si="19"/>
        <v>3232822</v>
      </c>
      <c r="AL51" s="15">
        <f t="shared" si="19"/>
        <v>267986825</v>
      </c>
      <c r="AM51" s="15">
        <f t="shared" si="19"/>
        <v>-20384099</v>
      </c>
      <c r="AN51" s="15">
        <f t="shared" si="19"/>
        <v>-26530032</v>
      </c>
      <c r="AO51" s="15">
        <f t="shared" si="19"/>
        <v>-18114767</v>
      </c>
      <c r="AP51" s="15">
        <f t="shared" si="19"/>
        <v>-11504321</v>
      </c>
      <c r="AQ51" s="15">
        <f t="shared" si="19"/>
        <v>-117979476</v>
      </c>
      <c r="AR51" s="15">
        <f t="shared" si="19"/>
        <v>-11539089</v>
      </c>
      <c r="AS51" s="15">
        <f t="shared" si="19"/>
        <v>-12885597</v>
      </c>
      <c r="AT51" s="15">
        <f t="shared" si="19"/>
        <v>-9591384</v>
      </c>
      <c r="AU51" s="15">
        <f t="shared" si="19"/>
        <v>-9293032</v>
      </c>
      <c r="AV51" s="15">
        <f t="shared" si="19"/>
        <v>-16480405</v>
      </c>
      <c r="AW51" s="15">
        <f t="shared" si="19"/>
        <v>-20758310</v>
      </c>
      <c r="AX51" s="15">
        <f t="shared" si="19"/>
        <v>-246764</v>
      </c>
      <c r="AY51" s="15">
        <f t="shared" si="19"/>
        <v>-8082179</v>
      </c>
      <c r="AZ51" s="15">
        <f t="shared" si="19"/>
        <v>344020</v>
      </c>
      <c r="BA51" s="15">
        <f t="shared" si="19"/>
        <v>-4557497</v>
      </c>
      <c r="BB51" s="15">
        <f t="shared" si="19"/>
        <v>36363420</v>
      </c>
      <c r="BC51" s="8">
        <f t="shared" si="19"/>
        <v>27511908</v>
      </c>
    </row>
    <row r="52" spans="1:55" x14ac:dyDescent="0.25">
      <c r="A52" s="20" t="s">
        <v>123</v>
      </c>
      <c r="B52" s="15">
        <f>+B48-B47</f>
        <v>-11846962</v>
      </c>
      <c r="C52" s="15">
        <f t="shared" ref="C52:BC52" si="20">+C48-C47</f>
        <v>-34888239</v>
      </c>
      <c r="D52" s="15">
        <f t="shared" si="20"/>
        <v>20503495</v>
      </c>
      <c r="E52" s="15">
        <f t="shared" si="20"/>
        <v>22547625</v>
      </c>
      <c r="F52" s="15">
        <f t="shared" si="20"/>
        <v>-14734808</v>
      </c>
      <c r="G52" s="15">
        <f t="shared" si="20"/>
        <v>-120263</v>
      </c>
      <c r="H52" s="15">
        <f t="shared" si="20"/>
        <v>-2904151</v>
      </c>
      <c r="I52" s="15">
        <f t="shared" si="20"/>
        <v>4966430</v>
      </c>
      <c r="J52" s="15">
        <f t="shared" si="20"/>
        <v>-948991222</v>
      </c>
      <c r="K52" s="15">
        <f t="shared" si="20"/>
        <v>10829723</v>
      </c>
      <c r="L52" s="15">
        <f t="shared" si="20"/>
        <v>-18314147</v>
      </c>
      <c r="M52" s="15">
        <f t="shared" si="20"/>
        <v>-8637242</v>
      </c>
      <c r="N52" s="15">
        <f t="shared" si="20"/>
        <v>-26397118</v>
      </c>
      <c r="O52" s="15">
        <f t="shared" si="20"/>
        <v>1658652</v>
      </c>
      <c r="P52" s="15">
        <f t="shared" si="20"/>
        <v>-3147795</v>
      </c>
      <c r="Q52" s="15">
        <f t="shared" si="20"/>
        <v>-9206107</v>
      </c>
      <c r="R52" s="15">
        <f t="shared" si="20"/>
        <v>-2613506</v>
      </c>
      <c r="S52" s="15">
        <f t="shared" si="20"/>
        <v>-16225771</v>
      </c>
      <c r="T52" s="15">
        <f t="shared" si="20"/>
        <v>-25362103</v>
      </c>
      <c r="U52" s="15">
        <f t="shared" si="20"/>
        <v>-3385613</v>
      </c>
      <c r="V52" s="15">
        <f t="shared" si="20"/>
        <v>-8918528</v>
      </c>
      <c r="W52" s="15">
        <f t="shared" si="20"/>
        <v>-3768183</v>
      </c>
      <c r="X52" s="15">
        <f t="shared" si="20"/>
        <v>-417621</v>
      </c>
      <c r="Y52" s="15">
        <f t="shared" si="20"/>
        <v>5767381</v>
      </c>
      <c r="Z52" s="15">
        <f t="shared" si="20"/>
        <v>-320593</v>
      </c>
      <c r="AA52" s="15">
        <f t="shared" si="20"/>
        <v>-183457561</v>
      </c>
      <c r="AB52" s="15">
        <f t="shared" si="20"/>
        <v>4087045</v>
      </c>
      <c r="AC52" s="15">
        <f t="shared" si="20"/>
        <v>9508138</v>
      </c>
      <c r="AD52" s="15">
        <f t="shared" si="20"/>
        <v>-2406557</v>
      </c>
      <c r="AE52" s="15">
        <f t="shared" si="20"/>
        <v>33435210</v>
      </c>
      <c r="AF52" s="15">
        <f t="shared" si="20"/>
        <v>1512793</v>
      </c>
      <c r="AG52" s="15">
        <f t="shared" si="20"/>
        <v>-4262725</v>
      </c>
      <c r="AH52" s="15">
        <f t="shared" si="20"/>
        <v>-39295881</v>
      </c>
      <c r="AI52" s="15">
        <f t="shared" si="20"/>
        <v>-4047021</v>
      </c>
      <c r="AJ52" s="15">
        <f t="shared" si="20"/>
        <v>4463087</v>
      </c>
      <c r="AK52" s="15">
        <f t="shared" si="20"/>
        <v>-1857901</v>
      </c>
      <c r="AL52" s="15">
        <f t="shared" si="20"/>
        <v>264393375</v>
      </c>
      <c r="AM52" s="15">
        <f t="shared" si="20"/>
        <v>-20826291</v>
      </c>
      <c r="AN52" s="15">
        <f t="shared" si="20"/>
        <v>-7413710</v>
      </c>
      <c r="AO52" s="15">
        <f t="shared" si="20"/>
        <v>-8809814</v>
      </c>
      <c r="AP52" s="15">
        <f t="shared" si="20"/>
        <v>-15672541</v>
      </c>
      <c r="AQ52" s="15">
        <f t="shared" si="20"/>
        <v>-61491054</v>
      </c>
      <c r="AR52" s="15">
        <f t="shared" si="20"/>
        <v>-13316665</v>
      </c>
      <c r="AS52" s="15">
        <f t="shared" si="20"/>
        <v>-15394282</v>
      </c>
      <c r="AT52" s="15">
        <f t="shared" si="20"/>
        <v>-2090177</v>
      </c>
      <c r="AU52" s="15">
        <f t="shared" si="20"/>
        <v>-11372943</v>
      </c>
      <c r="AV52" s="15">
        <f t="shared" si="20"/>
        <v>-16480405</v>
      </c>
      <c r="AW52" s="15">
        <f t="shared" si="20"/>
        <v>-2431028</v>
      </c>
      <c r="AX52" s="15">
        <f t="shared" si="20"/>
        <v>-2656386</v>
      </c>
      <c r="AY52" s="15">
        <f t="shared" si="20"/>
        <v>12100692</v>
      </c>
      <c r="AZ52" s="15">
        <f t="shared" si="20"/>
        <v>344020</v>
      </c>
      <c r="BA52" s="15">
        <f t="shared" si="20"/>
        <v>-4287053</v>
      </c>
      <c r="BB52" s="15">
        <f t="shared" si="20"/>
        <v>3477490</v>
      </c>
      <c r="BC52" s="8">
        <f t="shared" si="20"/>
        <v>8972342</v>
      </c>
    </row>
    <row r="53" spans="1:55" x14ac:dyDescent="0.25">
      <c r="A53" s="20" t="s">
        <v>124</v>
      </c>
      <c r="B53" s="17">
        <f>IF(B46=0,0,B48*100/B46)</f>
        <v>105.77816364750102</v>
      </c>
      <c r="C53" s="17">
        <f t="shared" ref="C53:BC53" si="21">IF(C46=0,0,C48*100/C46)</f>
        <v>94.493773112337507</v>
      </c>
      <c r="D53" s="17">
        <f t="shared" si="21"/>
        <v>114.17959238299154</v>
      </c>
      <c r="E53" s="17">
        <f t="shared" si="21"/>
        <v>151.75839140243119</v>
      </c>
      <c r="F53" s="17">
        <f t="shared" si="21"/>
        <v>86.863997267006312</v>
      </c>
      <c r="G53" s="17">
        <f t="shared" si="21"/>
        <v>98.861296158149813</v>
      </c>
      <c r="H53" s="17">
        <f t="shared" si="21"/>
        <v>100.94357172396194</v>
      </c>
      <c r="I53" s="17">
        <f t="shared" si="21"/>
        <v>98.580568074289701</v>
      </c>
      <c r="J53" s="17">
        <f t="shared" si="21"/>
        <v>90.809014963316514</v>
      </c>
      <c r="K53" s="17">
        <f t="shared" si="21"/>
        <v>105.99998502750046</v>
      </c>
      <c r="L53" s="17">
        <f t="shared" si="21"/>
        <v>93.349271524819102</v>
      </c>
      <c r="M53" s="17">
        <f t="shared" si="21"/>
        <v>92.076483051469395</v>
      </c>
      <c r="N53" s="17">
        <f t="shared" si="21"/>
        <v>92.335604732049546</v>
      </c>
      <c r="O53" s="17">
        <f t="shared" si="21"/>
        <v>103.51001840130721</v>
      </c>
      <c r="P53" s="17">
        <f t="shared" si="21"/>
        <v>98.292129845984505</v>
      </c>
      <c r="Q53" s="17">
        <f t="shared" si="21"/>
        <v>102.76781559369861</v>
      </c>
      <c r="R53" s="17">
        <f t="shared" si="21"/>
        <v>108.63844333542295</v>
      </c>
      <c r="S53" s="17">
        <f t="shared" si="21"/>
        <v>83.658646979857522</v>
      </c>
      <c r="T53" s="17">
        <f t="shared" si="21"/>
        <v>96.559159309561636</v>
      </c>
      <c r="U53" s="17">
        <f t="shared" si="21"/>
        <v>97.995855650409368</v>
      </c>
      <c r="V53" s="17">
        <f t="shared" si="21"/>
        <v>87.434614685127599</v>
      </c>
      <c r="W53" s="17">
        <f t="shared" si="21"/>
        <v>91.047976611822278</v>
      </c>
      <c r="X53" s="17">
        <f t="shared" si="21"/>
        <v>99.379069309464185</v>
      </c>
      <c r="Y53" s="17">
        <f t="shared" si="21"/>
        <v>108.90257136430101</v>
      </c>
      <c r="Z53" s="17">
        <f t="shared" si="21"/>
        <v>108.60354755188074</v>
      </c>
      <c r="AA53" s="17">
        <f t="shared" si="21"/>
        <v>86.535845094751309</v>
      </c>
      <c r="AB53" s="17">
        <f t="shared" si="21"/>
        <v>104.83507226028799</v>
      </c>
      <c r="AC53" s="17">
        <f t="shared" si="21"/>
        <v>105.81305311550989</v>
      </c>
      <c r="AD53" s="17">
        <f t="shared" si="21"/>
        <v>97.236520857405182</v>
      </c>
      <c r="AE53" s="17">
        <f t="shared" si="21"/>
        <v>102.43951668031352</v>
      </c>
      <c r="AF53" s="17">
        <f t="shared" si="21"/>
        <v>101.75403301710884</v>
      </c>
      <c r="AG53" s="17">
        <f t="shared" si="21"/>
        <v>97.185565926169659</v>
      </c>
      <c r="AH53" s="17">
        <f t="shared" si="21"/>
        <v>70.675712122920231</v>
      </c>
      <c r="AI53" s="17">
        <f t="shared" si="21"/>
        <v>103.94867918638269</v>
      </c>
      <c r="AJ53" s="17">
        <f t="shared" si="21"/>
        <v>110.66903536884153</v>
      </c>
      <c r="AK53" s="17">
        <f t="shared" si="21"/>
        <v>104.02347569082015</v>
      </c>
      <c r="AL53" s="17">
        <f t="shared" si="21"/>
        <v>186.917994684859</v>
      </c>
      <c r="AM53" s="17">
        <f t="shared" si="21"/>
        <v>89.682594069531845</v>
      </c>
      <c r="AN53" s="17">
        <f t="shared" si="21"/>
        <v>86.625846224235943</v>
      </c>
      <c r="AO53" s="17">
        <f t="shared" si="21"/>
        <v>95.258757966638854</v>
      </c>
      <c r="AP53" s="17">
        <f t="shared" si="21"/>
        <v>90.35325666778985</v>
      </c>
      <c r="AQ53" s="17">
        <f t="shared" si="21"/>
        <v>90.870372330744402</v>
      </c>
      <c r="AR53" s="17">
        <f t="shared" si="21"/>
        <v>95.534192716663142</v>
      </c>
      <c r="AS53" s="17">
        <f t="shared" si="21"/>
        <v>94.219210050042236</v>
      </c>
      <c r="AT53" s="17">
        <f t="shared" si="21"/>
        <v>94.498226889270583</v>
      </c>
      <c r="AU53" s="17">
        <f t="shared" si="21"/>
        <v>92.326697178172211</v>
      </c>
      <c r="AV53" s="17">
        <f t="shared" si="21"/>
        <v>85.686815522211518</v>
      </c>
      <c r="AW53" s="17">
        <f t="shared" si="21"/>
        <v>88.590105855611156</v>
      </c>
      <c r="AX53" s="17">
        <f t="shared" si="21"/>
        <v>99.848590912967325</v>
      </c>
      <c r="AY53" s="17">
        <f t="shared" si="21"/>
        <v>97.253203992490029</v>
      </c>
      <c r="AZ53" s="17">
        <f t="shared" si="21"/>
        <v>100.32196021040861</v>
      </c>
      <c r="BA53" s="17">
        <f t="shared" si="21"/>
        <v>97.105899355781986</v>
      </c>
      <c r="BB53" s="17">
        <f t="shared" si="21"/>
        <v>109.84680558888513</v>
      </c>
      <c r="BC53" s="10">
        <f t="shared" si="21"/>
        <v>108.60722603444549</v>
      </c>
    </row>
    <row r="54" spans="1:55" x14ac:dyDescent="0.25">
      <c r="A54" s="20" t="s">
        <v>125</v>
      </c>
      <c r="B54" s="17">
        <f>IF(B47=0,0,B48*100/B47)</f>
        <v>95.398948486831756</v>
      </c>
      <c r="C54" s="17">
        <f t="shared" ref="C54:BC54" si="22">IF(C47=0,0,C48*100/C47)</f>
        <v>92.854535477983688</v>
      </c>
      <c r="D54" s="17">
        <f t="shared" si="22"/>
        <v>114.83249366069622</v>
      </c>
      <c r="E54" s="17">
        <f t="shared" si="22"/>
        <v>151.43830372688205</v>
      </c>
      <c r="F54" s="17">
        <f t="shared" si="22"/>
        <v>87.222458269943047</v>
      </c>
      <c r="G54" s="17">
        <f t="shared" si="22"/>
        <v>99.876502021076263</v>
      </c>
      <c r="H54" s="17">
        <f t="shared" si="22"/>
        <v>95.181489772712865</v>
      </c>
      <c r="I54" s="17">
        <f t="shared" si="22"/>
        <v>103.23743734706127</v>
      </c>
      <c r="J54" s="17">
        <f t="shared" si="22"/>
        <v>93.245766991723485</v>
      </c>
      <c r="K54" s="17">
        <f t="shared" si="22"/>
        <v>106.25124519417461</v>
      </c>
      <c r="L54" s="17">
        <f t="shared" si="22"/>
        <v>93.500044438839325</v>
      </c>
      <c r="M54" s="17">
        <f t="shared" si="22"/>
        <v>92.076483051469395</v>
      </c>
      <c r="N54" s="17">
        <f t="shared" si="22"/>
        <v>92.355938817088486</v>
      </c>
      <c r="O54" s="17">
        <f t="shared" si="22"/>
        <v>103.51001840130721</v>
      </c>
      <c r="P54" s="17">
        <f t="shared" si="22"/>
        <v>98.651845249593933</v>
      </c>
      <c r="Q54" s="17">
        <f t="shared" si="22"/>
        <v>92.498138816880768</v>
      </c>
      <c r="R54" s="17">
        <f t="shared" si="22"/>
        <v>98.618029700993176</v>
      </c>
      <c r="S54" s="17">
        <f t="shared" si="22"/>
        <v>95.726727279117426</v>
      </c>
      <c r="T54" s="17">
        <f t="shared" si="22"/>
        <v>96.03254667609238</v>
      </c>
      <c r="U54" s="17">
        <f t="shared" si="22"/>
        <v>97.99585158973359</v>
      </c>
      <c r="V54" s="17">
        <f t="shared" si="22"/>
        <v>87.740731463314944</v>
      </c>
      <c r="W54" s="17">
        <f t="shared" si="22"/>
        <v>96.47605506865402</v>
      </c>
      <c r="X54" s="17">
        <f t="shared" si="22"/>
        <v>99.379069309464185</v>
      </c>
      <c r="Y54" s="17">
        <f t="shared" si="22"/>
        <v>108.65911937213566</v>
      </c>
      <c r="Z54" s="17">
        <f t="shared" si="22"/>
        <v>99.737125258277402</v>
      </c>
      <c r="AA54" s="17">
        <f t="shared" si="22"/>
        <v>90.025700044860372</v>
      </c>
      <c r="AB54" s="17">
        <f t="shared" si="22"/>
        <v>104.83507226028799</v>
      </c>
      <c r="AC54" s="17">
        <f t="shared" si="22"/>
        <v>106.20645901410367</v>
      </c>
      <c r="AD54" s="17">
        <f t="shared" si="22"/>
        <v>97.692814583344358</v>
      </c>
      <c r="AE54" s="17">
        <f t="shared" si="22"/>
        <v>104.55629324222694</v>
      </c>
      <c r="AF54" s="17">
        <f t="shared" si="22"/>
        <v>101.79628582939198</v>
      </c>
      <c r="AG54" s="17">
        <f t="shared" si="22"/>
        <v>96.941321937162897</v>
      </c>
      <c r="AH54" s="17">
        <f t="shared" si="22"/>
        <v>70.999909699160341</v>
      </c>
      <c r="AI54" s="17">
        <f t="shared" si="22"/>
        <v>97.393208378807017</v>
      </c>
      <c r="AJ54" s="17">
        <f t="shared" si="22"/>
        <v>100.76458911757796</v>
      </c>
      <c r="AK54" s="17">
        <f t="shared" si="22"/>
        <v>97.825483047338494</v>
      </c>
      <c r="AL54" s="17">
        <f t="shared" si="22"/>
        <v>184.76458534344354</v>
      </c>
      <c r="AM54" s="17">
        <f t="shared" si="22"/>
        <v>89.482318899422523</v>
      </c>
      <c r="AN54" s="17">
        <f t="shared" si="22"/>
        <v>95.864076153782676</v>
      </c>
      <c r="AO54" s="17">
        <f t="shared" si="22"/>
        <v>97.636617987096272</v>
      </c>
      <c r="AP54" s="17">
        <f t="shared" si="22"/>
        <v>87.301892623545513</v>
      </c>
      <c r="AQ54" s="17">
        <f t="shared" si="22"/>
        <v>95.024117919285601</v>
      </c>
      <c r="AR54" s="17">
        <f t="shared" si="22"/>
        <v>94.881456103665059</v>
      </c>
      <c r="AS54" s="17">
        <f t="shared" si="22"/>
        <v>93.170615151316525</v>
      </c>
      <c r="AT54" s="17">
        <f t="shared" si="22"/>
        <v>98.747132067010099</v>
      </c>
      <c r="AU54" s="17">
        <f t="shared" si="22"/>
        <v>90.76785647808056</v>
      </c>
      <c r="AV54" s="17">
        <f t="shared" si="22"/>
        <v>85.686815522211518</v>
      </c>
      <c r="AW54" s="17">
        <f t="shared" si="22"/>
        <v>98.514089302852227</v>
      </c>
      <c r="AX54" s="17">
        <f t="shared" si="22"/>
        <v>98.393845510547507</v>
      </c>
      <c r="AY54" s="17">
        <f t="shared" si="22"/>
        <v>104.41538657000068</v>
      </c>
      <c r="AZ54" s="17">
        <f t="shared" si="22"/>
        <v>100.32196021040861</v>
      </c>
      <c r="BA54" s="17">
        <f t="shared" si="22"/>
        <v>97.272953283392042</v>
      </c>
      <c r="BB54" s="17">
        <f t="shared" si="22"/>
        <v>100.8646655418067</v>
      </c>
      <c r="BC54" s="10">
        <f t="shared" si="22"/>
        <v>102.65315045082529</v>
      </c>
    </row>
    <row r="55" spans="1:5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6"/>
    </row>
    <row r="56" spans="1:5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6"/>
    </row>
    <row r="57" spans="1:55" x14ac:dyDescent="0.25">
      <c r="A57" s="20" t="s">
        <v>127</v>
      </c>
      <c r="B57" s="16">
        <v>54044400</v>
      </c>
      <c r="C57" s="16">
        <v>136472892</v>
      </c>
      <c r="D57" s="16">
        <v>113266784</v>
      </c>
      <c r="E57" s="16">
        <v>43380998</v>
      </c>
      <c r="F57" s="16">
        <v>90550823</v>
      </c>
      <c r="G57" s="16">
        <v>24581239</v>
      </c>
      <c r="H57" s="16">
        <v>29227880</v>
      </c>
      <c r="I57" s="16">
        <v>28654932</v>
      </c>
      <c r="J57" s="16">
        <v>7680538000</v>
      </c>
      <c r="K57" s="16">
        <v>105307548</v>
      </c>
      <c r="L57" s="16">
        <v>322311682</v>
      </c>
      <c r="M57" s="16">
        <v>29979737</v>
      </c>
      <c r="N57" s="16">
        <v>481111216</v>
      </c>
      <c r="O57" s="16">
        <v>29840000</v>
      </c>
      <c r="P57" s="16">
        <v>47803521</v>
      </c>
      <c r="Q57" s="16">
        <v>62503745</v>
      </c>
      <c r="R57" s="16">
        <v>74779341</v>
      </c>
      <c r="S57" s="16">
        <v>465007780</v>
      </c>
      <c r="T57" s="16">
        <v>328572640</v>
      </c>
      <c r="U57" s="16">
        <v>127599815</v>
      </c>
      <c r="V57" s="16">
        <v>23810000</v>
      </c>
      <c r="W57" s="16">
        <v>42895130</v>
      </c>
      <c r="X57" s="16">
        <v>21859000</v>
      </c>
      <c r="Y57" s="16">
        <v>18099110</v>
      </c>
      <c r="Z57" s="16">
        <v>67269999</v>
      </c>
      <c r="AA57" s="16">
        <v>823981891</v>
      </c>
      <c r="AB57" s="16">
        <v>30720004</v>
      </c>
      <c r="AC57" s="16">
        <v>54761792</v>
      </c>
      <c r="AD57" s="16">
        <v>41193915</v>
      </c>
      <c r="AE57" s="16">
        <v>173486373</v>
      </c>
      <c r="AF57" s="16">
        <v>34164219</v>
      </c>
      <c r="AG57" s="16">
        <v>35857401</v>
      </c>
      <c r="AH57" s="16">
        <v>80207753</v>
      </c>
      <c r="AI57" s="16">
        <v>66997392</v>
      </c>
      <c r="AJ57" s="16">
        <v>187558367</v>
      </c>
      <c r="AK57" s="16">
        <v>24090184</v>
      </c>
      <c r="AL57" s="16">
        <v>270733150</v>
      </c>
      <c r="AM57" s="16">
        <v>43760520</v>
      </c>
      <c r="AN57" s="16">
        <v>50040980</v>
      </c>
      <c r="AO57" s="16">
        <v>184263826</v>
      </c>
      <c r="AP57" s="16">
        <v>41545845</v>
      </c>
      <c r="AQ57" s="16">
        <v>610994000</v>
      </c>
      <c r="AR57" s="16">
        <v>214806173</v>
      </c>
      <c r="AS57" s="16">
        <v>66089900</v>
      </c>
      <c r="AT57" s="16">
        <v>79810523</v>
      </c>
      <c r="AU57" s="16">
        <v>48924316</v>
      </c>
      <c r="AV57" s="16">
        <v>28555260</v>
      </c>
      <c r="AW57" s="16">
        <v>60936129</v>
      </c>
      <c r="AX57" s="16">
        <v>92387395</v>
      </c>
      <c r="AY57" s="16">
        <v>281989224</v>
      </c>
      <c r="AZ57" s="16">
        <v>63419827</v>
      </c>
      <c r="BA57" s="16">
        <v>56882784</v>
      </c>
      <c r="BB57" s="16">
        <v>308529000</v>
      </c>
      <c r="BC57" s="9">
        <v>500594868</v>
      </c>
    </row>
    <row r="58" spans="1:55" x14ac:dyDescent="0.25">
      <c r="A58" s="20" t="s">
        <v>128</v>
      </c>
      <c r="B58" s="16">
        <v>67339265</v>
      </c>
      <c r="C58" s="16">
        <v>193275105</v>
      </c>
      <c r="D58" s="16">
        <v>113463541</v>
      </c>
      <c r="E58" s="16">
        <v>56433593</v>
      </c>
      <c r="F58" s="16">
        <v>86633132</v>
      </c>
      <c r="G58" s="16">
        <v>24581239</v>
      </c>
      <c r="H58" s="16">
        <v>52360386</v>
      </c>
      <c r="I58" s="16">
        <v>38685977</v>
      </c>
      <c r="J58" s="16">
        <v>7689745695</v>
      </c>
      <c r="K58" s="16">
        <v>99420002</v>
      </c>
      <c r="L58" s="16">
        <v>376284101</v>
      </c>
      <c r="M58" s="16">
        <v>29838435</v>
      </c>
      <c r="N58" s="16">
        <v>428633733</v>
      </c>
      <c r="O58" s="16">
        <v>28640000</v>
      </c>
      <c r="P58" s="16">
        <v>48993550</v>
      </c>
      <c r="Q58" s="16">
        <v>67391912</v>
      </c>
      <c r="R58" s="16">
        <v>85831785</v>
      </c>
      <c r="S58" s="16">
        <v>438287112</v>
      </c>
      <c r="T58" s="16">
        <v>616439895</v>
      </c>
      <c r="U58" s="16">
        <v>135814393</v>
      </c>
      <c r="V58" s="16">
        <v>46336720</v>
      </c>
      <c r="W58" s="16">
        <v>45995192</v>
      </c>
      <c r="X58" s="16">
        <v>26184000</v>
      </c>
      <c r="Y58" s="16">
        <v>37453182</v>
      </c>
      <c r="Z58" s="16">
        <v>72515991</v>
      </c>
      <c r="AA58" s="16">
        <v>797048795</v>
      </c>
      <c r="AB58" s="16">
        <v>25873034</v>
      </c>
      <c r="AC58" s="16">
        <v>44633573</v>
      </c>
      <c r="AD58" s="16">
        <v>84704295</v>
      </c>
      <c r="AE58" s="16">
        <v>157452016</v>
      </c>
      <c r="AF58" s="16">
        <v>34994241</v>
      </c>
      <c r="AG58" s="16">
        <v>33371315</v>
      </c>
      <c r="AH58" s="16">
        <v>85528268</v>
      </c>
      <c r="AI58" s="16">
        <v>87073179</v>
      </c>
      <c r="AJ58" s="16">
        <v>173065362</v>
      </c>
      <c r="AK58" s="16">
        <v>44730633</v>
      </c>
      <c r="AL58" s="16">
        <v>400690791</v>
      </c>
      <c r="AM58" s="16">
        <v>42871160</v>
      </c>
      <c r="AN58" s="16">
        <v>64129457</v>
      </c>
      <c r="AO58" s="16">
        <v>136312591</v>
      </c>
      <c r="AP58" s="16">
        <v>59023225</v>
      </c>
      <c r="AQ58" s="16">
        <v>627805206</v>
      </c>
      <c r="AR58" s="16">
        <v>204608297</v>
      </c>
      <c r="AS58" s="16">
        <v>76758460</v>
      </c>
      <c r="AT58" s="16">
        <v>95164799</v>
      </c>
      <c r="AU58" s="16">
        <v>45753453</v>
      </c>
      <c r="AV58" s="16">
        <v>28387956</v>
      </c>
      <c r="AW58" s="16">
        <v>49282550</v>
      </c>
      <c r="AX58" s="16">
        <v>114639880</v>
      </c>
      <c r="AY58" s="16">
        <v>231988025</v>
      </c>
      <c r="AZ58" s="16">
        <v>84776901</v>
      </c>
      <c r="BA58" s="16">
        <v>71671254</v>
      </c>
      <c r="BB58" s="16">
        <v>251427222</v>
      </c>
      <c r="BC58" s="9">
        <v>775592437</v>
      </c>
    </row>
    <row r="59" spans="1:55" x14ac:dyDescent="0.25">
      <c r="A59" s="20" t="s">
        <v>129</v>
      </c>
      <c r="B59" s="16">
        <v>56555952</v>
      </c>
      <c r="C59" s="16">
        <v>129527927</v>
      </c>
      <c r="D59" s="16">
        <v>122289307</v>
      </c>
      <c r="E59" s="16">
        <v>33358869</v>
      </c>
      <c r="F59" s="16">
        <v>70307949</v>
      </c>
      <c r="G59" s="16">
        <v>24831536</v>
      </c>
      <c r="H59" s="16">
        <v>54805709</v>
      </c>
      <c r="I59" s="16">
        <v>34061465</v>
      </c>
      <c r="J59" s="16">
        <v>5261434853</v>
      </c>
      <c r="K59" s="16">
        <v>88332218</v>
      </c>
      <c r="L59" s="16">
        <v>314966700</v>
      </c>
      <c r="M59" s="16">
        <v>30361689</v>
      </c>
      <c r="N59" s="16">
        <v>401396999</v>
      </c>
      <c r="O59" s="16">
        <v>37685038</v>
      </c>
      <c r="P59" s="16">
        <v>60984312</v>
      </c>
      <c r="Q59" s="16">
        <v>54527798</v>
      </c>
      <c r="R59" s="16">
        <v>68741396</v>
      </c>
      <c r="S59" s="16">
        <v>433087391</v>
      </c>
      <c r="T59" s="16">
        <v>419865707</v>
      </c>
      <c r="U59" s="16">
        <v>116185344</v>
      </c>
      <c r="V59" s="16">
        <v>38364356</v>
      </c>
      <c r="W59" s="16">
        <v>51906599</v>
      </c>
      <c r="X59" s="16">
        <v>27664988</v>
      </c>
      <c r="Y59" s="16">
        <v>25083105</v>
      </c>
      <c r="Z59" s="16">
        <v>55755055</v>
      </c>
      <c r="AA59" s="16">
        <v>657682494</v>
      </c>
      <c r="AB59" s="16">
        <v>32810528</v>
      </c>
      <c r="AC59" s="16">
        <v>24250503</v>
      </c>
      <c r="AD59" s="16">
        <v>75956765</v>
      </c>
      <c r="AE59" s="16">
        <v>136353602</v>
      </c>
      <c r="AF59" s="16">
        <v>30268044</v>
      </c>
      <c r="AG59" s="16">
        <v>30768363</v>
      </c>
      <c r="AH59" s="16">
        <v>28617112</v>
      </c>
      <c r="AI59" s="16">
        <v>17089485</v>
      </c>
      <c r="AJ59" s="16">
        <v>135715882</v>
      </c>
      <c r="AK59" s="16">
        <v>22520493</v>
      </c>
      <c r="AL59" s="16">
        <v>379376729</v>
      </c>
      <c r="AM59" s="16">
        <v>44728126</v>
      </c>
      <c r="AN59" s="16">
        <v>50272038</v>
      </c>
      <c r="AO59" s="16">
        <v>323408674</v>
      </c>
      <c r="AP59" s="16">
        <v>40753725</v>
      </c>
      <c r="AQ59" s="16">
        <v>513147924</v>
      </c>
      <c r="AR59" s="16">
        <v>156947835</v>
      </c>
      <c r="AS59" s="16">
        <v>67405368</v>
      </c>
      <c r="AT59" s="16">
        <v>75640442</v>
      </c>
      <c r="AU59" s="16">
        <v>39896013</v>
      </c>
      <c r="AV59" s="16">
        <v>25260787</v>
      </c>
      <c r="AW59" s="16">
        <v>66188032</v>
      </c>
      <c r="AX59" s="16">
        <v>97471618</v>
      </c>
      <c r="AY59" s="16">
        <v>217363967</v>
      </c>
      <c r="AZ59" s="16">
        <v>87655235</v>
      </c>
      <c r="BA59" s="16">
        <v>62374849</v>
      </c>
      <c r="BB59" s="16">
        <v>206089803</v>
      </c>
      <c r="BC59" s="9">
        <v>751911245</v>
      </c>
    </row>
    <row r="60" spans="1:5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6"/>
    </row>
    <row r="61" spans="1:55" x14ac:dyDescent="0.25">
      <c r="A61" s="20" t="s">
        <v>134</v>
      </c>
      <c r="B61" s="15">
        <f>+B58-B57</f>
        <v>13294865</v>
      </c>
      <c r="C61" s="15">
        <f t="shared" ref="C61:BC61" si="23">+C58-C57</f>
        <v>56802213</v>
      </c>
      <c r="D61" s="15">
        <f t="shared" si="23"/>
        <v>196757</v>
      </c>
      <c r="E61" s="15">
        <f t="shared" si="23"/>
        <v>13052595</v>
      </c>
      <c r="F61" s="15">
        <f t="shared" si="23"/>
        <v>-3917691</v>
      </c>
      <c r="G61" s="15">
        <f t="shared" si="23"/>
        <v>0</v>
      </c>
      <c r="H61" s="15">
        <f t="shared" si="23"/>
        <v>23132506</v>
      </c>
      <c r="I61" s="15">
        <f t="shared" si="23"/>
        <v>10031045</v>
      </c>
      <c r="J61" s="15">
        <f t="shared" si="23"/>
        <v>9207695</v>
      </c>
      <c r="K61" s="15">
        <f t="shared" si="23"/>
        <v>-5887546</v>
      </c>
      <c r="L61" s="15">
        <f t="shared" si="23"/>
        <v>53972419</v>
      </c>
      <c r="M61" s="15">
        <f t="shared" si="23"/>
        <v>-141302</v>
      </c>
      <c r="N61" s="15">
        <f t="shared" si="23"/>
        <v>-52477483</v>
      </c>
      <c r="O61" s="15">
        <f t="shared" si="23"/>
        <v>-1200000</v>
      </c>
      <c r="P61" s="15">
        <f t="shared" si="23"/>
        <v>1190029</v>
      </c>
      <c r="Q61" s="15">
        <f t="shared" si="23"/>
        <v>4888167</v>
      </c>
      <c r="R61" s="15">
        <f t="shared" si="23"/>
        <v>11052444</v>
      </c>
      <c r="S61" s="15">
        <f t="shared" si="23"/>
        <v>-26720668</v>
      </c>
      <c r="T61" s="15">
        <f t="shared" si="23"/>
        <v>287867255</v>
      </c>
      <c r="U61" s="15">
        <f t="shared" si="23"/>
        <v>8214578</v>
      </c>
      <c r="V61" s="15">
        <f t="shared" si="23"/>
        <v>22526720</v>
      </c>
      <c r="W61" s="15">
        <f t="shared" si="23"/>
        <v>3100062</v>
      </c>
      <c r="X61" s="15">
        <f t="shared" si="23"/>
        <v>4325000</v>
      </c>
      <c r="Y61" s="15">
        <f t="shared" si="23"/>
        <v>19354072</v>
      </c>
      <c r="Z61" s="15">
        <f t="shared" si="23"/>
        <v>5245992</v>
      </c>
      <c r="AA61" s="15">
        <f t="shared" si="23"/>
        <v>-26933096</v>
      </c>
      <c r="AB61" s="15">
        <f t="shared" si="23"/>
        <v>-4846970</v>
      </c>
      <c r="AC61" s="15">
        <f t="shared" si="23"/>
        <v>-10128219</v>
      </c>
      <c r="AD61" s="15">
        <f t="shared" si="23"/>
        <v>43510380</v>
      </c>
      <c r="AE61" s="15">
        <f t="shared" si="23"/>
        <v>-16034357</v>
      </c>
      <c r="AF61" s="15">
        <f t="shared" si="23"/>
        <v>830022</v>
      </c>
      <c r="AG61" s="15">
        <f t="shared" si="23"/>
        <v>-2486086</v>
      </c>
      <c r="AH61" s="15">
        <f t="shared" si="23"/>
        <v>5320515</v>
      </c>
      <c r="AI61" s="15">
        <f t="shared" si="23"/>
        <v>20075787</v>
      </c>
      <c r="AJ61" s="15">
        <f t="shared" si="23"/>
        <v>-14493005</v>
      </c>
      <c r="AK61" s="15">
        <f t="shared" si="23"/>
        <v>20640449</v>
      </c>
      <c r="AL61" s="15">
        <f t="shared" si="23"/>
        <v>129957641</v>
      </c>
      <c r="AM61" s="15">
        <f t="shared" si="23"/>
        <v>-889360</v>
      </c>
      <c r="AN61" s="15">
        <f t="shared" si="23"/>
        <v>14088477</v>
      </c>
      <c r="AO61" s="15">
        <f t="shared" si="23"/>
        <v>-47951235</v>
      </c>
      <c r="AP61" s="15">
        <f t="shared" si="23"/>
        <v>17477380</v>
      </c>
      <c r="AQ61" s="15">
        <f t="shared" si="23"/>
        <v>16811206</v>
      </c>
      <c r="AR61" s="15">
        <f t="shared" si="23"/>
        <v>-10197876</v>
      </c>
      <c r="AS61" s="15">
        <f t="shared" si="23"/>
        <v>10668560</v>
      </c>
      <c r="AT61" s="15">
        <f t="shared" si="23"/>
        <v>15354276</v>
      </c>
      <c r="AU61" s="15">
        <f t="shared" si="23"/>
        <v>-3170863</v>
      </c>
      <c r="AV61" s="15">
        <f t="shared" si="23"/>
        <v>-167304</v>
      </c>
      <c r="AW61" s="15">
        <f t="shared" si="23"/>
        <v>-11653579</v>
      </c>
      <c r="AX61" s="15">
        <f t="shared" si="23"/>
        <v>22252485</v>
      </c>
      <c r="AY61" s="15">
        <f t="shared" si="23"/>
        <v>-50001199</v>
      </c>
      <c r="AZ61" s="15">
        <f t="shared" si="23"/>
        <v>21357074</v>
      </c>
      <c r="BA61" s="15">
        <f t="shared" si="23"/>
        <v>14788470</v>
      </c>
      <c r="BB61" s="15">
        <f t="shared" si="23"/>
        <v>-57101778</v>
      </c>
      <c r="BC61" s="8">
        <f t="shared" si="23"/>
        <v>274997569</v>
      </c>
    </row>
    <row r="62" spans="1:55" x14ac:dyDescent="0.25">
      <c r="A62" s="20" t="s">
        <v>122</v>
      </c>
      <c r="B62" s="15">
        <f>+B59-B57</f>
        <v>2511552</v>
      </c>
      <c r="C62" s="15">
        <f t="shared" ref="C62:BC62" si="24">+C59-C57</f>
        <v>-6944965</v>
      </c>
      <c r="D62" s="15">
        <f t="shared" si="24"/>
        <v>9022523</v>
      </c>
      <c r="E62" s="15">
        <f t="shared" si="24"/>
        <v>-10022129</v>
      </c>
      <c r="F62" s="15">
        <f t="shared" si="24"/>
        <v>-20242874</v>
      </c>
      <c r="G62" s="15">
        <f t="shared" si="24"/>
        <v>250297</v>
      </c>
      <c r="H62" s="15">
        <f t="shared" si="24"/>
        <v>25577829</v>
      </c>
      <c r="I62" s="15">
        <f t="shared" si="24"/>
        <v>5406533</v>
      </c>
      <c r="J62" s="15">
        <f t="shared" si="24"/>
        <v>-2419103147</v>
      </c>
      <c r="K62" s="15">
        <f t="shared" si="24"/>
        <v>-16975330</v>
      </c>
      <c r="L62" s="15">
        <f t="shared" si="24"/>
        <v>-7344982</v>
      </c>
      <c r="M62" s="15">
        <f t="shared" si="24"/>
        <v>381952</v>
      </c>
      <c r="N62" s="15">
        <f t="shared" si="24"/>
        <v>-79714217</v>
      </c>
      <c r="O62" s="15">
        <f t="shared" si="24"/>
        <v>7845038</v>
      </c>
      <c r="P62" s="15">
        <f t="shared" si="24"/>
        <v>13180791</v>
      </c>
      <c r="Q62" s="15">
        <f t="shared" si="24"/>
        <v>-7975947</v>
      </c>
      <c r="R62" s="15">
        <f t="shared" si="24"/>
        <v>-6037945</v>
      </c>
      <c r="S62" s="15">
        <f t="shared" si="24"/>
        <v>-31920389</v>
      </c>
      <c r="T62" s="15">
        <f t="shared" si="24"/>
        <v>91293067</v>
      </c>
      <c r="U62" s="15">
        <f t="shared" si="24"/>
        <v>-11414471</v>
      </c>
      <c r="V62" s="15">
        <f t="shared" si="24"/>
        <v>14554356</v>
      </c>
      <c r="W62" s="15">
        <f t="shared" si="24"/>
        <v>9011469</v>
      </c>
      <c r="X62" s="15">
        <f t="shared" si="24"/>
        <v>5805988</v>
      </c>
      <c r="Y62" s="15">
        <f t="shared" si="24"/>
        <v>6983995</v>
      </c>
      <c r="Z62" s="15">
        <f t="shared" si="24"/>
        <v>-11514944</v>
      </c>
      <c r="AA62" s="15">
        <f t="shared" si="24"/>
        <v>-166299397</v>
      </c>
      <c r="AB62" s="15">
        <f t="shared" si="24"/>
        <v>2090524</v>
      </c>
      <c r="AC62" s="15">
        <f t="shared" si="24"/>
        <v>-30511289</v>
      </c>
      <c r="AD62" s="15">
        <f t="shared" si="24"/>
        <v>34762850</v>
      </c>
      <c r="AE62" s="15">
        <f t="shared" si="24"/>
        <v>-37132771</v>
      </c>
      <c r="AF62" s="15">
        <f t="shared" si="24"/>
        <v>-3896175</v>
      </c>
      <c r="AG62" s="15">
        <f t="shared" si="24"/>
        <v>-5089038</v>
      </c>
      <c r="AH62" s="15">
        <f t="shared" si="24"/>
        <v>-51590641</v>
      </c>
      <c r="AI62" s="15">
        <f t="shared" si="24"/>
        <v>-49907907</v>
      </c>
      <c r="AJ62" s="15">
        <f t="shared" si="24"/>
        <v>-51842485</v>
      </c>
      <c r="AK62" s="15">
        <f t="shared" si="24"/>
        <v>-1569691</v>
      </c>
      <c r="AL62" s="15">
        <f t="shared" si="24"/>
        <v>108643579</v>
      </c>
      <c r="AM62" s="15">
        <f t="shared" si="24"/>
        <v>967606</v>
      </c>
      <c r="AN62" s="15">
        <f t="shared" si="24"/>
        <v>231058</v>
      </c>
      <c r="AO62" s="15">
        <f t="shared" si="24"/>
        <v>139144848</v>
      </c>
      <c r="AP62" s="15">
        <f t="shared" si="24"/>
        <v>-792120</v>
      </c>
      <c r="AQ62" s="15">
        <f t="shared" si="24"/>
        <v>-97846076</v>
      </c>
      <c r="AR62" s="15">
        <f t="shared" si="24"/>
        <v>-57858338</v>
      </c>
      <c r="AS62" s="15">
        <f t="shared" si="24"/>
        <v>1315468</v>
      </c>
      <c r="AT62" s="15">
        <f t="shared" si="24"/>
        <v>-4170081</v>
      </c>
      <c r="AU62" s="15">
        <f t="shared" si="24"/>
        <v>-9028303</v>
      </c>
      <c r="AV62" s="15">
        <f t="shared" si="24"/>
        <v>-3294473</v>
      </c>
      <c r="AW62" s="15">
        <f t="shared" si="24"/>
        <v>5251903</v>
      </c>
      <c r="AX62" s="15">
        <f t="shared" si="24"/>
        <v>5084223</v>
      </c>
      <c r="AY62" s="15">
        <f t="shared" si="24"/>
        <v>-64625257</v>
      </c>
      <c r="AZ62" s="15">
        <f t="shared" si="24"/>
        <v>24235408</v>
      </c>
      <c r="BA62" s="15">
        <f t="shared" si="24"/>
        <v>5492065</v>
      </c>
      <c r="BB62" s="15">
        <f t="shared" si="24"/>
        <v>-102439197</v>
      </c>
      <c r="BC62" s="8">
        <f t="shared" si="24"/>
        <v>251316377</v>
      </c>
    </row>
    <row r="63" spans="1:55" x14ac:dyDescent="0.25">
      <c r="A63" s="20" t="s">
        <v>123</v>
      </c>
      <c r="B63" s="15">
        <f>+B59-B58</f>
        <v>-10783313</v>
      </c>
      <c r="C63" s="15">
        <f t="shared" ref="C63:BC63" si="25">+C59-C58</f>
        <v>-63747178</v>
      </c>
      <c r="D63" s="15">
        <f t="shared" si="25"/>
        <v>8825766</v>
      </c>
      <c r="E63" s="15">
        <f t="shared" si="25"/>
        <v>-23074724</v>
      </c>
      <c r="F63" s="15">
        <f t="shared" si="25"/>
        <v>-16325183</v>
      </c>
      <c r="G63" s="15">
        <f t="shared" si="25"/>
        <v>250297</v>
      </c>
      <c r="H63" s="15">
        <f t="shared" si="25"/>
        <v>2445323</v>
      </c>
      <c r="I63" s="15">
        <f t="shared" si="25"/>
        <v>-4624512</v>
      </c>
      <c r="J63" s="15">
        <f t="shared" si="25"/>
        <v>-2428310842</v>
      </c>
      <c r="K63" s="15">
        <f t="shared" si="25"/>
        <v>-11087784</v>
      </c>
      <c r="L63" s="15">
        <f t="shared" si="25"/>
        <v>-61317401</v>
      </c>
      <c r="M63" s="15">
        <f t="shared" si="25"/>
        <v>523254</v>
      </c>
      <c r="N63" s="15">
        <f t="shared" si="25"/>
        <v>-27236734</v>
      </c>
      <c r="O63" s="15">
        <f t="shared" si="25"/>
        <v>9045038</v>
      </c>
      <c r="P63" s="15">
        <f t="shared" si="25"/>
        <v>11990762</v>
      </c>
      <c r="Q63" s="15">
        <f t="shared" si="25"/>
        <v>-12864114</v>
      </c>
      <c r="R63" s="15">
        <f t="shared" si="25"/>
        <v>-17090389</v>
      </c>
      <c r="S63" s="15">
        <f t="shared" si="25"/>
        <v>-5199721</v>
      </c>
      <c r="T63" s="15">
        <f t="shared" si="25"/>
        <v>-196574188</v>
      </c>
      <c r="U63" s="15">
        <f t="shared" si="25"/>
        <v>-19629049</v>
      </c>
      <c r="V63" s="15">
        <f t="shared" si="25"/>
        <v>-7972364</v>
      </c>
      <c r="W63" s="15">
        <f t="shared" si="25"/>
        <v>5911407</v>
      </c>
      <c r="X63" s="15">
        <f t="shared" si="25"/>
        <v>1480988</v>
      </c>
      <c r="Y63" s="15">
        <f t="shared" si="25"/>
        <v>-12370077</v>
      </c>
      <c r="Z63" s="15">
        <f t="shared" si="25"/>
        <v>-16760936</v>
      </c>
      <c r="AA63" s="15">
        <f t="shared" si="25"/>
        <v>-139366301</v>
      </c>
      <c r="AB63" s="15">
        <f t="shared" si="25"/>
        <v>6937494</v>
      </c>
      <c r="AC63" s="15">
        <f t="shared" si="25"/>
        <v>-20383070</v>
      </c>
      <c r="AD63" s="15">
        <f t="shared" si="25"/>
        <v>-8747530</v>
      </c>
      <c r="AE63" s="15">
        <f t="shared" si="25"/>
        <v>-21098414</v>
      </c>
      <c r="AF63" s="15">
        <f t="shared" si="25"/>
        <v>-4726197</v>
      </c>
      <c r="AG63" s="15">
        <f t="shared" si="25"/>
        <v>-2602952</v>
      </c>
      <c r="AH63" s="15">
        <f t="shared" si="25"/>
        <v>-56911156</v>
      </c>
      <c r="AI63" s="15">
        <f t="shared" si="25"/>
        <v>-69983694</v>
      </c>
      <c r="AJ63" s="15">
        <f t="shared" si="25"/>
        <v>-37349480</v>
      </c>
      <c r="AK63" s="15">
        <f t="shared" si="25"/>
        <v>-22210140</v>
      </c>
      <c r="AL63" s="15">
        <f t="shared" si="25"/>
        <v>-21314062</v>
      </c>
      <c r="AM63" s="15">
        <f t="shared" si="25"/>
        <v>1856966</v>
      </c>
      <c r="AN63" s="15">
        <f t="shared" si="25"/>
        <v>-13857419</v>
      </c>
      <c r="AO63" s="15">
        <f t="shared" si="25"/>
        <v>187096083</v>
      </c>
      <c r="AP63" s="15">
        <f t="shared" si="25"/>
        <v>-18269500</v>
      </c>
      <c r="AQ63" s="15">
        <f t="shared" si="25"/>
        <v>-114657282</v>
      </c>
      <c r="AR63" s="15">
        <f t="shared" si="25"/>
        <v>-47660462</v>
      </c>
      <c r="AS63" s="15">
        <f t="shared" si="25"/>
        <v>-9353092</v>
      </c>
      <c r="AT63" s="15">
        <f t="shared" si="25"/>
        <v>-19524357</v>
      </c>
      <c r="AU63" s="15">
        <f t="shared" si="25"/>
        <v>-5857440</v>
      </c>
      <c r="AV63" s="15">
        <f t="shared" si="25"/>
        <v>-3127169</v>
      </c>
      <c r="AW63" s="15">
        <f t="shared" si="25"/>
        <v>16905482</v>
      </c>
      <c r="AX63" s="15">
        <f t="shared" si="25"/>
        <v>-17168262</v>
      </c>
      <c r="AY63" s="15">
        <f t="shared" si="25"/>
        <v>-14624058</v>
      </c>
      <c r="AZ63" s="15">
        <f t="shared" si="25"/>
        <v>2878334</v>
      </c>
      <c r="BA63" s="15">
        <f t="shared" si="25"/>
        <v>-9296405</v>
      </c>
      <c r="BB63" s="15">
        <f t="shared" si="25"/>
        <v>-45337419</v>
      </c>
      <c r="BC63" s="8">
        <f t="shared" si="25"/>
        <v>-23681192</v>
      </c>
    </row>
    <row r="64" spans="1:55" x14ac:dyDescent="0.25">
      <c r="A64" s="20" t="s">
        <v>124</v>
      </c>
      <c r="B64" s="17">
        <f>IF(B57=0,0,B59*100/B57)</f>
        <v>104.64720119013256</v>
      </c>
      <c r="C64" s="17">
        <f t="shared" ref="C64:BC64" si="26">IF(C57=0,0,C59*100/C57)</f>
        <v>94.911102931708953</v>
      </c>
      <c r="D64" s="17">
        <f t="shared" si="26"/>
        <v>107.96572718088296</v>
      </c>
      <c r="E64" s="17">
        <f t="shared" si="26"/>
        <v>76.897421769780394</v>
      </c>
      <c r="F64" s="17">
        <f t="shared" si="26"/>
        <v>77.644737696089194</v>
      </c>
      <c r="G64" s="17">
        <f t="shared" si="26"/>
        <v>101.01824403562408</v>
      </c>
      <c r="H64" s="17">
        <f t="shared" si="26"/>
        <v>187.51174905603827</v>
      </c>
      <c r="I64" s="17">
        <f t="shared" si="26"/>
        <v>118.86772231740072</v>
      </c>
      <c r="J64" s="17">
        <f t="shared" si="26"/>
        <v>68.503467504489919</v>
      </c>
      <c r="K64" s="17">
        <f t="shared" si="26"/>
        <v>83.880234301913475</v>
      </c>
      <c r="L64" s="17">
        <f t="shared" si="26"/>
        <v>97.721155511825359</v>
      </c>
      <c r="M64" s="17">
        <f t="shared" si="26"/>
        <v>101.27403385826901</v>
      </c>
      <c r="N64" s="17">
        <f t="shared" si="26"/>
        <v>83.431228716147828</v>
      </c>
      <c r="O64" s="17">
        <f t="shared" si="26"/>
        <v>126.29034182305629</v>
      </c>
      <c r="P64" s="17">
        <f t="shared" si="26"/>
        <v>127.57284552324086</v>
      </c>
      <c r="Q64" s="17">
        <f t="shared" si="26"/>
        <v>87.239249424174503</v>
      </c>
      <c r="R64" s="17">
        <f t="shared" si="26"/>
        <v>91.925650962877569</v>
      </c>
      <c r="S64" s="17">
        <f t="shared" si="26"/>
        <v>93.135515066005993</v>
      </c>
      <c r="T64" s="17">
        <f t="shared" si="26"/>
        <v>127.78474403711763</v>
      </c>
      <c r="U64" s="17">
        <f t="shared" si="26"/>
        <v>91.05447684230576</v>
      </c>
      <c r="V64" s="17">
        <f t="shared" si="26"/>
        <v>161.12707265854684</v>
      </c>
      <c r="W64" s="17">
        <f t="shared" si="26"/>
        <v>121.00814008490008</v>
      </c>
      <c r="X64" s="17">
        <f t="shared" si="26"/>
        <v>126.5610869664669</v>
      </c>
      <c r="Y64" s="17">
        <f t="shared" si="26"/>
        <v>138.58750513146779</v>
      </c>
      <c r="Z64" s="17">
        <f t="shared" si="26"/>
        <v>82.882497144083501</v>
      </c>
      <c r="AA64" s="17">
        <f t="shared" si="26"/>
        <v>79.817590797028814</v>
      </c>
      <c r="AB64" s="17">
        <f t="shared" si="26"/>
        <v>106.80509025975387</v>
      </c>
      <c r="AC64" s="17">
        <f t="shared" si="26"/>
        <v>44.283618403137723</v>
      </c>
      <c r="AD64" s="17">
        <f t="shared" si="26"/>
        <v>184.38831317683693</v>
      </c>
      <c r="AE64" s="17">
        <f t="shared" si="26"/>
        <v>78.596145415986072</v>
      </c>
      <c r="AF64" s="17">
        <f t="shared" si="26"/>
        <v>88.595743985835</v>
      </c>
      <c r="AG64" s="17">
        <f t="shared" si="26"/>
        <v>85.807565919236595</v>
      </c>
      <c r="AH64" s="17">
        <f t="shared" si="26"/>
        <v>35.678735445936255</v>
      </c>
      <c r="AI64" s="17">
        <f t="shared" si="26"/>
        <v>25.507686926082137</v>
      </c>
      <c r="AJ64" s="17">
        <f t="shared" si="26"/>
        <v>72.359278965144753</v>
      </c>
      <c r="AK64" s="17">
        <f t="shared" si="26"/>
        <v>93.484105393300439</v>
      </c>
      <c r="AL64" s="17">
        <f t="shared" si="26"/>
        <v>140.12939641857673</v>
      </c>
      <c r="AM64" s="17">
        <f t="shared" si="26"/>
        <v>102.21113917293488</v>
      </c>
      <c r="AN64" s="17">
        <f t="shared" si="26"/>
        <v>100.46173755989591</v>
      </c>
      <c r="AO64" s="17">
        <f t="shared" si="26"/>
        <v>175.51392534311103</v>
      </c>
      <c r="AP64" s="17">
        <f t="shared" si="26"/>
        <v>98.09338334555477</v>
      </c>
      <c r="AQ64" s="17">
        <f t="shared" si="26"/>
        <v>83.985755015597533</v>
      </c>
      <c r="AR64" s="17">
        <f t="shared" si="26"/>
        <v>73.064862526087651</v>
      </c>
      <c r="AS64" s="17">
        <f t="shared" si="26"/>
        <v>101.99042213711928</v>
      </c>
      <c r="AT64" s="17">
        <f t="shared" si="26"/>
        <v>94.775023589307892</v>
      </c>
      <c r="AU64" s="17">
        <f t="shared" si="26"/>
        <v>81.546388916300842</v>
      </c>
      <c r="AV64" s="17">
        <f t="shared" si="26"/>
        <v>88.462815607352198</v>
      </c>
      <c r="AW64" s="17">
        <f t="shared" si="26"/>
        <v>108.61870139470133</v>
      </c>
      <c r="AX64" s="17">
        <f t="shared" si="26"/>
        <v>105.5031565723874</v>
      </c>
      <c r="AY64" s="17">
        <f t="shared" si="26"/>
        <v>77.082366452414504</v>
      </c>
      <c r="AZ64" s="17">
        <f t="shared" si="26"/>
        <v>138.21424489221644</v>
      </c>
      <c r="BA64" s="17">
        <f t="shared" si="26"/>
        <v>109.65505661607561</v>
      </c>
      <c r="BB64" s="17">
        <f t="shared" si="26"/>
        <v>66.797546746010909</v>
      </c>
      <c r="BC64" s="10">
        <f t="shared" si="26"/>
        <v>150.20354643348043</v>
      </c>
    </row>
    <row r="65" spans="1:55" x14ac:dyDescent="0.25">
      <c r="A65" s="20" t="s">
        <v>125</v>
      </c>
      <c r="B65" s="17">
        <f>IF(B58=0,0,B59*100/B58)</f>
        <v>83.986589399216044</v>
      </c>
      <c r="C65" s="17">
        <f t="shared" ref="C65:BC65" si="27">IF(C58=0,0,C59*100/C58)</f>
        <v>67.017387986931894</v>
      </c>
      <c r="D65" s="17">
        <f t="shared" si="27"/>
        <v>107.77850393369972</v>
      </c>
      <c r="E65" s="17">
        <f t="shared" si="27"/>
        <v>59.111722693254706</v>
      </c>
      <c r="F65" s="17">
        <f t="shared" si="27"/>
        <v>81.155958900343123</v>
      </c>
      <c r="G65" s="17">
        <f t="shared" si="27"/>
        <v>101.01824403562408</v>
      </c>
      <c r="H65" s="17">
        <f t="shared" si="27"/>
        <v>104.67017756515394</v>
      </c>
      <c r="I65" s="17">
        <f t="shared" si="27"/>
        <v>88.046025049335057</v>
      </c>
      <c r="J65" s="17">
        <f t="shared" si="27"/>
        <v>68.42144151036193</v>
      </c>
      <c r="K65" s="17">
        <f t="shared" si="27"/>
        <v>88.847531908116437</v>
      </c>
      <c r="L65" s="17">
        <f t="shared" si="27"/>
        <v>83.704493270631176</v>
      </c>
      <c r="M65" s="17">
        <f t="shared" si="27"/>
        <v>101.75362414282117</v>
      </c>
      <c r="N65" s="17">
        <f t="shared" si="27"/>
        <v>93.64568583779662</v>
      </c>
      <c r="O65" s="17">
        <f t="shared" si="27"/>
        <v>131.58183659217877</v>
      </c>
      <c r="P65" s="17">
        <f t="shared" si="27"/>
        <v>124.4741644563417</v>
      </c>
      <c r="Q65" s="17">
        <f t="shared" si="27"/>
        <v>80.911486826490389</v>
      </c>
      <c r="R65" s="17">
        <f t="shared" si="27"/>
        <v>80.08850800434827</v>
      </c>
      <c r="S65" s="17">
        <f t="shared" si="27"/>
        <v>98.813626762540991</v>
      </c>
      <c r="T65" s="17">
        <f t="shared" si="27"/>
        <v>68.111377995741179</v>
      </c>
      <c r="U65" s="17">
        <f t="shared" si="27"/>
        <v>85.547151103491657</v>
      </c>
      <c r="V65" s="17">
        <f t="shared" si="27"/>
        <v>82.794716587622091</v>
      </c>
      <c r="W65" s="17">
        <f t="shared" si="27"/>
        <v>112.85222811984349</v>
      </c>
      <c r="X65" s="17">
        <f t="shared" si="27"/>
        <v>105.65608004888482</v>
      </c>
      <c r="Y65" s="17">
        <f t="shared" si="27"/>
        <v>66.971893069058865</v>
      </c>
      <c r="Z65" s="17">
        <f t="shared" si="27"/>
        <v>76.886565612817733</v>
      </c>
      <c r="AA65" s="17">
        <f t="shared" si="27"/>
        <v>82.514709027318716</v>
      </c>
      <c r="AB65" s="17">
        <f t="shared" si="27"/>
        <v>126.81360833058852</v>
      </c>
      <c r="AC65" s="17">
        <f t="shared" si="27"/>
        <v>54.332425952096642</v>
      </c>
      <c r="AD65" s="17">
        <f t="shared" si="27"/>
        <v>89.672861334835503</v>
      </c>
      <c r="AE65" s="17">
        <f t="shared" si="27"/>
        <v>86.60009916926056</v>
      </c>
      <c r="AF65" s="17">
        <f t="shared" si="27"/>
        <v>86.494357743035494</v>
      </c>
      <c r="AG65" s="17">
        <f t="shared" si="27"/>
        <v>92.200031673909166</v>
      </c>
      <c r="AH65" s="17">
        <f t="shared" si="27"/>
        <v>33.459244141363882</v>
      </c>
      <c r="AI65" s="17">
        <f t="shared" si="27"/>
        <v>19.626577548064486</v>
      </c>
      <c r="AJ65" s="17">
        <f t="shared" si="27"/>
        <v>78.418858881767463</v>
      </c>
      <c r="AK65" s="17">
        <f t="shared" si="27"/>
        <v>50.346913266351493</v>
      </c>
      <c r="AL65" s="17">
        <f t="shared" si="27"/>
        <v>94.680670861736871</v>
      </c>
      <c r="AM65" s="17">
        <f t="shared" si="27"/>
        <v>104.33150397609955</v>
      </c>
      <c r="AN65" s="17">
        <f t="shared" si="27"/>
        <v>78.391491760175043</v>
      </c>
      <c r="AO65" s="17">
        <f t="shared" si="27"/>
        <v>237.25517329503333</v>
      </c>
      <c r="AP65" s="17">
        <f t="shared" si="27"/>
        <v>69.046930254997079</v>
      </c>
      <c r="AQ65" s="17">
        <f t="shared" si="27"/>
        <v>81.736806113710372</v>
      </c>
      <c r="AR65" s="17">
        <f t="shared" si="27"/>
        <v>76.70648614997269</v>
      </c>
      <c r="AS65" s="17">
        <f t="shared" si="27"/>
        <v>87.814904050967144</v>
      </c>
      <c r="AT65" s="17">
        <f t="shared" si="27"/>
        <v>79.483635540490141</v>
      </c>
      <c r="AU65" s="17">
        <f t="shared" si="27"/>
        <v>87.197818708896136</v>
      </c>
      <c r="AV65" s="17">
        <f t="shared" si="27"/>
        <v>88.984169906420874</v>
      </c>
      <c r="AW65" s="17">
        <f t="shared" si="27"/>
        <v>134.30318033462149</v>
      </c>
      <c r="AX65" s="17">
        <f t="shared" si="27"/>
        <v>85.024180067180808</v>
      </c>
      <c r="AY65" s="17">
        <f t="shared" si="27"/>
        <v>93.696201344875448</v>
      </c>
      <c r="AZ65" s="17">
        <f t="shared" si="27"/>
        <v>103.39518662046871</v>
      </c>
      <c r="BA65" s="17">
        <f t="shared" si="27"/>
        <v>87.029102351132295</v>
      </c>
      <c r="BB65" s="17">
        <f t="shared" si="27"/>
        <v>81.967975209939681</v>
      </c>
      <c r="BC65" s="10">
        <f t="shared" si="27"/>
        <v>96.946696374245334</v>
      </c>
    </row>
    <row r="66" spans="1:5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6"/>
    </row>
    <row r="67" spans="1:5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6"/>
    </row>
    <row r="68" spans="1:55" x14ac:dyDescent="0.25">
      <c r="A68" s="20" t="s">
        <v>127</v>
      </c>
      <c r="B68" s="16">
        <v>53523000</v>
      </c>
      <c r="C68" s="16">
        <v>108442000</v>
      </c>
      <c r="D68" s="16">
        <v>149581000</v>
      </c>
      <c r="E68" s="16">
        <v>28591000</v>
      </c>
      <c r="F68" s="16">
        <v>40554000</v>
      </c>
      <c r="G68" s="16">
        <v>32742000</v>
      </c>
      <c r="H68" s="16">
        <v>36189000</v>
      </c>
      <c r="I68" s="16">
        <v>40682000</v>
      </c>
      <c r="J68" s="16">
        <v>1951821000</v>
      </c>
      <c r="K68" s="16">
        <v>37743000</v>
      </c>
      <c r="L68" s="16">
        <v>338780000</v>
      </c>
      <c r="M68" s="16">
        <v>37822000</v>
      </c>
      <c r="N68" s="16">
        <v>325934000</v>
      </c>
      <c r="O68" s="16">
        <v>47358000</v>
      </c>
      <c r="P68" s="16">
        <v>60977000</v>
      </c>
      <c r="Q68" s="16">
        <v>38778000</v>
      </c>
      <c r="R68" s="16">
        <v>67669000</v>
      </c>
      <c r="S68" s="16">
        <v>519317000</v>
      </c>
      <c r="T68" s="16">
        <v>82461000</v>
      </c>
      <c r="U68" s="16">
        <v>53943000</v>
      </c>
      <c r="V68" s="16">
        <v>38963000</v>
      </c>
      <c r="W68" s="16">
        <v>41317000</v>
      </c>
      <c r="X68" s="16">
        <v>34343000</v>
      </c>
      <c r="Y68" s="16">
        <v>21549000</v>
      </c>
      <c r="Z68" s="16">
        <v>73247000</v>
      </c>
      <c r="AA68" s="16">
        <v>398929000</v>
      </c>
      <c r="AB68" s="16">
        <v>33717000</v>
      </c>
      <c r="AC68" s="16">
        <v>40910000</v>
      </c>
      <c r="AD68" s="16">
        <v>51017000</v>
      </c>
      <c r="AE68" s="16">
        <v>254723000</v>
      </c>
      <c r="AF68" s="16">
        <v>41305000</v>
      </c>
      <c r="AG68" s="16">
        <v>41232000</v>
      </c>
      <c r="AH68" s="16">
        <v>65880000</v>
      </c>
      <c r="AI68" s="16">
        <v>62705000</v>
      </c>
      <c r="AJ68" s="16">
        <v>148394000</v>
      </c>
      <c r="AK68" s="16">
        <v>24284000</v>
      </c>
      <c r="AL68" s="16">
        <v>290629000</v>
      </c>
      <c r="AM68" s="16">
        <v>45134000</v>
      </c>
      <c r="AN68" s="16">
        <v>56165000</v>
      </c>
      <c r="AO68" s="16">
        <v>221947000</v>
      </c>
      <c r="AP68" s="16">
        <v>58326000</v>
      </c>
      <c r="AQ68" s="16">
        <v>232022000</v>
      </c>
      <c r="AR68" s="16">
        <v>257400000</v>
      </c>
      <c r="AS68" s="16">
        <v>65650000</v>
      </c>
      <c r="AT68" s="16">
        <v>51651000</v>
      </c>
      <c r="AU68" s="16">
        <v>37774000</v>
      </c>
      <c r="AV68" s="16">
        <v>30092000</v>
      </c>
      <c r="AW68" s="16">
        <v>62906000</v>
      </c>
      <c r="AX68" s="16">
        <v>63864000</v>
      </c>
      <c r="AY68" s="16">
        <v>312186000</v>
      </c>
      <c r="AZ68" s="16">
        <v>44339000</v>
      </c>
      <c r="BA68" s="16">
        <v>50160000</v>
      </c>
      <c r="BB68" s="16">
        <v>295877000</v>
      </c>
      <c r="BC68" s="9">
        <v>580019000</v>
      </c>
    </row>
    <row r="69" spans="1:55" x14ac:dyDescent="0.25">
      <c r="A69" s="20" t="s">
        <v>128</v>
      </c>
      <c r="B69" s="16">
        <v>58923000</v>
      </c>
      <c r="C69" s="16">
        <v>154626000</v>
      </c>
      <c r="D69" s="16">
        <v>164152000</v>
      </c>
      <c r="E69" s="16">
        <v>39841000</v>
      </c>
      <c r="F69" s="16">
        <v>40554000</v>
      </c>
      <c r="G69" s="16">
        <v>39542000</v>
      </c>
      <c r="H69" s="16">
        <v>43189000</v>
      </c>
      <c r="I69" s="16">
        <v>40682000</v>
      </c>
      <c r="J69" s="16">
        <v>1416195000</v>
      </c>
      <c r="K69" s="16">
        <v>48832000</v>
      </c>
      <c r="L69" s="16">
        <v>336500000</v>
      </c>
      <c r="M69" s="16">
        <v>37822000</v>
      </c>
      <c r="N69" s="16">
        <v>306892000</v>
      </c>
      <c r="O69" s="16">
        <v>47358000</v>
      </c>
      <c r="P69" s="16">
        <v>60977000</v>
      </c>
      <c r="Q69" s="16">
        <v>40092000</v>
      </c>
      <c r="R69" s="16">
        <v>66096000</v>
      </c>
      <c r="S69" s="16">
        <v>491164000</v>
      </c>
      <c r="T69" s="16">
        <v>73537000</v>
      </c>
      <c r="U69" s="16">
        <v>51397000</v>
      </c>
      <c r="V69" s="16">
        <v>52663000</v>
      </c>
      <c r="W69" s="16">
        <v>46617000</v>
      </c>
      <c r="X69" s="16">
        <v>34113000</v>
      </c>
      <c r="Y69" s="16">
        <v>39799000</v>
      </c>
      <c r="Z69" s="16">
        <v>76450000</v>
      </c>
      <c r="AA69" s="16">
        <v>382731000</v>
      </c>
      <c r="AB69" s="16">
        <v>35156000</v>
      </c>
      <c r="AC69" s="16">
        <v>60701000</v>
      </c>
      <c r="AD69" s="16">
        <v>74848000</v>
      </c>
      <c r="AE69" s="16">
        <v>270216000</v>
      </c>
      <c r="AF69" s="16">
        <v>46305000</v>
      </c>
      <c r="AG69" s="16">
        <v>39183000</v>
      </c>
      <c r="AH69" s="16">
        <v>70980000</v>
      </c>
      <c r="AI69" s="16">
        <v>64205000</v>
      </c>
      <c r="AJ69" s="16">
        <v>153017000</v>
      </c>
      <c r="AK69" s="16">
        <v>24284000</v>
      </c>
      <c r="AL69" s="16">
        <v>412102000</v>
      </c>
      <c r="AM69" s="16">
        <v>53639000</v>
      </c>
      <c r="AN69" s="16">
        <v>69218000</v>
      </c>
      <c r="AO69" s="16">
        <v>231947000</v>
      </c>
      <c r="AP69" s="16">
        <v>63601000</v>
      </c>
      <c r="AQ69" s="16">
        <v>209385000</v>
      </c>
      <c r="AR69" s="16">
        <v>255600000</v>
      </c>
      <c r="AS69" s="16">
        <v>79928000</v>
      </c>
      <c r="AT69" s="16">
        <v>51651000</v>
      </c>
      <c r="AU69" s="16">
        <v>37774000</v>
      </c>
      <c r="AV69" s="16">
        <v>30092000</v>
      </c>
      <c r="AW69" s="16">
        <v>69306000</v>
      </c>
      <c r="AX69" s="16">
        <v>59976000</v>
      </c>
      <c r="AY69" s="16">
        <v>285802000</v>
      </c>
      <c r="AZ69" s="16">
        <v>71136000</v>
      </c>
      <c r="BA69" s="16">
        <v>49262000</v>
      </c>
      <c r="BB69" s="16">
        <v>297050000</v>
      </c>
      <c r="BC69" s="9">
        <v>866989000</v>
      </c>
    </row>
    <row r="70" spans="1:55" x14ac:dyDescent="0.25">
      <c r="A70" s="20" t="s">
        <v>129</v>
      </c>
      <c r="B70" s="16">
        <v>58371352</v>
      </c>
      <c r="C70" s="16">
        <v>99370523</v>
      </c>
      <c r="D70" s="16">
        <v>82126948</v>
      </c>
      <c r="E70" s="16">
        <v>174056</v>
      </c>
      <c r="F70" s="16">
        <v>40702574</v>
      </c>
      <c r="G70" s="16">
        <v>37355950</v>
      </c>
      <c r="H70" s="16">
        <v>34009769</v>
      </c>
      <c r="I70" s="16">
        <v>6419329</v>
      </c>
      <c r="J70" s="16">
        <v>1049312520</v>
      </c>
      <c r="K70" s="16">
        <v>54602536</v>
      </c>
      <c r="L70" s="16">
        <v>225486038</v>
      </c>
      <c r="M70" s="16">
        <v>37822000</v>
      </c>
      <c r="N70" s="16">
        <v>379803698</v>
      </c>
      <c r="O70" s="16">
        <v>46282188</v>
      </c>
      <c r="P70" s="16">
        <v>73968967</v>
      </c>
      <c r="Q70" s="16">
        <v>39929911</v>
      </c>
      <c r="R70" s="16">
        <v>62109977</v>
      </c>
      <c r="S70" s="16">
        <v>491164002</v>
      </c>
      <c r="T70" s="16">
        <v>290738840</v>
      </c>
      <c r="U70" s="16">
        <v>51704550</v>
      </c>
      <c r="V70" s="16">
        <v>43361115</v>
      </c>
      <c r="W70" s="16">
        <v>44507002</v>
      </c>
      <c r="X70" s="16">
        <v>37686979</v>
      </c>
      <c r="Y70" s="16">
        <v>40609670</v>
      </c>
      <c r="Z70" s="16">
        <v>77446491</v>
      </c>
      <c r="AA70" s="16">
        <v>417869133</v>
      </c>
      <c r="AB70" s="16">
        <v>35156001</v>
      </c>
      <c r="AC70" s="16">
        <v>-1456095</v>
      </c>
      <c r="AD70" s="16">
        <v>72089393</v>
      </c>
      <c r="AE70" s="16">
        <v>237545454</v>
      </c>
      <c r="AF70" s="16">
        <v>44728401</v>
      </c>
      <c r="AG70" s="16">
        <v>37906466</v>
      </c>
      <c r="AH70" s="16">
        <v>70310498</v>
      </c>
      <c r="AI70" s="16">
        <v>-158339906</v>
      </c>
      <c r="AJ70" s="16">
        <v>114189033</v>
      </c>
      <c r="AK70" s="16">
        <v>24526781</v>
      </c>
      <c r="AL70" s="16">
        <v>275048288</v>
      </c>
      <c r="AM70" s="16">
        <v>53453302</v>
      </c>
      <c r="AN70" s="16">
        <v>50522034</v>
      </c>
      <c r="AO70" s="16">
        <v>231946876</v>
      </c>
      <c r="AP70" s="16">
        <v>59904438</v>
      </c>
      <c r="AQ70" s="16">
        <v>216317566</v>
      </c>
      <c r="AR70" s="16">
        <v>0</v>
      </c>
      <c r="AS70" s="16">
        <v>75649494</v>
      </c>
      <c r="AT70" s="16">
        <v>52845788</v>
      </c>
      <c r="AU70" s="16">
        <v>35508999</v>
      </c>
      <c r="AV70" s="16">
        <v>30276248</v>
      </c>
      <c r="AW70" s="16">
        <v>66683994</v>
      </c>
      <c r="AX70" s="16">
        <v>69594384</v>
      </c>
      <c r="AY70" s="16">
        <v>274788884</v>
      </c>
      <c r="AZ70" s="16">
        <v>66684732</v>
      </c>
      <c r="BA70" s="16">
        <v>49262001</v>
      </c>
      <c r="BB70" s="16">
        <v>191131404</v>
      </c>
      <c r="BC70" s="9">
        <v>857904001</v>
      </c>
    </row>
    <row r="71" spans="1:5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6"/>
    </row>
    <row r="72" spans="1:55" x14ac:dyDescent="0.25">
      <c r="A72" s="20" t="s">
        <v>136</v>
      </c>
      <c r="B72" s="15">
        <f>+B69-B68</f>
        <v>5400000</v>
      </c>
      <c r="C72" s="15">
        <f t="shared" ref="C72:BC72" si="28">+C69-C68</f>
        <v>46184000</v>
      </c>
      <c r="D72" s="15">
        <f t="shared" si="28"/>
        <v>14571000</v>
      </c>
      <c r="E72" s="15">
        <f t="shared" si="28"/>
        <v>11250000</v>
      </c>
      <c r="F72" s="15">
        <f t="shared" si="28"/>
        <v>0</v>
      </c>
      <c r="G72" s="15">
        <f t="shared" si="28"/>
        <v>6800000</v>
      </c>
      <c r="H72" s="15">
        <f t="shared" si="28"/>
        <v>7000000</v>
      </c>
      <c r="I72" s="15">
        <f t="shared" si="28"/>
        <v>0</v>
      </c>
      <c r="J72" s="15">
        <f t="shared" si="28"/>
        <v>-535626000</v>
      </c>
      <c r="K72" s="15">
        <f t="shared" si="28"/>
        <v>11089000</v>
      </c>
      <c r="L72" s="15">
        <f t="shared" si="28"/>
        <v>-2280000</v>
      </c>
      <c r="M72" s="15">
        <f t="shared" si="28"/>
        <v>0</v>
      </c>
      <c r="N72" s="15">
        <f t="shared" si="28"/>
        <v>-19042000</v>
      </c>
      <c r="O72" s="15">
        <f t="shared" si="28"/>
        <v>0</v>
      </c>
      <c r="P72" s="15">
        <f t="shared" si="28"/>
        <v>0</v>
      </c>
      <c r="Q72" s="15">
        <f t="shared" si="28"/>
        <v>1314000</v>
      </c>
      <c r="R72" s="15">
        <f t="shared" si="28"/>
        <v>-1573000</v>
      </c>
      <c r="S72" s="15">
        <f t="shared" si="28"/>
        <v>-28153000</v>
      </c>
      <c r="T72" s="15">
        <f t="shared" si="28"/>
        <v>-8924000</v>
      </c>
      <c r="U72" s="15">
        <f t="shared" si="28"/>
        <v>-2546000</v>
      </c>
      <c r="V72" s="15">
        <f t="shared" si="28"/>
        <v>13700000</v>
      </c>
      <c r="W72" s="15">
        <f t="shared" si="28"/>
        <v>5300000</v>
      </c>
      <c r="X72" s="15">
        <f t="shared" si="28"/>
        <v>-230000</v>
      </c>
      <c r="Y72" s="15">
        <f t="shared" si="28"/>
        <v>18250000</v>
      </c>
      <c r="Z72" s="15">
        <f t="shared" si="28"/>
        <v>3203000</v>
      </c>
      <c r="AA72" s="15">
        <f t="shared" si="28"/>
        <v>-16198000</v>
      </c>
      <c r="AB72" s="15">
        <f t="shared" si="28"/>
        <v>1439000</v>
      </c>
      <c r="AC72" s="15">
        <f t="shared" si="28"/>
        <v>19791000</v>
      </c>
      <c r="AD72" s="15">
        <f t="shared" si="28"/>
        <v>23831000</v>
      </c>
      <c r="AE72" s="15">
        <f t="shared" si="28"/>
        <v>15493000</v>
      </c>
      <c r="AF72" s="15">
        <f t="shared" si="28"/>
        <v>5000000</v>
      </c>
      <c r="AG72" s="15">
        <f t="shared" si="28"/>
        <v>-2049000</v>
      </c>
      <c r="AH72" s="15">
        <f t="shared" si="28"/>
        <v>5100000</v>
      </c>
      <c r="AI72" s="15">
        <f t="shared" si="28"/>
        <v>1500000</v>
      </c>
      <c r="AJ72" s="15">
        <f t="shared" si="28"/>
        <v>4623000</v>
      </c>
      <c r="AK72" s="15">
        <f t="shared" si="28"/>
        <v>0</v>
      </c>
      <c r="AL72" s="15">
        <f t="shared" si="28"/>
        <v>121473000</v>
      </c>
      <c r="AM72" s="15">
        <f t="shared" si="28"/>
        <v>8505000</v>
      </c>
      <c r="AN72" s="15">
        <f t="shared" si="28"/>
        <v>13053000</v>
      </c>
      <c r="AO72" s="15">
        <f t="shared" si="28"/>
        <v>10000000</v>
      </c>
      <c r="AP72" s="15">
        <f t="shared" si="28"/>
        <v>5275000</v>
      </c>
      <c r="AQ72" s="15">
        <f t="shared" si="28"/>
        <v>-22637000</v>
      </c>
      <c r="AR72" s="15">
        <f t="shared" si="28"/>
        <v>-1800000</v>
      </c>
      <c r="AS72" s="15">
        <f t="shared" si="28"/>
        <v>14278000</v>
      </c>
      <c r="AT72" s="15">
        <f t="shared" si="28"/>
        <v>0</v>
      </c>
      <c r="AU72" s="15">
        <f t="shared" si="28"/>
        <v>0</v>
      </c>
      <c r="AV72" s="15">
        <f t="shared" si="28"/>
        <v>0</v>
      </c>
      <c r="AW72" s="15">
        <f t="shared" si="28"/>
        <v>6400000</v>
      </c>
      <c r="AX72" s="15">
        <f t="shared" si="28"/>
        <v>-3888000</v>
      </c>
      <c r="AY72" s="15">
        <f t="shared" si="28"/>
        <v>-26384000</v>
      </c>
      <c r="AZ72" s="15">
        <f t="shared" si="28"/>
        <v>26797000</v>
      </c>
      <c r="BA72" s="15">
        <f t="shared" si="28"/>
        <v>-898000</v>
      </c>
      <c r="BB72" s="15">
        <f t="shared" si="28"/>
        <v>1173000</v>
      </c>
      <c r="BC72" s="8">
        <f t="shared" si="28"/>
        <v>286970000</v>
      </c>
    </row>
    <row r="73" spans="1:55" x14ac:dyDescent="0.25">
      <c r="A73" s="20" t="s">
        <v>122</v>
      </c>
      <c r="B73" s="15">
        <f>+B70-B68</f>
        <v>4848352</v>
      </c>
      <c r="C73" s="15">
        <f t="shared" ref="C73:BC73" si="29">+C70-C68</f>
        <v>-9071477</v>
      </c>
      <c r="D73" s="15">
        <f t="shared" si="29"/>
        <v>-67454052</v>
      </c>
      <c r="E73" s="15">
        <f t="shared" si="29"/>
        <v>-28416944</v>
      </c>
      <c r="F73" s="15">
        <f t="shared" si="29"/>
        <v>148574</v>
      </c>
      <c r="G73" s="15">
        <f t="shared" si="29"/>
        <v>4613950</v>
      </c>
      <c r="H73" s="15">
        <f t="shared" si="29"/>
        <v>-2179231</v>
      </c>
      <c r="I73" s="15">
        <f t="shared" si="29"/>
        <v>-34262671</v>
      </c>
      <c r="J73" s="15">
        <f t="shared" si="29"/>
        <v>-902508480</v>
      </c>
      <c r="K73" s="15">
        <f t="shared" si="29"/>
        <v>16859536</v>
      </c>
      <c r="L73" s="15">
        <f t="shared" si="29"/>
        <v>-113293962</v>
      </c>
      <c r="M73" s="15">
        <f t="shared" si="29"/>
        <v>0</v>
      </c>
      <c r="N73" s="15">
        <f t="shared" si="29"/>
        <v>53869698</v>
      </c>
      <c r="O73" s="15">
        <f t="shared" si="29"/>
        <v>-1075812</v>
      </c>
      <c r="P73" s="15">
        <f t="shared" si="29"/>
        <v>12991967</v>
      </c>
      <c r="Q73" s="15">
        <f t="shared" si="29"/>
        <v>1151911</v>
      </c>
      <c r="R73" s="15">
        <f t="shared" si="29"/>
        <v>-5559023</v>
      </c>
      <c r="S73" s="15">
        <f t="shared" si="29"/>
        <v>-28152998</v>
      </c>
      <c r="T73" s="15">
        <f t="shared" si="29"/>
        <v>208277840</v>
      </c>
      <c r="U73" s="15">
        <f t="shared" si="29"/>
        <v>-2238450</v>
      </c>
      <c r="V73" s="15">
        <f t="shared" si="29"/>
        <v>4398115</v>
      </c>
      <c r="W73" s="15">
        <f t="shared" si="29"/>
        <v>3190002</v>
      </c>
      <c r="X73" s="15">
        <f t="shared" si="29"/>
        <v>3343979</v>
      </c>
      <c r="Y73" s="15">
        <f t="shared" si="29"/>
        <v>19060670</v>
      </c>
      <c r="Z73" s="15">
        <f t="shared" si="29"/>
        <v>4199491</v>
      </c>
      <c r="AA73" s="15">
        <f t="shared" si="29"/>
        <v>18940133</v>
      </c>
      <c r="AB73" s="15">
        <f t="shared" si="29"/>
        <v>1439001</v>
      </c>
      <c r="AC73" s="15">
        <f t="shared" si="29"/>
        <v>-42366095</v>
      </c>
      <c r="AD73" s="15">
        <f t="shared" si="29"/>
        <v>21072393</v>
      </c>
      <c r="AE73" s="15">
        <f t="shared" si="29"/>
        <v>-17177546</v>
      </c>
      <c r="AF73" s="15">
        <f t="shared" si="29"/>
        <v>3423401</v>
      </c>
      <c r="AG73" s="15">
        <f t="shared" si="29"/>
        <v>-3325534</v>
      </c>
      <c r="AH73" s="15">
        <f t="shared" si="29"/>
        <v>4430498</v>
      </c>
      <c r="AI73" s="15">
        <f t="shared" si="29"/>
        <v>-221044906</v>
      </c>
      <c r="AJ73" s="15">
        <f t="shared" si="29"/>
        <v>-34204967</v>
      </c>
      <c r="AK73" s="15">
        <f t="shared" si="29"/>
        <v>242781</v>
      </c>
      <c r="AL73" s="15">
        <f t="shared" si="29"/>
        <v>-15580712</v>
      </c>
      <c r="AM73" s="15">
        <f t="shared" si="29"/>
        <v>8319302</v>
      </c>
      <c r="AN73" s="15">
        <f t="shared" si="29"/>
        <v>-5642966</v>
      </c>
      <c r="AO73" s="15">
        <f t="shared" si="29"/>
        <v>9999876</v>
      </c>
      <c r="AP73" s="15">
        <f t="shared" si="29"/>
        <v>1578438</v>
      </c>
      <c r="AQ73" s="15">
        <f t="shared" si="29"/>
        <v>-15704434</v>
      </c>
      <c r="AR73" s="15">
        <f t="shared" si="29"/>
        <v>-257400000</v>
      </c>
      <c r="AS73" s="15">
        <f t="shared" si="29"/>
        <v>9999494</v>
      </c>
      <c r="AT73" s="15">
        <f t="shared" si="29"/>
        <v>1194788</v>
      </c>
      <c r="AU73" s="15">
        <f t="shared" si="29"/>
        <v>-2265001</v>
      </c>
      <c r="AV73" s="15">
        <f t="shared" si="29"/>
        <v>184248</v>
      </c>
      <c r="AW73" s="15">
        <f t="shared" si="29"/>
        <v>3777994</v>
      </c>
      <c r="AX73" s="15">
        <f t="shared" si="29"/>
        <v>5730384</v>
      </c>
      <c r="AY73" s="15">
        <f t="shared" si="29"/>
        <v>-37397116</v>
      </c>
      <c r="AZ73" s="15">
        <f t="shared" si="29"/>
        <v>22345732</v>
      </c>
      <c r="BA73" s="15">
        <f t="shared" si="29"/>
        <v>-897999</v>
      </c>
      <c r="BB73" s="15">
        <f t="shared" si="29"/>
        <v>-104745596</v>
      </c>
      <c r="BC73" s="8">
        <f t="shared" si="29"/>
        <v>277885001</v>
      </c>
    </row>
    <row r="74" spans="1:55" x14ac:dyDescent="0.25">
      <c r="A74" s="20" t="s">
        <v>123</v>
      </c>
      <c r="B74" s="15">
        <f>+B70-B69</f>
        <v>-551648</v>
      </c>
      <c r="C74" s="15">
        <f t="shared" ref="C74:BC74" si="30">+C70-C69</f>
        <v>-55255477</v>
      </c>
      <c r="D74" s="15">
        <f t="shared" si="30"/>
        <v>-82025052</v>
      </c>
      <c r="E74" s="15">
        <f t="shared" si="30"/>
        <v>-39666944</v>
      </c>
      <c r="F74" s="15">
        <f t="shared" si="30"/>
        <v>148574</v>
      </c>
      <c r="G74" s="15">
        <f t="shared" si="30"/>
        <v>-2186050</v>
      </c>
      <c r="H74" s="15">
        <f t="shared" si="30"/>
        <v>-9179231</v>
      </c>
      <c r="I74" s="15">
        <f t="shared" si="30"/>
        <v>-34262671</v>
      </c>
      <c r="J74" s="15">
        <f t="shared" si="30"/>
        <v>-366882480</v>
      </c>
      <c r="K74" s="15">
        <f t="shared" si="30"/>
        <v>5770536</v>
      </c>
      <c r="L74" s="15">
        <f t="shared" si="30"/>
        <v>-111013962</v>
      </c>
      <c r="M74" s="15">
        <f t="shared" si="30"/>
        <v>0</v>
      </c>
      <c r="N74" s="15">
        <f t="shared" si="30"/>
        <v>72911698</v>
      </c>
      <c r="O74" s="15">
        <f t="shared" si="30"/>
        <v>-1075812</v>
      </c>
      <c r="P74" s="15">
        <f t="shared" si="30"/>
        <v>12991967</v>
      </c>
      <c r="Q74" s="15">
        <f t="shared" si="30"/>
        <v>-162089</v>
      </c>
      <c r="R74" s="15">
        <f t="shared" si="30"/>
        <v>-3986023</v>
      </c>
      <c r="S74" s="15">
        <f t="shared" si="30"/>
        <v>2</v>
      </c>
      <c r="T74" s="15">
        <f t="shared" si="30"/>
        <v>217201840</v>
      </c>
      <c r="U74" s="15">
        <f t="shared" si="30"/>
        <v>307550</v>
      </c>
      <c r="V74" s="15">
        <f t="shared" si="30"/>
        <v>-9301885</v>
      </c>
      <c r="W74" s="15">
        <f t="shared" si="30"/>
        <v>-2109998</v>
      </c>
      <c r="X74" s="15">
        <f t="shared" si="30"/>
        <v>3573979</v>
      </c>
      <c r="Y74" s="15">
        <f t="shared" si="30"/>
        <v>810670</v>
      </c>
      <c r="Z74" s="15">
        <f t="shared" si="30"/>
        <v>996491</v>
      </c>
      <c r="AA74" s="15">
        <f t="shared" si="30"/>
        <v>35138133</v>
      </c>
      <c r="AB74" s="15">
        <f t="shared" si="30"/>
        <v>1</v>
      </c>
      <c r="AC74" s="15">
        <f t="shared" si="30"/>
        <v>-62157095</v>
      </c>
      <c r="AD74" s="15">
        <f t="shared" si="30"/>
        <v>-2758607</v>
      </c>
      <c r="AE74" s="15">
        <f t="shared" si="30"/>
        <v>-32670546</v>
      </c>
      <c r="AF74" s="15">
        <f t="shared" si="30"/>
        <v>-1576599</v>
      </c>
      <c r="AG74" s="15">
        <f t="shared" si="30"/>
        <v>-1276534</v>
      </c>
      <c r="AH74" s="15">
        <f t="shared" si="30"/>
        <v>-669502</v>
      </c>
      <c r="AI74" s="15">
        <f t="shared" si="30"/>
        <v>-222544906</v>
      </c>
      <c r="AJ74" s="15">
        <f t="shared" si="30"/>
        <v>-38827967</v>
      </c>
      <c r="AK74" s="15">
        <f t="shared" si="30"/>
        <v>242781</v>
      </c>
      <c r="AL74" s="15">
        <f t="shared" si="30"/>
        <v>-137053712</v>
      </c>
      <c r="AM74" s="15">
        <f t="shared" si="30"/>
        <v>-185698</v>
      </c>
      <c r="AN74" s="15">
        <f t="shared" si="30"/>
        <v>-18695966</v>
      </c>
      <c r="AO74" s="15">
        <f t="shared" si="30"/>
        <v>-124</v>
      </c>
      <c r="AP74" s="15">
        <f t="shared" si="30"/>
        <v>-3696562</v>
      </c>
      <c r="AQ74" s="15">
        <f t="shared" si="30"/>
        <v>6932566</v>
      </c>
      <c r="AR74" s="15">
        <f t="shared" si="30"/>
        <v>-255600000</v>
      </c>
      <c r="AS74" s="15">
        <f t="shared" si="30"/>
        <v>-4278506</v>
      </c>
      <c r="AT74" s="15">
        <f t="shared" si="30"/>
        <v>1194788</v>
      </c>
      <c r="AU74" s="15">
        <f t="shared" si="30"/>
        <v>-2265001</v>
      </c>
      <c r="AV74" s="15">
        <f t="shared" si="30"/>
        <v>184248</v>
      </c>
      <c r="AW74" s="15">
        <f t="shared" si="30"/>
        <v>-2622006</v>
      </c>
      <c r="AX74" s="15">
        <f t="shared" si="30"/>
        <v>9618384</v>
      </c>
      <c r="AY74" s="15">
        <f t="shared" si="30"/>
        <v>-11013116</v>
      </c>
      <c r="AZ74" s="15">
        <f t="shared" si="30"/>
        <v>-4451268</v>
      </c>
      <c r="BA74" s="15">
        <f t="shared" si="30"/>
        <v>1</v>
      </c>
      <c r="BB74" s="15">
        <f t="shared" si="30"/>
        <v>-105918596</v>
      </c>
      <c r="BC74" s="8">
        <f t="shared" si="30"/>
        <v>-9084999</v>
      </c>
    </row>
    <row r="75" spans="1:55" x14ac:dyDescent="0.25">
      <c r="A75" s="20" t="s">
        <v>137</v>
      </c>
      <c r="B75" s="17">
        <f>IF(B68=0,0,B70*100/B68)</f>
        <v>109.05844590176186</v>
      </c>
      <c r="C75" s="17">
        <f t="shared" ref="C75:BC75" si="31">IF(C68=0,0,C70*100/C68)</f>
        <v>91.634719942457721</v>
      </c>
      <c r="D75" s="17">
        <f t="shared" si="31"/>
        <v>54.904665699520663</v>
      </c>
      <c r="E75" s="17">
        <f t="shared" si="31"/>
        <v>0.60877898639431993</v>
      </c>
      <c r="F75" s="17">
        <f t="shared" si="31"/>
        <v>100.36636090151403</v>
      </c>
      <c r="G75" s="17">
        <f t="shared" si="31"/>
        <v>114.09183922790299</v>
      </c>
      <c r="H75" s="17">
        <f t="shared" si="31"/>
        <v>93.978195031639444</v>
      </c>
      <c r="I75" s="17">
        <f t="shared" si="31"/>
        <v>15.779285679170149</v>
      </c>
      <c r="J75" s="17">
        <f t="shared" si="31"/>
        <v>53.760694243990613</v>
      </c>
      <c r="K75" s="17">
        <f t="shared" si="31"/>
        <v>144.66930556659514</v>
      </c>
      <c r="L75" s="17">
        <f t="shared" si="31"/>
        <v>66.558249601511307</v>
      </c>
      <c r="M75" s="17">
        <f t="shared" si="31"/>
        <v>100</v>
      </c>
      <c r="N75" s="17">
        <f t="shared" si="31"/>
        <v>116.52779335693729</v>
      </c>
      <c r="O75" s="17">
        <f t="shared" si="31"/>
        <v>97.728341568478399</v>
      </c>
      <c r="P75" s="17">
        <f t="shared" si="31"/>
        <v>121.30634009544582</v>
      </c>
      <c r="Q75" s="17">
        <f t="shared" si="31"/>
        <v>102.97052710299654</v>
      </c>
      <c r="R75" s="17">
        <f t="shared" si="31"/>
        <v>91.784978350500225</v>
      </c>
      <c r="S75" s="17">
        <f t="shared" si="31"/>
        <v>94.578841439814212</v>
      </c>
      <c r="T75" s="17">
        <f t="shared" si="31"/>
        <v>352.57738809861632</v>
      </c>
      <c r="U75" s="17">
        <f t="shared" si="31"/>
        <v>95.850342027695902</v>
      </c>
      <c r="V75" s="17">
        <f t="shared" si="31"/>
        <v>111.28792700767394</v>
      </c>
      <c r="W75" s="17">
        <f t="shared" si="31"/>
        <v>107.72079773458867</v>
      </c>
      <c r="X75" s="17">
        <f t="shared" si="31"/>
        <v>109.73700317386367</v>
      </c>
      <c r="Y75" s="17">
        <f t="shared" si="31"/>
        <v>188.4526892199174</v>
      </c>
      <c r="Z75" s="17">
        <f t="shared" si="31"/>
        <v>105.73332832744003</v>
      </c>
      <c r="AA75" s="17">
        <f t="shared" si="31"/>
        <v>104.74774533814288</v>
      </c>
      <c r="AB75" s="17">
        <f t="shared" si="31"/>
        <v>104.26787970460005</v>
      </c>
      <c r="AC75" s="17">
        <f t="shared" si="31"/>
        <v>-3.5592642385724762</v>
      </c>
      <c r="AD75" s="17">
        <f t="shared" si="31"/>
        <v>141.30464943058197</v>
      </c>
      <c r="AE75" s="17">
        <f t="shared" si="31"/>
        <v>93.256382030676463</v>
      </c>
      <c r="AF75" s="17">
        <f t="shared" si="31"/>
        <v>108.28810313521366</v>
      </c>
      <c r="AG75" s="17">
        <f t="shared" si="31"/>
        <v>91.934579937912304</v>
      </c>
      <c r="AH75" s="17">
        <f t="shared" si="31"/>
        <v>106.72510321797208</v>
      </c>
      <c r="AI75" s="17">
        <f t="shared" si="31"/>
        <v>-252.51559843712622</v>
      </c>
      <c r="AJ75" s="17">
        <f t="shared" si="31"/>
        <v>76.949898917745998</v>
      </c>
      <c r="AK75" s="17">
        <f t="shared" si="31"/>
        <v>100.99975704167353</v>
      </c>
      <c r="AL75" s="17">
        <f t="shared" si="31"/>
        <v>94.638968581937803</v>
      </c>
      <c r="AM75" s="17">
        <f t="shared" si="31"/>
        <v>118.43245003766562</v>
      </c>
      <c r="AN75" s="17">
        <f t="shared" si="31"/>
        <v>89.952878126947382</v>
      </c>
      <c r="AO75" s="17">
        <f t="shared" si="31"/>
        <v>104.50552429183544</v>
      </c>
      <c r="AP75" s="17">
        <f t="shared" si="31"/>
        <v>102.70623392655077</v>
      </c>
      <c r="AQ75" s="17">
        <f t="shared" si="31"/>
        <v>93.231489255329237</v>
      </c>
      <c r="AR75" s="17">
        <f t="shared" si="31"/>
        <v>0</v>
      </c>
      <c r="AS75" s="17">
        <f t="shared" si="31"/>
        <v>115.23152170601675</v>
      </c>
      <c r="AT75" s="17">
        <f t="shared" si="31"/>
        <v>102.31319432344002</v>
      </c>
      <c r="AU75" s="17">
        <f t="shared" si="31"/>
        <v>94.003809498596922</v>
      </c>
      <c r="AV75" s="17">
        <f t="shared" si="31"/>
        <v>100.61228233417519</v>
      </c>
      <c r="AW75" s="17">
        <f t="shared" si="31"/>
        <v>106.00577687343019</v>
      </c>
      <c r="AX75" s="17">
        <f t="shared" si="31"/>
        <v>108.9727921833897</v>
      </c>
      <c r="AY75" s="17">
        <f t="shared" si="31"/>
        <v>88.020886266520606</v>
      </c>
      <c r="AZ75" s="17">
        <f t="shared" si="31"/>
        <v>150.39746498567851</v>
      </c>
      <c r="BA75" s="17">
        <f t="shared" si="31"/>
        <v>98.209730861244026</v>
      </c>
      <c r="BB75" s="17">
        <f t="shared" si="31"/>
        <v>64.598263467589575</v>
      </c>
      <c r="BC75" s="10">
        <f t="shared" si="31"/>
        <v>147.9096376153195</v>
      </c>
    </row>
    <row r="76" spans="1:55" x14ac:dyDescent="0.25">
      <c r="A76" s="20" t="s">
        <v>138</v>
      </c>
      <c r="B76" s="17">
        <f>IF(B69=0,0,B70*100/B69)</f>
        <v>99.063781545406712</v>
      </c>
      <c r="C76" s="17">
        <f t="shared" ref="C76:BC76" si="32">IF(C69=0,0,C70*100/C69)</f>
        <v>64.265080258171324</v>
      </c>
      <c r="D76" s="17">
        <f t="shared" si="32"/>
        <v>50.031037087577367</v>
      </c>
      <c r="E76" s="17">
        <f t="shared" si="32"/>
        <v>0.43687658442308175</v>
      </c>
      <c r="F76" s="17">
        <f t="shared" si="32"/>
        <v>100.36636090151403</v>
      </c>
      <c r="G76" s="17">
        <f t="shared" si="32"/>
        <v>94.471574528349606</v>
      </c>
      <c r="H76" s="17">
        <f t="shared" si="32"/>
        <v>78.746368288221532</v>
      </c>
      <c r="I76" s="17">
        <f t="shared" si="32"/>
        <v>15.779285679170149</v>
      </c>
      <c r="J76" s="17">
        <f t="shared" si="32"/>
        <v>74.093787931746689</v>
      </c>
      <c r="K76" s="17">
        <f t="shared" si="32"/>
        <v>111.81711992136304</v>
      </c>
      <c r="L76" s="17">
        <f t="shared" si="32"/>
        <v>67.00922377414561</v>
      </c>
      <c r="M76" s="17">
        <f t="shared" si="32"/>
        <v>100</v>
      </c>
      <c r="N76" s="17">
        <f t="shared" si="32"/>
        <v>123.75809665941112</v>
      </c>
      <c r="O76" s="17">
        <f t="shared" si="32"/>
        <v>97.728341568478399</v>
      </c>
      <c r="P76" s="17">
        <f t="shared" si="32"/>
        <v>121.30634009544582</v>
      </c>
      <c r="Q76" s="17">
        <f t="shared" si="32"/>
        <v>99.595707373042003</v>
      </c>
      <c r="R76" s="17">
        <f t="shared" si="32"/>
        <v>93.969343076736862</v>
      </c>
      <c r="S76" s="17">
        <f t="shared" si="32"/>
        <v>100.00000040719597</v>
      </c>
      <c r="T76" s="17">
        <f t="shared" si="32"/>
        <v>395.36402083305001</v>
      </c>
      <c r="U76" s="17">
        <f t="shared" si="32"/>
        <v>100.59838122847637</v>
      </c>
      <c r="V76" s="17">
        <f t="shared" si="32"/>
        <v>82.336963332890264</v>
      </c>
      <c r="W76" s="17">
        <f t="shared" si="32"/>
        <v>95.473758500117981</v>
      </c>
      <c r="X76" s="17">
        <f t="shared" si="32"/>
        <v>110.47688271333509</v>
      </c>
      <c r="Y76" s="17">
        <f t="shared" si="32"/>
        <v>102.03691047513756</v>
      </c>
      <c r="Z76" s="17">
        <f t="shared" si="32"/>
        <v>101.30345454545454</v>
      </c>
      <c r="AA76" s="17">
        <f t="shared" si="32"/>
        <v>109.18089545921286</v>
      </c>
      <c r="AB76" s="17">
        <f t="shared" si="32"/>
        <v>100.00000284446467</v>
      </c>
      <c r="AC76" s="17">
        <f t="shared" si="32"/>
        <v>-2.3987990313174414</v>
      </c>
      <c r="AD76" s="17">
        <f t="shared" si="32"/>
        <v>96.314387825994018</v>
      </c>
      <c r="AE76" s="17">
        <f t="shared" si="32"/>
        <v>87.909470201616486</v>
      </c>
      <c r="AF76" s="17">
        <f t="shared" si="32"/>
        <v>96.595186264982189</v>
      </c>
      <c r="AG76" s="17">
        <f t="shared" si="32"/>
        <v>96.74212285940331</v>
      </c>
      <c r="AH76" s="17">
        <f t="shared" si="32"/>
        <v>99.056773739081436</v>
      </c>
      <c r="AI76" s="17">
        <f t="shared" si="32"/>
        <v>-246.61616073514523</v>
      </c>
      <c r="AJ76" s="17">
        <f t="shared" si="32"/>
        <v>74.625063228268758</v>
      </c>
      <c r="AK76" s="17">
        <f t="shared" si="32"/>
        <v>100.99975704167353</v>
      </c>
      <c r="AL76" s="17">
        <f t="shared" si="32"/>
        <v>66.742769508519729</v>
      </c>
      <c r="AM76" s="17">
        <f t="shared" si="32"/>
        <v>99.6538004064207</v>
      </c>
      <c r="AN76" s="17">
        <f t="shared" si="32"/>
        <v>72.989733884249759</v>
      </c>
      <c r="AO76" s="17">
        <f t="shared" si="32"/>
        <v>99.999946539511186</v>
      </c>
      <c r="AP76" s="17">
        <f t="shared" si="32"/>
        <v>94.187886982909077</v>
      </c>
      <c r="AQ76" s="17">
        <f t="shared" si="32"/>
        <v>103.31091816510256</v>
      </c>
      <c r="AR76" s="17">
        <f t="shared" si="32"/>
        <v>0</v>
      </c>
      <c r="AS76" s="17">
        <f t="shared" si="32"/>
        <v>94.647049844860376</v>
      </c>
      <c r="AT76" s="17">
        <f t="shared" si="32"/>
        <v>102.31319432344002</v>
      </c>
      <c r="AU76" s="17">
        <f t="shared" si="32"/>
        <v>94.003809498596922</v>
      </c>
      <c r="AV76" s="17">
        <f t="shared" si="32"/>
        <v>100.61228233417519</v>
      </c>
      <c r="AW76" s="17">
        <f t="shared" si="32"/>
        <v>96.216769110899492</v>
      </c>
      <c r="AX76" s="17">
        <f t="shared" si="32"/>
        <v>116.03705482192878</v>
      </c>
      <c r="AY76" s="17">
        <f t="shared" si="32"/>
        <v>96.14659239613438</v>
      </c>
      <c r="AZ76" s="17">
        <f t="shared" si="32"/>
        <v>93.742594466936566</v>
      </c>
      <c r="BA76" s="17">
        <f t="shared" si="32"/>
        <v>100.00000202996225</v>
      </c>
      <c r="BB76" s="17">
        <f t="shared" si="32"/>
        <v>64.343175896313753</v>
      </c>
      <c r="BC76" s="10">
        <f t="shared" si="32"/>
        <v>98.952120615140444</v>
      </c>
    </row>
    <row r="77" spans="1:5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6"/>
    </row>
    <row r="78" spans="1:55" x14ac:dyDescent="0.25">
      <c r="A78" s="2" t="s">
        <v>139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6"/>
    </row>
    <row r="79" spans="1:55" x14ac:dyDescent="0.25">
      <c r="A79" s="20" t="s">
        <v>140</v>
      </c>
      <c r="B79" s="16">
        <v>523211377</v>
      </c>
      <c r="C79" s="16">
        <v>1134413747</v>
      </c>
      <c r="D79" s="16">
        <v>84911994</v>
      </c>
      <c r="E79" s="16">
        <v>99042237</v>
      </c>
      <c r="F79" s="16">
        <v>125423465</v>
      </c>
      <c r="G79" s="16">
        <v>245504891</v>
      </c>
      <c r="H79" s="16">
        <v>93831405</v>
      </c>
      <c r="I79" s="16">
        <v>237156574</v>
      </c>
      <c r="J79" s="16">
        <v>40378940017</v>
      </c>
      <c r="K79" s="16">
        <v>0</v>
      </c>
      <c r="L79" s="16">
        <v>236763893</v>
      </c>
      <c r="M79" s="16">
        <v>70297555</v>
      </c>
      <c r="N79" s="16">
        <v>1140742365</v>
      </c>
      <c r="O79" s="16">
        <v>22717536</v>
      </c>
      <c r="P79" s="16">
        <v>652991926</v>
      </c>
      <c r="Q79" s="16">
        <v>131035263</v>
      </c>
      <c r="R79" s="16">
        <v>140084922</v>
      </c>
      <c r="S79" s="16">
        <v>132109009</v>
      </c>
      <c r="T79" s="16">
        <v>502736080</v>
      </c>
      <c r="U79" s="16">
        <v>257228623</v>
      </c>
      <c r="V79" s="16">
        <v>23787206</v>
      </c>
      <c r="W79" s="16">
        <v>61055940</v>
      </c>
      <c r="X79" s="16">
        <v>45732154</v>
      </c>
      <c r="Y79" s="16">
        <v>176299177</v>
      </c>
      <c r="Z79" s="16">
        <v>0</v>
      </c>
      <c r="AA79" s="16">
        <v>8678007647</v>
      </c>
      <c r="AB79" s="16">
        <v>39666454</v>
      </c>
      <c r="AC79" s="16">
        <v>288783732</v>
      </c>
      <c r="AD79" s="16">
        <v>32054285</v>
      </c>
      <c r="AE79" s="16">
        <v>2215997152</v>
      </c>
      <c r="AF79" s="16">
        <v>108548667</v>
      </c>
      <c r="AG79" s="16">
        <v>79650927</v>
      </c>
      <c r="AH79" s="16">
        <v>21911989</v>
      </c>
      <c r="AI79" s="16">
        <v>87786366</v>
      </c>
      <c r="AJ79" s="16">
        <v>695171756</v>
      </c>
      <c r="AK79" s="16">
        <v>53830280</v>
      </c>
      <c r="AL79" s="16">
        <v>1686517955</v>
      </c>
      <c r="AM79" s="16">
        <v>252952384</v>
      </c>
      <c r="AN79" s="16">
        <v>228771384</v>
      </c>
      <c r="AO79" s="16">
        <v>1342311201</v>
      </c>
      <c r="AP79" s="16">
        <v>81471520</v>
      </c>
      <c r="AQ79" s="16">
        <v>924331986</v>
      </c>
      <c r="AR79" s="16">
        <v>312064182</v>
      </c>
      <c r="AS79" s="16">
        <v>135189939</v>
      </c>
      <c r="AT79" s="16">
        <v>237963295</v>
      </c>
      <c r="AU79" s="16">
        <v>128729607</v>
      </c>
      <c r="AV79" s="16">
        <v>31188328</v>
      </c>
      <c r="AW79" s="16">
        <v>63863706</v>
      </c>
      <c r="AX79" s="16">
        <v>15286166</v>
      </c>
      <c r="AY79" s="16">
        <v>779678231</v>
      </c>
      <c r="AZ79" s="16">
        <v>47380412</v>
      </c>
      <c r="BA79" s="16">
        <v>322119852</v>
      </c>
      <c r="BB79" s="16">
        <v>1430142322</v>
      </c>
      <c r="BC79" s="9">
        <v>273683155</v>
      </c>
    </row>
    <row r="80" spans="1:55" x14ac:dyDescent="0.25">
      <c r="A80" s="20" t="s">
        <v>141</v>
      </c>
      <c r="B80" s="16">
        <v>504637492</v>
      </c>
      <c r="C80" s="16">
        <v>1189797186</v>
      </c>
      <c r="D80" s="16">
        <v>75557348</v>
      </c>
      <c r="E80" s="16">
        <v>96691694</v>
      </c>
      <c r="F80" s="16">
        <v>119223927</v>
      </c>
      <c r="G80" s="16">
        <v>243604969</v>
      </c>
      <c r="H80" s="16">
        <v>96222104</v>
      </c>
      <c r="I80" s="16">
        <v>226968049</v>
      </c>
      <c r="J80" s="16">
        <v>37668108371</v>
      </c>
      <c r="K80" s="16">
        <v>82237526</v>
      </c>
      <c r="L80" s="16">
        <v>241917914</v>
      </c>
      <c r="M80" s="16">
        <v>69564064</v>
      </c>
      <c r="N80" s="16">
        <v>1381614983</v>
      </c>
      <c r="O80" s="16">
        <v>21527562</v>
      </c>
      <c r="P80" s="16">
        <v>625346360</v>
      </c>
      <c r="Q80" s="16">
        <v>125481241</v>
      </c>
      <c r="R80" s="16">
        <v>146072624</v>
      </c>
      <c r="S80" s="16">
        <v>134062601</v>
      </c>
      <c r="T80" s="16">
        <v>549125981</v>
      </c>
      <c r="U80" s="16">
        <v>261637163</v>
      </c>
      <c r="V80" s="16">
        <v>24834049</v>
      </c>
      <c r="W80" s="16">
        <v>38031698</v>
      </c>
      <c r="X80" s="16">
        <v>42637068</v>
      </c>
      <c r="Y80" s="16">
        <v>174517438</v>
      </c>
      <c r="Z80" s="16">
        <v>29104178</v>
      </c>
      <c r="AA80" s="16">
        <v>8268036344</v>
      </c>
      <c r="AB80" s="16">
        <v>44334422</v>
      </c>
      <c r="AC80" s="16">
        <v>285253374</v>
      </c>
      <c r="AD80" s="16">
        <v>40452959</v>
      </c>
      <c r="AE80" s="16">
        <v>2152808250</v>
      </c>
      <c r="AF80" s="16">
        <v>99756031</v>
      </c>
      <c r="AG80" s="16">
        <v>78483760</v>
      </c>
      <c r="AH80" s="16">
        <v>21771553</v>
      </c>
      <c r="AI80" s="16">
        <v>107539264</v>
      </c>
      <c r="AJ80" s="16">
        <v>741007410</v>
      </c>
      <c r="AK80" s="16">
        <v>57785249</v>
      </c>
      <c r="AL80" s="16">
        <v>1616683289</v>
      </c>
      <c r="AM80" s="16">
        <v>247834402</v>
      </c>
      <c r="AN80" s="16">
        <v>218818695</v>
      </c>
      <c r="AO80" s="16">
        <v>1502589252</v>
      </c>
      <c r="AP80" s="16">
        <v>78267559</v>
      </c>
      <c r="AQ80" s="16">
        <v>923011724</v>
      </c>
      <c r="AR80" s="16">
        <v>302516252</v>
      </c>
      <c r="AS80" s="16">
        <v>143566612</v>
      </c>
      <c r="AT80" s="16">
        <v>255265851</v>
      </c>
      <c r="AU80" s="16">
        <v>123211701</v>
      </c>
      <c r="AV80" s="16">
        <v>31321371</v>
      </c>
      <c r="AW80" s="16">
        <v>63239210</v>
      </c>
      <c r="AX80" s="16">
        <v>23062941</v>
      </c>
      <c r="AY80" s="16">
        <v>736298779</v>
      </c>
      <c r="AZ80" s="16">
        <v>48565982</v>
      </c>
      <c r="BA80" s="16">
        <v>321270374</v>
      </c>
      <c r="BB80" s="16">
        <v>1362415351</v>
      </c>
      <c r="BC80" s="9">
        <v>270595106</v>
      </c>
    </row>
    <row r="81" spans="1:55" x14ac:dyDescent="0.25">
      <c r="A81" s="20" t="s">
        <v>142</v>
      </c>
      <c r="B81" s="16">
        <v>494230510</v>
      </c>
      <c r="C81" s="16">
        <v>1104617120</v>
      </c>
      <c r="D81" s="16">
        <v>68692282</v>
      </c>
      <c r="E81" s="16">
        <v>91476978</v>
      </c>
      <c r="F81" s="16">
        <v>113901669</v>
      </c>
      <c r="G81" s="16">
        <v>238675991</v>
      </c>
      <c r="H81" s="16">
        <v>88653219</v>
      </c>
      <c r="I81" s="16">
        <v>221573371</v>
      </c>
      <c r="J81" s="16">
        <v>35614447416</v>
      </c>
      <c r="K81" s="16">
        <v>86814856</v>
      </c>
      <c r="L81" s="16">
        <v>234893547</v>
      </c>
      <c r="M81" s="16">
        <v>67952386</v>
      </c>
      <c r="N81" s="16">
        <v>1278244590</v>
      </c>
      <c r="O81" s="16">
        <v>23021006</v>
      </c>
      <c r="P81" s="16">
        <v>585518125</v>
      </c>
      <c r="Q81" s="16">
        <v>127832158</v>
      </c>
      <c r="R81" s="16">
        <v>142285210</v>
      </c>
      <c r="S81" s="16">
        <v>129515239</v>
      </c>
      <c r="T81" s="16">
        <v>508981804</v>
      </c>
      <c r="U81" s="16">
        <v>263889401</v>
      </c>
      <c r="V81" s="16">
        <v>24329456</v>
      </c>
      <c r="W81" s="16">
        <v>35643133</v>
      </c>
      <c r="X81" s="16">
        <v>42090820</v>
      </c>
      <c r="Y81" s="16">
        <v>176181238</v>
      </c>
      <c r="Z81" s="16">
        <v>26496768</v>
      </c>
      <c r="AA81" s="16">
        <v>7904366783</v>
      </c>
      <c r="AB81" s="16">
        <v>46030506</v>
      </c>
      <c r="AC81" s="16">
        <v>287066578</v>
      </c>
      <c r="AD81" s="16">
        <v>40961607</v>
      </c>
      <c r="AE81" s="16">
        <v>2079433505</v>
      </c>
      <c r="AF81" s="16">
        <v>98506926</v>
      </c>
      <c r="AG81" s="16">
        <v>76314552</v>
      </c>
      <c r="AH81" s="16">
        <v>21642817</v>
      </c>
      <c r="AI81" s="16">
        <v>103832671</v>
      </c>
      <c r="AJ81" s="16">
        <v>713082314</v>
      </c>
      <c r="AK81" s="16">
        <v>59851006</v>
      </c>
      <c r="AL81" s="16">
        <v>1531712416</v>
      </c>
      <c r="AM81" s="16">
        <v>245819211</v>
      </c>
      <c r="AN81" s="16">
        <v>211094822</v>
      </c>
      <c r="AO81" s="16">
        <v>1419817437</v>
      </c>
      <c r="AP81" s="16">
        <v>76601688</v>
      </c>
      <c r="AQ81" s="16">
        <v>899210712</v>
      </c>
      <c r="AR81" s="16">
        <v>292489975</v>
      </c>
      <c r="AS81" s="16">
        <v>147234099</v>
      </c>
      <c r="AT81" s="16">
        <v>245954029</v>
      </c>
      <c r="AU81" s="16">
        <v>117536552</v>
      </c>
      <c r="AV81" s="16">
        <v>30856001</v>
      </c>
      <c r="AW81" s="16">
        <v>61247318</v>
      </c>
      <c r="AX81" s="16">
        <v>23603348</v>
      </c>
      <c r="AY81" s="16">
        <v>711383145</v>
      </c>
      <c r="AZ81" s="16">
        <v>48565982</v>
      </c>
      <c r="BA81" s="16">
        <v>313858861</v>
      </c>
      <c r="BB81" s="16">
        <v>1306249063</v>
      </c>
      <c r="BC81" s="9">
        <v>261910065</v>
      </c>
    </row>
    <row r="82" spans="1:55" x14ac:dyDescent="0.25">
      <c r="A82" s="20" t="s">
        <v>143</v>
      </c>
      <c r="B82" s="16">
        <v>460402880</v>
      </c>
      <c r="C82" s="16">
        <v>1092329051</v>
      </c>
      <c r="D82" s="16">
        <v>63165099</v>
      </c>
      <c r="E82" s="16">
        <v>85227673</v>
      </c>
      <c r="F82" s="16">
        <v>0</v>
      </c>
      <c r="G82" s="16">
        <v>239668689</v>
      </c>
      <c r="H82" s="16">
        <v>81950770</v>
      </c>
      <c r="I82" s="16">
        <v>227227881</v>
      </c>
      <c r="J82" s="16">
        <v>34673178542</v>
      </c>
      <c r="K82" s="16">
        <v>121411628</v>
      </c>
      <c r="L82" s="16">
        <v>226539407</v>
      </c>
      <c r="M82" s="16">
        <v>69384376</v>
      </c>
      <c r="N82" s="16">
        <v>1200577443</v>
      </c>
      <c r="O82" s="16">
        <v>24146886</v>
      </c>
      <c r="P82" s="16">
        <v>590215741</v>
      </c>
      <c r="Q82" s="16">
        <v>122361033</v>
      </c>
      <c r="R82" s="16">
        <v>137101154</v>
      </c>
      <c r="S82" s="16">
        <v>127078833</v>
      </c>
      <c r="T82" s="16">
        <v>511337703</v>
      </c>
      <c r="U82" s="16">
        <v>263462878</v>
      </c>
      <c r="V82" s="16">
        <v>34618992</v>
      </c>
      <c r="W82" s="16">
        <v>38466716</v>
      </c>
      <c r="X82" s="16">
        <v>39275252</v>
      </c>
      <c r="Y82" s="16">
        <v>181526436</v>
      </c>
      <c r="Z82" s="16">
        <v>23673359</v>
      </c>
      <c r="AA82" s="16">
        <v>7702520605</v>
      </c>
      <c r="AB82" s="16">
        <v>45377448</v>
      </c>
      <c r="AC82" s="16">
        <v>285087448</v>
      </c>
      <c r="AD82" s="16">
        <v>51167884</v>
      </c>
      <c r="AE82" s="16">
        <v>1994062924</v>
      </c>
      <c r="AF82" s="16">
        <v>81375715</v>
      </c>
      <c r="AG82" s="16">
        <v>84070147</v>
      </c>
      <c r="AH82" s="16">
        <v>21267694</v>
      </c>
      <c r="AI82" s="16">
        <v>102220263</v>
      </c>
      <c r="AJ82" s="16">
        <v>702656524</v>
      </c>
      <c r="AK82" s="16">
        <v>65903631</v>
      </c>
      <c r="AL82" s="16">
        <v>1445618062</v>
      </c>
      <c r="AM82" s="16">
        <v>242769848</v>
      </c>
      <c r="AN82" s="16">
        <v>217722326</v>
      </c>
      <c r="AO82" s="16">
        <v>1316830191</v>
      </c>
      <c r="AP82" s="16">
        <v>76496112</v>
      </c>
      <c r="AQ82" s="16">
        <v>943267382</v>
      </c>
      <c r="AR82" s="16">
        <v>281437485</v>
      </c>
      <c r="AS82" s="16">
        <v>160240927</v>
      </c>
      <c r="AT82" s="16">
        <v>240741870</v>
      </c>
      <c r="AU82" s="16">
        <v>109740512</v>
      </c>
      <c r="AV82" s="16">
        <v>40018374</v>
      </c>
      <c r="AW82" s="16">
        <v>58452066</v>
      </c>
      <c r="AX82" s="16">
        <v>23355181</v>
      </c>
      <c r="AY82" s="16">
        <v>688857480</v>
      </c>
      <c r="AZ82" s="16">
        <v>48565982</v>
      </c>
      <c r="BA82" s="16">
        <v>307297716</v>
      </c>
      <c r="BB82" s="16">
        <v>1261648387</v>
      </c>
      <c r="BC82" s="9">
        <v>249017125</v>
      </c>
    </row>
    <row r="83" spans="1:5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6"/>
    </row>
    <row r="84" spans="1:55" x14ac:dyDescent="0.25">
      <c r="A84" s="2" t="s">
        <v>144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6"/>
    </row>
    <row r="85" spans="1:55" x14ac:dyDescent="0.25">
      <c r="A85" s="20" t="s">
        <v>140</v>
      </c>
      <c r="B85" s="16">
        <v>280613406</v>
      </c>
      <c r="C85" s="16">
        <v>12231141</v>
      </c>
      <c r="D85" s="16">
        <v>145199088</v>
      </c>
      <c r="E85" s="16">
        <v>7077375</v>
      </c>
      <c r="F85" s="16">
        <v>17760765</v>
      </c>
      <c r="G85" s="16">
        <v>26293122</v>
      </c>
      <c r="H85" s="16">
        <v>25361741</v>
      </c>
      <c r="I85" s="16">
        <v>297829696</v>
      </c>
      <c r="J85" s="16">
        <v>830608488</v>
      </c>
      <c r="K85" s="16">
        <v>4958595</v>
      </c>
      <c r="L85" s="16">
        <v>0</v>
      </c>
      <c r="M85" s="16">
        <v>1253764</v>
      </c>
      <c r="N85" s="16">
        <v>82673411</v>
      </c>
      <c r="O85" s="16">
        <v>-87678</v>
      </c>
      <c r="P85" s="16">
        <v>37839786</v>
      </c>
      <c r="Q85" s="16">
        <v>309</v>
      </c>
      <c r="R85" s="16">
        <v>28856262</v>
      </c>
      <c r="S85" s="16">
        <v>15855717</v>
      </c>
      <c r="T85" s="16">
        <v>14802433</v>
      </c>
      <c r="U85" s="16">
        <v>16096051</v>
      </c>
      <c r="V85" s="16">
        <v>252688</v>
      </c>
      <c r="W85" s="16">
        <v>4197433</v>
      </c>
      <c r="X85" s="16">
        <v>539998</v>
      </c>
      <c r="Y85" s="16">
        <v>659896052</v>
      </c>
      <c r="Z85" s="16">
        <v>157301</v>
      </c>
      <c r="AA85" s="16">
        <v>3289310519</v>
      </c>
      <c r="AB85" s="16">
        <v>83234150</v>
      </c>
      <c r="AC85" s="16">
        <v>24031518</v>
      </c>
      <c r="AD85" s="16">
        <v>1382660</v>
      </c>
      <c r="AE85" s="16">
        <v>984803972</v>
      </c>
      <c r="AF85" s="16">
        <v>11346530</v>
      </c>
      <c r="AG85" s="16">
        <v>40224642</v>
      </c>
      <c r="AH85" s="16">
        <v>18852577</v>
      </c>
      <c r="AI85" s="16">
        <v>4855765</v>
      </c>
      <c r="AJ85" s="16">
        <v>50930221</v>
      </c>
      <c r="AK85" s="16">
        <v>82100</v>
      </c>
      <c r="AL85" s="16">
        <v>972143332</v>
      </c>
      <c r="AM85" s="16">
        <v>313269103</v>
      </c>
      <c r="AN85" s="16">
        <v>0</v>
      </c>
      <c r="AO85" s="16">
        <v>1992943</v>
      </c>
      <c r="AP85" s="16">
        <v>1005281</v>
      </c>
      <c r="AQ85" s="16">
        <v>304214694</v>
      </c>
      <c r="AR85" s="16">
        <v>161849369</v>
      </c>
      <c r="AS85" s="16">
        <v>31533821</v>
      </c>
      <c r="AT85" s="16">
        <v>-64855506</v>
      </c>
      <c r="AU85" s="16">
        <v>10615997</v>
      </c>
      <c r="AV85" s="16">
        <v>19000</v>
      </c>
      <c r="AW85" s="16">
        <v>31301552</v>
      </c>
      <c r="AX85" s="16">
        <v>0</v>
      </c>
      <c r="AY85" s="16">
        <v>265939975</v>
      </c>
      <c r="AZ85" s="16">
        <v>4486703</v>
      </c>
      <c r="BA85" s="16">
        <v>1029309</v>
      </c>
      <c r="BB85" s="16">
        <v>110927099</v>
      </c>
      <c r="BC85" s="9">
        <v>140729393</v>
      </c>
    </row>
    <row r="86" spans="1:55" x14ac:dyDescent="0.25">
      <c r="A86" s="20" t="s">
        <v>141</v>
      </c>
      <c r="B86" s="16">
        <v>200094435</v>
      </c>
      <c r="C86" s="16">
        <v>3283545</v>
      </c>
      <c r="D86" s="16">
        <v>127964403</v>
      </c>
      <c r="E86" s="16">
        <v>5076746</v>
      </c>
      <c r="F86" s="16">
        <v>14736747</v>
      </c>
      <c r="G86" s="16">
        <v>3568699</v>
      </c>
      <c r="H86" s="16">
        <v>14231138</v>
      </c>
      <c r="I86" s="16">
        <v>227709504</v>
      </c>
      <c r="J86" s="16">
        <v>935014805</v>
      </c>
      <c r="K86" s="16">
        <v>910859</v>
      </c>
      <c r="L86" s="16">
        <v>1076159</v>
      </c>
      <c r="M86" s="16">
        <v>149528</v>
      </c>
      <c r="N86" s="16">
        <v>62901312</v>
      </c>
      <c r="O86" s="16">
        <v>270897</v>
      </c>
      <c r="P86" s="16">
        <v>1613812</v>
      </c>
      <c r="Q86" s="16">
        <v>2542330</v>
      </c>
      <c r="R86" s="16">
        <v>13539512</v>
      </c>
      <c r="S86" s="16">
        <v>19761902</v>
      </c>
      <c r="T86" s="16">
        <v>16528226</v>
      </c>
      <c r="U86" s="16">
        <v>156719</v>
      </c>
      <c r="V86" s="16">
        <v>502191</v>
      </c>
      <c r="W86" s="16">
        <v>1316132</v>
      </c>
      <c r="X86" s="16">
        <v>1505706</v>
      </c>
      <c r="Y86" s="16">
        <v>619970061</v>
      </c>
      <c r="Z86" s="16">
        <v>409001</v>
      </c>
      <c r="AA86" s="16">
        <v>2588807005</v>
      </c>
      <c r="AB86" s="16">
        <v>66047522</v>
      </c>
      <c r="AC86" s="16">
        <v>11310009</v>
      </c>
      <c r="AD86" s="16">
        <v>511755</v>
      </c>
      <c r="AE86" s="16">
        <v>625939978</v>
      </c>
      <c r="AF86" s="16">
        <v>191288</v>
      </c>
      <c r="AG86" s="16">
        <v>39159472</v>
      </c>
      <c r="AH86" s="16">
        <v>6575827</v>
      </c>
      <c r="AI86" s="16">
        <v>6158818</v>
      </c>
      <c r="AJ86" s="16">
        <v>27651</v>
      </c>
      <c r="AK86" s="16">
        <v>0</v>
      </c>
      <c r="AL86" s="16">
        <v>894317223</v>
      </c>
      <c r="AM86" s="16">
        <v>271063777</v>
      </c>
      <c r="AN86" s="16">
        <v>1272130</v>
      </c>
      <c r="AO86" s="16">
        <v>4928576</v>
      </c>
      <c r="AP86" s="16">
        <v>483800</v>
      </c>
      <c r="AQ86" s="16">
        <v>182683850</v>
      </c>
      <c r="AR86" s="16">
        <v>163288723</v>
      </c>
      <c r="AS86" s="16">
        <v>1881880</v>
      </c>
      <c r="AT86" s="16">
        <v>-63429411</v>
      </c>
      <c r="AU86" s="16">
        <v>86792</v>
      </c>
      <c r="AV86" s="16">
        <v>218500</v>
      </c>
      <c r="AW86" s="16">
        <v>4844335</v>
      </c>
      <c r="AX86" s="16">
        <v>521598</v>
      </c>
      <c r="AY86" s="16">
        <v>209516514</v>
      </c>
      <c r="AZ86" s="16">
        <v>3795047</v>
      </c>
      <c r="BA86" s="16">
        <v>1447626</v>
      </c>
      <c r="BB86" s="16">
        <v>82202426</v>
      </c>
      <c r="BC86" s="9">
        <v>36258014</v>
      </c>
    </row>
    <row r="87" spans="1:55" x14ac:dyDescent="0.25">
      <c r="A87" s="20" t="s">
        <v>142</v>
      </c>
      <c r="B87" s="16">
        <v>212812550</v>
      </c>
      <c r="C87" s="16">
        <v>4647764</v>
      </c>
      <c r="D87" s="16">
        <v>110948756</v>
      </c>
      <c r="E87" s="16">
        <v>3169200</v>
      </c>
      <c r="F87" s="16">
        <v>384802</v>
      </c>
      <c r="G87" s="16">
        <v>2461354</v>
      </c>
      <c r="H87" s="16">
        <v>11648565</v>
      </c>
      <c r="I87" s="16">
        <v>213496544</v>
      </c>
      <c r="J87" s="16">
        <v>664665611</v>
      </c>
      <c r="K87" s="16">
        <v>14297727</v>
      </c>
      <c r="L87" s="16">
        <v>3172725</v>
      </c>
      <c r="M87" s="16">
        <v>826715</v>
      </c>
      <c r="N87" s="16">
        <v>63857069</v>
      </c>
      <c r="O87" s="16">
        <v>-3</v>
      </c>
      <c r="P87" s="16">
        <v>2489464</v>
      </c>
      <c r="Q87" s="16">
        <v>213984</v>
      </c>
      <c r="R87" s="16">
        <v>732870</v>
      </c>
      <c r="S87" s="16">
        <v>63097897</v>
      </c>
      <c r="T87" s="16">
        <v>12767070</v>
      </c>
      <c r="U87" s="16">
        <v>0</v>
      </c>
      <c r="V87" s="16">
        <v>54421</v>
      </c>
      <c r="W87" s="16">
        <v>87974</v>
      </c>
      <c r="X87" s="16">
        <v>132110</v>
      </c>
      <c r="Y87" s="16">
        <v>590162462</v>
      </c>
      <c r="Z87" s="16">
        <v>0</v>
      </c>
      <c r="AA87" s="16">
        <v>2044103658</v>
      </c>
      <c r="AB87" s="16">
        <v>67806745</v>
      </c>
      <c r="AC87" s="16">
        <v>14432693</v>
      </c>
      <c r="AD87" s="16">
        <v>1020828</v>
      </c>
      <c r="AE87" s="16">
        <v>552042217</v>
      </c>
      <c r="AF87" s="16">
        <v>125129</v>
      </c>
      <c r="AG87" s="16">
        <v>37068228</v>
      </c>
      <c r="AH87" s="16">
        <v>10265677</v>
      </c>
      <c r="AI87" s="16">
        <v>-2</v>
      </c>
      <c r="AJ87" s="16">
        <v>336673</v>
      </c>
      <c r="AK87" s="16">
        <v>0</v>
      </c>
      <c r="AL87" s="16">
        <v>835562352</v>
      </c>
      <c r="AM87" s="16">
        <v>252440543</v>
      </c>
      <c r="AN87" s="16">
        <v>199960</v>
      </c>
      <c r="AO87" s="16">
        <v>411917</v>
      </c>
      <c r="AP87" s="16">
        <v>8529527</v>
      </c>
      <c r="AQ87" s="16">
        <v>197516069</v>
      </c>
      <c r="AR87" s="16">
        <v>162002695</v>
      </c>
      <c r="AS87" s="16">
        <v>129928</v>
      </c>
      <c r="AT87" s="16">
        <v>-41197303</v>
      </c>
      <c r="AU87" s="16">
        <v>3516677</v>
      </c>
      <c r="AV87" s="16">
        <v>706096</v>
      </c>
      <c r="AW87" s="16">
        <v>2185776</v>
      </c>
      <c r="AX87" s="16">
        <v>521598</v>
      </c>
      <c r="AY87" s="16">
        <v>230525347</v>
      </c>
      <c r="AZ87" s="16">
        <v>601464</v>
      </c>
      <c r="BA87" s="16">
        <v>2334895</v>
      </c>
      <c r="BB87" s="16">
        <v>67723430</v>
      </c>
      <c r="BC87" s="9">
        <v>32125775</v>
      </c>
    </row>
    <row r="88" spans="1:55" x14ac:dyDescent="0.25">
      <c r="A88" s="20" t="s">
        <v>143</v>
      </c>
      <c r="B88" s="16">
        <v>190704690</v>
      </c>
      <c r="C88" s="16">
        <v>4561035</v>
      </c>
      <c r="D88" s="16">
        <v>116328834</v>
      </c>
      <c r="E88" s="16">
        <v>4818805</v>
      </c>
      <c r="F88" s="16">
        <v>216609</v>
      </c>
      <c r="G88" s="16">
        <v>13479843</v>
      </c>
      <c r="H88" s="16">
        <v>13898955</v>
      </c>
      <c r="I88" s="16">
        <v>180114106</v>
      </c>
      <c r="J88" s="16">
        <v>651137827</v>
      </c>
      <c r="K88" s="16">
        <v>335015</v>
      </c>
      <c r="L88" s="16">
        <v>1684808</v>
      </c>
      <c r="M88" s="16">
        <v>1969269</v>
      </c>
      <c r="N88" s="16">
        <v>60289434</v>
      </c>
      <c r="O88" s="16">
        <v>-1</v>
      </c>
      <c r="P88" s="16">
        <v>1759484</v>
      </c>
      <c r="Q88" s="16">
        <v>1730483</v>
      </c>
      <c r="R88" s="16">
        <v>3302494</v>
      </c>
      <c r="S88" s="16">
        <v>57849001</v>
      </c>
      <c r="T88" s="16">
        <v>11061157</v>
      </c>
      <c r="U88" s="16">
        <v>11000</v>
      </c>
      <c r="V88" s="16">
        <v>931640</v>
      </c>
      <c r="W88" s="16">
        <v>1113540</v>
      </c>
      <c r="X88" s="16">
        <v>1881750</v>
      </c>
      <c r="Y88" s="16">
        <v>569883136</v>
      </c>
      <c r="Z88" s="16">
        <v>0</v>
      </c>
      <c r="AA88" s="16">
        <v>2654242620</v>
      </c>
      <c r="AB88" s="16">
        <v>60103496</v>
      </c>
      <c r="AC88" s="16">
        <v>-17116183</v>
      </c>
      <c r="AD88" s="16">
        <v>460015</v>
      </c>
      <c r="AE88" s="16">
        <v>534830855</v>
      </c>
      <c r="AF88" s="16">
        <v>1924181</v>
      </c>
      <c r="AG88" s="16">
        <v>27825486</v>
      </c>
      <c r="AH88" s="16">
        <v>17229655</v>
      </c>
      <c r="AI88" s="16">
        <v>11132414</v>
      </c>
      <c r="AJ88" s="16">
        <v>333646</v>
      </c>
      <c r="AK88" s="16">
        <v>0</v>
      </c>
      <c r="AL88" s="16">
        <v>878037016</v>
      </c>
      <c r="AM88" s="16">
        <v>233094526</v>
      </c>
      <c r="AN88" s="16">
        <v>4734900</v>
      </c>
      <c r="AO88" s="16">
        <v>4277188</v>
      </c>
      <c r="AP88" s="16">
        <v>451843</v>
      </c>
      <c r="AQ88" s="16">
        <v>198823524</v>
      </c>
      <c r="AR88" s="16">
        <v>166031545</v>
      </c>
      <c r="AS88" s="16">
        <v>1936560</v>
      </c>
      <c r="AT88" s="16">
        <v>25479246</v>
      </c>
      <c r="AU88" s="16">
        <v>5144269</v>
      </c>
      <c r="AV88" s="16">
        <v>244066</v>
      </c>
      <c r="AW88" s="16">
        <v>2328459</v>
      </c>
      <c r="AX88" s="16">
        <v>521598</v>
      </c>
      <c r="AY88" s="16">
        <v>249220930</v>
      </c>
      <c r="AZ88" s="16">
        <v>545568</v>
      </c>
      <c r="BA88" s="16">
        <v>1021956</v>
      </c>
      <c r="BB88" s="16">
        <v>65827013</v>
      </c>
      <c r="BC88" s="9">
        <v>44960459</v>
      </c>
    </row>
    <row r="89" spans="1:5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6"/>
    </row>
    <row r="90" spans="1:55" x14ac:dyDescent="0.25">
      <c r="A90" s="2" t="s">
        <v>145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6"/>
    </row>
    <row r="91" spans="1:55" x14ac:dyDescent="0.25">
      <c r="A91" s="20" t="s">
        <v>146</v>
      </c>
      <c r="B91" s="16">
        <v>18174951</v>
      </c>
      <c r="C91" s="16">
        <v>629513794</v>
      </c>
      <c r="D91" s="16">
        <v>62411619</v>
      </c>
      <c r="E91" s="16">
        <v>19594103</v>
      </c>
      <c r="F91" s="16">
        <v>139435416</v>
      </c>
      <c r="G91" s="16">
        <v>24700000</v>
      </c>
      <c r="H91" s="16">
        <v>17013333</v>
      </c>
      <c r="I91" s="16">
        <v>21563290</v>
      </c>
      <c r="J91" s="16">
        <v>9353781050</v>
      </c>
      <c r="K91" s="16">
        <v>71237950</v>
      </c>
      <c r="L91" s="16">
        <v>229993035</v>
      </c>
      <c r="M91" s="16">
        <v>88702528</v>
      </c>
      <c r="N91" s="16">
        <v>391555979</v>
      </c>
      <c r="O91" s="16">
        <v>0</v>
      </c>
      <c r="P91" s="16">
        <v>72060019</v>
      </c>
      <c r="Q91" s="16">
        <v>202422031</v>
      </c>
      <c r="R91" s="16">
        <v>1768137</v>
      </c>
      <c r="S91" s="16">
        <v>136160780</v>
      </c>
      <c r="T91" s="16">
        <v>1435728899</v>
      </c>
      <c r="U91" s="16">
        <v>208807883</v>
      </c>
      <c r="V91" s="16">
        <v>40568890</v>
      </c>
      <c r="W91" s="16">
        <v>20138658</v>
      </c>
      <c r="X91" s="16">
        <v>36774166</v>
      </c>
      <c r="Y91" s="16">
        <v>2304053</v>
      </c>
      <c r="Z91" s="16">
        <v>72767858</v>
      </c>
      <c r="AA91" s="16">
        <v>495992735</v>
      </c>
      <c r="AB91" s="16">
        <v>3309168</v>
      </c>
      <c r="AC91" s="16">
        <v>2122237</v>
      </c>
      <c r="AD91" s="16">
        <v>71396653</v>
      </c>
      <c r="AE91" s="16">
        <v>26385901</v>
      </c>
      <c r="AF91" s="16">
        <v>5099295</v>
      </c>
      <c r="AG91" s="16">
        <v>-2321073</v>
      </c>
      <c r="AH91" s="16">
        <v>113221021</v>
      </c>
      <c r="AI91" s="16">
        <v>30607940</v>
      </c>
      <c r="AJ91" s="16">
        <v>66405161</v>
      </c>
      <c r="AK91" s="16">
        <v>11870963</v>
      </c>
      <c r="AL91" s="16">
        <v>13086458</v>
      </c>
      <c r="AM91" s="16">
        <v>4872121</v>
      </c>
      <c r="AN91" s="16">
        <v>146398454</v>
      </c>
      <c r="AO91" s="16">
        <v>228227350</v>
      </c>
      <c r="AP91" s="16">
        <v>98943715</v>
      </c>
      <c r="AQ91" s="16">
        <v>272466861</v>
      </c>
      <c r="AR91" s="16">
        <v>286332150</v>
      </c>
      <c r="AS91" s="16">
        <v>73957975</v>
      </c>
      <c r="AT91" s="16">
        <v>34052606</v>
      </c>
      <c r="AU91" s="16">
        <v>105904759</v>
      </c>
      <c r="AV91" s="16">
        <v>55478669</v>
      </c>
      <c r="AW91" s="16">
        <v>36663201</v>
      </c>
      <c r="AX91" s="16">
        <v>182510823</v>
      </c>
      <c r="AY91" s="16">
        <v>4201254</v>
      </c>
      <c r="AZ91" s="16">
        <v>27152999</v>
      </c>
      <c r="BA91" s="16">
        <v>3451840</v>
      </c>
      <c r="BB91" s="16">
        <v>5715178</v>
      </c>
      <c r="BC91" s="9">
        <v>57070895</v>
      </c>
    </row>
    <row r="92" spans="1:55" x14ac:dyDescent="0.25">
      <c r="A92" s="20" t="s">
        <v>147</v>
      </c>
      <c r="B92" s="16">
        <v>18688207</v>
      </c>
      <c r="C92" s="16">
        <v>1316930654</v>
      </c>
      <c r="D92" s="16">
        <v>144124353</v>
      </c>
      <c r="E92" s="16">
        <v>-27035742</v>
      </c>
      <c r="F92" s="16">
        <v>637143364</v>
      </c>
      <c r="G92" s="16">
        <v>-55079445</v>
      </c>
      <c r="H92" s="16">
        <v>61750194</v>
      </c>
      <c r="I92" s="16">
        <v>260984317</v>
      </c>
      <c r="J92" s="16">
        <v>6244378868</v>
      </c>
      <c r="K92" s="16">
        <v>307424925</v>
      </c>
      <c r="L92" s="16">
        <v>1367422413</v>
      </c>
      <c r="M92" s="16">
        <v>65431961</v>
      </c>
      <c r="N92" s="16">
        <v>193780447</v>
      </c>
      <c r="O92" s="16">
        <v>90737491</v>
      </c>
      <c r="P92" s="16">
        <v>321541609</v>
      </c>
      <c r="Q92" s="16">
        <v>494564908</v>
      </c>
      <c r="R92" s="16">
        <v>651369987</v>
      </c>
      <c r="S92" s="16">
        <v>3132957825</v>
      </c>
      <c r="T92" s="16">
        <v>2263724624</v>
      </c>
      <c r="U92" s="16">
        <v>91839121</v>
      </c>
      <c r="V92" s="16">
        <v>264363312</v>
      </c>
      <c r="W92" s="16">
        <v>405973008</v>
      </c>
      <c r="X92" s="16">
        <v>406369580</v>
      </c>
      <c r="Y92" s="16">
        <v>199906077</v>
      </c>
      <c r="Z92" s="16">
        <v>182753748</v>
      </c>
      <c r="AA92" s="16">
        <v>-5042485830</v>
      </c>
      <c r="AB92" s="16">
        <v>-32522920</v>
      </c>
      <c r="AC92" s="16">
        <v>120891210</v>
      </c>
      <c r="AD92" s="16">
        <v>854949616</v>
      </c>
      <c r="AE92" s="16">
        <v>1845360837</v>
      </c>
      <c r="AF92" s="16">
        <v>4892994</v>
      </c>
      <c r="AG92" s="16">
        <v>-217506390</v>
      </c>
      <c r="AH92" s="16">
        <v>105354765</v>
      </c>
      <c r="AI92" s="16">
        <v>-49348125</v>
      </c>
      <c r="AJ92" s="16">
        <v>148980257</v>
      </c>
      <c r="AK92" s="16">
        <v>204538601</v>
      </c>
      <c r="AL92" s="16">
        <v>3335952319</v>
      </c>
      <c r="AM92" s="16">
        <v>262944538</v>
      </c>
      <c r="AN92" s="16">
        <v>-26253895</v>
      </c>
      <c r="AO92" s="16">
        <v>3623629808</v>
      </c>
      <c r="AP92" s="16">
        <v>118396807</v>
      </c>
      <c r="AQ92" s="16">
        <v>254071736</v>
      </c>
      <c r="AR92" s="16">
        <v>-85289417</v>
      </c>
      <c r="AS92" s="16">
        <v>-23274669</v>
      </c>
      <c r="AT92" s="16">
        <v>87374461</v>
      </c>
      <c r="AU92" s="16">
        <v>163012312</v>
      </c>
      <c r="AV92" s="16">
        <v>45112066</v>
      </c>
      <c r="AW92" s="16">
        <v>484987495</v>
      </c>
      <c r="AX92" s="16">
        <v>355675407</v>
      </c>
      <c r="AY92" s="16">
        <v>2199795497</v>
      </c>
      <c r="AZ92" s="16">
        <v>-202098475</v>
      </c>
      <c r="BA92" s="16">
        <v>-125354220</v>
      </c>
      <c r="BB92" s="16">
        <v>660262463</v>
      </c>
      <c r="BC92" s="9">
        <v>1294746550</v>
      </c>
    </row>
    <row r="93" spans="1:5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6"/>
    </row>
    <row r="94" spans="1:55" x14ac:dyDescent="0.25">
      <c r="A94" s="2" t="s">
        <v>148</v>
      </c>
      <c r="B94" s="16">
        <v>14648912</v>
      </c>
      <c r="C94" s="16">
        <v>1200260544</v>
      </c>
      <c r="D94" s="16">
        <v>38869614</v>
      </c>
      <c r="E94" s="16">
        <v>6059257</v>
      </c>
      <c r="F94" s="16">
        <v>103528027</v>
      </c>
      <c r="G94" s="16">
        <v>0</v>
      </c>
      <c r="H94" s="16">
        <v>0</v>
      </c>
      <c r="I94" s="16">
        <v>37335451</v>
      </c>
      <c r="J94" s="16">
        <v>4011881028</v>
      </c>
      <c r="K94" s="16">
        <v>105574879</v>
      </c>
      <c r="L94" s="16">
        <v>0</v>
      </c>
      <c r="M94" s="16">
        <v>89936690</v>
      </c>
      <c r="N94" s="16">
        <v>164462069</v>
      </c>
      <c r="O94" s="16">
        <v>75614</v>
      </c>
      <c r="P94" s="16">
        <v>2682344</v>
      </c>
      <c r="Q94" s="16">
        <v>188306008</v>
      </c>
      <c r="R94" s="16">
        <v>405103</v>
      </c>
      <c r="S94" s="16">
        <v>60100603</v>
      </c>
      <c r="T94" s="16">
        <v>667329049</v>
      </c>
      <c r="U94" s="16">
        <v>109512054</v>
      </c>
      <c r="V94" s="16">
        <v>52393747</v>
      </c>
      <c r="W94" s="16">
        <v>33639080</v>
      </c>
      <c r="X94" s="16">
        <v>22387</v>
      </c>
      <c r="Y94" s="16">
        <v>7980070</v>
      </c>
      <c r="Z94" s="16">
        <v>102031267</v>
      </c>
      <c r="AA94" s="16">
        <v>616525980</v>
      </c>
      <c r="AB94" s="16">
        <v>2842905</v>
      </c>
      <c r="AC94" s="16">
        <v>23071297</v>
      </c>
      <c r="AD94" s="16">
        <v>0</v>
      </c>
      <c r="AE94" s="16">
        <v>74105854</v>
      </c>
      <c r="AF94" s="16">
        <v>6266572</v>
      </c>
      <c r="AG94" s="16">
        <v>123406</v>
      </c>
      <c r="AH94" s="16">
        <v>93217724</v>
      </c>
      <c r="AI94" s="16">
        <v>578906</v>
      </c>
      <c r="AJ94" s="16">
        <v>54877429</v>
      </c>
      <c r="AK94" s="16">
        <v>18028186</v>
      </c>
      <c r="AL94" s="16">
        <v>243557</v>
      </c>
      <c r="AM94" s="16">
        <v>2312007</v>
      </c>
      <c r="AN94" s="16">
        <v>133168695</v>
      </c>
      <c r="AO94" s="16">
        <v>0</v>
      </c>
      <c r="AP94" s="16">
        <v>111321186</v>
      </c>
      <c r="AQ94" s="16">
        <v>0</v>
      </c>
      <c r="AR94" s="16">
        <v>0</v>
      </c>
      <c r="AS94" s="16">
        <v>80900106</v>
      </c>
      <c r="AT94" s="16">
        <v>14183523</v>
      </c>
      <c r="AU94" s="16">
        <v>98720664</v>
      </c>
      <c r="AV94" s="16">
        <v>36199153</v>
      </c>
      <c r="AW94" s="16">
        <v>7514660</v>
      </c>
      <c r="AX94" s="16">
        <v>278918876</v>
      </c>
      <c r="AY94" s="16">
        <v>10190363</v>
      </c>
      <c r="AZ94" s="16">
        <v>5860940</v>
      </c>
      <c r="BA94" s="16">
        <v>17188367</v>
      </c>
      <c r="BB94" s="16">
        <v>7756440</v>
      </c>
      <c r="BC94" s="9">
        <v>0</v>
      </c>
    </row>
    <row r="95" spans="1:55" x14ac:dyDescent="0.25">
      <c r="A95" s="22" t="s">
        <v>149</v>
      </c>
      <c r="B95" s="23">
        <v>0</v>
      </c>
      <c r="C95" s="23">
        <v>20247043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10227478571</v>
      </c>
      <c r="K95" s="23">
        <v>0</v>
      </c>
      <c r="L95" s="23">
        <v>0</v>
      </c>
      <c r="M95" s="23">
        <v>0</v>
      </c>
      <c r="N95" s="23">
        <v>7858027</v>
      </c>
      <c r="O95" s="23">
        <v>0</v>
      </c>
      <c r="P95" s="23">
        <v>1389172</v>
      </c>
      <c r="Q95" s="23">
        <v>0</v>
      </c>
      <c r="R95" s="23">
        <v>0</v>
      </c>
      <c r="S95" s="23">
        <v>0</v>
      </c>
      <c r="T95" s="23">
        <v>147701970</v>
      </c>
      <c r="U95" s="23">
        <v>0</v>
      </c>
      <c r="V95" s="23">
        <v>0</v>
      </c>
      <c r="W95" s="23">
        <v>1129988</v>
      </c>
      <c r="X95" s="23">
        <v>0</v>
      </c>
      <c r="Y95" s="23">
        <v>0</v>
      </c>
      <c r="Z95" s="23">
        <v>0</v>
      </c>
      <c r="AA95" s="23">
        <v>350590806</v>
      </c>
      <c r="AB95" s="23">
        <v>0</v>
      </c>
      <c r="AC95" s="23">
        <v>0</v>
      </c>
      <c r="AD95" s="23">
        <v>0</v>
      </c>
      <c r="AE95" s="23">
        <v>246595490</v>
      </c>
      <c r="AF95" s="23">
        <v>0</v>
      </c>
      <c r="AG95" s="23">
        <v>2453027</v>
      </c>
      <c r="AH95" s="23">
        <v>0</v>
      </c>
      <c r="AI95" s="23">
        <v>0</v>
      </c>
      <c r="AJ95" s="23">
        <v>13736816</v>
      </c>
      <c r="AK95" s="23">
        <v>0</v>
      </c>
      <c r="AL95" s="23">
        <v>20469902</v>
      </c>
      <c r="AM95" s="23">
        <v>0</v>
      </c>
      <c r="AN95" s="23">
        <v>0</v>
      </c>
      <c r="AO95" s="23">
        <v>140394581</v>
      </c>
      <c r="AP95" s="23">
        <v>0</v>
      </c>
      <c r="AQ95" s="23">
        <v>1840289071</v>
      </c>
      <c r="AR95" s="23">
        <v>470968</v>
      </c>
      <c r="AS95" s="23">
        <v>25964961</v>
      </c>
      <c r="AT95" s="23">
        <v>0</v>
      </c>
      <c r="AU95" s="23">
        <v>0</v>
      </c>
      <c r="AV95" s="23">
        <v>0</v>
      </c>
      <c r="AW95" s="23">
        <v>0</v>
      </c>
      <c r="AX95" s="23">
        <v>0</v>
      </c>
      <c r="AY95" s="23">
        <v>0</v>
      </c>
      <c r="AZ95" s="23">
        <v>0</v>
      </c>
      <c r="BA95" s="23">
        <v>0</v>
      </c>
      <c r="BB95" s="23">
        <v>0</v>
      </c>
      <c r="BC95" s="24">
        <v>91412323</v>
      </c>
    </row>
  </sheetData>
  <mergeCells count="2">
    <mergeCell ref="A1:BC1"/>
    <mergeCell ref="B2:BC2"/>
  </mergeCells>
  <pageMargins left="0.7" right="0.7" top="0.75" bottom="0.75" header="0.3" footer="0.3"/>
  <rowBreaks count="1" manualBreakCount="1"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95"/>
  <sheetViews>
    <sheetView workbookViewId="0">
      <selection sqref="A1:AB1"/>
    </sheetView>
  </sheetViews>
  <sheetFormatPr defaultRowHeight="12.5" x14ac:dyDescent="0.25"/>
  <cols>
    <col min="1" max="1" width="48.54296875" bestFit="1" customWidth="1"/>
    <col min="2" max="28" width="21.26953125" bestFit="1" customWidth="1"/>
  </cols>
  <sheetData>
    <row r="1" spans="1:28" ht="13" x14ac:dyDescent="0.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x14ac:dyDescent="0.25">
      <c r="A2" s="21"/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1"/>
    </row>
    <row r="3" spans="1:28" x14ac:dyDescent="0.25">
      <c r="A3" s="18"/>
      <c r="B3" s="11" t="s">
        <v>338</v>
      </c>
      <c r="C3" s="11" t="s">
        <v>339</v>
      </c>
      <c r="D3" s="11" t="s">
        <v>340</v>
      </c>
      <c r="E3" s="11" t="s">
        <v>341</v>
      </c>
      <c r="F3" s="11" t="s">
        <v>342</v>
      </c>
      <c r="G3" s="11" t="s">
        <v>343</v>
      </c>
      <c r="H3" s="11" t="s">
        <v>344</v>
      </c>
      <c r="I3" s="11" t="s">
        <v>230</v>
      </c>
      <c r="J3" s="11" t="s">
        <v>230</v>
      </c>
      <c r="K3" s="11" t="s">
        <v>230</v>
      </c>
      <c r="L3" s="11" t="s">
        <v>345</v>
      </c>
      <c r="M3" s="11" t="s">
        <v>346</v>
      </c>
      <c r="N3" s="11" t="s">
        <v>347</v>
      </c>
      <c r="O3" s="11" t="s">
        <v>348</v>
      </c>
      <c r="P3" s="11" t="s">
        <v>349</v>
      </c>
      <c r="Q3" s="11" t="s">
        <v>350</v>
      </c>
      <c r="R3" s="11" t="s">
        <v>351</v>
      </c>
      <c r="S3" s="11" t="s">
        <v>352</v>
      </c>
      <c r="T3" s="11" t="s">
        <v>353</v>
      </c>
      <c r="U3" s="11" t="s">
        <v>354</v>
      </c>
      <c r="V3" s="11" t="s">
        <v>355</v>
      </c>
      <c r="W3" s="11" t="s">
        <v>356</v>
      </c>
      <c r="X3" s="11" t="s">
        <v>357</v>
      </c>
      <c r="Y3" s="11" t="s">
        <v>358</v>
      </c>
      <c r="Z3" s="11" t="s">
        <v>359</v>
      </c>
      <c r="AA3" s="11" t="s">
        <v>360</v>
      </c>
      <c r="AB3" s="4" t="s">
        <v>361</v>
      </c>
    </row>
    <row r="4" spans="1:28" x14ac:dyDescent="0.25">
      <c r="A4" s="19"/>
      <c r="B4" s="12" t="s">
        <v>56</v>
      </c>
      <c r="C4" s="12" t="s">
        <v>362</v>
      </c>
      <c r="D4" s="12" t="s">
        <v>42</v>
      </c>
      <c r="E4" s="12" t="s">
        <v>56</v>
      </c>
      <c r="F4" s="12" t="s">
        <v>363</v>
      </c>
      <c r="G4" s="12" t="s">
        <v>364</v>
      </c>
      <c r="H4" s="12" t="s">
        <v>365</v>
      </c>
      <c r="I4" s="12" t="s">
        <v>366</v>
      </c>
      <c r="J4" s="12" t="s">
        <v>367</v>
      </c>
      <c r="K4" s="12" t="s">
        <v>368</v>
      </c>
      <c r="L4" s="12" t="s">
        <v>42</v>
      </c>
      <c r="M4" s="12" t="s">
        <v>56</v>
      </c>
      <c r="N4" s="12" t="s">
        <v>56</v>
      </c>
      <c r="O4" s="12" t="s">
        <v>42</v>
      </c>
      <c r="P4" s="12" t="s">
        <v>42</v>
      </c>
      <c r="Q4" s="12" t="s">
        <v>56</v>
      </c>
      <c r="R4" s="12" t="s">
        <v>42</v>
      </c>
      <c r="S4" s="12" t="s">
        <v>42</v>
      </c>
      <c r="T4" s="12" t="s">
        <v>42</v>
      </c>
      <c r="U4" s="12" t="s">
        <v>42</v>
      </c>
      <c r="V4" s="12" t="s">
        <v>43</v>
      </c>
      <c r="W4" s="12" t="s">
        <v>43</v>
      </c>
      <c r="X4" s="12" t="s">
        <v>42</v>
      </c>
      <c r="Y4" s="12" t="s">
        <v>56</v>
      </c>
      <c r="Z4" s="12" t="s">
        <v>369</v>
      </c>
      <c r="AA4" s="12" t="s">
        <v>42</v>
      </c>
      <c r="AB4" s="5" t="s">
        <v>42</v>
      </c>
    </row>
    <row r="5" spans="1:28" x14ac:dyDescent="0.25">
      <c r="A5" s="19"/>
      <c r="B5" s="12" t="s">
        <v>370</v>
      </c>
      <c r="C5" s="12" t="s">
        <v>371</v>
      </c>
      <c r="D5" s="12" t="s">
        <v>372</v>
      </c>
      <c r="E5" s="12" t="s">
        <v>373</v>
      </c>
      <c r="F5" s="12" t="s">
        <v>374</v>
      </c>
      <c r="G5" s="12" t="s">
        <v>375</v>
      </c>
      <c r="H5" s="12" t="s">
        <v>376</v>
      </c>
      <c r="I5" s="12" t="s">
        <v>377</v>
      </c>
      <c r="J5" s="12" t="s">
        <v>378</v>
      </c>
      <c r="K5" s="12" t="s">
        <v>379</v>
      </c>
      <c r="L5" s="12" t="s">
        <v>380</v>
      </c>
      <c r="M5" s="12" t="s">
        <v>381</v>
      </c>
      <c r="N5" s="12" t="s">
        <v>382</v>
      </c>
      <c r="O5" s="12" t="s">
        <v>383</v>
      </c>
      <c r="P5" s="12" t="s">
        <v>384</v>
      </c>
      <c r="Q5" s="12" t="s">
        <v>385</v>
      </c>
      <c r="R5" s="12" t="s">
        <v>386</v>
      </c>
      <c r="S5" s="12" t="s">
        <v>387</v>
      </c>
      <c r="T5" s="12" t="s">
        <v>388</v>
      </c>
      <c r="U5" s="12" t="s">
        <v>389</v>
      </c>
      <c r="V5" s="12" t="s">
        <v>390</v>
      </c>
      <c r="W5" s="12" t="s">
        <v>391</v>
      </c>
      <c r="X5" s="12" t="s">
        <v>392</v>
      </c>
      <c r="Y5" s="12" t="s">
        <v>393</v>
      </c>
      <c r="Z5" s="12" t="s">
        <v>394</v>
      </c>
      <c r="AA5" s="12" t="s">
        <v>395</v>
      </c>
      <c r="AB5" s="5" t="s">
        <v>396</v>
      </c>
    </row>
    <row r="6" spans="1:28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6"/>
    </row>
    <row r="7" spans="1:28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7"/>
    </row>
    <row r="8" spans="1:28" x14ac:dyDescent="0.25">
      <c r="A8" s="20" t="s">
        <v>107</v>
      </c>
      <c r="B8" s="15">
        <f>+B15</f>
        <v>700478712</v>
      </c>
      <c r="C8" s="15">
        <f t="shared" ref="C8:AB8" si="0">+C15</f>
        <v>726104362</v>
      </c>
      <c r="D8" s="15">
        <f t="shared" si="0"/>
        <v>439997166</v>
      </c>
      <c r="E8" s="15">
        <f t="shared" si="0"/>
        <v>1475053723</v>
      </c>
      <c r="F8" s="15">
        <f t="shared" si="0"/>
        <v>850048400</v>
      </c>
      <c r="G8" s="15">
        <f t="shared" si="0"/>
        <v>754953129</v>
      </c>
      <c r="H8" s="15">
        <f t="shared" si="0"/>
        <v>496588357</v>
      </c>
      <c r="I8" s="15">
        <f t="shared" si="0"/>
        <v>771597508</v>
      </c>
      <c r="J8" s="15">
        <f t="shared" si="0"/>
        <v>637232942</v>
      </c>
      <c r="K8" s="15">
        <f t="shared" si="0"/>
        <v>2132378865</v>
      </c>
      <c r="L8" s="15">
        <f t="shared" si="0"/>
        <v>653814810</v>
      </c>
      <c r="M8" s="15">
        <f t="shared" si="0"/>
        <v>977099289</v>
      </c>
      <c r="N8" s="15">
        <f t="shared" si="0"/>
        <v>1452062226</v>
      </c>
      <c r="O8" s="15">
        <f t="shared" si="0"/>
        <v>1000812491</v>
      </c>
      <c r="P8" s="15">
        <f t="shared" si="0"/>
        <v>610626051</v>
      </c>
      <c r="Q8" s="15">
        <f t="shared" si="0"/>
        <v>891504137</v>
      </c>
      <c r="R8" s="15">
        <f t="shared" si="0"/>
        <v>1754300562</v>
      </c>
      <c r="S8" s="15">
        <f t="shared" si="0"/>
        <v>332212129</v>
      </c>
      <c r="T8" s="15">
        <f t="shared" si="0"/>
        <v>2344651394</v>
      </c>
      <c r="U8" s="15">
        <f t="shared" si="0"/>
        <v>595038360</v>
      </c>
      <c r="V8" s="15">
        <f t="shared" si="0"/>
        <v>5621014119</v>
      </c>
      <c r="W8" s="15">
        <f t="shared" si="0"/>
        <v>1882699927</v>
      </c>
      <c r="X8" s="15">
        <f t="shared" si="0"/>
        <v>544523433</v>
      </c>
      <c r="Y8" s="15">
        <f t="shared" si="0"/>
        <v>1090734794</v>
      </c>
      <c r="Z8" s="15">
        <f t="shared" si="0"/>
        <v>1399187736</v>
      </c>
      <c r="AA8" s="15">
        <f t="shared" si="0"/>
        <v>2710631856</v>
      </c>
      <c r="AB8" s="8">
        <f t="shared" si="0"/>
        <v>165145018</v>
      </c>
    </row>
    <row r="9" spans="1:28" x14ac:dyDescent="0.25">
      <c r="A9" s="20" t="s">
        <v>108</v>
      </c>
      <c r="B9" s="15">
        <f>+B26</f>
        <v>647824950</v>
      </c>
      <c r="C9" s="15">
        <f t="shared" ref="C9:AB9" si="1">+C26</f>
        <v>611703617</v>
      </c>
      <c r="D9" s="15">
        <f t="shared" si="1"/>
        <v>406256182</v>
      </c>
      <c r="E9" s="15">
        <f t="shared" si="1"/>
        <v>1282690044</v>
      </c>
      <c r="F9" s="15">
        <f t="shared" si="1"/>
        <v>759578987</v>
      </c>
      <c r="G9" s="15">
        <f t="shared" si="1"/>
        <v>722486326</v>
      </c>
      <c r="H9" s="15">
        <f t="shared" si="1"/>
        <v>466192713</v>
      </c>
      <c r="I9" s="15">
        <f t="shared" si="1"/>
        <v>646074070</v>
      </c>
      <c r="J9" s="15">
        <f t="shared" si="1"/>
        <v>623124214</v>
      </c>
      <c r="K9" s="15">
        <f t="shared" si="1"/>
        <v>1809830106</v>
      </c>
      <c r="L9" s="15">
        <f t="shared" si="1"/>
        <v>466412456</v>
      </c>
      <c r="M9" s="15">
        <f t="shared" si="1"/>
        <v>936099653</v>
      </c>
      <c r="N9" s="15">
        <f t="shared" si="1"/>
        <v>1533573596</v>
      </c>
      <c r="O9" s="15">
        <f t="shared" si="1"/>
        <v>1026988379</v>
      </c>
      <c r="P9" s="15">
        <f t="shared" si="1"/>
        <v>486897257</v>
      </c>
      <c r="Q9" s="15">
        <f t="shared" si="1"/>
        <v>987004279</v>
      </c>
      <c r="R9" s="15">
        <f t="shared" si="1"/>
        <v>1758736623</v>
      </c>
      <c r="S9" s="15">
        <f t="shared" si="1"/>
        <v>312385569</v>
      </c>
      <c r="T9" s="15">
        <f t="shared" si="1"/>
        <v>2342667658</v>
      </c>
      <c r="U9" s="15">
        <f t="shared" si="1"/>
        <v>529020360</v>
      </c>
      <c r="V9" s="15">
        <f t="shared" si="1"/>
        <v>5835835604</v>
      </c>
      <c r="W9" s="15">
        <f t="shared" si="1"/>
        <v>1851281949</v>
      </c>
      <c r="X9" s="15">
        <f t="shared" si="1"/>
        <v>467446766</v>
      </c>
      <c r="Y9" s="15">
        <f t="shared" si="1"/>
        <v>1019345653</v>
      </c>
      <c r="Z9" s="15">
        <f t="shared" si="1"/>
        <v>1169915438</v>
      </c>
      <c r="AA9" s="15">
        <f t="shared" si="1"/>
        <v>2184539851</v>
      </c>
      <c r="AB9" s="8">
        <f t="shared" si="1"/>
        <v>182160768</v>
      </c>
    </row>
    <row r="10" spans="1:28" x14ac:dyDescent="0.25">
      <c r="A10" s="20" t="s">
        <v>109</v>
      </c>
      <c r="B10" s="15">
        <f>+B8-B9</f>
        <v>52653762</v>
      </c>
      <c r="C10" s="15">
        <f t="shared" ref="C10:AB10" si="2">+C8-C9</f>
        <v>114400745</v>
      </c>
      <c r="D10" s="15">
        <f t="shared" si="2"/>
        <v>33740984</v>
      </c>
      <c r="E10" s="15">
        <f t="shared" si="2"/>
        <v>192363679</v>
      </c>
      <c r="F10" s="15">
        <f t="shared" si="2"/>
        <v>90469413</v>
      </c>
      <c r="G10" s="15">
        <f t="shared" si="2"/>
        <v>32466803</v>
      </c>
      <c r="H10" s="15">
        <f t="shared" si="2"/>
        <v>30395644</v>
      </c>
      <c r="I10" s="15">
        <f t="shared" si="2"/>
        <v>125523438</v>
      </c>
      <c r="J10" s="15">
        <f t="shared" si="2"/>
        <v>14108728</v>
      </c>
      <c r="K10" s="15">
        <f t="shared" si="2"/>
        <v>322548759</v>
      </c>
      <c r="L10" s="15">
        <f t="shared" si="2"/>
        <v>187402354</v>
      </c>
      <c r="M10" s="15">
        <f t="shared" si="2"/>
        <v>40999636</v>
      </c>
      <c r="N10" s="15">
        <f t="shared" si="2"/>
        <v>-81511370</v>
      </c>
      <c r="O10" s="15">
        <f t="shared" si="2"/>
        <v>-26175888</v>
      </c>
      <c r="P10" s="15">
        <f t="shared" si="2"/>
        <v>123728794</v>
      </c>
      <c r="Q10" s="15">
        <f t="shared" si="2"/>
        <v>-95500142</v>
      </c>
      <c r="R10" s="15">
        <f t="shared" si="2"/>
        <v>-4436061</v>
      </c>
      <c r="S10" s="15">
        <f t="shared" si="2"/>
        <v>19826560</v>
      </c>
      <c r="T10" s="15">
        <f t="shared" si="2"/>
        <v>1983736</v>
      </c>
      <c r="U10" s="15">
        <f t="shared" si="2"/>
        <v>66018000</v>
      </c>
      <c r="V10" s="15">
        <f t="shared" si="2"/>
        <v>-214821485</v>
      </c>
      <c r="W10" s="15">
        <f t="shared" si="2"/>
        <v>31417978</v>
      </c>
      <c r="X10" s="15">
        <f t="shared" si="2"/>
        <v>77076667</v>
      </c>
      <c r="Y10" s="15">
        <f t="shared" si="2"/>
        <v>71389141</v>
      </c>
      <c r="Z10" s="15">
        <f t="shared" si="2"/>
        <v>229272298</v>
      </c>
      <c r="AA10" s="15">
        <f t="shared" si="2"/>
        <v>526092005</v>
      </c>
      <c r="AB10" s="8">
        <f t="shared" si="2"/>
        <v>-17015750</v>
      </c>
    </row>
    <row r="11" spans="1:28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6"/>
    </row>
    <row r="12" spans="1:28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6"/>
    </row>
    <row r="13" spans="1:28" x14ac:dyDescent="0.25">
      <c r="A13" s="20" t="s">
        <v>112</v>
      </c>
      <c r="B13" s="16">
        <v>789096371</v>
      </c>
      <c r="C13" s="16">
        <v>691750950</v>
      </c>
      <c r="D13" s="16">
        <v>441014770</v>
      </c>
      <c r="E13" s="16">
        <v>1396762000</v>
      </c>
      <c r="F13" s="16">
        <v>825071147</v>
      </c>
      <c r="G13" s="16">
        <v>863206833</v>
      </c>
      <c r="H13" s="16">
        <v>486830653</v>
      </c>
      <c r="I13" s="16">
        <v>757445774</v>
      </c>
      <c r="J13" s="16">
        <v>645576072</v>
      </c>
      <c r="K13" s="16">
        <v>2089621565</v>
      </c>
      <c r="L13" s="16">
        <v>1008588192</v>
      </c>
      <c r="M13" s="16">
        <v>1062541155</v>
      </c>
      <c r="N13" s="16">
        <v>1568264246</v>
      </c>
      <c r="O13" s="16">
        <v>633661000</v>
      </c>
      <c r="P13" s="16">
        <v>589157263</v>
      </c>
      <c r="Q13" s="16">
        <v>1130811221</v>
      </c>
      <c r="R13" s="16">
        <v>1915617490</v>
      </c>
      <c r="S13" s="16">
        <v>378132064</v>
      </c>
      <c r="T13" s="16">
        <v>2267376384</v>
      </c>
      <c r="U13" s="16">
        <v>686908553</v>
      </c>
      <c r="V13" s="16">
        <v>6122652814</v>
      </c>
      <c r="W13" s="16">
        <v>2060629583</v>
      </c>
      <c r="X13" s="16">
        <v>658517910</v>
      </c>
      <c r="Y13" s="16">
        <v>1228255954</v>
      </c>
      <c r="Z13" s="16">
        <v>1415861161</v>
      </c>
      <c r="AA13" s="16">
        <v>2868457282</v>
      </c>
      <c r="AB13" s="9">
        <v>165076538</v>
      </c>
    </row>
    <row r="14" spans="1:28" x14ac:dyDescent="0.25">
      <c r="A14" s="20" t="s">
        <v>113</v>
      </c>
      <c r="B14" s="16">
        <v>793405511</v>
      </c>
      <c r="C14" s="16">
        <v>766922735</v>
      </c>
      <c r="D14" s="16">
        <v>552584699</v>
      </c>
      <c r="E14" s="16">
        <v>1454957000</v>
      </c>
      <c r="F14" s="16">
        <v>865751619</v>
      </c>
      <c r="G14" s="16">
        <v>916925361</v>
      </c>
      <c r="H14" s="16">
        <v>520929647</v>
      </c>
      <c r="I14" s="16">
        <v>744537722</v>
      </c>
      <c r="J14" s="16">
        <v>663679426</v>
      </c>
      <c r="K14" s="16">
        <v>2277288349</v>
      </c>
      <c r="L14" s="16">
        <v>1051786520</v>
      </c>
      <c r="M14" s="16">
        <v>1100495159</v>
      </c>
      <c r="N14" s="16">
        <v>1710881377</v>
      </c>
      <c r="O14" s="16">
        <v>620436921</v>
      </c>
      <c r="P14" s="16">
        <v>646853314</v>
      </c>
      <c r="Q14" s="16">
        <v>1164545275</v>
      </c>
      <c r="R14" s="16">
        <v>1979122087</v>
      </c>
      <c r="S14" s="16">
        <v>378035468</v>
      </c>
      <c r="T14" s="16">
        <v>2305141463</v>
      </c>
      <c r="U14" s="16">
        <v>806230720</v>
      </c>
      <c r="V14" s="16">
        <v>6156195094</v>
      </c>
      <c r="W14" s="16">
        <v>2166287747</v>
      </c>
      <c r="X14" s="16">
        <v>658517910</v>
      </c>
      <c r="Y14" s="16">
        <v>1173638874</v>
      </c>
      <c r="Z14" s="16">
        <v>1346776051</v>
      </c>
      <c r="AA14" s="16">
        <v>3172919078</v>
      </c>
      <c r="AB14" s="9">
        <v>165156538</v>
      </c>
    </row>
    <row r="15" spans="1:28" x14ac:dyDescent="0.25">
      <c r="A15" s="20" t="s">
        <v>114</v>
      </c>
      <c r="B15" s="16">
        <v>700478712</v>
      </c>
      <c r="C15" s="16">
        <v>726104362</v>
      </c>
      <c r="D15" s="16">
        <v>439997166</v>
      </c>
      <c r="E15" s="16">
        <v>1475053723</v>
      </c>
      <c r="F15" s="16">
        <v>850048400</v>
      </c>
      <c r="G15" s="16">
        <v>754953129</v>
      </c>
      <c r="H15" s="16">
        <v>496588357</v>
      </c>
      <c r="I15" s="16">
        <v>771597508</v>
      </c>
      <c r="J15" s="16">
        <v>637232942</v>
      </c>
      <c r="K15" s="16">
        <v>2132378865</v>
      </c>
      <c r="L15" s="16">
        <v>653814810</v>
      </c>
      <c r="M15" s="16">
        <v>977099289</v>
      </c>
      <c r="N15" s="16">
        <v>1452062226</v>
      </c>
      <c r="O15" s="16">
        <v>1000812491</v>
      </c>
      <c r="P15" s="16">
        <v>610626051</v>
      </c>
      <c r="Q15" s="16">
        <v>891504137</v>
      </c>
      <c r="R15" s="16">
        <v>1754300562</v>
      </c>
      <c r="S15" s="16">
        <v>332212129</v>
      </c>
      <c r="T15" s="16">
        <v>2344651394</v>
      </c>
      <c r="U15" s="16">
        <v>595038360</v>
      </c>
      <c r="V15" s="16">
        <v>5621014119</v>
      </c>
      <c r="W15" s="16">
        <v>1882699927</v>
      </c>
      <c r="X15" s="16">
        <v>544523433</v>
      </c>
      <c r="Y15" s="16">
        <v>1090734794</v>
      </c>
      <c r="Z15" s="16">
        <v>1399187736</v>
      </c>
      <c r="AA15" s="16">
        <v>2710631856</v>
      </c>
      <c r="AB15" s="9">
        <v>165145018</v>
      </c>
    </row>
    <row r="16" spans="1:28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6"/>
    </row>
    <row r="17" spans="1:28" x14ac:dyDescent="0.25">
      <c r="A17" s="20" t="s">
        <v>115</v>
      </c>
      <c r="B17" s="15">
        <f>+B14-B13</f>
        <v>4309140</v>
      </c>
      <c r="C17" s="15">
        <f t="shared" ref="C17:AB17" si="3">+C14-C13</f>
        <v>75171785</v>
      </c>
      <c r="D17" s="15">
        <f t="shared" si="3"/>
        <v>111569929</v>
      </c>
      <c r="E17" s="15">
        <f t="shared" si="3"/>
        <v>58195000</v>
      </c>
      <c r="F17" s="15">
        <f t="shared" si="3"/>
        <v>40680472</v>
      </c>
      <c r="G17" s="15">
        <f t="shared" si="3"/>
        <v>53718528</v>
      </c>
      <c r="H17" s="15">
        <f t="shared" si="3"/>
        <v>34098994</v>
      </c>
      <c r="I17" s="15">
        <f t="shared" si="3"/>
        <v>-12908052</v>
      </c>
      <c r="J17" s="15">
        <f t="shared" si="3"/>
        <v>18103354</v>
      </c>
      <c r="K17" s="15">
        <f t="shared" si="3"/>
        <v>187666784</v>
      </c>
      <c r="L17" s="15">
        <f t="shared" si="3"/>
        <v>43198328</v>
      </c>
      <c r="M17" s="15">
        <f t="shared" si="3"/>
        <v>37954004</v>
      </c>
      <c r="N17" s="15">
        <f t="shared" si="3"/>
        <v>142617131</v>
      </c>
      <c r="O17" s="15">
        <f t="shared" si="3"/>
        <v>-13224079</v>
      </c>
      <c r="P17" s="15">
        <f t="shared" si="3"/>
        <v>57696051</v>
      </c>
      <c r="Q17" s="15">
        <f t="shared" si="3"/>
        <v>33734054</v>
      </c>
      <c r="R17" s="15">
        <f t="shared" si="3"/>
        <v>63504597</v>
      </c>
      <c r="S17" s="15">
        <f t="shared" si="3"/>
        <v>-96596</v>
      </c>
      <c r="T17" s="15">
        <f t="shared" si="3"/>
        <v>37765079</v>
      </c>
      <c r="U17" s="15">
        <f t="shared" si="3"/>
        <v>119322167</v>
      </c>
      <c r="V17" s="15">
        <f t="shared" si="3"/>
        <v>33542280</v>
      </c>
      <c r="W17" s="15">
        <f t="shared" si="3"/>
        <v>105658164</v>
      </c>
      <c r="X17" s="15">
        <f t="shared" si="3"/>
        <v>0</v>
      </c>
      <c r="Y17" s="15">
        <f t="shared" si="3"/>
        <v>-54617080</v>
      </c>
      <c r="Z17" s="15">
        <f t="shared" si="3"/>
        <v>-69085110</v>
      </c>
      <c r="AA17" s="15">
        <f t="shared" si="3"/>
        <v>304461796</v>
      </c>
      <c r="AB17" s="8">
        <f t="shared" si="3"/>
        <v>80000</v>
      </c>
    </row>
    <row r="18" spans="1:28" x14ac:dyDescent="0.25">
      <c r="A18" s="20" t="s">
        <v>116</v>
      </c>
      <c r="B18" s="15">
        <f>+B15-B13</f>
        <v>-88617659</v>
      </c>
      <c r="C18" s="15">
        <f t="shared" ref="C18:AB18" si="4">+C15-C13</f>
        <v>34353412</v>
      </c>
      <c r="D18" s="15">
        <f t="shared" si="4"/>
        <v>-1017604</v>
      </c>
      <c r="E18" s="15">
        <f t="shared" si="4"/>
        <v>78291723</v>
      </c>
      <c r="F18" s="15">
        <f t="shared" si="4"/>
        <v>24977253</v>
      </c>
      <c r="G18" s="15">
        <f t="shared" si="4"/>
        <v>-108253704</v>
      </c>
      <c r="H18" s="15">
        <f t="shared" si="4"/>
        <v>9757704</v>
      </c>
      <c r="I18" s="15">
        <f t="shared" si="4"/>
        <v>14151734</v>
      </c>
      <c r="J18" s="15">
        <f t="shared" si="4"/>
        <v>-8343130</v>
      </c>
      <c r="K18" s="15">
        <f t="shared" si="4"/>
        <v>42757300</v>
      </c>
      <c r="L18" s="15">
        <f t="shared" si="4"/>
        <v>-354773382</v>
      </c>
      <c r="M18" s="15">
        <f t="shared" si="4"/>
        <v>-85441866</v>
      </c>
      <c r="N18" s="15">
        <f t="shared" si="4"/>
        <v>-116202020</v>
      </c>
      <c r="O18" s="15">
        <f t="shared" si="4"/>
        <v>367151491</v>
      </c>
      <c r="P18" s="15">
        <f t="shared" si="4"/>
        <v>21468788</v>
      </c>
      <c r="Q18" s="15">
        <f t="shared" si="4"/>
        <v>-239307084</v>
      </c>
      <c r="R18" s="15">
        <f t="shared" si="4"/>
        <v>-161316928</v>
      </c>
      <c r="S18" s="15">
        <f t="shared" si="4"/>
        <v>-45919935</v>
      </c>
      <c r="T18" s="15">
        <f t="shared" si="4"/>
        <v>77275010</v>
      </c>
      <c r="U18" s="15">
        <f t="shared" si="4"/>
        <v>-91870193</v>
      </c>
      <c r="V18" s="15">
        <f t="shared" si="4"/>
        <v>-501638695</v>
      </c>
      <c r="W18" s="15">
        <f t="shared" si="4"/>
        <v>-177929656</v>
      </c>
      <c r="X18" s="15">
        <f t="shared" si="4"/>
        <v>-113994477</v>
      </c>
      <c r="Y18" s="15">
        <f t="shared" si="4"/>
        <v>-137521160</v>
      </c>
      <c r="Z18" s="15">
        <f t="shared" si="4"/>
        <v>-16673425</v>
      </c>
      <c r="AA18" s="15">
        <f t="shared" si="4"/>
        <v>-157825426</v>
      </c>
      <c r="AB18" s="8">
        <f t="shared" si="4"/>
        <v>68480</v>
      </c>
    </row>
    <row r="19" spans="1:28" x14ac:dyDescent="0.25">
      <c r="A19" s="20" t="s">
        <v>117</v>
      </c>
      <c r="B19" s="15">
        <f>+B15-B14</f>
        <v>-92926799</v>
      </c>
      <c r="C19" s="15">
        <f t="shared" ref="C19:AB19" si="5">+C15-C14</f>
        <v>-40818373</v>
      </c>
      <c r="D19" s="15">
        <f t="shared" si="5"/>
        <v>-112587533</v>
      </c>
      <c r="E19" s="15">
        <f t="shared" si="5"/>
        <v>20096723</v>
      </c>
      <c r="F19" s="15">
        <f t="shared" si="5"/>
        <v>-15703219</v>
      </c>
      <c r="G19" s="15">
        <f t="shared" si="5"/>
        <v>-161972232</v>
      </c>
      <c r="H19" s="15">
        <f t="shared" si="5"/>
        <v>-24341290</v>
      </c>
      <c r="I19" s="15">
        <f t="shared" si="5"/>
        <v>27059786</v>
      </c>
      <c r="J19" s="15">
        <f t="shared" si="5"/>
        <v>-26446484</v>
      </c>
      <c r="K19" s="15">
        <f t="shared" si="5"/>
        <v>-144909484</v>
      </c>
      <c r="L19" s="15">
        <f t="shared" si="5"/>
        <v>-397971710</v>
      </c>
      <c r="M19" s="15">
        <f t="shared" si="5"/>
        <v>-123395870</v>
      </c>
      <c r="N19" s="15">
        <f t="shared" si="5"/>
        <v>-258819151</v>
      </c>
      <c r="O19" s="15">
        <f t="shared" si="5"/>
        <v>380375570</v>
      </c>
      <c r="P19" s="15">
        <f t="shared" si="5"/>
        <v>-36227263</v>
      </c>
      <c r="Q19" s="15">
        <f t="shared" si="5"/>
        <v>-273041138</v>
      </c>
      <c r="R19" s="15">
        <f t="shared" si="5"/>
        <v>-224821525</v>
      </c>
      <c r="S19" s="15">
        <f t="shared" si="5"/>
        <v>-45823339</v>
      </c>
      <c r="T19" s="15">
        <f t="shared" si="5"/>
        <v>39509931</v>
      </c>
      <c r="U19" s="15">
        <f t="shared" si="5"/>
        <v>-211192360</v>
      </c>
      <c r="V19" s="15">
        <f t="shared" si="5"/>
        <v>-535180975</v>
      </c>
      <c r="W19" s="15">
        <f t="shared" si="5"/>
        <v>-283587820</v>
      </c>
      <c r="X19" s="15">
        <f t="shared" si="5"/>
        <v>-113994477</v>
      </c>
      <c r="Y19" s="15">
        <f t="shared" si="5"/>
        <v>-82904080</v>
      </c>
      <c r="Z19" s="15">
        <f t="shared" si="5"/>
        <v>52411685</v>
      </c>
      <c r="AA19" s="15">
        <f t="shared" si="5"/>
        <v>-462287222</v>
      </c>
      <c r="AB19" s="8">
        <f t="shared" si="5"/>
        <v>-11520</v>
      </c>
    </row>
    <row r="20" spans="1:28" x14ac:dyDescent="0.25">
      <c r="A20" s="20" t="s">
        <v>118</v>
      </c>
      <c r="B20" s="17">
        <f>IF(B13=0,0,B15*100/B13)</f>
        <v>88.7697292426149</v>
      </c>
      <c r="C20" s="17">
        <f t="shared" ref="C20:AB20" si="6">IF(C13=0,0,C15*100/C13)</f>
        <v>104.96615320875237</v>
      </c>
      <c r="D20" s="17">
        <f t="shared" si="6"/>
        <v>99.76925852165904</v>
      </c>
      <c r="E20" s="17">
        <f t="shared" si="6"/>
        <v>105.60523002487182</v>
      </c>
      <c r="F20" s="17">
        <f t="shared" si="6"/>
        <v>103.02728474881452</v>
      </c>
      <c r="G20" s="17">
        <f t="shared" si="6"/>
        <v>87.459123368639965</v>
      </c>
      <c r="H20" s="17">
        <f t="shared" si="6"/>
        <v>102.00433229499211</v>
      </c>
      <c r="I20" s="17">
        <f t="shared" si="6"/>
        <v>101.86834945626087</v>
      </c>
      <c r="J20" s="17">
        <f t="shared" si="6"/>
        <v>98.707645719558201</v>
      </c>
      <c r="K20" s="17">
        <f t="shared" si="6"/>
        <v>102.0461743272639</v>
      </c>
      <c r="L20" s="17">
        <f t="shared" si="6"/>
        <v>64.82475356998826</v>
      </c>
      <c r="M20" s="17">
        <f t="shared" si="6"/>
        <v>91.958724083492086</v>
      </c>
      <c r="N20" s="17">
        <f t="shared" si="6"/>
        <v>92.590405583983454</v>
      </c>
      <c r="O20" s="17">
        <f t="shared" si="6"/>
        <v>157.94131104802094</v>
      </c>
      <c r="P20" s="17">
        <f t="shared" si="6"/>
        <v>103.64398257447944</v>
      </c>
      <c r="Q20" s="17">
        <f t="shared" si="6"/>
        <v>78.837574339917168</v>
      </c>
      <c r="R20" s="17">
        <f t="shared" si="6"/>
        <v>91.578854920561412</v>
      </c>
      <c r="S20" s="17">
        <f t="shared" si="6"/>
        <v>87.856111826581312</v>
      </c>
      <c r="T20" s="17">
        <f t="shared" si="6"/>
        <v>103.40812449778078</v>
      </c>
      <c r="U20" s="17">
        <f t="shared" si="6"/>
        <v>86.625556982983142</v>
      </c>
      <c r="V20" s="17">
        <f t="shared" si="6"/>
        <v>91.806840756135031</v>
      </c>
      <c r="W20" s="17">
        <f t="shared" si="6"/>
        <v>91.365277026598918</v>
      </c>
      <c r="X20" s="17">
        <f t="shared" si="6"/>
        <v>82.689236652652312</v>
      </c>
      <c r="Y20" s="17">
        <f t="shared" si="6"/>
        <v>88.803542164632574</v>
      </c>
      <c r="Z20" s="17">
        <f t="shared" si="6"/>
        <v>98.82238276892744</v>
      </c>
      <c r="AA20" s="17">
        <f t="shared" si="6"/>
        <v>94.497898679182768</v>
      </c>
      <c r="AB20" s="10">
        <f t="shared" si="6"/>
        <v>100.04148378735687</v>
      </c>
    </row>
    <row r="21" spans="1:28" x14ac:dyDescent="0.25">
      <c r="A21" s="20" t="s">
        <v>119</v>
      </c>
      <c r="B21" s="17">
        <f>IF(B14=0,0,B15*100/B14)</f>
        <v>88.287603537959285</v>
      </c>
      <c r="C21" s="17">
        <f t="shared" ref="C21:AB21" si="7">IF(C14=0,0,C15*100/C14)</f>
        <v>94.677642070423175</v>
      </c>
      <c r="D21" s="17">
        <f t="shared" si="7"/>
        <v>79.625289443636944</v>
      </c>
      <c r="E21" s="17">
        <f t="shared" si="7"/>
        <v>101.38125889631102</v>
      </c>
      <c r="F21" s="17">
        <f t="shared" si="7"/>
        <v>98.186175035036229</v>
      </c>
      <c r="G21" s="17">
        <f t="shared" si="7"/>
        <v>82.335287157577056</v>
      </c>
      <c r="H21" s="17">
        <f t="shared" si="7"/>
        <v>95.327336399419792</v>
      </c>
      <c r="I21" s="17">
        <f t="shared" si="7"/>
        <v>103.63444123788801</v>
      </c>
      <c r="J21" s="17">
        <f t="shared" si="7"/>
        <v>96.015171939351333</v>
      </c>
      <c r="K21" s="17">
        <f t="shared" si="7"/>
        <v>93.636752936287905</v>
      </c>
      <c r="L21" s="17">
        <f t="shared" si="7"/>
        <v>62.162311226426439</v>
      </c>
      <c r="M21" s="17">
        <f t="shared" si="7"/>
        <v>88.787240998667585</v>
      </c>
      <c r="N21" s="17">
        <f t="shared" si="7"/>
        <v>84.872174396226413</v>
      </c>
      <c r="O21" s="17">
        <f t="shared" si="7"/>
        <v>161.30769416283658</v>
      </c>
      <c r="P21" s="17">
        <f t="shared" si="7"/>
        <v>94.39946241042216</v>
      </c>
      <c r="Q21" s="17">
        <f t="shared" si="7"/>
        <v>76.553840897254943</v>
      </c>
      <c r="R21" s="17">
        <f t="shared" si="7"/>
        <v>88.640340761352945</v>
      </c>
      <c r="S21" s="17">
        <f t="shared" si="7"/>
        <v>87.878560907941051</v>
      </c>
      <c r="T21" s="17">
        <f t="shared" si="7"/>
        <v>101.71399159809395</v>
      </c>
      <c r="U21" s="17">
        <f t="shared" si="7"/>
        <v>73.804972353323379</v>
      </c>
      <c r="V21" s="17">
        <f t="shared" si="7"/>
        <v>91.306627440680003</v>
      </c>
      <c r="W21" s="17">
        <f t="shared" si="7"/>
        <v>86.909041959327482</v>
      </c>
      <c r="X21" s="17">
        <f t="shared" si="7"/>
        <v>82.689236652652312</v>
      </c>
      <c r="Y21" s="17">
        <f t="shared" si="7"/>
        <v>92.936150818058195</v>
      </c>
      <c r="Z21" s="17">
        <f t="shared" si="7"/>
        <v>103.89164070456135</v>
      </c>
      <c r="AA21" s="17">
        <f t="shared" si="7"/>
        <v>85.430223379935825</v>
      </c>
      <c r="AB21" s="10">
        <f t="shared" si="7"/>
        <v>99.993024799296776</v>
      </c>
    </row>
    <row r="22" spans="1:28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6"/>
    </row>
    <row r="23" spans="1:28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6"/>
    </row>
    <row r="24" spans="1:28" x14ac:dyDescent="0.25">
      <c r="A24" s="20" t="s">
        <v>112</v>
      </c>
      <c r="B24" s="16">
        <v>874631085</v>
      </c>
      <c r="C24" s="16">
        <v>668740223</v>
      </c>
      <c r="D24" s="16">
        <v>507811096</v>
      </c>
      <c r="E24" s="16">
        <v>1541915000</v>
      </c>
      <c r="F24" s="16">
        <v>703971136</v>
      </c>
      <c r="G24" s="16">
        <v>844859693</v>
      </c>
      <c r="H24" s="16">
        <v>516160829</v>
      </c>
      <c r="I24" s="16">
        <v>891574938</v>
      </c>
      <c r="J24" s="16">
        <v>590736884</v>
      </c>
      <c r="K24" s="16">
        <v>1948954842</v>
      </c>
      <c r="L24" s="16">
        <v>829273694</v>
      </c>
      <c r="M24" s="16">
        <v>1059728966</v>
      </c>
      <c r="N24" s="16">
        <v>1508876298</v>
      </c>
      <c r="O24" s="16">
        <v>595196898</v>
      </c>
      <c r="P24" s="16">
        <v>513064981</v>
      </c>
      <c r="Q24" s="16">
        <v>1112615418</v>
      </c>
      <c r="R24" s="16">
        <v>1871564297</v>
      </c>
      <c r="S24" s="16">
        <v>356572062</v>
      </c>
      <c r="T24" s="16">
        <v>2192814408</v>
      </c>
      <c r="U24" s="16">
        <v>617368534</v>
      </c>
      <c r="V24" s="16">
        <v>5960354691</v>
      </c>
      <c r="W24" s="16">
        <v>1938272245</v>
      </c>
      <c r="X24" s="16">
        <v>653866542</v>
      </c>
      <c r="Y24" s="16">
        <v>1136705958</v>
      </c>
      <c r="Z24" s="16">
        <v>1364065918</v>
      </c>
      <c r="AA24" s="16">
        <v>2859124061</v>
      </c>
      <c r="AB24" s="9">
        <v>196875455</v>
      </c>
    </row>
    <row r="25" spans="1:28" x14ac:dyDescent="0.25">
      <c r="A25" s="20" t="s">
        <v>113</v>
      </c>
      <c r="B25" s="16">
        <v>872740571</v>
      </c>
      <c r="C25" s="16">
        <v>732406204</v>
      </c>
      <c r="D25" s="16">
        <v>572392053</v>
      </c>
      <c r="E25" s="16">
        <v>1694872000</v>
      </c>
      <c r="F25" s="16">
        <v>835688331</v>
      </c>
      <c r="G25" s="16">
        <v>903247554</v>
      </c>
      <c r="H25" s="16">
        <v>538559208</v>
      </c>
      <c r="I25" s="16">
        <v>887259943</v>
      </c>
      <c r="J25" s="16">
        <v>631295333</v>
      </c>
      <c r="K25" s="16">
        <v>2135051271</v>
      </c>
      <c r="L25" s="16">
        <v>870835825</v>
      </c>
      <c r="M25" s="16">
        <v>1097708359</v>
      </c>
      <c r="N25" s="16">
        <v>1580710191</v>
      </c>
      <c r="O25" s="16">
        <v>636769234</v>
      </c>
      <c r="P25" s="16">
        <v>584349098</v>
      </c>
      <c r="Q25" s="16">
        <v>1149665691</v>
      </c>
      <c r="R25" s="16">
        <v>1975391149</v>
      </c>
      <c r="S25" s="16">
        <v>356572062</v>
      </c>
      <c r="T25" s="16">
        <v>2380235387</v>
      </c>
      <c r="U25" s="16">
        <v>712720966</v>
      </c>
      <c r="V25" s="16">
        <v>6080042837</v>
      </c>
      <c r="W25" s="16">
        <v>2061107302</v>
      </c>
      <c r="X25" s="16">
        <v>651709624</v>
      </c>
      <c r="Y25" s="16">
        <v>1111366313</v>
      </c>
      <c r="Z25" s="16">
        <v>1359804311</v>
      </c>
      <c r="AA25" s="16">
        <v>2774681780</v>
      </c>
      <c r="AB25" s="9">
        <v>196875456</v>
      </c>
    </row>
    <row r="26" spans="1:28" x14ac:dyDescent="0.25">
      <c r="A26" s="20" t="s">
        <v>114</v>
      </c>
      <c r="B26" s="16">
        <v>647824950</v>
      </c>
      <c r="C26" s="16">
        <v>611703617</v>
      </c>
      <c r="D26" s="16">
        <v>406256182</v>
      </c>
      <c r="E26" s="16">
        <v>1282690044</v>
      </c>
      <c r="F26" s="16">
        <v>759578987</v>
      </c>
      <c r="G26" s="16">
        <v>722486326</v>
      </c>
      <c r="H26" s="16">
        <v>466192713</v>
      </c>
      <c r="I26" s="16">
        <v>646074070</v>
      </c>
      <c r="J26" s="16">
        <v>623124214</v>
      </c>
      <c r="K26" s="16">
        <v>1809830106</v>
      </c>
      <c r="L26" s="16">
        <v>466412456</v>
      </c>
      <c r="M26" s="16">
        <v>936099653</v>
      </c>
      <c r="N26" s="16">
        <v>1533573596</v>
      </c>
      <c r="O26" s="16">
        <v>1026988379</v>
      </c>
      <c r="P26" s="16">
        <v>486897257</v>
      </c>
      <c r="Q26" s="16">
        <v>987004279</v>
      </c>
      <c r="R26" s="16">
        <v>1758736623</v>
      </c>
      <c r="S26" s="16">
        <v>312385569</v>
      </c>
      <c r="T26" s="16">
        <v>2342667658</v>
      </c>
      <c r="U26" s="16">
        <v>529020360</v>
      </c>
      <c r="V26" s="16">
        <v>5835835604</v>
      </c>
      <c r="W26" s="16">
        <v>1851281949</v>
      </c>
      <c r="X26" s="16">
        <v>467446766</v>
      </c>
      <c r="Y26" s="16">
        <v>1019345653</v>
      </c>
      <c r="Z26" s="16">
        <v>1169915438</v>
      </c>
      <c r="AA26" s="16">
        <v>2184539851</v>
      </c>
      <c r="AB26" s="9">
        <v>182160768</v>
      </c>
    </row>
    <row r="27" spans="1:28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6"/>
    </row>
    <row r="28" spans="1:28" x14ac:dyDescent="0.25">
      <c r="A28" s="20" t="s">
        <v>121</v>
      </c>
      <c r="B28" s="15">
        <f>+B25-B24</f>
        <v>-1890514</v>
      </c>
      <c r="C28" s="15">
        <f t="shared" ref="C28:AB28" si="8">+C25-C24</f>
        <v>63665981</v>
      </c>
      <c r="D28" s="15">
        <f t="shared" si="8"/>
        <v>64580957</v>
      </c>
      <c r="E28" s="15">
        <f t="shared" si="8"/>
        <v>152957000</v>
      </c>
      <c r="F28" s="15">
        <f t="shared" si="8"/>
        <v>131717195</v>
      </c>
      <c r="G28" s="15">
        <f t="shared" si="8"/>
        <v>58387861</v>
      </c>
      <c r="H28" s="15">
        <f t="shared" si="8"/>
        <v>22398379</v>
      </c>
      <c r="I28" s="15">
        <f t="shared" si="8"/>
        <v>-4314995</v>
      </c>
      <c r="J28" s="15">
        <f t="shared" si="8"/>
        <v>40558449</v>
      </c>
      <c r="K28" s="15">
        <f t="shared" si="8"/>
        <v>186096429</v>
      </c>
      <c r="L28" s="15">
        <f t="shared" si="8"/>
        <v>41562131</v>
      </c>
      <c r="M28" s="15">
        <f t="shared" si="8"/>
        <v>37979393</v>
      </c>
      <c r="N28" s="15">
        <f t="shared" si="8"/>
        <v>71833893</v>
      </c>
      <c r="O28" s="15">
        <f t="shared" si="8"/>
        <v>41572336</v>
      </c>
      <c r="P28" s="15">
        <f t="shared" si="8"/>
        <v>71284117</v>
      </c>
      <c r="Q28" s="15">
        <f t="shared" si="8"/>
        <v>37050273</v>
      </c>
      <c r="R28" s="15">
        <f t="shared" si="8"/>
        <v>103826852</v>
      </c>
      <c r="S28" s="15">
        <f t="shared" si="8"/>
        <v>0</v>
      </c>
      <c r="T28" s="15">
        <f t="shared" si="8"/>
        <v>187420979</v>
      </c>
      <c r="U28" s="15">
        <f t="shared" si="8"/>
        <v>95352432</v>
      </c>
      <c r="V28" s="15">
        <f t="shared" si="8"/>
        <v>119688146</v>
      </c>
      <c r="W28" s="15">
        <f t="shared" si="8"/>
        <v>122835057</v>
      </c>
      <c r="X28" s="15">
        <f t="shared" si="8"/>
        <v>-2156918</v>
      </c>
      <c r="Y28" s="15">
        <f t="shared" si="8"/>
        <v>-25339645</v>
      </c>
      <c r="Z28" s="15">
        <f t="shared" si="8"/>
        <v>-4261607</v>
      </c>
      <c r="AA28" s="15">
        <f t="shared" si="8"/>
        <v>-84442281</v>
      </c>
      <c r="AB28" s="8">
        <f t="shared" si="8"/>
        <v>1</v>
      </c>
    </row>
    <row r="29" spans="1:28" x14ac:dyDescent="0.25">
      <c r="A29" s="20" t="s">
        <v>122</v>
      </c>
      <c r="B29" s="15">
        <f>+B26-B24</f>
        <v>-226806135</v>
      </c>
      <c r="C29" s="15">
        <f t="shared" ref="C29:AB29" si="9">+C26-C24</f>
        <v>-57036606</v>
      </c>
      <c r="D29" s="15">
        <f t="shared" si="9"/>
        <v>-101554914</v>
      </c>
      <c r="E29" s="15">
        <f t="shared" si="9"/>
        <v>-259224956</v>
      </c>
      <c r="F29" s="15">
        <f t="shared" si="9"/>
        <v>55607851</v>
      </c>
      <c r="G29" s="15">
        <f t="shared" si="9"/>
        <v>-122373367</v>
      </c>
      <c r="H29" s="15">
        <f t="shared" si="9"/>
        <v>-49968116</v>
      </c>
      <c r="I29" s="15">
        <f t="shared" si="9"/>
        <v>-245500868</v>
      </c>
      <c r="J29" s="15">
        <f t="shared" si="9"/>
        <v>32387330</v>
      </c>
      <c r="K29" s="15">
        <f t="shared" si="9"/>
        <v>-139124736</v>
      </c>
      <c r="L29" s="15">
        <f t="shared" si="9"/>
        <v>-362861238</v>
      </c>
      <c r="M29" s="15">
        <f t="shared" si="9"/>
        <v>-123629313</v>
      </c>
      <c r="N29" s="15">
        <f t="shared" si="9"/>
        <v>24697298</v>
      </c>
      <c r="O29" s="15">
        <f t="shared" si="9"/>
        <v>431791481</v>
      </c>
      <c r="P29" s="15">
        <f t="shared" si="9"/>
        <v>-26167724</v>
      </c>
      <c r="Q29" s="15">
        <f t="shared" si="9"/>
        <v>-125611139</v>
      </c>
      <c r="R29" s="15">
        <f t="shared" si="9"/>
        <v>-112827674</v>
      </c>
      <c r="S29" s="15">
        <f t="shared" si="9"/>
        <v>-44186493</v>
      </c>
      <c r="T29" s="15">
        <f t="shared" si="9"/>
        <v>149853250</v>
      </c>
      <c r="U29" s="15">
        <f t="shared" si="9"/>
        <v>-88348174</v>
      </c>
      <c r="V29" s="15">
        <f t="shared" si="9"/>
        <v>-124519087</v>
      </c>
      <c r="W29" s="15">
        <f t="shared" si="9"/>
        <v>-86990296</v>
      </c>
      <c r="X29" s="15">
        <f t="shared" si="9"/>
        <v>-186419776</v>
      </c>
      <c r="Y29" s="15">
        <f t="shared" si="9"/>
        <v>-117360305</v>
      </c>
      <c r="Z29" s="15">
        <f t="shared" si="9"/>
        <v>-194150480</v>
      </c>
      <c r="AA29" s="15">
        <f t="shared" si="9"/>
        <v>-674584210</v>
      </c>
      <c r="AB29" s="8">
        <f t="shared" si="9"/>
        <v>-14714687</v>
      </c>
    </row>
    <row r="30" spans="1:28" x14ac:dyDescent="0.25">
      <c r="A30" s="20" t="s">
        <v>123</v>
      </c>
      <c r="B30" s="15">
        <f>+B26-B25</f>
        <v>-224915621</v>
      </c>
      <c r="C30" s="15">
        <f t="shared" ref="C30:AB30" si="10">+C26-C25</f>
        <v>-120702587</v>
      </c>
      <c r="D30" s="15">
        <f t="shared" si="10"/>
        <v>-166135871</v>
      </c>
      <c r="E30" s="15">
        <f t="shared" si="10"/>
        <v>-412181956</v>
      </c>
      <c r="F30" s="15">
        <f t="shared" si="10"/>
        <v>-76109344</v>
      </c>
      <c r="G30" s="15">
        <f t="shared" si="10"/>
        <v>-180761228</v>
      </c>
      <c r="H30" s="15">
        <f t="shared" si="10"/>
        <v>-72366495</v>
      </c>
      <c r="I30" s="15">
        <f t="shared" si="10"/>
        <v>-241185873</v>
      </c>
      <c r="J30" s="15">
        <f t="shared" si="10"/>
        <v>-8171119</v>
      </c>
      <c r="K30" s="15">
        <f t="shared" si="10"/>
        <v>-325221165</v>
      </c>
      <c r="L30" s="15">
        <f t="shared" si="10"/>
        <v>-404423369</v>
      </c>
      <c r="M30" s="15">
        <f t="shared" si="10"/>
        <v>-161608706</v>
      </c>
      <c r="N30" s="15">
        <f t="shared" si="10"/>
        <v>-47136595</v>
      </c>
      <c r="O30" s="15">
        <f t="shared" si="10"/>
        <v>390219145</v>
      </c>
      <c r="P30" s="15">
        <f t="shared" si="10"/>
        <v>-97451841</v>
      </c>
      <c r="Q30" s="15">
        <f t="shared" si="10"/>
        <v>-162661412</v>
      </c>
      <c r="R30" s="15">
        <f t="shared" si="10"/>
        <v>-216654526</v>
      </c>
      <c r="S30" s="15">
        <f t="shared" si="10"/>
        <v>-44186493</v>
      </c>
      <c r="T30" s="15">
        <f t="shared" si="10"/>
        <v>-37567729</v>
      </c>
      <c r="U30" s="15">
        <f t="shared" si="10"/>
        <v>-183700606</v>
      </c>
      <c r="V30" s="15">
        <f t="shared" si="10"/>
        <v>-244207233</v>
      </c>
      <c r="W30" s="15">
        <f t="shared" si="10"/>
        <v>-209825353</v>
      </c>
      <c r="X30" s="15">
        <f t="shared" si="10"/>
        <v>-184262858</v>
      </c>
      <c r="Y30" s="15">
        <f t="shared" si="10"/>
        <v>-92020660</v>
      </c>
      <c r="Z30" s="15">
        <f t="shared" si="10"/>
        <v>-189888873</v>
      </c>
      <c r="AA30" s="15">
        <f t="shared" si="10"/>
        <v>-590141929</v>
      </c>
      <c r="AB30" s="8">
        <f t="shared" si="10"/>
        <v>-14714688</v>
      </c>
    </row>
    <row r="31" spans="1:28" x14ac:dyDescent="0.25">
      <c r="A31" s="20" t="s">
        <v>124</v>
      </c>
      <c r="B31" s="17">
        <f>IF(B24=0,0,B26*100/B24)</f>
        <v>74.068365635552496</v>
      </c>
      <c r="C31" s="17">
        <f t="shared" ref="C31:AB31" si="11">IF(C24=0,0,C26*100/C24)</f>
        <v>91.471037027781719</v>
      </c>
      <c r="D31" s="17">
        <f t="shared" si="11"/>
        <v>80.001438566438893</v>
      </c>
      <c r="E31" s="17">
        <f t="shared" si="11"/>
        <v>83.188116335855085</v>
      </c>
      <c r="F31" s="17">
        <f t="shared" si="11"/>
        <v>107.89916633741075</v>
      </c>
      <c r="G31" s="17">
        <f t="shared" si="11"/>
        <v>85.51553967908373</v>
      </c>
      <c r="H31" s="17">
        <f t="shared" si="11"/>
        <v>90.319273917626163</v>
      </c>
      <c r="I31" s="17">
        <f t="shared" si="11"/>
        <v>72.46435969244348</v>
      </c>
      <c r="J31" s="17">
        <f t="shared" si="11"/>
        <v>105.48253052707642</v>
      </c>
      <c r="K31" s="17">
        <f t="shared" si="11"/>
        <v>92.861572110248005</v>
      </c>
      <c r="L31" s="17">
        <f t="shared" si="11"/>
        <v>56.243488654543043</v>
      </c>
      <c r="M31" s="17">
        <f t="shared" si="11"/>
        <v>88.333874323861792</v>
      </c>
      <c r="N31" s="17">
        <f t="shared" si="11"/>
        <v>101.63680071273808</v>
      </c>
      <c r="O31" s="17">
        <f t="shared" si="11"/>
        <v>172.54598981461763</v>
      </c>
      <c r="P31" s="17">
        <f t="shared" si="11"/>
        <v>94.899725187051885</v>
      </c>
      <c r="Q31" s="17">
        <f t="shared" si="11"/>
        <v>88.710282370003966</v>
      </c>
      <c r="R31" s="17">
        <f t="shared" si="11"/>
        <v>93.97147753989239</v>
      </c>
      <c r="S31" s="17">
        <f t="shared" si="11"/>
        <v>87.607976701214469</v>
      </c>
      <c r="T31" s="17">
        <f t="shared" si="11"/>
        <v>106.83383187620865</v>
      </c>
      <c r="U31" s="17">
        <f t="shared" si="11"/>
        <v>85.689556701637798</v>
      </c>
      <c r="V31" s="17">
        <f t="shared" si="11"/>
        <v>97.910877901477562</v>
      </c>
      <c r="W31" s="17">
        <f t="shared" si="11"/>
        <v>95.511967102433545</v>
      </c>
      <c r="X31" s="17">
        <f t="shared" si="11"/>
        <v>71.489629148206205</v>
      </c>
      <c r="Y31" s="17">
        <f t="shared" si="11"/>
        <v>89.675403372874726</v>
      </c>
      <c r="Z31" s="17">
        <f t="shared" si="11"/>
        <v>85.766781690091321</v>
      </c>
      <c r="AA31" s="17">
        <f t="shared" si="11"/>
        <v>76.405913293456067</v>
      </c>
      <c r="AB31" s="10">
        <f t="shared" si="11"/>
        <v>92.525890543338676</v>
      </c>
    </row>
    <row r="32" spans="1:28" x14ac:dyDescent="0.25">
      <c r="A32" s="20" t="s">
        <v>125</v>
      </c>
      <c r="B32" s="17">
        <f>IF(B25=0,0,B26*100/B25)</f>
        <v>74.22881111825842</v>
      </c>
      <c r="C32" s="17">
        <f t="shared" ref="C32:AB32" si="12">IF(C25=0,0,C26*100/C25)</f>
        <v>83.51972084059517</v>
      </c>
      <c r="D32" s="17">
        <f t="shared" si="12"/>
        <v>70.975161145362719</v>
      </c>
      <c r="E32" s="17">
        <f t="shared" si="12"/>
        <v>75.680643966034012</v>
      </c>
      <c r="F32" s="17">
        <f t="shared" si="12"/>
        <v>90.892616161227693</v>
      </c>
      <c r="G32" s="17">
        <f t="shared" si="12"/>
        <v>79.987631607801731</v>
      </c>
      <c r="H32" s="17">
        <f t="shared" si="12"/>
        <v>86.562945368859047</v>
      </c>
      <c r="I32" s="17">
        <f t="shared" si="12"/>
        <v>72.8167742832497</v>
      </c>
      <c r="J32" s="17">
        <f t="shared" si="12"/>
        <v>98.705658259634248</v>
      </c>
      <c r="K32" s="17">
        <f t="shared" si="12"/>
        <v>84.767524348599125</v>
      </c>
      <c r="L32" s="17">
        <f t="shared" si="12"/>
        <v>53.559171845048979</v>
      </c>
      <c r="M32" s="17">
        <f t="shared" si="12"/>
        <v>85.27762819013023</v>
      </c>
      <c r="N32" s="17">
        <f t="shared" si="12"/>
        <v>97.018011570471359</v>
      </c>
      <c r="O32" s="17">
        <f t="shared" si="12"/>
        <v>161.28109276711695</v>
      </c>
      <c r="P32" s="17">
        <f t="shared" si="12"/>
        <v>83.323009938144892</v>
      </c>
      <c r="Q32" s="17">
        <f t="shared" si="12"/>
        <v>85.851416348824486</v>
      </c>
      <c r="R32" s="17">
        <f t="shared" si="12"/>
        <v>89.032322732149694</v>
      </c>
      <c r="S32" s="17">
        <f t="shared" si="12"/>
        <v>87.607976701214469</v>
      </c>
      <c r="T32" s="17">
        <f t="shared" si="12"/>
        <v>98.421680090751465</v>
      </c>
      <c r="U32" s="17">
        <f t="shared" si="12"/>
        <v>74.225452208739995</v>
      </c>
      <c r="V32" s="17">
        <f t="shared" si="12"/>
        <v>95.983461966519698</v>
      </c>
      <c r="W32" s="17">
        <f t="shared" si="12"/>
        <v>89.819775380136903</v>
      </c>
      <c r="X32" s="17">
        <f t="shared" si="12"/>
        <v>71.726233399922904</v>
      </c>
      <c r="Y32" s="17">
        <f t="shared" si="12"/>
        <v>91.720042354747889</v>
      </c>
      <c r="Z32" s="17">
        <f t="shared" si="12"/>
        <v>86.035573540698977</v>
      </c>
      <c r="AA32" s="17">
        <f t="shared" si="12"/>
        <v>78.731185202794677</v>
      </c>
      <c r="AB32" s="10">
        <f t="shared" si="12"/>
        <v>92.525890073366995</v>
      </c>
    </row>
    <row r="33" spans="1:28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6"/>
    </row>
    <row r="34" spans="1:28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6"/>
    </row>
    <row r="35" spans="1:28" x14ac:dyDescent="0.25">
      <c r="A35" s="20" t="s">
        <v>127</v>
      </c>
      <c r="B35" s="16">
        <v>814838135</v>
      </c>
      <c r="C35" s="16">
        <v>571455962</v>
      </c>
      <c r="D35" s="16">
        <v>432902565</v>
      </c>
      <c r="E35" s="16">
        <v>1165620000</v>
      </c>
      <c r="F35" s="16">
        <v>498124172</v>
      </c>
      <c r="G35" s="16">
        <v>734364413</v>
      </c>
      <c r="H35" s="16">
        <v>426239466</v>
      </c>
      <c r="I35" s="16">
        <v>711070253</v>
      </c>
      <c r="J35" s="16">
        <v>467527959</v>
      </c>
      <c r="K35" s="16">
        <v>1717645942</v>
      </c>
      <c r="L35" s="16">
        <v>560142185</v>
      </c>
      <c r="M35" s="16">
        <v>835635016</v>
      </c>
      <c r="N35" s="16">
        <v>1188956784</v>
      </c>
      <c r="O35" s="16">
        <v>439507898</v>
      </c>
      <c r="P35" s="16">
        <v>323504750</v>
      </c>
      <c r="Q35" s="16">
        <v>930607918</v>
      </c>
      <c r="R35" s="16">
        <v>1522675297</v>
      </c>
      <c r="S35" s="16">
        <v>296233062</v>
      </c>
      <c r="T35" s="16">
        <v>1678981680</v>
      </c>
      <c r="U35" s="16">
        <v>516069534</v>
      </c>
      <c r="V35" s="16">
        <v>5140212955</v>
      </c>
      <c r="W35" s="16">
        <v>1249308849</v>
      </c>
      <c r="X35" s="16">
        <v>574343388</v>
      </c>
      <c r="Y35" s="16">
        <v>917383958</v>
      </c>
      <c r="Z35" s="16">
        <v>1011317395</v>
      </c>
      <c r="AA35" s="16">
        <v>2101505164</v>
      </c>
      <c r="AB35" s="9">
        <v>196175455</v>
      </c>
    </row>
    <row r="36" spans="1:28" x14ac:dyDescent="0.25">
      <c r="A36" s="20" t="s">
        <v>128</v>
      </c>
      <c r="B36" s="16">
        <v>817761621</v>
      </c>
      <c r="C36" s="16">
        <v>603186646</v>
      </c>
      <c r="D36" s="16">
        <v>426882883</v>
      </c>
      <c r="E36" s="16">
        <v>1221002000</v>
      </c>
      <c r="F36" s="16">
        <v>600557027</v>
      </c>
      <c r="G36" s="16">
        <v>729698468</v>
      </c>
      <c r="H36" s="16">
        <v>437309783</v>
      </c>
      <c r="I36" s="16">
        <v>715348309</v>
      </c>
      <c r="J36" s="16">
        <v>493757220</v>
      </c>
      <c r="K36" s="16">
        <v>1877001338</v>
      </c>
      <c r="L36" s="16">
        <v>556988119</v>
      </c>
      <c r="M36" s="16">
        <v>832066686</v>
      </c>
      <c r="N36" s="16">
        <v>1334597360</v>
      </c>
      <c r="O36" s="16">
        <v>479853213</v>
      </c>
      <c r="P36" s="16">
        <v>370822579</v>
      </c>
      <c r="Q36" s="16">
        <v>933924137</v>
      </c>
      <c r="R36" s="16">
        <v>1627594149</v>
      </c>
      <c r="S36" s="16">
        <v>296329658</v>
      </c>
      <c r="T36" s="16">
        <v>1890805070</v>
      </c>
      <c r="U36" s="16">
        <v>586628096</v>
      </c>
      <c r="V36" s="16">
        <v>5300553574</v>
      </c>
      <c r="W36" s="16">
        <v>1348817135</v>
      </c>
      <c r="X36" s="16">
        <v>572186470</v>
      </c>
      <c r="Y36" s="16">
        <v>921351744</v>
      </c>
      <c r="Z36" s="16">
        <v>1013983198</v>
      </c>
      <c r="AA36" s="16">
        <v>2016199768</v>
      </c>
      <c r="AB36" s="9">
        <v>196095456</v>
      </c>
    </row>
    <row r="37" spans="1:28" x14ac:dyDescent="0.25">
      <c r="A37" s="20" t="s">
        <v>129</v>
      </c>
      <c r="B37" s="16">
        <v>608330298</v>
      </c>
      <c r="C37" s="16">
        <v>487916334</v>
      </c>
      <c r="D37" s="16">
        <v>296191303</v>
      </c>
      <c r="E37" s="16">
        <v>808293280</v>
      </c>
      <c r="F37" s="16">
        <v>513205924</v>
      </c>
      <c r="G37" s="16">
        <v>601596163</v>
      </c>
      <c r="H37" s="16">
        <v>377035413</v>
      </c>
      <c r="I37" s="16">
        <v>522753030</v>
      </c>
      <c r="J37" s="16">
        <v>506311274</v>
      </c>
      <c r="K37" s="16">
        <v>1637501702</v>
      </c>
      <c r="L37" s="16">
        <v>301214630</v>
      </c>
      <c r="M37" s="16">
        <v>780019325</v>
      </c>
      <c r="N37" s="16">
        <v>1297933914</v>
      </c>
      <c r="O37" s="16">
        <v>471334769</v>
      </c>
      <c r="P37" s="16">
        <v>307594252</v>
      </c>
      <c r="Q37" s="16">
        <v>877372572</v>
      </c>
      <c r="R37" s="16">
        <v>1418671583</v>
      </c>
      <c r="S37" s="16">
        <v>260701731</v>
      </c>
      <c r="T37" s="16">
        <v>1662520994</v>
      </c>
      <c r="U37" s="16">
        <v>457242372</v>
      </c>
      <c r="V37" s="16">
        <v>5119978128</v>
      </c>
      <c r="W37" s="16">
        <v>1355773988</v>
      </c>
      <c r="X37" s="16">
        <v>454711832</v>
      </c>
      <c r="Y37" s="16">
        <v>856922001</v>
      </c>
      <c r="Z37" s="16">
        <v>822774782</v>
      </c>
      <c r="AA37" s="16">
        <v>1498317117</v>
      </c>
      <c r="AB37" s="9">
        <v>182109962</v>
      </c>
    </row>
    <row r="38" spans="1:28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6"/>
    </row>
    <row r="39" spans="1:28" x14ac:dyDescent="0.25">
      <c r="A39" s="20" t="s">
        <v>130</v>
      </c>
      <c r="B39" s="15">
        <f>+B36-B35</f>
        <v>2923486</v>
      </c>
      <c r="C39" s="15">
        <f t="shared" ref="C39:AB39" si="13">+C36-C35</f>
        <v>31730684</v>
      </c>
      <c r="D39" s="15">
        <f t="shared" si="13"/>
        <v>-6019682</v>
      </c>
      <c r="E39" s="15">
        <f t="shared" si="13"/>
        <v>55382000</v>
      </c>
      <c r="F39" s="15">
        <f t="shared" si="13"/>
        <v>102432855</v>
      </c>
      <c r="G39" s="15">
        <f t="shared" si="13"/>
        <v>-4665945</v>
      </c>
      <c r="H39" s="15">
        <f t="shared" si="13"/>
        <v>11070317</v>
      </c>
      <c r="I39" s="15">
        <f t="shared" si="13"/>
        <v>4278056</v>
      </c>
      <c r="J39" s="15">
        <f t="shared" si="13"/>
        <v>26229261</v>
      </c>
      <c r="K39" s="15">
        <f t="shared" si="13"/>
        <v>159355396</v>
      </c>
      <c r="L39" s="15">
        <f t="shared" si="13"/>
        <v>-3154066</v>
      </c>
      <c r="M39" s="15">
        <f t="shared" si="13"/>
        <v>-3568330</v>
      </c>
      <c r="N39" s="15">
        <f t="shared" si="13"/>
        <v>145640576</v>
      </c>
      <c r="O39" s="15">
        <f t="shared" si="13"/>
        <v>40345315</v>
      </c>
      <c r="P39" s="15">
        <f t="shared" si="13"/>
        <v>47317829</v>
      </c>
      <c r="Q39" s="15">
        <f t="shared" si="13"/>
        <v>3316219</v>
      </c>
      <c r="R39" s="15">
        <f t="shared" si="13"/>
        <v>104918852</v>
      </c>
      <c r="S39" s="15">
        <f t="shared" si="13"/>
        <v>96596</v>
      </c>
      <c r="T39" s="15">
        <f t="shared" si="13"/>
        <v>211823390</v>
      </c>
      <c r="U39" s="15">
        <f t="shared" si="13"/>
        <v>70558562</v>
      </c>
      <c r="V39" s="15">
        <f t="shared" si="13"/>
        <v>160340619</v>
      </c>
      <c r="W39" s="15">
        <f t="shared" si="13"/>
        <v>99508286</v>
      </c>
      <c r="X39" s="15">
        <f t="shared" si="13"/>
        <v>-2156918</v>
      </c>
      <c r="Y39" s="15">
        <f t="shared" si="13"/>
        <v>3967786</v>
      </c>
      <c r="Z39" s="15">
        <f t="shared" si="13"/>
        <v>2665803</v>
      </c>
      <c r="AA39" s="15">
        <f t="shared" si="13"/>
        <v>-85305396</v>
      </c>
      <c r="AB39" s="8">
        <f t="shared" si="13"/>
        <v>-79999</v>
      </c>
    </row>
    <row r="40" spans="1:28" x14ac:dyDescent="0.25">
      <c r="A40" s="20" t="s">
        <v>122</v>
      </c>
      <c r="B40" s="15">
        <f>+B37-B35</f>
        <v>-206507837</v>
      </c>
      <c r="C40" s="15">
        <f t="shared" ref="C40:AB40" si="14">+C37-C35</f>
        <v>-83539628</v>
      </c>
      <c r="D40" s="15">
        <f t="shared" si="14"/>
        <v>-136711262</v>
      </c>
      <c r="E40" s="15">
        <f t="shared" si="14"/>
        <v>-357326720</v>
      </c>
      <c r="F40" s="15">
        <f t="shared" si="14"/>
        <v>15081752</v>
      </c>
      <c r="G40" s="15">
        <f t="shared" si="14"/>
        <v>-132768250</v>
      </c>
      <c r="H40" s="15">
        <f t="shared" si="14"/>
        <v>-49204053</v>
      </c>
      <c r="I40" s="15">
        <f t="shared" si="14"/>
        <v>-188317223</v>
      </c>
      <c r="J40" s="15">
        <f t="shared" si="14"/>
        <v>38783315</v>
      </c>
      <c r="K40" s="15">
        <f t="shared" si="14"/>
        <v>-80144240</v>
      </c>
      <c r="L40" s="15">
        <f t="shared" si="14"/>
        <v>-258927555</v>
      </c>
      <c r="M40" s="15">
        <f t="shared" si="14"/>
        <v>-55615691</v>
      </c>
      <c r="N40" s="15">
        <f t="shared" si="14"/>
        <v>108977130</v>
      </c>
      <c r="O40" s="15">
        <f t="shared" si="14"/>
        <v>31826871</v>
      </c>
      <c r="P40" s="15">
        <f t="shared" si="14"/>
        <v>-15910498</v>
      </c>
      <c r="Q40" s="15">
        <f t="shared" si="14"/>
        <v>-53235346</v>
      </c>
      <c r="R40" s="15">
        <f t="shared" si="14"/>
        <v>-104003714</v>
      </c>
      <c r="S40" s="15">
        <f t="shared" si="14"/>
        <v>-35531331</v>
      </c>
      <c r="T40" s="15">
        <f t="shared" si="14"/>
        <v>-16460686</v>
      </c>
      <c r="U40" s="15">
        <f t="shared" si="14"/>
        <v>-58827162</v>
      </c>
      <c r="V40" s="15">
        <f t="shared" si="14"/>
        <v>-20234827</v>
      </c>
      <c r="W40" s="15">
        <f t="shared" si="14"/>
        <v>106465139</v>
      </c>
      <c r="X40" s="15">
        <f t="shared" si="14"/>
        <v>-119631556</v>
      </c>
      <c r="Y40" s="15">
        <f t="shared" si="14"/>
        <v>-60461957</v>
      </c>
      <c r="Z40" s="15">
        <f t="shared" si="14"/>
        <v>-188542613</v>
      </c>
      <c r="AA40" s="15">
        <f t="shared" si="14"/>
        <v>-603188047</v>
      </c>
      <c r="AB40" s="8">
        <f t="shared" si="14"/>
        <v>-14065493</v>
      </c>
    </row>
    <row r="41" spans="1:28" x14ac:dyDescent="0.25">
      <c r="A41" s="20" t="s">
        <v>123</v>
      </c>
      <c r="B41" s="15">
        <f>+B37-B36</f>
        <v>-209431323</v>
      </c>
      <c r="C41" s="15">
        <f t="shared" ref="C41:AB41" si="15">+C37-C36</f>
        <v>-115270312</v>
      </c>
      <c r="D41" s="15">
        <f t="shared" si="15"/>
        <v>-130691580</v>
      </c>
      <c r="E41" s="15">
        <f t="shared" si="15"/>
        <v>-412708720</v>
      </c>
      <c r="F41" s="15">
        <f t="shared" si="15"/>
        <v>-87351103</v>
      </c>
      <c r="G41" s="15">
        <f t="shared" si="15"/>
        <v>-128102305</v>
      </c>
      <c r="H41" s="15">
        <f t="shared" si="15"/>
        <v>-60274370</v>
      </c>
      <c r="I41" s="15">
        <f t="shared" si="15"/>
        <v>-192595279</v>
      </c>
      <c r="J41" s="15">
        <f t="shared" si="15"/>
        <v>12554054</v>
      </c>
      <c r="K41" s="15">
        <f t="shared" si="15"/>
        <v>-239499636</v>
      </c>
      <c r="L41" s="15">
        <f t="shared" si="15"/>
        <v>-255773489</v>
      </c>
      <c r="M41" s="15">
        <f t="shared" si="15"/>
        <v>-52047361</v>
      </c>
      <c r="N41" s="15">
        <f t="shared" si="15"/>
        <v>-36663446</v>
      </c>
      <c r="O41" s="15">
        <f t="shared" si="15"/>
        <v>-8518444</v>
      </c>
      <c r="P41" s="15">
        <f t="shared" si="15"/>
        <v>-63228327</v>
      </c>
      <c r="Q41" s="15">
        <f t="shared" si="15"/>
        <v>-56551565</v>
      </c>
      <c r="R41" s="15">
        <f t="shared" si="15"/>
        <v>-208922566</v>
      </c>
      <c r="S41" s="15">
        <f t="shared" si="15"/>
        <v>-35627927</v>
      </c>
      <c r="T41" s="15">
        <f t="shared" si="15"/>
        <v>-228284076</v>
      </c>
      <c r="U41" s="15">
        <f t="shared" si="15"/>
        <v>-129385724</v>
      </c>
      <c r="V41" s="15">
        <f t="shared" si="15"/>
        <v>-180575446</v>
      </c>
      <c r="W41" s="15">
        <f t="shared" si="15"/>
        <v>6956853</v>
      </c>
      <c r="X41" s="15">
        <f t="shared" si="15"/>
        <v>-117474638</v>
      </c>
      <c r="Y41" s="15">
        <f t="shared" si="15"/>
        <v>-64429743</v>
      </c>
      <c r="Z41" s="15">
        <f t="shared" si="15"/>
        <v>-191208416</v>
      </c>
      <c r="AA41" s="15">
        <f t="shared" si="15"/>
        <v>-517882651</v>
      </c>
      <c r="AB41" s="8">
        <f t="shared" si="15"/>
        <v>-13985494</v>
      </c>
    </row>
    <row r="42" spans="1:28" x14ac:dyDescent="0.25">
      <c r="A42" s="20" t="s">
        <v>124</v>
      </c>
      <c r="B42" s="17">
        <f>IF(B35=0,0,B37*100/B35)</f>
        <v>74.656581702573362</v>
      </c>
      <c r="C42" s="17">
        <f t="shared" ref="C42:AB42" si="16">IF(C35=0,0,C37*100/C35)</f>
        <v>85.381265827094481</v>
      </c>
      <c r="D42" s="17">
        <f t="shared" si="16"/>
        <v>68.419854014956002</v>
      </c>
      <c r="E42" s="17">
        <f t="shared" si="16"/>
        <v>69.344493059487661</v>
      </c>
      <c r="F42" s="17">
        <f t="shared" si="16"/>
        <v>103.02770932385108</v>
      </c>
      <c r="G42" s="17">
        <f t="shared" si="16"/>
        <v>81.920658510994599</v>
      </c>
      <c r="H42" s="17">
        <f t="shared" si="16"/>
        <v>88.456241872262481</v>
      </c>
      <c r="I42" s="17">
        <f t="shared" si="16"/>
        <v>73.516368853078717</v>
      </c>
      <c r="J42" s="17">
        <f t="shared" si="16"/>
        <v>108.29540014739526</v>
      </c>
      <c r="K42" s="17">
        <f t="shared" si="16"/>
        <v>95.334065185361695</v>
      </c>
      <c r="L42" s="17">
        <f t="shared" si="16"/>
        <v>53.774673300137181</v>
      </c>
      <c r="M42" s="17">
        <f t="shared" si="16"/>
        <v>93.34449969961527</v>
      </c>
      <c r="N42" s="17">
        <f t="shared" si="16"/>
        <v>109.16577721465778</v>
      </c>
      <c r="O42" s="17">
        <f t="shared" si="16"/>
        <v>107.24147874129898</v>
      </c>
      <c r="P42" s="17">
        <f t="shared" si="16"/>
        <v>95.08183481077171</v>
      </c>
      <c r="Q42" s="17">
        <f t="shared" si="16"/>
        <v>94.27950859107132</v>
      </c>
      <c r="R42" s="17">
        <f t="shared" si="16"/>
        <v>93.169672207534347</v>
      </c>
      <c r="S42" s="17">
        <f t="shared" si="16"/>
        <v>88.005615997042227</v>
      </c>
      <c r="T42" s="17">
        <f t="shared" si="16"/>
        <v>99.019603001266816</v>
      </c>
      <c r="U42" s="17">
        <f t="shared" si="16"/>
        <v>88.600923301161203</v>
      </c>
      <c r="V42" s="17">
        <f t="shared" si="16"/>
        <v>99.606342632549556</v>
      </c>
      <c r="W42" s="17">
        <f t="shared" si="16"/>
        <v>108.52192306852058</v>
      </c>
      <c r="X42" s="17">
        <f t="shared" si="16"/>
        <v>79.170726346030463</v>
      </c>
      <c r="Y42" s="17">
        <f t="shared" si="16"/>
        <v>93.409307360048686</v>
      </c>
      <c r="Z42" s="17">
        <f t="shared" si="16"/>
        <v>81.356731928852071</v>
      </c>
      <c r="AA42" s="17">
        <f t="shared" si="16"/>
        <v>71.297332153498346</v>
      </c>
      <c r="AB42" s="10">
        <f t="shared" si="16"/>
        <v>92.830146360562793</v>
      </c>
    </row>
    <row r="43" spans="1:28" x14ac:dyDescent="0.25">
      <c r="A43" s="20" t="s">
        <v>125</v>
      </c>
      <c r="B43" s="17">
        <f>IF(B36=0,0,B37*100/B36)</f>
        <v>74.389685499804102</v>
      </c>
      <c r="C43" s="17">
        <f t="shared" ref="C43:AB43" si="17">IF(C36=0,0,C37*100/C36)</f>
        <v>80.889777191784844</v>
      </c>
      <c r="D43" s="17">
        <f t="shared" si="17"/>
        <v>69.384675468470348</v>
      </c>
      <c r="E43" s="17">
        <f t="shared" si="17"/>
        <v>66.199177396924824</v>
      </c>
      <c r="F43" s="17">
        <f t="shared" si="17"/>
        <v>85.454986109087685</v>
      </c>
      <c r="G43" s="17">
        <f t="shared" si="17"/>
        <v>82.444487604433348</v>
      </c>
      <c r="H43" s="17">
        <f t="shared" si="17"/>
        <v>86.217008550206614</v>
      </c>
      <c r="I43" s="17">
        <f t="shared" si="17"/>
        <v>73.076712899589737</v>
      </c>
      <c r="J43" s="17">
        <f t="shared" si="17"/>
        <v>102.54255603594009</v>
      </c>
      <c r="K43" s="17">
        <f t="shared" si="17"/>
        <v>87.240305526090154</v>
      </c>
      <c r="L43" s="17">
        <f t="shared" si="17"/>
        <v>54.079184048089182</v>
      </c>
      <c r="M43" s="17">
        <f t="shared" si="17"/>
        <v>93.744808934701183</v>
      </c>
      <c r="N43" s="17">
        <f t="shared" si="17"/>
        <v>97.252845907023229</v>
      </c>
      <c r="O43" s="17">
        <f t="shared" si="17"/>
        <v>98.224781293691166</v>
      </c>
      <c r="P43" s="17">
        <f t="shared" si="17"/>
        <v>82.949170147484466</v>
      </c>
      <c r="Q43" s="17">
        <f t="shared" si="17"/>
        <v>93.944736755422355</v>
      </c>
      <c r="R43" s="17">
        <f t="shared" si="17"/>
        <v>87.16371853951658</v>
      </c>
      <c r="S43" s="17">
        <f t="shared" si="17"/>
        <v>87.976928384265875</v>
      </c>
      <c r="T43" s="17">
        <f t="shared" si="17"/>
        <v>87.926620272918981</v>
      </c>
      <c r="U43" s="17">
        <f t="shared" si="17"/>
        <v>77.944165156385552</v>
      </c>
      <c r="V43" s="17">
        <f t="shared" si="17"/>
        <v>96.593271938882964</v>
      </c>
      <c r="W43" s="17">
        <f t="shared" si="17"/>
        <v>100.51577436403193</v>
      </c>
      <c r="X43" s="17">
        <f t="shared" si="17"/>
        <v>79.469168853293581</v>
      </c>
      <c r="Y43" s="17">
        <f t="shared" si="17"/>
        <v>93.00704172759454</v>
      </c>
      <c r="Z43" s="17">
        <f t="shared" si="17"/>
        <v>81.142841777147481</v>
      </c>
      <c r="AA43" s="17">
        <f t="shared" si="17"/>
        <v>74.313921704607594</v>
      </c>
      <c r="AB43" s="10">
        <f t="shared" si="17"/>
        <v>92.868017298677231</v>
      </c>
    </row>
    <row r="44" spans="1:28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6"/>
    </row>
    <row r="45" spans="1:28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6"/>
    </row>
    <row r="46" spans="1:28" x14ac:dyDescent="0.25">
      <c r="A46" s="20" t="s">
        <v>127</v>
      </c>
      <c r="B46" s="16">
        <v>229944683</v>
      </c>
      <c r="C46" s="16">
        <v>186458554</v>
      </c>
      <c r="D46" s="16">
        <v>162752746</v>
      </c>
      <c r="E46" s="16">
        <v>489771000</v>
      </c>
      <c r="F46" s="16">
        <v>190406323</v>
      </c>
      <c r="G46" s="16">
        <v>241934680</v>
      </c>
      <c r="H46" s="16">
        <v>134694825</v>
      </c>
      <c r="I46" s="16">
        <v>229447071</v>
      </c>
      <c r="J46" s="16">
        <v>184732873</v>
      </c>
      <c r="K46" s="16">
        <v>478071168</v>
      </c>
      <c r="L46" s="16">
        <v>178203940</v>
      </c>
      <c r="M46" s="16">
        <v>280698860</v>
      </c>
      <c r="N46" s="16">
        <v>362673414</v>
      </c>
      <c r="O46" s="16">
        <v>174613140</v>
      </c>
      <c r="P46" s="16">
        <v>122224892</v>
      </c>
      <c r="Q46" s="16">
        <v>286456977</v>
      </c>
      <c r="R46" s="16">
        <v>442367795</v>
      </c>
      <c r="S46" s="16">
        <v>138776284</v>
      </c>
      <c r="T46" s="16">
        <v>549857076</v>
      </c>
      <c r="U46" s="16">
        <v>185086215</v>
      </c>
      <c r="V46" s="16">
        <v>1388601720</v>
      </c>
      <c r="W46" s="16">
        <v>495084866</v>
      </c>
      <c r="X46" s="16">
        <v>187830624</v>
      </c>
      <c r="Y46" s="16">
        <v>412217526</v>
      </c>
      <c r="Z46" s="16">
        <v>316185713</v>
      </c>
      <c r="AA46" s="16">
        <v>836174840</v>
      </c>
      <c r="AB46" s="9">
        <v>142699805</v>
      </c>
    </row>
    <row r="47" spans="1:28" x14ac:dyDescent="0.25">
      <c r="A47" s="20" t="s">
        <v>128</v>
      </c>
      <c r="B47" s="16">
        <v>229944683</v>
      </c>
      <c r="C47" s="16">
        <v>188638032</v>
      </c>
      <c r="D47" s="16">
        <v>162752746</v>
      </c>
      <c r="E47" s="16">
        <v>476315000</v>
      </c>
      <c r="F47" s="16">
        <v>187085413</v>
      </c>
      <c r="G47" s="16">
        <v>225947489</v>
      </c>
      <c r="H47" s="16">
        <v>133804008</v>
      </c>
      <c r="I47" s="16">
        <v>231498457</v>
      </c>
      <c r="J47" s="16">
        <v>184882873</v>
      </c>
      <c r="K47" s="16">
        <v>518564350</v>
      </c>
      <c r="L47" s="16">
        <v>166931347</v>
      </c>
      <c r="M47" s="16">
        <v>270444178</v>
      </c>
      <c r="N47" s="16">
        <v>411764941</v>
      </c>
      <c r="O47" s="16">
        <v>159571512</v>
      </c>
      <c r="P47" s="16">
        <v>122473955</v>
      </c>
      <c r="Q47" s="16">
        <v>264558230</v>
      </c>
      <c r="R47" s="16">
        <v>420627154</v>
      </c>
      <c r="S47" s="16">
        <v>135874844</v>
      </c>
      <c r="T47" s="16">
        <v>562150981</v>
      </c>
      <c r="U47" s="16">
        <v>186086215</v>
      </c>
      <c r="V47" s="16">
        <v>1294242719</v>
      </c>
      <c r="W47" s="16">
        <v>464951651</v>
      </c>
      <c r="X47" s="16">
        <v>187830624</v>
      </c>
      <c r="Y47" s="16">
        <v>417572641</v>
      </c>
      <c r="Z47" s="16">
        <v>343356164</v>
      </c>
      <c r="AA47" s="16">
        <v>833834403</v>
      </c>
      <c r="AB47" s="9">
        <v>142699805</v>
      </c>
    </row>
    <row r="48" spans="1:28" x14ac:dyDescent="0.25">
      <c r="A48" s="20" t="s">
        <v>129</v>
      </c>
      <c r="B48" s="16">
        <v>196515755</v>
      </c>
      <c r="C48" s="16">
        <v>167287620</v>
      </c>
      <c r="D48" s="16">
        <v>132214371</v>
      </c>
      <c r="E48" s="16">
        <v>361611272</v>
      </c>
      <c r="F48" s="16">
        <v>181357169</v>
      </c>
      <c r="G48" s="16">
        <v>225979526</v>
      </c>
      <c r="H48" s="16">
        <v>125502114</v>
      </c>
      <c r="I48" s="16">
        <v>210537886</v>
      </c>
      <c r="J48" s="16">
        <v>185278323</v>
      </c>
      <c r="K48" s="16">
        <v>473265843</v>
      </c>
      <c r="L48" s="16">
        <v>129168852</v>
      </c>
      <c r="M48" s="16">
        <v>262460524</v>
      </c>
      <c r="N48" s="16">
        <v>419955439</v>
      </c>
      <c r="O48" s="16">
        <v>149700884</v>
      </c>
      <c r="P48" s="16">
        <v>116186476</v>
      </c>
      <c r="Q48" s="16">
        <v>277113555</v>
      </c>
      <c r="R48" s="16">
        <v>404971539</v>
      </c>
      <c r="S48" s="16">
        <v>128852858</v>
      </c>
      <c r="T48" s="16">
        <v>483709674</v>
      </c>
      <c r="U48" s="16">
        <v>169937954</v>
      </c>
      <c r="V48" s="16">
        <v>1169522846</v>
      </c>
      <c r="W48" s="16">
        <v>436040146</v>
      </c>
      <c r="X48" s="16">
        <v>168841932</v>
      </c>
      <c r="Y48" s="16">
        <v>399806970</v>
      </c>
      <c r="Z48" s="16">
        <v>330179831</v>
      </c>
      <c r="AA48" s="16">
        <v>819508856</v>
      </c>
      <c r="AB48" s="9">
        <v>136295219</v>
      </c>
    </row>
    <row r="49" spans="1:28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6"/>
    </row>
    <row r="50" spans="1:28" x14ac:dyDescent="0.25">
      <c r="A50" s="20" t="s">
        <v>132</v>
      </c>
      <c r="B50" s="15">
        <f>+B47-B46</f>
        <v>0</v>
      </c>
      <c r="C50" s="15">
        <f t="shared" ref="C50:AB50" si="18">+C47-C46</f>
        <v>2179478</v>
      </c>
      <c r="D50" s="15">
        <f t="shared" si="18"/>
        <v>0</v>
      </c>
      <c r="E50" s="15">
        <f t="shared" si="18"/>
        <v>-13456000</v>
      </c>
      <c r="F50" s="15">
        <f t="shared" si="18"/>
        <v>-3320910</v>
      </c>
      <c r="G50" s="15">
        <f t="shared" si="18"/>
        <v>-15987191</v>
      </c>
      <c r="H50" s="15">
        <f t="shared" si="18"/>
        <v>-890817</v>
      </c>
      <c r="I50" s="15">
        <f t="shared" si="18"/>
        <v>2051386</v>
      </c>
      <c r="J50" s="15">
        <f t="shared" si="18"/>
        <v>150000</v>
      </c>
      <c r="K50" s="15">
        <f t="shared" si="18"/>
        <v>40493182</v>
      </c>
      <c r="L50" s="15">
        <f t="shared" si="18"/>
        <v>-11272593</v>
      </c>
      <c r="M50" s="15">
        <f t="shared" si="18"/>
        <v>-10254682</v>
      </c>
      <c r="N50" s="15">
        <f t="shared" si="18"/>
        <v>49091527</v>
      </c>
      <c r="O50" s="15">
        <f t="shared" si="18"/>
        <v>-15041628</v>
      </c>
      <c r="P50" s="15">
        <f t="shared" si="18"/>
        <v>249063</v>
      </c>
      <c r="Q50" s="15">
        <f t="shared" si="18"/>
        <v>-21898747</v>
      </c>
      <c r="R50" s="15">
        <f t="shared" si="18"/>
        <v>-21740641</v>
      </c>
      <c r="S50" s="15">
        <f t="shared" si="18"/>
        <v>-2901440</v>
      </c>
      <c r="T50" s="15">
        <f t="shared" si="18"/>
        <v>12293905</v>
      </c>
      <c r="U50" s="15">
        <f t="shared" si="18"/>
        <v>1000000</v>
      </c>
      <c r="V50" s="15">
        <f t="shared" si="18"/>
        <v>-94359001</v>
      </c>
      <c r="W50" s="15">
        <f t="shared" si="18"/>
        <v>-30133215</v>
      </c>
      <c r="X50" s="15">
        <f t="shared" si="18"/>
        <v>0</v>
      </c>
      <c r="Y50" s="15">
        <f t="shared" si="18"/>
        <v>5355115</v>
      </c>
      <c r="Z50" s="15">
        <f t="shared" si="18"/>
        <v>27170451</v>
      </c>
      <c r="AA50" s="15">
        <f t="shared" si="18"/>
        <v>-2340437</v>
      </c>
      <c r="AB50" s="8">
        <f t="shared" si="18"/>
        <v>0</v>
      </c>
    </row>
    <row r="51" spans="1:28" x14ac:dyDescent="0.25">
      <c r="A51" s="20" t="s">
        <v>122</v>
      </c>
      <c r="B51" s="15">
        <f>+B48-B46</f>
        <v>-33428928</v>
      </c>
      <c r="C51" s="15">
        <f t="shared" ref="C51:AB51" si="19">+C48-C46</f>
        <v>-19170934</v>
      </c>
      <c r="D51" s="15">
        <f t="shared" si="19"/>
        <v>-30538375</v>
      </c>
      <c r="E51" s="15">
        <f t="shared" si="19"/>
        <v>-128159728</v>
      </c>
      <c r="F51" s="15">
        <f t="shared" si="19"/>
        <v>-9049154</v>
      </c>
      <c r="G51" s="15">
        <f t="shared" si="19"/>
        <v>-15955154</v>
      </c>
      <c r="H51" s="15">
        <f t="shared" si="19"/>
        <v>-9192711</v>
      </c>
      <c r="I51" s="15">
        <f t="shared" si="19"/>
        <v>-18909185</v>
      </c>
      <c r="J51" s="15">
        <f t="shared" si="19"/>
        <v>545450</v>
      </c>
      <c r="K51" s="15">
        <f t="shared" si="19"/>
        <v>-4805325</v>
      </c>
      <c r="L51" s="15">
        <f t="shared" si="19"/>
        <v>-49035088</v>
      </c>
      <c r="M51" s="15">
        <f t="shared" si="19"/>
        <v>-18238336</v>
      </c>
      <c r="N51" s="15">
        <f t="shared" si="19"/>
        <v>57282025</v>
      </c>
      <c r="O51" s="15">
        <f t="shared" si="19"/>
        <v>-24912256</v>
      </c>
      <c r="P51" s="15">
        <f t="shared" si="19"/>
        <v>-6038416</v>
      </c>
      <c r="Q51" s="15">
        <f t="shared" si="19"/>
        <v>-9343422</v>
      </c>
      <c r="R51" s="15">
        <f t="shared" si="19"/>
        <v>-37396256</v>
      </c>
      <c r="S51" s="15">
        <f t="shared" si="19"/>
        <v>-9923426</v>
      </c>
      <c r="T51" s="15">
        <f t="shared" si="19"/>
        <v>-66147402</v>
      </c>
      <c r="U51" s="15">
        <f t="shared" si="19"/>
        <v>-15148261</v>
      </c>
      <c r="V51" s="15">
        <f t="shared" si="19"/>
        <v>-219078874</v>
      </c>
      <c r="W51" s="15">
        <f t="shared" si="19"/>
        <v>-59044720</v>
      </c>
      <c r="X51" s="15">
        <f t="shared" si="19"/>
        <v>-18988692</v>
      </c>
      <c r="Y51" s="15">
        <f t="shared" si="19"/>
        <v>-12410556</v>
      </c>
      <c r="Z51" s="15">
        <f t="shared" si="19"/>
        <v>13994118</v>
      </c>
      <c r="AA51" s="15">
        <f t="shared" si="19"/>
        <v>-16665984</v>
      </c>
      <c r="AB51" s="8">
        <f t="shared" si="19"/>
        <v>-6404586</v>
      </c>
    </row>
    <row r="52" spans="1:28" x14ac:dyDescent="0.25">
      <c r="A52" s="20" t="s">
        <v>123</v>
      </c>
      <c r="B52" s="15">
        <f>+B48-B47</f>
        <v>-33428928</v>
      </c>
      <c r="C52" s="15">
        <f t="shared" ref="C52:AB52" si="20">+C48-C47</f>
        <v>-21350412</v>
      </c>
      <c r="D52" s="15">
        <f t="shared" si="20"/>
        <v>-30538375</v>
      </c>
      <c r="E52" s="15">
        <f t="shared" si="20"/>
        <v>-114703728</v>
      </c>
      <c r="F52" s="15">
        <f t="shared" si="20"/>
        <v>-5728244</v>
      </c>
      <c r="G52" s="15">
        <f t="shared" si="20"/>
        <v>32037</v>
      </c>
      <c r="H52" s="15">
        <f t="shared" si="20"/>
        <v>-8301894</v>
      </c>
      <c r="I52" s="15">
        <f t="shared" si="20"/>
        <v>-20960571</v>
      </c>
      <c r="J52" s="15">
        <f t="shared" si="20"/>
        <v>395450</v>
      </c>
      <c r="K52" s="15">
        <f t="shared" si="20"/>
        <v>-45298507</v>
      </c>
      <c r="L52" s="15">
        <f t="shared" si="20"/>
        <v>-37762495</v>
      </c>
      <c r="M52" s="15">
        <f t="shared" si="20"/>
        <v>-7983654</v>
      </c>
      <c r="N52" s="15">
        <f t="shared" si="20"/>
        <v>8190498</v>
      </c>
      <c r="O52" s="15">
        <f t="shared" si="20"/>
        <v>-9870628</v>
      </c>
      <c r="P52" s="15">
        <f t="shared" si="20"/>
        <v>-6287479</v>
      </c>
      <c r="Q52" s="15">
        <f t="shared" si="20"/>
        <v>12555325</v>
      </c>
      <c r="R52" s="15">
        <f t="shared" si="20"/>
        <v>-15655615</v>
      </c>
      <c r="S52" s="15">
        <f t="shared" si="20"/>
        <v>-7021986</v>
      </c>
      <c r="T52" s="15">
        <f t="shared" si="20"/>
        <v>-78441307</v>
      </c>
      <c r="U52" s="15">
        <f t="shared" si="20"/>
        <v>-16148261</v>
      </c>
      <c r="V52" s="15">
        <f t="shared" si="20"/>
        <v>-124719873</v>
      </c>
      <c r="W52" s="15">
        <f t="shared" si="20"/>
        <v>-28911505</v>
      </c>
      <c r="X52" s="15">
        <f t="shared" si="20"/>
        <v>-18988692</v>
      </c>
      <c r="Y52" s="15">
        <f t="shared" si="20"/>
        <v>-17765671</v>
      </c>
      <c r="Z52" s="15">
        <f t="shared" si="20"/>
        <v>-13176333</v>
      </c>
      <c r="AA52" s="15">
        <f t="shared" si="20"/>
        <v>-14325547</v>
      </c>
      <c r="AB52" s="8">
        <f t="shared" si="20"/>
        <v>-6404586</v>
      </c>
    </row>
    <row r="53" spans="1:28" x14ac:dyDescent="0.25">
      <c r="A53" s="20" t="s">
        <v>124</v>
      </c>
      <c r="B53" s="17">
        <f>IF(B46=0,0,B48*100/B46)</f>
        <v>85.462187007820489</v>
      </c>
      <c r="C53" s="17">
        <f t="shared" ref="C53:AB53" si="21">IF(C46=0,0,C48*100/C46)</f>
        <v>89.718393933270548</v>
      </c>
      <c r="D53" s="17">
        <f t="shared" si="21"/>
        <v>81.236338095333892</v>
      </c>
      <c r="E53" s="17">
        <f t="shared" si="21"/>
        <v>73.83272427318073</v>
      </c>
      <c r="F53" s="17">
        <f t="shared" si="21"/>
        <v>95.247450894789878</v>
      </c>
      <c r="G53" s="17">
        <f t="shared" si="21"/>
        <v>93.405181100948411</v>
      </c>
      <c r="H53" s="17">
        <f t="shared" si="21"/>
        <v>93.175156506569579</v>
      </c>
      <c r="I53" s="17">
        <f t="shared" si="21"/>
        <v>91.758803057459815</v>
      </c>
      <c r="J53" s="17">
        <f t="shared" si="21"/>
        <v>100.29526417856339</v>
      </c>
      <c r="K53" s="17">
        <f t="shared" si="21"/>
        <v>98.994851536413933</v>
      </c>
      <c r="L53" s="17">
        <f t="shared" si="21"/>
        <v>72.483723985002797</v>
      </c>
      <c r="M53" s="17">
        <f t="shared" si="21"/>
        <v>93.50252580291918</v>
      </c>
      <c r="N53" s="17">
        <f t="shared" si="21"/>
        <v>115.79438216003338</v>
      </c>
      <c r="O53" s="17">
        <f t="shared" si="21"/>
        <v>85.732885852691268</v>
      </c>
      <c r="P53" s="17">
        <f t="shared" si="21"/>
        <v>95.05958573479451</v>
      </c>
      <c r="Q53" s="17">
        <f t="shared" si="21"/>
        <v>96.738280876293686</v>
      </c>
      <c r="R53" s="17">
        <f t="shared" si="21"/>
        <v>91.546343015318286</v>
      </c>
      <c r="S53" s="17">
        <f t="shared" si="21"/>
        <v>92.849335841850333</v>
      </c>
      <c r="T53" s="17">
        <f t="shared" si="21"/>
        <v>87.97007351779537</v>
      </c>
      <c r="U53" s="17">
        <f t="shared" si="21"/>
        <v>91.815564978731672</v>
      </c>
      <c r="V53" s="17">
        <f t="shared" si="21"/>
        <v>84.223059006437069</v>
      </c>
      <c r="W53" s="17">
        <f t="shared" si="21"/>
        <v>88.073818439039101</v>
      </c>
      <c r="X53" s="17">
        <f t="shared" si="21"/>
        <v>89.890523922233257</v>
      </c>
      <c r="Y53" s="17">
        <f t="shared" si="21"/>
        <v>96.989318692868963</v>
      </c>
      <c r="Z53" s="17">
        <f t="shared" si="21"/>
        <v>104.42591724566631</v>
      </c>
      <c r="AA53" s="17">
        <f t="shared" si="21"/>
        <v>98.006878083057373</v>
      </c>
      <c r="AB53" s="10">
        <f t="shared" si="21"/>
        <v>95.51184670504631</v>
      </c>
    </row>
    <row r="54" spans="1:28" x14ac:dyDescent="0.25">
      <c r="A54" s="20" t="s">
        <v>125</v>
      </c>
      <c r="B54" s="17">
        <f>IF(B47=0,0,B48*100/B47)</f>
        <v>85.462187007820489</v>
      </c>
      <c r="C54" s="17">
        <f t="shared" ref="C54:AB54" si="22">IF(C47=0,0,C48*100/C47)</f>
        <v>88.681809403100644</v>
      </c>
      <c r="D54" s="17">
        <f t="shared" si="22"/>
        <v>81.236338095333892</v>
      </c>
      <c r="E54" s="17">
        <f t="shared" si="22"/>
        <v>75.918514428476954</v>
      </c>
      <c r="F54" s="17">
        <f t="shared" si="22"/>
        <v>96.93816641920661</v>
      </c>
      <c r="G54" s="17">
        <f t="shared" si="22"/>
        <v>100.01417895819148</v>
      </c>
      <c r="H54" s="17">
        <f t="shared" si="22"/>
        <v>93.795481821441399</v>
      </c>
      <c r="I54" s="17">
        <f t="shared" si="22"/>
        <v>90.945697318405891</v>
      </c>
      <c r="J54" s="17">
        <f t="shared" si="22"/>
        <v>100.21389217593995</v>
      </c>
      <c r="K54" s="17">
        <f t="shared" si="22"/>
        <v>91.264631477269887</v>
      </c>
      <c r="L54" s="17">
        <f t="shared" si="22"/>
        <v>77.378427911445542</v>
      </c>
      <c r="M54" s="17">
        <f t="shared" si="22"/>
        <v>97.047947543540758</v>
      </c>
      <c r="N54" s="17">
        <f t="shared" si="22"/>
        <v>101.98911980706973</v>
      </c>
      <c r="O54" s="17">
        <f t="shared" si="22"/>
        <v>93.814291864327259</v>
      </c>
      <c r="P54" s="17">
        <f t="shared" si="22"/>
        <v>94.866272588322957</v>
      </c>
      <c r="Q54" s="17">
        <f t="shared" si="22"/>
        <v>104.74576995771403</v>
      </c>
      <c r="R54" s="17">
        <f t="shared" si="22"/>
        <v>96.27803035274323</v>
      </c>
      <c r="S54" s="17">
        <f t="shared" si="22"/>
        <v>94.832019089567453</v>
      </c>
      <c r="T54" s="17">
        <f t="shared" si="22"/>
        <v>86.046220739406664</v>
      </c>
      <c r="U54" s="17">
        <f t="shared" si="22"/>
        <v>91.322161612024829</v>
      </c>
      <c r="V54" s="17">
        <f t="shared" si="22"/>
        <v>90.363486603473802</v>
      </c>
      <c r="W54" s="17">
        <f t="shared" si="22"/>
        <v>93.781825499959353</v>
      </c>
      <c r="X54" s="17">
        <f t="shared" si="22"/>
        <v>89.890523922233257</v>
      </c>
      <c r="Y54" s="17">
        <f t="shared" si="22"/>
        <v>95.745489705107374</v>
      </c>
      <c r="Z54" s="17">
        <f t="shared" si="22"/>
        <v>96.162488290147607</v>
      </c>
      <c r="AA54" s="17">
        <f t="shared" si="22"/>
        <v>98.281967384835767</v>
      </c>
      <c r="AB54" s="10">
        <f t="shared" si="22"/>
        <v>95.51184670504631</v>
      </c>
    </row>
    <row r="55" spans="1:28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6"/>
    </row>
    <row r="56" spans="1:28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6"/>
    </row>
    <row r="57" spans="1:28" x14ac:dyDescent="0.25">
      <c r="A57" s="20" t="s">
        <v>127</v>
      </c>
      <c r="B57" s="16">
        <v>59792950</v>
      </c>
      <c r="C57" s="16">
        <v>97284261</v>
      </c>
      <c r="D57" s="16">
        <v>74908531</v>
      </c>
      <c r="E57" s="16">
        <v>376295000</v>
      </c>
      <c r="F57" s="16">
        <v>205846964</v>
      </c>
      <c r="G57" s="16">
        <v>110495280</v>
      </c>
      <c r="H57" s="16">
        <v>89921363</v>
      </c>
      <c r="I57" s="16">
        <v>180504685</v>
      </c>
      <c r="J57" s="16">
        <v>123208925</v>
      </c>
      <c r="K57" s="16">
        <v>231308900</v>
      </c>
      <c r="L57" s="16">
        <v>269131509</v>
      </c>
      <c r="M57" s="16">
        <v>224093950</v>
      </c>
      <c r="N57" s="16">
        <v>319919514</v>
      </c>
      <c r="O57" s="16">
        <v>155689000</v>
      </c>
      <c r="P57" s="16">
        <v>189560231</v>
      </c>
      <c r="Q57" s="16">
        <v>182007500</v>
      </c>
      <c r="R57" s="16">
        <v>348889000</v>
      </c>
      <c r="S57" s="16">
        <v>60339000</v>
      </c>
      <c r="T57" s="16">
        <v>513832728</v>
      </c>
      <c r="U57" s="16">
        <v>101299000</v>
      </c>
      <c r="V57" s="16">
        <v>820141736</v>
      </c>
      <c r="W57" s="16">
        <v>688963396</v>
      </c>
      <c r="X57" s="16">
        <v>79523154</v>
      </c>
      <c r="Y57" s="16">
        <v>219322000</v>
      </c>
      <c r="Z57" s="16">
        <v>352748523</v>
      </c>
      <c r="AA57" s="16">
        <v>757618897</v>
      </c>
      <c r="AB57" s="9">
        <v>700000</v>
      </c>
    </row>
    <row r="58" spans="1:28" x14ac:dyDescent="0.25">
      <c r="A58" s="20" t="s">
        <v>128</v>
      </c>
      <c r="B58" s="16">
        <v>54978950</v>
      </c>
      <c r="C58" s="16">
        <v>129219558</v>
      </c>
      <c r="D58" s="16">
        <v>145509170</v>
      </c>
      <c r="E58" s="16">
        <v>473870000</v>
      </c>
      <c r="F58" s="16">
        <v>235131304</v>
      </c>
      <c r="G58" s="16">
        <v>173549086</v>
      </c>
      <c r="H58" s="16">
        <v>101249425</v>
      </c>
      <c r="I58" s="16">
        <v>171911634</v>
      </c>
      <c r="J58" s="16">
        <v>137538113</v>
      </c>
      <c r="K58" s="16">
        <v>258049933</v>
      </c>
      <c r="L58" s="16">
        <v>313847706</v>
      </c>
      <c r="M58" s="16">
        <v>265641673</v>
      </c>
      <c r="N58" s="16">
        <v>246112831</v>
      </c>
      <c r="O58" s="16">
        <v>156916021</v>
      </c>
      <c r="P58" s="16">
        <v>213526519</v>
      </c>
      <c r="Q58" s="16">
        <v>215741554</v>
      </c>
      <c r="R58" s="16">
        <v>347797000</v>
      </c>
      <c r="S58" s="16">
        <v>60242404</v>
      </c>
      <c r="T58" s="16">
        <v>489430317</v>
      </c>
      <c r="U58" s="16">
        <v>126092870</v>
      </c>
      <c r="V58" s="16">
        <v>779489263</v>
      </c>
      <c r="W58" s="16">
        <v>712290167</v>
      </c>
      <c r="X58" s="16">
        <v>79523154</v>
      </c>
      <c r="Y58" s="16">
        <v>190014569</v>
      </c>
      <c r="Z58" s="16">
        <v>345821113</v>
      </c>
      <c r="AA58" s="16">
        <v>758482012</v>
      </c>
      <c r="AB58" s="9">
        <v>780000</v>
      </c>
    </row>
    <row r="59" spans="1:28" x14ac:dyDescent="0.25">
      <c r="A59" s="20" t="s">
        <v>129</v>
      </c>
      <c r="B59" s="16">
        <v>39494652</v>
      </c>
      <c r="C59" s="16">
        <v>123787283</v>
      </c>
      <c r="D59" s="16">
        <v>110064879</v>
      </c>
      <c r="E59" s="16">
        <v>474396764</v>
      </c>
      <c r="F59" s="16">
        <v>246373063</v>
      </c>
      <c r="G59" s="16">
        <v>120890163</v>
      </c>
      <c r="H59" s="16">
        <v>89157300</v>
      </c>
      <c r="I59" s="16">
        <v>123321040</v>
      </c>
      <c r="J59" s="16">
        <v>116812940</v>
      </c>
      <c r="K59" s="16">
        <v>172328404</v>
      </c>
      <c r="L59" s="16">
        <v>165197826</v>
      </c>
      <c r="M59" s="16">
        <v>156080328</v>
      </c>
      <c r="N59" s="16">
        <v>235639682</v>
      </c>
      <c r="O59" s="16">
        <v>555653610</v>
      </c>
      <c r="P59" s="16">
        <v>179303005</v>
      </c>
      <c r="Q59" s="16">
        <v>109631707</v>
      </c>
      <c r="R59" s="16">
        <v>340065040</v>
      </c>
      <c r="S59" s="16">
        <v>51683838</v>
      </c>
      <c r="T59" s="16">
        <v>680146664</v>
      </c>
      <c r="U59" s="16">
        <v>71777988</v>
      </c>
      <c r="V59" s="16">
        <v>715857476</v>
      </c>
      <c r="W59" s="16">
        <v>495507961</v>
      </c>
      <c r="X59" s="16">
        <v>12734934</v>
      </c>
      <c r="Y59" s="16">
        <v>162423652</v>
      </c>
      <c r="Z59" s="16">
        <v>347140656</v>
      </c>
      <c r="AA59" s="16">
        <v>686222734</v>
      </c>
      <c r="AB59" s="9">
        <v>50806</v>
      </c>
    </row>
    <row r="60" spans="1:28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6"/>
    </row>
    <row r="61" spans="1:28" x14ac:dyDescent="0.25">
      <c r="A61" s="20" t="s">
        <v>134</v>
      </c>
      <c r="B61" s="15">
        <f>+B58-B57</f>
        <v>-4814000</v>
      </c>
      <c r="C61" s="15">
        <f t="shared" ref="C61:AB61" si="23">+C58-C57</f>
        <v>31935297</v>
      </c>
      <c r="D61" s="15">
        <f t="shared" si="23"/>
        <v>70600639</v>
      </c>
      <c r="E61" s="15">
        <f t="shared" si="23"/>
        <v>97575000</v>
      </c>
      <c r="F61" s="15">
        <f t="shared" si="23"/>
        <v>29284340</v>
      </c>
      <c r="G61" s="15">
        <f t="shared" si="23"/>
        <v>63053806</v>
      </c>
      <c r="H61" s="15">
        <f t="shared" si="23"/>
        <v>11328062</v>
      </c>
      <c r="I61" s="15">
        <f t="shared" si="23"/>
        <v>-8593051</v>
      </c>
      <c r="J61" s="15">
        <f t="shared" si="23"/>
        <v>14329188</v>
      </c>
      <c r="K61" s="15">
        <f t="shared" si="23"/>
        <v>26741033</v>
      </c>
      <c r="L61" s="15">
        <f t="shared" si="23"/>
        <v>44716197</v>
      </c>
      <c r="M61" s="15">
        <f t="shared" si="23"/>
        <v>41547723</v>
      </c>
      <c r="N61" s="15">
        <f t="shared" si="23"/>
        <v>-73806683</v>
      </c>
      <c r="O61" s="15">
        <f t="shared" si="23"/>
        <v>1227021</v>
      </c>
      <c r="P61" s="15">
        <f t="shared" si="23"/>
        <v>23966288</v>
      </c>
      <c r="Q61" s="15">
        <f t="shared" si="23"/>
        <v>33734054</v>
      </c>
      <c r="R61" s="15">
        <f t="shared" si="23"/>
        <v>-1092000</v>
      </c>
      <c r="S61" s="15">
        <f t="shared" si="23"/>
        <v>-96596</v>
      </c>
      <c r="T61" s="15">
        <f t="shared" si="23"/>
        <v>-24402411</v>
      </c>
      <c r="U61" s="15">
        <f t="shared" si="23"/>
        <v>24793870</v>
      </c>
      <c r="V61" s="15">
        <f t="shared" si="23"/>
        <v>-40652473</v>
      </c>
      <c r="W61" s="15">
        <f t="shared" si="23"/>
        <v>23326771</v>
      </c>
      <c r="X61" s="15">
        <f t="shared" si="23"/>
        <v>0</v>
      </c>
      <c r="Y61" s="15">
        <f t="shared" si="23"/>
        <v>-29307431</v>
      </c>
      <c r="Z61" s="15">
        <f t="shared" si="23"/>
        <v>-6927410</v>
      </c>
      <c r="AA61" s="15">
        <f t="shared" si="23"/>
        <v>863115</v>
      </c>
      <c r="AB61" s="8">
        <f t="shared" si="23"/>
        <v>80000</v>
      </c>
    </row>
    <row r="62" spans="1:28" x14ac:dyDescent="0.25">
      <c r="A62" s="20" t="s">
        <v>122</v>
      </c>
      <c r="B62" s="15">
        <f>+B59-B57</f>
        <v>-20298298</v>
      </c>
      <c r="C62" s="15">
        <f t="shared" ref="C62:AB62" si="24">+C59-C57</f>
        <v>26503022</v>
      </c>
      <c r="D62" s="15">
        <f t="shared" si="24"/>
        <v>35156348</v>
      </c>
      <c r="E62" s="15">
        <f t="shared" si="24"/>
        <v>98101764</v>
      </c>
      <c r="F62" s="15">
        <f t="shared" si="24"/>
        <v>40526099</v>
      </c>
      <c r="G62" s="15">
        <f t="shared" si="24"/>
        <v>10394883</v>
      </c>
      <c r="H62" s="15">
        <f t="shared" si="24"/>
        <v>-764063</v>
      </c>
      <c r="I62" s="15">
        <f t="shared" si="24"/>
        <v>-57183645</v>
      </c>
      <c r="J62" s="15">
        <f t="shared" si="24"/>
        <v>-6395985</v>
      </c>
      <c r="K62" s="15">
        <f t="shared" si="24"/>
        <v>-58980496</v>
      </c>
      <c r="L62" s="15">
        <f t="shared" si="24"/>
        <v>-103933683</v>
      </c>
      <c r="M62" s="15">
        <f t="shared" si="24"/>
        <v>-68013622</v>
      </c>
      <c r="N62" s="15">
        <f t="shared" si="24"/>
        <v>-84279832</v>
      </c>
      <c r="O62" s="15">
        <f t="shared" si="24"/>
        <v>399964610</v>
      </c>
      <c r="P62" s="15">
        <f t="shared" si="24"/>
        <v>-10257226</v>
      </c>
      <c r="Q62" s="15">
        <f t="shared" si="24"/>
        <v>-72375793</v>
      </c>
      <c r="R62" s="15">
        <f t="shared" si="24"/>
        <v>-8823960</v>
      </c>
      <c r="S62" s="15">
        <f t="shared" si="24"/>
        <v>-8655162</v>
      </c>
      <c r="T62" s="15">
        <f t="shared" si="24"/>
        <v>166313936</v>
      </c>
      <c r="U62" s="15">
        <f t="shared" si="24"/>
        <v>-29521012</v>
      </c>
      <c r="V62" s="15">
        <f t="shared" si="24"/>
        <v>-104284260</v>
      </c>
      <c r="W62" s="15">
        <f t="shared" si="24"/>
        <v>-193455435</v>
      </c>
      <c r="X62" s="15">
        <f t="shared" si="24"/>
        <v>-66788220</v>
      </c>
      <c r="Y62" s="15">
        <f t="shared" si="24"/>
        <v>-56898348</v>
      </c>
      <c r="Z62" s="15">
        <f t="shared" si="24"/>
        <v>-5607867</v>
      </c>
      <c r="AA62" s="15">
        <f t="shared" si="24"/>
        <v>-71396163</v>
      </c>
      <c r="AB62" s="8">
        <f t="shared" si="24"/>
        <v>-649194</v>
      </c>
    </row>
    <row r="63" spans="1:28" x14ac:dyDescent="0.25">
      <c r="A63" s="20" t="s">
        <v>123</v>
      </c>
      <c r="B63" s="15">
        <f>+B59-B58</f>
        <v>-15484298</v>
      </c>
      <c r="C63" s="15">
        <f t="shared" ref="C63:AB63" si="25">+C59-C58</f>
        <v>-5432275</v>
      </c>
      <c r="D63" s="15">
        <f t="shared" si="25"/>
        <v>-35444291</v>
      </c>
      <c r="E63" s="15">
        <f t="shared" si="25"/>
        <v>526764</v>
      </c>
      <c r="F63" s="15">
        <f t="shared" si="25"/>
        <v>11241759</v>
      </c>
      <c r="G63" s="15">
        <f t="shared" si="25"/>
        <v>-52658923</v>
      </c>
      <c r="H63" s="15">
        <f t="shared" si="25"/>
        <v>-12092125</v>
      </c>
      <c r="I63" s="15">
        <f t="shared" si="25"/>
        <v>-48590594</v>
      </c>
      <c r="J63" s="15">
        <f t="shared" si="25"/>
        <v>-20725173</v>
      </c>
      <c r="K63" s="15">
        <f t="shared" si="25"/>
        <v>-85721529</v>
      </c>
      <c r="L63" s="15">
        <f t="shared" si="25"/>
        <v>-148649880</v>
      </c>
      <c r="M63" s="15">
        <f t="shared" si="25"/>
        <v>-109561345</v>
      </c>
      <c r="N63" s="15">
        <f t="shared" si="25"/>
        <v>-10473149</v>
      </c>
      <c r="O63" s="15">
        <f t="shared" si="25"/>
        <v>398737589</v>
      </c>
      <c r="P63" s="15">
        <f t="shared" si="25"/>
        <v>-34223514</v>
      </c>
      <c r="Q63" s="15">
        <f t="shared" si="25"/>
        <v>-106109847</v>
      </c>
      <c r="R63" s="15">
        <f t="shared" si="25"/>
        <v>-7731960</v>
      </c>
      <c r="S63" s="15">
        <f t="shared" si="25"/>
        <v>-8558566</v>
      </c>
      <c r="T63" s="15">
        <f t="shared" si="25"/>
        <v>190716347</v>
      </c>
      <c r="U63" s="15">
        <f t="shared" si="25"/>
        <v>-54314882</v>
      </c>
      <c r="V63" s="15">
        <f t="shared" si="25"/>
        <v>-63631787</v>
      </c>
      <c r="W63" s="15">
        <f t="shared" si="25"/>
        <v>-216782206</v>
      </c>
      <c r="X63" s="15">
        <f t="shared" si="25"/>
        <v>-66788220</v>
      </c>
      <c r="Y63" s="15">
        <f t="shared" si="25"/>
        <v>-27590917</v>
      </c>
      <c r="Z63" s="15">
        <f t="shared" si="25"/>
        <v>1319543</v>
      </c>
      <c r="AA63" s="15">
        <f t="shared" si="25"/>
        <v>-72259278</v>
      </c>
      <c r="AB63" s="8">
        <f t="shared" si="25"/>
        <v>-729194</v>
      </c>
    </row>
    <row r="64" spans="1:28" x14ac:dyDescent="0.25">
      <c r="A64" s="20" t="s">
        <v>124</v>
      </c>
      <c r="B64" s="17">
        <f>IF(B57=0,0,B59*100/B57)</f>
        <v>66.052355670693615</v>
      </c>
      <c r="C64" s="17">
        <f t="shared" ref="C64:AB64" si="26">IF(C57=0,0,C59*100/C57)</f>
        <v>127.24286716841073</v>
      </c>
      <c r="D64" s="17">
        <f t="shared" si="26"/>
        <v>146.93236875783882</v>
      </c>
      <c r="E64" s="17">
        <f t="shared" si="26"/>
        <v>126.0704404788796</v>
      </c>
      <c r="F64" s="17">
        <f t="shared" si="26"/>
        <v>119.68748929423123</v>
      </c>
      <c r="G64" s="17">
        <f t="shared" si="26"/>
        <v>109.40753577890386</v>
      </c>
      <c r="H64" s="17">
        <f t="shared" si="26"/>
        <v>99.150298689311455</v>
      </c>
      <c r="I64" s="17">
        <f t="shared" si="26"/>
        <v>68.320132521768059</v>
      </c>
      <c r="J64" s="17">
        <f t="shared" si="26"/>
        <v>94.80882979865298</v>
      </c>
      <c r="K64" s="17">
        <f t="shared" si="26"/>
        <v>74.501415207110497</v>
      </c>
      <c r="L64" s="17">
        <f t="shared" si="26"/>
        <v>61.381822817334999</v>
      </c>
      <c r="M64" s="17">
        <f t="shared" si="26"/>
        <v>69.649505486426563</v>
      </c>
      <c r="N64" s="17">
        <f t="shared" si="26"/>
        <v>73.655926471556214</v>
      </c>
      <c r="O64" s="17">
        <f t="shared" si="26"/>
        <v>356.89972316605542</v>
      </c>
      <c r="P64" s="17">
        <f t="shared" si="26"/>
        <v>94.588935692951338</v>
      </c>
      <c r="Q64" s="17">
        <f t="shared" si="26"/>
        <v>60.234719448374378</v>
      </c>
      <c r="R64" s="17">
        <f t="shared" si="26"/>
        <v>97.470840295910733</v>
      </c>
      <c r="S64" s="17">
        <f t="shared" si="26"/>
        <v>85.65577487197335</v>
      </c>
      <c r="T64" s="17">
        <f t="shared" si="26"/>
        <v>132.36733024915455</v>
      </c>
      <c r="U64" s="17">
        <f t="shared" si="26"/>
        <v>70.857548445690483</v>
      </c>
      <c r="V64" s="17">
        <f t="shared" si="26"/>
        <v>87.28460515756511</v>
      </c>
      <c r="W64" s="17">
        <f t="shared" si="26"/>
        <v>71.920796355340769</v>
      </c>
      <c r="X64" s="17">
        <f t="shared" si="26"/>
        <v>16.014120868495734</v>
      </c>
      <c r="Y64" s="17">
        <f t="shared" si="26"/>
        <v>74.057163440056172</v>
      </c>
      <c r="Z64" s="17">
        <f t="shared" si="26"/>
        <v>98.410236575249954</v>
      </c>
      <c r="AA64" s="17">
        <f t="shared" si="26"/>
        <v>90.57624311078925</v>
      </c>
      <c r="AB64" s="10">
        <f t="shared" si="26"/>
        <v>7.258</v>
      </c>
    </row>
    <row r="65" spans="1:28" x14ac:dyDescent="0.25">
      <c r="A65" s="20" t="s">
        <v>125</v>
      </c>
      <c r="B65" s="17">
        <f>IF(B58=0,0,B59*100/B58)</f>
        <v>71.835951759718952</v>
      </c>
      <c r="C65" s="17">
        <f t="shared" ref="C65:AB65" si="27">IF(C58=0,0,C59*100/C58)</f>
        <v>95.796089164768702</v>
      </c>
      <c r="D65" s="17">
        <f t="shared" si="27"/>
        <v>75.641197733448692</v>
      </c>
      <c r="E65" s="17">
        <f t="shared" si="27"/>
        <v>100.11116213307447</v>
      </c>
      <c r="F65" s="17">
        <f t="shared" si="27"/>
        <v>104.78105586485414</v>
      </c>
      <c r="G65" s="17">
        <f t="shared" si="27"/>
        <v>69.657620092565622</v>
      </c>
      <c r="H65" s="17">
        <f t="shared" si="27"/>
        <v>88.057092669908997</v>
      </c>
      <c r="I65" s="17">
        <f t="shared" si="27"/>
        <v>71.735133411622385</v>
      </c>
      <c r="J65" s="17">
        <f t="shared" si="27"/>
        <v>84.931323726973048</v>
      </c>
      <c r="K65" s="17">
        <f t="shared" si="27"/>
        <v>66.781030320980548</v>
      </c>
      <c r="L65" s="17">
        <f t="shared" si="27"/>
        <v>52.636301888406983</v>
      </c>
      <c r="M65" s="17">
        <f t="shared" si="27"/>
        <v>58.75596484441656</v>
      </c>
      <c r="N65" s="17">
        <f t="shared" si="27"/>
        <v>95.744574162409279</v>
      </c>
      <c r="O65" s="17">
        <f t="shared" si="27"/>
        <v>354.10890899406633</v>
      </c>
      <c r="P65" s="17">
        <f t="shared" si="27"/>
        <v>83.972241874087786</v>
      </c>
      <c r="Q65" s="17">
        <f t="shared" si="27"/>
        <v>50.816221987536068</v>
      </c>
      <c r="R65" s="17">
        <f t="shared" si="27"/>
        <v>97.776875591221312</v>
      </c>
      <c r="S65" s="17">
        <f t="shared" si="27"/>
        <v>85.793120075354224</v>
      </c>
      <c r="T65" s="17">
        <f t="shared" si="27"/>
        <v>138.96700722771124</v>
      </c>
      <c r="U65" s="17">
        <f t="shared" si="27"/>
        <v>56.924700024672291</v>
      </c>
      <c r="V65" s="17">
        <f t="shared" si="27"/>
        <v>91.836733356005183</v>
      </c>
      <c r="W65" s="17">
        <f t="shared" si="27"/>
        <v>69.565464182520429</v>
      </c>
      <c r="X65" s="17">
        <f t="shared" si="27"/>
        <v>16.014120868495734</v>
      </c>
      <c r="Y65" s="17">
        <f t="shared" si="27"/>
        <v>85.479578147505094</v>
      </c>
      <c r="Z65" s="17">
        <f t="shared" si="27"/>
        <v>100.38156808546273</v>
      </c>
      <c r="AA65" s="17">
        <f t="shared" si="27"/>
        <v>90.473171827837632</v>
      </c>
      <c r="AB65" s="10">
        <f t="shared" si="27"/>
        <v>6.5135897435897432</v>
      </c>
    </row>
    <row r="66" spans="1:28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6"/>
    </row>
    <row r="67" spans="1:28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6"/>
    </row>
    <row r="68" spans="1:28" x14ac:dyDescent="0.25">
      <c r="A68" s="20" t="s">
        <v>127</v>
      </c>
      <c r="B68" s="16">
        <v>46724000</v>
      </c>
      <c r="C68" s="16">
        <v>98126000</v>
      </c>
      <c r="D68" s="16">
        <v>71890000</v>
      </c>
      <c r="E68" s="16">
        <v>377054000</v>
      </c>
      <c r="F68" s="16">
        <v>119849000</v>
      </c>
      <c r="G68" s="16">
        <v>101267000</v>
      </c>
      <c r="H68" s="16">
        <v>53959000</v>
      </c>
      <c r="I68" s="16">
        <v>98940000</v>
      </c>
      <c r="J68" s="16">
        <v>106245000</v>
      </c>
      <c r="K68" s="16">
        <v>157264000</v>
      </c>
      <c r="L68" s="16">
        <v>72073000</v>
      </c>
      <c r="M68" s="16">
        <v>96425000</v>
      </c>
      <c r="N68" s="16">
        <v>128462000</v>
      </c>
      <c r="O68" s="16">
        <v>89437000</v>
      </c>
      <c r="P68" s="16">
        <v>50177000</v>
      </c>
      <c r="Q68" s="16">
        <v>68812000</v>
      </c>
      <c r="R68" s="16">
        <v>246626000</v>
      </c>
      <c r="S68" s="16">
        <v>66336000</v>
      </c>
      <c r="T68" s="16">
        <v>584940000</v>
      </c>
      <c r="U68" s="16">
        <v>38534000</v>
      </c>
      <c r="V68" s="16">
        <v>961645000</v>
      </c>
      <c r="W68" s="16">
        <v>602658000</v>
      </c>
      <c r="X68" s="16">
        <v>42318000</v>
      </c>
      <c r="Y68" s="16">
        <v>164672000</v>
      </c>
      <c r="Z68" s="16">
        <v>137668000</v>
      </c>
      <c r="AA68" s="16">
        <v>682531000</v>
      </c>
      <c r="AB68" s="9">
        <v>4593000</v>
      </c>
    </row>
    <row r="69" spans="1:28" x14ac:dyDescent="0.25">
      <c r="A69" s="20" t="s">
        <v>128</v>
      </c>
      <c r="B69" s="16">
        <v>44798000</v>
      </c>
      <c r="C69" s="16">
        <v>146833000</v>
      </c>
      <c r="D69" s="16">
        <v>71890000</v>
      </c>
      <c r="E69" s="16">
        <v>425052000</v>
      </c>
      <c r="F69" s="16">
        <v>139849000</v>
      </c>
      <c r="G69" s="16">
        <v>145917000</v>
      </c>
      <c r="H69" s="16">
        <v>68713000</v>
      </c>
      <c r="I69" s="16">
        <v>99240000</v>
      </c>
      <c r="J69" s="16">
        <v>132245000</v>
      </c>
      <c r="K69" s="16">
        <v>157264000</v>
      </c>
      <c r="L69" s="16">
        <v>46128000</v>
      </c>
      <c r="M69" s="16">
        <v>62533000</v>
      </c>
      <c r="N69" s="16">
        <v>157551000</v>
      </c>
      <c r="O69" s="16">
        <v>112676000</v>
      </c>
      <c r="P69" s="16">
        <v>79177000</v>
      </c>
      <c r="Q69" s="16">
        <v>107732000</v>
      </c>
      <c r="R69" s="16">
        <v>279497000</v>
      </c>
      <c r="S69" s="16">
        <v>65080000</v>
      </c>
      <c r="T69" s="16">
        <v>531637000</v>
      </c>
      <c r="U69" s="16">
        <v>35834000</v>
      </c>
      <c r="V69" s="16">
        <v>877138000</v>
      </c>
      <c r="W69" s="16">
        <v>436304000</v>
      </c>
      <c r="X69" s="16">
        <v>30759000</v>
      </c>
      <c r="Y69" s="16">
        <v>163172000</v>
      </c>
      <c r="Z69" s="16">
        <v>203386000</v>
      </c>
      <c r="AA69" s="16">
        <v>668166000</v>
      </c>
      <c r="AB69" s="9">
        <v>5212000</v>
      </c>
    </row>
    <row r="70" spans="1:28" x14ac:dyDescent="0.25">
      <c r="A70" s="20" t="s">
        <v>129</v>
      </c>
      <c r="B70" s="16">
        <v>43692593</v>
      </c>
      <c r="C70" s="16">
        <v>135907531</v>
      </c>
      <c r="D70" s="16">
        <v>119117708</v>
      </c>
      <c r="E70" s="16">
        <v>420075349</v>
      </c>
      <c r="F70" s="16">
        <v>83506604</v>
      </c>
      <c r="G70" s="16">
        <v>120563919</v>
      </c>
      <c r="H70" s="16">
        <v>68856557</v>
      </c>
      <c r="I70" s="16">
        <v>85740870</v>
      </c>
      <c r="J70" s="16">
        <v>131872716</v>
      </c>
      <c r="K70" s="16">
        <v>130766025</v>
      </c>
      <c r="L70" s="16">
        <v>62002297</v>
      </c>
      <c r="M70" s="16">
        <v>71029619</v>
      </c>
      <c r="N70" s="16">
        <v>159489116</v>
      </c>
      <c r="O70" s="16">
        <v>101057409</v>
      </c>
      <c r="P70" s="16">
        <v>80025601</v>
      </c>
      <c r="Q70" s="16">
        <v>120305735</v>
      </c>
      <c r="R70" s="16">
        <v>416251348</v>
      </c>
      <c r="S70" s="16">
        <v>62423996</v>
      </c>
      <c r="T70" s="16">
        <v>522411748</v>
      </c>
      <c r="U70" s="16">
        <v>10505925</v>
      </c>
      <c r="V70" s="16">
        <v>868214132</v>
      </c>
      <c r="W70" s="16">
        <v>407860313</v>
      </c>
      <c r="X70" s="16">
        <v>6526911</v>
      </c>
      <c r="Y70" s="16">
        <v>162660049</v>
      </c>
      <c r="Z70" s="16">
        <v>179686025</v>
      </c>
      <c r="AA70" s="16">
        <v>720154427</v>
      </c>
      <c r="AB70" s="9">
        <v>0</v>
      </c>
    </row>
    <row r="71" spans="1:28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6"/>
    </row>
    <row r="72" spans="1:28" x14ac:dyDescent="0.25">
      <c r="A72" s="20" t="s">
        <v>136</v>
      </c>
      <c r="B72" s="15">
        <f>+B69-B68</f>
        <v>-1926000</v>
      </c>
      <c r="C72" s="15">
        <f t="shared" ref="C72:AB72" si="28">+C69-C68</f>
        <v>48707000</v>
      </c>
      <c r="D72" s="15">
        <f t="shared" si="28"/>
        <v>0</v>
      </c>
      <c r="E72" s="15">
        <f t="shared" si="28"/>
        <v>47998000</v>
      </c>
      <c r="F72" s="15">
        <f t="shared" si="28"/>
        <v>20000000</v>
      </c>
      <c r="G72" s="15">
        <f t="shared" si="28"/>
        <v>44650000</v>
      </c>
      <c r="H72" s="15">
        <f t="shared" si="28"/>
        <v>14754000</v>
      </c>
      <c r="I72" s="15">
        <f t="shared" si="28"/>
        <v>300000</v>
      </c>
      <c r="J72" s="15">
        <f t="shared" si="28"/>
        <v>26000000</v>
      </c>
      <c r="K72" s="15">
        <f t="shared" si="28"/>
        <v>0</v>
      </c>
      <c r="L72" s="15">
        <f t="shared" si="28"/>
        <v>-25945000</v>
      </c>
      <c r="M72" s="15">
        <f t="shared" si="28"/>
        <v>-33892000</v>
      </c>
      <c r="N72" s="15">
        <f t="shared" si="28"/>
        <v>29089000</v>
      </c>
      <c r="O72" s="15">
        <f t="shared" si="28"/>
        <v>23239000</v>
      </c>
      <c r="P72" s="15">
        <f t="shared" si="28"/>
        <v>29000000</v>
      </c>
      <c r="Q72" s="15">
        <f t="shared" si="28"/>
        <v>38920000</v>
      </c>
      <c r="R72" s="15">
        <f t="shared" si="28"/>
        <v>32871000</v>
      </c>
      <c r="S72" s="15">
        <f t="shared" si="28"/>
        <v>-1256000</v>
      </c>
      <c r="T72" s="15">
        <f t="shared" si="28"/>
        <v>-53303000</v>
      </c>
      <c r="U72" s="15">
        <f t="shared" si="28"/>
        <v>-2700000</v>
      </c>
      <c r="V72" s="15">
        <f t="shared" si="28"/>
        <v>-84507000</v>
      </c>
      <c r="W72" s="15">
        <f t="shared" si="28"/>
        <v>-166354000</v>
      </c>
      <c r="X72" s="15">
        <f t="shared" si="28"/>
        <v>-11559000</v>
      </c>
      <c r="Y72" s="15">
        <f t="shared" si="28"/>
        <v>-1500000</v>
      </c>
      <c r="Z72" s="15">
        <f t="shared" si="28"/>
        <v>65718000</v>
      </c>
      <c r="AA72" s="15">
        <f t="shared" si="28"/>
        <v>-14365000</v>
      </c>
      <c r="AB72" s="8">
        <f t="shared" si="28"/>
        <v>619000</v>
      </c>
    </row>
    <row r="73" spans="1:28" x14ac:dyDescent="0.25">
      <c r="A73" s="20" t="s">
        <v>122</v>
      </c>
      <c r="B73" s="15">
        <f>+B70-B68</f>
        <v>-3031407</v>
      </c>
      <c r="C73" s="15">
        <f t="shared" ref="C73:AB73" si="29">+C70-C68</f>
        <v>37781531</v>
      </c>
      <c r="D73" s="15">
        <f t="shared" si="29"/>
        <v>47227708</v>
      </c>
      <c r="E73" s="15">
        <f t="shared" si="29"/>
        <v>43021349</v>
      </c>
      <c r="F73" s="15">
        <f t="shared" si="29"/>
        <v>-36342396</v>
      </c>
      <c r="G73" s="15">
        <f t="shared" si="29"/>
        <v>19296919</v>
      </c>
      <c r="H73" s="15">
        <f t="shared" si="29"/>
        <v>14897557</v>
      </c>
      <c r="I73" s="15">
        <f t="shared" si="29"/>
        <v>-13199130</v>
      </c>
      <c r="J73" s="15">
        <f t="shared" si="29"/>
        <v>25627716</v>
      </c>
      <c r="K73" s="15">
        <f t="shared" si="29"/>
        <v>-26497975</v>
      </c>
      <c r="L73" s="15">
        <f t="shared" si="29"/>
        <v>-10070703</v>
      </c>
      <c r="M73" s="15">
        <f t="shared" si="29"/>
        <v>-25395381</v>
      </c>
      <c r="N73" s="15">
        <f t="shared" si="29"/>
        <v>31027116</v>
      </c>
      <c r="O73" s="15">
        <f t="shared" si="29"/>
        <v>11620409</v>
      </c>
      <c r="P73" s="15">
        <f t="shared" si="29"/>
        <v>29848601</v>
      </c>
      <c r="Q73" s="15">
        <f t="shared" si="29"/>
        <v>51493735</v>
      </c>
      <c r="R73" s="15">
        <f t="shared" si="29"/>
        <v>169625348</v>
      </c>
      <c r="S73" s="15">
        <f t="shared" si="29"/>
        <v>-3912004</v>
      </c>
      <c r="T73" s="15">
        <f t="shared" si="29"/>
        <v>-62528252</v>
      </c>
      <c r="U73" s="15">
        <f t="shared" si="29"/>
        <v>-28028075</v>
      </c>
      <c r="V73" s="15">
        <f t="shared" si="29"/>
        <v>-93430868</v>
      </c>
      <c r="W73" s="15">
        <f t="shared" si="29"/>
        <v>-194797687</v>
      </c>
      <c r="X73" s="15">
        <f t="shared" si="29"/>
        <v>-35791089</v>
      </c>
      <c r="Y73" s="15">
        <f t="shared" si="29"/>
        <v>-2011951</v>
      </c>
      <c r="Z73" s="15">
        <f t="shared" si="29"/>
        <v>42018025</v>
      </c>
      <c r="AA73" s="15">
        <f t="shared" si="29"/>
        <v>37623427</v>
      </c>
      <c r="AB73" s="8">
        <f t="shared" si="29"/>
        <v>-4593000</v>
      </c>
    </row>
    <row r="74" spans="1:28" x14ac:dyDescent="0.25">
      <c r="A74" s="20" t="s">
        <v>123</v>
      </c>
      <c r="B74" s="15">
        <f>+B70-B69</f>
        <v>-1105407</v>
      </c>
      <c r="C74" s="15">
        <f t="shared" ref="C74:AB74" si="30">+C70-C69</f>
        <v>-10925469</v>
      </c>
      <c r="D74" s="15">
        <f t="shared" si="30"/>
        <v>47227708</v>
      </c>
      <c r="E74" s="15">
        <f t="shared" si="30"/>
        <v>-4976651</v>
      </c>
      <c r="F74" s="15">
        <f t="shared" si="30"/>
        <v>-56342396</v>
      </c>
      <c r="G74" s="15">
        <f t="shared" si="30"/>
        <v>-25353081</v>
      </c>
      <c r="H74" s="15">
        <f t="shared" si="30"/>
        <v>143557</v>
      </c>
      <c r="I74" s="15">
        <f t="shared" si="30"/>
        <v>-13499130</v>
      </c>
      <c r="J74" s="15">
        <f t="shared" si="30"/>
        <v>-372284</v>
      </c>
      <c r="K74" s="15">
        <f t="shared" si="30"/>
        <v>-26497975</v>
      </c>
      <c r="L74" s="15">
        <f t="shared" si="30"/>
        <v>15874297</v>
      </c>
      <c r="M74" s="15">
        <f t="shared" si="30"/>
        <v>8496619</v>
      </c>
      <c r="N74" s="15">
        <f t="shared" si="30"/>
        <v>1938116</v>
      </c>
      <c r="O74" s="15">
        <f t="shared" si="30"/>
        <v>-11618591</v>
      </c>
      <c r="P74" s="15">
        <f t="shared" si="30"/>
        <v>848601</v>
      </c>
      <c r="Q74" s="15">
        <f t="shared" si="30"/>
        <v>12573735</v>
      </c>
      <c r="R74" s="15">
        <f t="shared" si="30"/>
        <v>136754348</v>
      </c>
      <c r="S74" s="15">
        <f t="shared" si="30"/>
        <v>-2656004</v>
      </c>
      <c r="T74" s="15">
        <f t="shared" si="30"/>
        <v>-9225252</v>
      </c>
      <c r="U74" s="15">
        <f t="shared" si="30"/>
        <v>-25328075</v>
      </c>
      <c r="V74" s="15">
        <f t="shared" si="30"/>
        <v>-8923868</v>
      </c>
      <c r="W74" s="15">
        <f t="shared" si="30"/>
        <v>-28443687</v>
      </c>
      <c r="X74" s="15">
        <f t="shared" si="30"/>
        <v>-24232089</v>
      </c>
      <c r="Y74" s="15">
        <f t="shared" si="30"/>
        <v>-511951</v>
      </c>
      <c r="Z74" s="15">
        <f t="shared" si="30"/>
        <v>-23699975</v>
      </c>
      <c r="AA74" s="15">
        <f t="shared" si="30"/>
        <v>51988427</v>
      </c>
      <c r="AB74" s="8">
        <f t="shared" si="30"/>
        <v>-5212000</v>
      </c>
    </row>
    <row r="75" spans="1:28" x14ac:dyDescent="0.25">
      <c r="A75" s="20" t="s">
        <v>137</v>
      </c>
      <c r="B75" s="17">
        <f>IF(B68=0,0,B70*100/B68)</f>
        <v>93.512098707302457</v>
      </c>
      <c r="C75" s="17">
        <f t="shared" ref="C75:AB75" si="31">IF(C68=0,0,C70*100/C68)</f>
        <v>138.50307869473943</v>
      </c>
      <c r="D75" s="17">
        <f t="shared" si="31"/>
        <v>165.69440534149396</v>
      </c>
      <c r="E75" s="17">
        <f t="shared" si="31"/>
        <v>111.4098641043458</v>
      </c>
      <c r="F75" s="17">
        <f t="shared" si="31"/>
        <v>69.676512945456366</v>
      </c>
      <c r="G75" s="17">
        <f t="shared" si="31"/>
        <v>119.05548599247534</v>
      </c>
      <c r="H75" s="17">
        <f t="shared" si="31"/>
        <v>127.60903093089198</v>
      </c>
      <c r="I75" s="17">
        <f t="shared" si="31"/>
        <v>86.659460278956942</v>
      </c>
      <c r="J75" s="17">
        <f t="shared" si="31"/>
        <v>124.12133841592545</v>
      </c>
      <c r="K75" s="17">
        <f t="shared" si="31"/>
        <v>83.15064159629668</v>
      </c>
      <c r="L75" s="17">
        <f t="shared" si="31"/>
        <v>86.027079488851584</v>
      </c>
      <c r="M75" s="17">
        <f t="shared" si="31"/>
        <v>73.663073891625615</v>
      </c>
      <c r="N75" s="17">
        <f t="shared" si="31"/>
        <v>124.15275801404306</v>
      </c>
      <c r="O75" s="17">
        <f t="shared" si="31"/>
        <v>112.99284300680927</v>
      </c>
      <c r="P75" s="17">
        <f t="shared" si="31"/>
        <v>159.48661936743926</v>
      </c>
      <c r="Q75" s="17">
        <f t="shared" si="31"/>
        <v>174.83249287914899</v>
      </c>
      <c r="R75" s="17">
        <f t="shared" si="31"/>
        <v>168.77837210999652</v>
      </c>
      <c r="S75" s="17">
        <f t="shared" si="31"/>
        <v>94.10274360829716</v>
      </c>
      <c r="T75" s="17">
        <f t="shared" si="31"/>
        <v>89.310313536431082</v>
      </c>
      <c r="U75" s="17">
        <f t="shared" si="31"/>
        <v>27.264039549488764</v>
      </c>
      <c r="V75" s="17">
        <f t="shared" si="31"/>
        <v>90.284266231301572</v>
      </c>
      <c r="W75" s="17">
        <f t="shared" si="31"/>
        <v>67.676910121495112</v>
      </c>
      <c r="X75" s="17">
        <f t="shared" si="31"/>
        <v>15.423486459662556</v>
      </c>
      <c r="Y75" s="17">
        <f t="shared" si="31"/>
        <v>98.778206981150404</v>
      </c>
      <c r="Z75" s="17">
        <f t="shared" si="31"/>
        <v>130.52127219106836</v>
      </c>
      <c r="AA75" s="17">
        <f t="shared" si="31"/>
        <v>105.51233965929752</v>
      </c>
      <c r="AB75" s="10">
        <f t="shared" si="31"/>
        <v>0</v>
      </c>
    </row>
    <row r="76" spans="1:28" x14ac:dyDescent="0.25">
      <c r="A76" s="20" t="s">
        <v>138</v>
      </c>
      <c r="B76" s="17">
        <f>IF(B69=0,0,B70*100/B69)</f>
        <v>97.532463502834943</v>
      </c>
      <c r="C76" s="17">
        <f t="shared" ref="C76:AB76" si="32">IF(C69=0,0,C70*100/C69)</f>
        <v>92.559255072088703</v>
      </c>
      <c r="D76" s="17">
        <f t="shared" si="32"/>
        <v>165.69440534149396</v>
      </c>
      <c r="E76" s="17">
        <f t="shared" si="32"/>
        <v>98.829166549033999</v>
      </c>
      <c r="F76" s="17">
        <f t="shared" si="32"/>
        <v>59.711977919041253</v>
      </c>
      <c r="G76" s="17">
        <f t="shared" si="32"/>
        <v>82.624998458027505</v>
      </c>
      <c r="H76" s="17">
        <f t="shared" si="32"/>
        <v>100.20892262017377</v>
      </c>
      <c r="I76" s="17">
        <f t="shared" si="32"/>
        <v>86.397490931076177</v>
      </c>
      <c r="J76" s="17">
        <f t="shared" si="32"/>
        <v>99.718489167832431</v>
      </c>
      <c r="K76" s="17">
        <f t="shared" si="32"/>
        <v>83.15064159629668</v>
      </c>
      <c r="L76" s="17">
        <f t="shared" si="32"/>
        <v>134.41358177245925</v>
      </c>
      <c r="M76" s="17">
        <f t="shared" si="32"/>
        <v>113.58741624422305</v>
      </c>
      <c r="N76" s="17">
        <f t="shared" si="32"/>
        <v>101.23015150649631</v>
      </c>
      <c r="O76" s="17">
        <f t="shared" si="32"/>
        <v>89.68849533174766</v>
      </c>
      <c r="P76" s="17">
        <f t="shared" si="32"/>
        <v>101.07177715750787</v>
      </c>
      <c r="Q76" s="17">
        <f t="shared" si="32"/>
        <v>111.67130936026436</v>
      </c>
      <c r="R76" s="17">
        <f t="shared" si="32"/>
        <v>148.92873554993434</v>
      </c>
      <c r="S76" s="17">
        <f t="shared" si="32"/>
        <v>95.918862937922555</v>
      </c>
      <c r="T76" s="17">
        <f t="shared" si="32"/>
        <v>98.264746057930509</v>
      </c>
      <c r="U76" s="17">
        <f t="shared" si="32"/>
        <v>29.318315008092874</v>
      </c>
      <c r="V76" s="17">
        <f t="shared" si="32"/>
        <v>98.982615278325639</v>
      </c>
      <c r="W76" s="17">
        <f t="shared" si="32"/>
        <v>93.480764100260373</v>
      </c>
      <c r="X76" s="17">
        <f t="shared" si="32"/>
        <v>21.219516239149517</v>
      </c>
      <c r="Y76" s="17">
        <f t="shared" si="32"/>
        <v>99.686250704777777</v>
      </c>
      <c r="Z76" s="17">
        <f t="shared" si="32"/>
        <v>88.347292832348344</v>
      </c>
      <c r="AA76" s="17">
        <f t="shared" si="32"/>
        <v>107.78076510926925</v>
      </c>
      <c r="AB76" s="10">
        <f t="shared" si="32"/>
        <v>0</v>
      </c>
    </row>
    <row r="77" spans="1:28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6"/>
    </row>
    <row r="78" spans="1:28" x14ac:dyDescent="0.25">
      <c r="A78" s="2" t="s">
        <v>139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6"/>
    </row>
    <row r="79" spans="1:28" x14ac:dyDescent="0.25">
      <c r="A79" s="20" t="s">
        <v>140</v>
      </c>
      <c r="B79" s="16">
        <v>3305665035</v>
      </c>
      <c r="C79" s="16">
        <v>377701306</v>
      </c>
      <c r="D79" s="16">
        <v>248156764</v>
      </c>
      <c r="E79" s="16">
        <v>935864317</v>
      </c>
      <c r="F79" s="16">
        <v>336631335</v>
      </c>
      <c r="G79" s="16">
        <v>250892510</v>
      </c>
      <c r="H79" s="16">
        <v>225124360</v>
      </c>
      <c r="I79" s="16">
        <v>849443476</v>
      </c>
      <c r="J79" s="16">
        <v>403140250</v>
      </c>
      <c r="K79" s="16">
        <v>1442088114</v>
      </c>
      <c r="L79" s="16">
        <v>1253136003</v>
      </c>
      <c r="M79" s="16">
        <v>848223932</v>
      </c>
      <c r="N79" s="16">
        <v>559336380</v>
      </c>
      <c r="O79" s="16">
        <v>140248110</v>
      </c>
      <c r="P79" s="16">
        <v>312022039</v>
      </c>
      <c r="Q79" s="16">
        <v>1504684268</v>
      </c>
      <c r="R79" s="16">
        <v>1704499596</v>
      </c>
      <c r="S79" s="16">
        <v>161300069</v>
      </c>
      <c r="T79" s="16">
        <v>84172702</v>
      </c>
      <c r="U79" s="16">
        <v>155866208</v>
      </c>
      <c r="V79" s="16">
        <v>2099629484</v>
      </c>
      <c r="W79" s="16">
        <v>599595555</v>
      </c>
      <c r="X79" s="16">
        <v>1016677867</v>
      </c>
      <c r="Y79" s="16">
        <v>690777241</v>
      </c>
      <c r="Z79" s="16">
        <v>554466448</v>
      </c>
      <c r="AA79" s="16">
        <v>2693013493</v>
      </c>
      <c r="AB79" s="9">
        <v>21495</v>
      </c>
    </row>
    <row r="80" spans="1:28" x14ac:dyDescent="0.25">
      <c r="A80" s="20" t="s">
        <v>141</v>
      </c>
      <c r="B80" s="16">
        <v>2765822710</v>
      </c>
      <c r="C80" s="16">
        <v>429448630</v>
      </c>
      <c r="D80" s="16">
        <v>253241181</v>
      </c>
      <c r="E80" s="16">
        <v>917931399</v>
      </c>
      <c r="F80" s="16">
        <v>325896532</v>
      </c>
      <c r="G80" s="16">
        <v>249918644</v>
      </c>
      <c r="H80" s="16">
        <v>0</v>
      </c>
      <c r="I80" s="16">
        <v>816874420</v>
      </c>
      <c r="J80" s="16">
        <v>397467634</v>
      </c>
      <c r="K80" s="16">
        <v>1420675844</v>
      </c>
      <c r="L80" s="16">
        <v>1287000275</v>
      </c>
      <c r="M80" s="16">
        <v>831213279</v>
      </c>
      <c r="N80" s="16">
        <v>555867927</v>
      </c>
      <c r="O80" s="16">
        <v>132167516</v>
      </c>
      <c r="P80" s="16">
        <v>300142322</v>
      </c>
      <c r="Q80" s="16">
        <v>1455265126</v>
      </c>
      <c r="R80" s="16">
        <v>1632184427</v>
      </c>
      <c r="S80" s="16">
        <v>165028326</v>
      </c>
      <c r="T80" s="16">
        <v>65842586</v>
      </c>
      <c r="U80" s="16">
        <v>155993519</v>
      </c>
      <c r="V80" s="16">
        <v>0</v>
      </c>
      <c r="W80" s="16">
        <v>574192243</v>
      </c>
      <c r="X80" s="16">
        <v>949944641</v>
      </c>
      <c r="Y80" s="16">
        <v>694397690</v>
      </c>
      <c r="Z80" s="16">
        <v>552494307</v>
      </c>
      <c r="AA80" s="16">
        <v>2564624226</v>
      </c>
      <c r="AB80" s="9">
        <v>34193</v>
      </c>
    </row>
    <row r="81" spans="1:28" x14ac:dyDescent="0.25">
      <c r="A81" s="20" t="s">
        <v>142</v>
      </c>
      <c r="B81" s="16">
        <v>2700438844</v>
      </c>
      <c r="C81" s="16">
        <v>416829304</v>
      </c>
      <c r="D81" s="16">
        <v>0</v>
      </c>
      <c r="E81" s="16">
        <v>912059562</v>
      </c>
      <c r="F81" s="16">
        <v>313853547</v>
      </c>
      <c r="G81" s="16">
        <v>239855211</v>
      </c>
      <c r="H81" s="16">
        <v>224851634</v>
      </c>
      <c r="I81" s="16">
        <v>780306920</v>
      </c>
      <c r="J81" s="16">
        <v>393222074</v>
      </c>
      <c r="K81" s="16">
        <v>1376248364</v>
      </c>
      <c r="L81" s="16">
        <v>1271616864</v>
      </c>
      <c r="M81" s="16">
        <v>803883629</v>
      </c>
      <c r="N81" s="16">
        <v>554300178</v>
      </c>
      <c r="O81" s="16">
        <v>1097175</v>
      </c>
      <c r="P81" s="16">
        <v>288797997</v>
      </c>
      <c r="Q81" s="16">
        <v>1420275241</v>
      </c>
      <c r="R81" s="16">
        <v>1551189260</v>
      </c>
      <c r="S81" s="16">
        <v>176810940</v>
      </c>
      <c r="T81" s="16">
        <v>51079728</v>
      </c>
      <c r="U81" s="16">
        <v>153112998</v>
      </c>
      <c r="V81" s="16">
        <v>2041874123</v>
      </c>
      <c r="W81" s="16">
        <v>553091019</v>
      </c>
      <c r="X81" s="16">
        <v>913117902</v>
      </c>
      <c r="Y81" s="16">
        <v>680128223</v>
      </c>
      <c r="Z81" s="16">
        <v>538843238</v>
      </c>
      <c r="AA81" s="16">
        <v>2426390723</v>
      </c>
      <c r="AB81" s="9">
        <v>40811</v>
      </c>
    </row>
    <row r="82" spans="1:28" x14ac:dyDescent="0.25">
      <c r="A82" s="20" t="s">
        <v>143</v>
      </c>
      <c r="B82" s="16">
        <v>2627498257</v>
      </c>
      <c r="C82" s="16">
        <v>399105512</v>
      </c>
      <c r="D82" s="16">
        <v>239386052</v>
      </c>
      <c r="E82" s="16">
        <v>774692836</v>
      </c>
      <c r="F82" s="16">
        <v>305571253</v>
      </c>
      <c r="G82" s="16">
        <v>230174130</v>
      </c>
      <c r="H82" s="16">
        <v>215181366</v>
      </c>
      <c r="I82" s="16">
        <v>744326076</v>
      </c>
      <c r="J82" s="16">
        <v>384497753</v>
      </c>
      <c r="K82" s="16">
        <v>1336808461</v>
      </c>
      <c r="L82" s="16">
        <v>1244460274</v>
      </c>
      <c r="M82" s="16">
        <v>790444316</v>
      </c>
      <c r="N82" s="16">
        <v>545365579</v>
      </c>
      <c r="O82" s="16">
        <v>-9983393</v>
      </c>
      <c r="P82" s="16">
        <v>274695476</v>
      </c>
      <c r="Q82" s="16">
        <v>1384952515</v>
      </c>
      <c r="R82" s="16">
        <v>1562606258</v>
      </c>
      <c r="S82" s="16">
        <v>165521424</v>
      </c>
      <c r="T82" s="16">
        <v>41191065</v>
      </c>
      <c r="U82" s="16">
        <v>151856464</v>
      </c>
      <c r="V82" s="16">
        <v>2078303137</v>
      </c>
      <c r="W82" s="16">
        <v>136310243</v>
      </c>
      <c r="X82" s="16">
        <v>865872147</v>
      </c>
      <c r="Y82" s="16">
        <v>655620298</v>
      </c>
      <c r="Z82" s="16">
        <v>513168956</v>
      </c>
      <c r="AA82" s="16">
        <v>2314645534</v>
      </c>
      <c r="AB82" s="9">
        <v>41061</v>
      </c>
    </row>
    <row r="83" spans="1:28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6"/>
    </row>
    <row r="84" spans="1:28" x14ac:dyDescent="0.25">
      <c r="A84" s="2" t="s">
        <v>144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6"/>
    </row>
    <row r="85" spans="1:28" x14ac:dyDescent="0.25">
      <c r="A85" s="20" t="s">
        <v>140</v>
      </c>
      <c r="B85" s="16">
        <v>15737950</v>
      </c>
      <c r="C85" s="16">
        <v>55842478</v>
      </c>
      <c r="D85" s="16">
        <v>2091940</v>
      </c>
      <c r="E85" s="16">
        <v>7268714</v>
      </c>
      <c r="F85" s="16">
        <v>2168822</v>
      </c>
      <c r="G85" s="16">
        <v>1060680</v>
      </c>
      <c r="H85" s="16">
        <v>0</v>
      </c>
      <c r="I85" s="16">
        <v>7827238</v>
      </c>
      <c r="J85" s="16">
        <v>12802917</v>
      </c>
      <c r="K85" s="16">
        <v>18498147</v>
      </c>
      <c r="L85" s="16">
        <v>5159044</v>
      </c>
      <c r="M85" s="16">
        <v>4249833</v>
      </c>
      <c r="N85" s="16">
        <v>102900896</v>
      </c>
      <c r="O85" s="16">
        <v>88006371</v>
      </c>
      <c r="P85" s="16">
        <v>24382</v>
      </c>
      <c r="Q85" s="16">
        <v>1484526464</v>
      </c>
      <c r="R85" s="16">
        <v>237573210</v>
      </c>
      <c r="S85" s="16">
        <v>0</v>
      </c>
      <c r="T85" s="16">
        <v>886096023</v>
      </c>
      <c r="U85" s="16">
        <v>114469198</v>
      </c>
      <c r="V85" s="16">
        <v>322216297</v>
      </c>
      <c r="W85" s="16">
        <v>186183744</v>
      </c>
      <c r="X85" s="16">
        <v>651818453</v>
      </c>
      <c r="Y85" s="16">
        <v>25017</v>
      </c>
      <c r="Z85" s="16">
        <v>70864390</v>
      </c>
      <c r="AA85" s="16">
        <v>208002406</v>
      </c>
      <c r="AB85" s="9">
        <v>136290</v>
      </c>
    </row>
    <row r="86" spans="1:28" x14ac:dyDescent="0.25">
      <c r="A86" s="20" t="s">
        <v>141</v>
      </c>
      <c r="B86" s="16">
        <v>12447604</v>
      </c>
      <c r="C86" s="16">
        <v>28902932</v>
      </c>
      <c r="D86" s="16">
        <v>1520576</v>
      </c>
      <c r="E86" s="16">
        <v>0</v>
      </c>
      <c r="F86" s="16">
        <v>8273534</v>
      </c>
      <c r="G86" s="16">
        <v>678970</v>
      </c>
      <c r="H86" s="16">
        <v>0</v>
      </c>
      <c r="I86" s="16">
        <v>-23</v>
      </c>
      <c r="J86" s="16">
        <v>5281087</v>
      </c>
      <c r="K86" s="16">
        <v>3078583</v>
      </c>
      <c r="L86" s="16">
        <v>904542</v>
      </c>
      <c r="M86" s="16">
        <v>2519033</v>
      </c>
      <c r="N86" s="16">
        <v>11019101</v>
      </c>
      <c r="O86" s="16">
        <v>21295772</v>
      </c>
      <c r="P86" s="16">
        <v>24382</v>
      </c>
      <c r="Q86" s="16">
        <v>1347936127</v>
      </c>
      <c r="R86" s="16">
        <v>98264453</v>
      </c>
      <c r="S86" s="16">
        <v>0</v>
      </c>
      <c r="T86" s="16">
        <v>275179460</v>
      </c>
      <c r="U86" s="16">
        <v>13254506</v>
      </c>
      <c r="V86" s="16">
        <v>104793332</v>
      </c>
      <c r="W86" s="16">
        <v>139440888</v>
      </c>
      <c r="X86" s="16">
        <v>594656383</v>
      </c>
      <c r="Y86" s="16">
        <v>3934398</v>
      </c>
      <c r="Z86" s="16">
        <v>3693888</v>
      </c>
      <c r="AA86" s="16">
        <v>119500515</v>
      </c>
      <c r="AB86" s="9">
        <v>98764</v>
      </c>
    </row>
    <row r="87" spans="1:28" x14ac:dyDescent="0.25">
      <c r="A87" s="20" t="s">
        <v>142</v>
      </c>
      <c r="B87" s="16">
        <v>15004478</v>
      </c>
      <c r="C87" s="16">
        <v>40664967</v>
      </c>
      <c r="D87" s="16">
        <v>713866</v>
      </c>
      <c r="E87" s="16">
        <v>0</v>
      </c>
      <c r="F87" s="16">
        <v>14067183</v>
      </c>
      <c r="G87" s="16">
        <v>8519989</v>
      </c>
      <c r="H87" s="16">
        <v>5000</v>
      </c>
      <c r="I87" s="16">
        <v>-22</v>
      </c>
      <c r="J87" s="16">
        <v>3583524</v>
      </c>
      <c r="K87" s="16">
        <v>2238221</v>
      </c>
      <c r="L87" s="16">
        <v>63259</v>
      </c>
      <c r="M87" s="16">
        <v>7641044</v>
      </c>
      <c r="N87" s="16">
        <v>2898976</v>
      </c>
      <c r="O87" s="16">
        <v>11347148</v>
      </c>
      <c r="P87" s="16">
        <v>476878</v>
      </c>
      <c r="Q87" s="16">
        <v>1284329431</v>
      </c>
      <c r="R87" s="16">
        <v>126125189</v>
      </c>
      <c r="S87" s="16">
        <v>108258</v>
      </c>
      <c r="T87" s="16">
        <v>255357878</v>
      </c>
      <c r="U87" s="16">
        <v>2616266</v>
      </c>
      <c r="V87" s="16">
        <v>10147939</v>
      </c>
      <c r="W87" s="16">
        <v>48165486</v>
      </c>
      <c r="X87" s="16">
        <v>573148230</v>
      </c>
      <c r="Y87" s="16">
        <v>118450</v>
      </c>
      <c r="Z87" s="16">
        <v>412900</v>
      </c>
      <c r="AA87" s="16">
        <v>143533768</v>
      </c>
      <c r="AB87" s="9">
        <v>62922</v>
      </c>
    </row>
    <row r="88" spans="1:28" x14ac:dyDescent="0.25">
      <c r="A88" s="20" t="s">
        <v>143</v>
      </c>
      <c r="B88" s="16">
        <v>18000338</v>
      </c>
      <c r="C88" s="16">
        <v>46773935</v>
      </c>
      <c r="D88" s="16">
        <v>1175195</v>
      </c>
      <c r="E88" s="16">
        <v>3614482</v>
      </c>
      <c r="F88" s="16">
        <v>23570702</v>
      </c>
      <c r="G88" s="16">
        <v>3439452</v>
      </c>
      <c r="H88" s="16">
        <v>85132</v>
      </c>
      <c r="I88" s="16">
        <v>-18</v>
      </c>
      <c r="J88" s="16">
        <v>5687222</v>
      </c>
      <c r="K88" s="16">
        <v>7586250</v>
      </c>
      <c r="L88" s="16">
        <v>611024</v>
      </c>
      <c r="M88" s="16">
        <v>1388692</v>
      </c>
      <c r="N88" s="16">
        <v>7435120</v>
      </c>
      <c r="O88" s="16">
        <v>0</v>
      </c>
      <c r="P88" s="16">
        <v>43368</v>
      </c>
      <c r="Q88" s="16">
        <v>1276890571</v>
      </c>
      <c r="R88" s="16">
        <v>100822927</v>
      </c>
      <c r="S88" s="16">
        <v>28722</v>
      </c>
      <c r="T88" s="16">
        <v>272885841</v>
      </c>
      <c r="U88" s="16">
        <v>42683497</v>
      </c>
      <c r="V88" s="16">
        <v>197115953</v>
      </c>
      <c r="W88" s="16">
        <v>64060467</v>
      </c>
      <c r="X88" s="16">
        <v>543188701</v>
      </c>
      <c r="Y88" s="16">
        <v>831774</v>
      </c>
      <c r="Z88" s="16">
        <v>-12600</v>
      </c>
      <c r="AA88" s="16">
        <v>172961628</v>
      </c>
      <c r="AB88" s="9">
        <v>62922</v>
      </c>
    </row>
    <row r="89" spans="1:28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6"/>
    </row>
    <row r="90" spans="1:28" x14ac:dyDescent="0.25">
      <c r="A90" s="2" t="s">
        <v>145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6"/>
    </row>
    <row r="91" spans="1:28" x14ac:dyDescent="0.25">
      <c r="A91" s="20" t="s">
        <v>146</v>
      </c>
      <c r="B91" s="16">
        <v>54437729</v>
      </c>
      <c r="C91" s="16">
        <v>25270330</v>
      </c>
      <c r="D91" s="16">
        <v>197491091</v>
      </c>
      <c r="E91" s="16">
        <v>580733230</v>
      </c>
      <c r="F91" s="16">
        <v>103773699</v>
      </c>
      <c r="G91" s="16">
        <v>22673939</v>
      </c>
      <c r="H91" s="16">
        <v>237414371</v>
      </c>
      <c r="I91" s="16">
        <v>248865721</v>
      </c>
      <c r="J91" s="16">
        <v>12454221</v>
      </c>
      <c r="K91" s="16">
        <v>177311459</v>
      </c>
      <c r="L91" s="16">
        <v>568683885</v>
      </c>
      <c r="M91" s="16">
        <v>91267277</v>
      </c>
      <c r="N91" s="16">
        <v>14661767</v>
      </c>
      <c r="O91" s="16">
        <v>13919983</v>
      </c>
      <c r="P91" s="16">
        <v>170638394</v>
      </c>
      <c r="Q91" s="16">
        <v>4560189</v>
      </c>
      <c r="R91" s="16">
        <v>12254107</v>
      </c>
      <c r="S91" s="16">
        <v>161341086</v>
      </c>
      <c r="T91" s="16">
        <v>18477329</v>
      </c>
      <c r="U91" s="16">
        <v>10327276</v>
      </c>
      <c r="V91" s="16">
        <v>343278507</v>
      </c>
      <c r="W91" s="16">
        <v>494411793</v>
      </c>
      <c r="X91" s="16">
        <v>185076436</v>
      </c>
      <c r="Y91" s="16">
        <v>921273336</v>
      </c>
      <c r="Z91" s="16">
        <v>209425577</v>
      </c>
      <c r="AA91" s="16">
        <v>513349820</v>
      </c>
      <c r="AB91" s="9">
        <v>0</v>
      </c>
    </row>
    <row r="92" spans="1:28" x14ac:dyDescent="0.25">
      <c r="A92" s="20" t="s">
        <v>147</v>
      </c>
      <c r="B92" s="16">
        <v>-148976204</v>
      </c>
      <c r="C92" s="16">
        <v>48882516</v>
      </c>
      <c r="D92" s="16">
        <v>-54506356</v>
      </c>
      <c r="E92" s="16">
        <v>668454964</v>
      </c>
      <c r="F92" s="16">
        <v>322179025</v>
      </c>
      <c r="G92" s="16">
        <v>67585340</v>
      </c>
      <c r="H92" s="16">
        <v>302053931</v>
      </c>
      <c r="I92" s="16">
        <v>944021994</v>
      </c>
      <c r="J92" s="16">
        <v>137793808</v>
      </c>
      <c r="K92" s="16">
        <v>4553544140</v>
      </c>
      <c r="L92" s="16">
        <v>761673751</v>
      </c>
      <c r="M92" s="16">
        <v>547279997</v>
      </c>
      <c r="N92" s="16">
        <v>-116951782</v>
      </c>
      <c r="O92" s="16">
        <v>-13091673</v>
      </c>
      <c r="P92" s="16">
        <v>177867327</v>
      </c>
      <c r="Q92" s="16">
        <v>605856760</v>
      </c>
      <c r="R92" s="16">
        <v>316389893</v>
      </c>
      <c r="S92" s="16">
        <v>252802301</v>
      </c>
      <c r="T92" s="16">
        <v>-200675151</v>
      </c>
      <c r="U92" s="16">
        <v>245426991</v>
      </c>
      <c r="V92" s="16">
        <v>983037861</v>
      </c>
      <c r="W92" s="16">
        <v>510023734</v>
      </c>
      <c r="X92" s="16">
        <v>169811307</v>
      </c>
      <c r="Y92" s="16">
        <v>1081974928</v>
      </c>
      <c r="Z92" s="16">
        <v>252939323</v>
      </c>
      <c r="AA92" s="16">
        <v>1355445061</v>
      </c>
      <c r="AB92" s="9">
        <v>-1891802</v>
      </c>
    </row>
    <row r="93" spans="1:28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6"/>
    </row>
    <row r="94" spans="1:28" x14ac:dyDescent="0.25">
      <c r="A94" s="2" t="s">
        <v>148</v>
      </c>
      <c r="B94" s="16">
        <v>0</v>
      </c>
      <c r="C94" s="16">
        <v>0</v>
      </c>
      <c r="D94" s="16">
        <v>17560646</v>
      </c>
      <c r="E94" s="16">
        <v>659393153</v>
      </c>
      <c r="F94" s="16">
        <v>-5297999</v>
      </c>
      <c r="G94" s="16">
        <v>57322061</v>
      </c>
      <c r="H94" s="16">
        <v>231112401</v>
      </c>
      <c r="I94" s="16">
        <v>0</v>
      </c>
      <c r="J94" s="16">
        <v>9576439</v>
      </c>
      <c r="K94" s="16">
        <v>49733694</v>
      </c>
      <c r="L94" s="16">
        <v>101314543</v>
      </c>
      <c r="M94" s="16">
        <v>165108168</v>
      </c>
      <c r="N94" s="16">
        <v>0</v>
      </c>
      <c r="O94" s="16">
        <v>0</v>
      </c>
      <c r="P94" s="16">
        <v>155970006</v>
      </c>
      <c r="Q94" s="16">
        <v>24358090</v>
      </c>
      <c r="R94" s="16">
        <v>151294</v>
      </c>
      <c r="S94" s="16">
        <v>116453200</v>
      </c>
      <c r="T94" s="16">
        <v>218732289</v>
      </c>
      <c r="U94" s="16">
        <v>13168825</v>
      </c>
      <c r="V94" s="16">
        <v>0</v>
      </c>
      <c r="W94" s="16">
        <v>375333612</v>
      </c>
      <c r="X94" s="16">
        <v>0</v>
      </c>
      <c r="Y94" s="16">
        <v>0</v>
      </c>
      <c r="Z94" s="16">
        <v>65683589</v>
      </c>
      <c r="AA94" s="16">
        <v>0</v>
      </c>
      <c r="AB94" s="9">
        <v>5000</v>
      </c>
    </row>
    <row r="95" spans="1:28" x14ac:dyDescent="0.25">
      <c r="A95" s="22" t="s">
        <v>149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149778088</v>
      </c>
      <c r="L95" s="23">
        <v>0</v>
      </c>
      <c r="M95" s="23">
        <v>95038763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335538752</v>
      </c>
      <c r="W95" s="23">
        <v>0</v>
      </c>
      <c r="X95" s="23">
        <v>0</v>
      </c>
      <c r="Y95" s="23">
        <v>0</v>
      </c>
      <c r="Z95" s="23">
        <v>51020699</v>
      </c>
      <c r="AA95" s="23">
        <v>0</v>
      </c>
      <c r="AB95" s="24">
        <v>0</v>
      </c>
    </row>
  </sheetData>
  <mergeCells count="2">
    <mergeCell ref="A1:AB1"/>
    <mergeCell ref="B2:AB2"/>
  </mergeCells>
  <pageMargins left="0.7" right="0.7" top="0.75" bottom="0.75" header="0.3" footer="0.3"/>
  <rowBreaks count="1" manualBreakCount="1"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95"/>
  <sheetViews>
    <sheetView workbookViewId="0">
      <selection sqref="A1:U1"/>
    </sheetView>
  </sheetViews>
  <sheetFormatPr defaultRowHeight="12.5" x14ac:dyDescent="0.25"/>
  <cols>
    <col min="1" max="1" width="48.54296875" bestFit="1" customWidth="1"/>
    <col min="2" max="21" width="26.453125" bestFit="1" customWidth="1"/>
  </cols>
  <sheetData>
    <row r="1" spans="1:21" ht="13" x14ac:dyDescent="0.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x14ac:dyDescent="0.25">
      <c r="A2" s="21"/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1"/>
    </row>
    <row r="3" spans="1:21" x14ac:dyDescent="0.25">
      <c r="A3" s="18"/>
      <c r="B3" s="11" t="s">
        <v>397</v>
      </c>
      <c r="C3" s="11" t="s">
        <v>398</v>
      </c>
      <c r="D3" s="11" t="s">
        <v>198</v>
      </c>
      <c r="E3" s="11" t="s">
        <v>399</v>
      </c>
      <c r="F3" s="11" t="s">
        <v>400</v>
      </c>
      <c r="G3" s="11" t="s">
        <v>401</v>
      </c>
      <c r="H3" s="11" t="s">
        <v>402</v>
      </c>
      <c r="I3" s="11" t="s">
        <v>11</v>
      </c>
      <c r="J3" s="11" t="s">
        <v>403</v>
      </c>
      <c r="K3" s="11" t="s">
        <v>404</v>
      </c>
      <c r="L3" s="11" t="s">
        <v>405</v>
      </c>
      <c r="M3" s="11" t="s">
        <v>406</v>
      </c>
      <c r="N3" s="11" t="s">
        <v>407</v>
      </c>
      <c r="O3" s="11" t="s">
        <v>408</v>
      </c>
      <c r="P3" s="11" t="s">
        <v>409</v>
      </c>
      <c r="Q3" s="11" t="s">
        <v>410</v>
      </c>
      <c r="R3" s="11" t="s">
        <v>411</v>
      </c>
      <c r="S3" s="11" t="s">
        <v>412</v>
      </c>
      <c r="T3" s="11" t="s">
        <v>413</v>
      </c>
      <c r="U3" s="4" t="s">
        <v>414</v>
      </c>
    </row>
    <row r="4" spans="1:21" x14ac:dyDescent="0.25">
      <c r="A4" s="19"/>
      <c r="B4" s="12" t="s">
        <v>415</v>
      </c>
      <c r="C4" s="12" t="s">
        <v>42</v>
      </c>
      <c r="D4" s="12" t="s">
        <v>416</v>
      </c>
      <c r="E4" s="12" t="s">
        <v>42</v>
      </c>
      <c r="F4" s="12" t="s">
        <v>417</v>
      </c>
      <c r="G4" s="12" t="s">
        <v>43</v>
      </c>
      <c r="H4" s="12" t="s">
        <v>42</v>
      </c>
      <c r="I4" s="12" t="s">
        <v>418</v>
      </c>
      <c r="J4" s="12" t="s">
        <v>419</v>
      </c>
      <c r="K4" s="12" t="s">
        <v>420</v>
      </c>
      <c r="L4" s="12" t="s">
        <v>42</v>
      </c>
      <c r="M4" s="12" t="s">
        <v>42</v>
      </c>
      <c r="N4" s="12" t="s">
        <v>42</v>
      </c>
      <c r="O4" s="12" t="s">
        <v>43</v>
      </c>
      <c r="P4" s="12" t="s">
        <v>56</v>
      </c>
      <c r="Q4" s="12" t="s">
        <v>421</v>
      </c>
      <c r="R4" s="12" t="s">
        <v>422</v>
      </c>
      <c r="S4" s="12" t="s">
        <v>423</v>
      </c>
      <c r="T4" s="12" t="s">
        <v>424</v>
      </c>
      <c r="U4" s="5" t="s">
        <v>425</v>
      </c>
    </row>
    <row r="5" spans="1:21" x14ac:dyDescent="0.25">
      <c r="A5" s="19"/>
      <c r="B5" s="12" t="s">
        <v>426</v>
      </c>
      <c r="C5" s="12" t="s">
        <v>427</v>
      </c>
      <c r="D5" s="12" t="s">
        <v>428</v>
      </c>
      <c r="E5" s="12" t="s">
        <v>429</v>
      </c>
      <c r="F5" s="12" t="s">
        <v>430</v>
      </c>
      <c r="G5" s="12" t="s">
        <v>431</v>
      </c>
      <c r="H5" s="12" t="s">
        <v>432</v>
      </c>
      <c r="I5" s="12" t="s">
        <v>433</v>
      </c>
      <c r="J5" s="12" t="s">
        <v>434</v>
      </c>
      <c r="K5" s="12" t="s">
        <v>435</v>
      </c>
      <c r="L5" s="12" t="s">
        <v>436</v>
      </c>
      <c r="M5" s="12" t="s">
        <v>437</v>
      </c>
      <c r="N5" s="12" t="s">
        <v>438</v>
      </c>
      <c r="O5" s="12" t="s">
        <v>439</v>
      </c>
      <c r="P5" s="12" t="s">
        <v>440</v>
      </c>
      <c r="Q5" s="12" t="s">
        <v>441</v>
      </c>
      <c r="R5" s="12" t="s">
        <v>442</v>
      </c>
      <c r="S5" s="12" t="s">
        <v>443</v>
      </c>
      <c r="T5" s="12" t="s">
        <v>444</v>
      </c>
      <c r="U5" s="5" t="s">
        <v>445</v>
      </c>
    </row>
    <row r="6" spans="1:21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6"/>
    </row>
    <row r="7" spans="1:21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7"/>
    </row>
    <row r="8" spans="1:21" x14ac:dyDescent="0.25">
      <c r="A8" s="20" t="s">
        <v>107</v>
      </c>
      <c r="B8" s="15">
        <f>+B15</f>
        <v>1102380326</v>
      </c>
      <c r="C8" s="15">
        <f t="shared" ref="C8:U8" si="0">+C15</f>
        <v>1288715238</v>
      </c>
      <c r="D8" s="15">
        <f t="shared" si="0"/>
        <v>4865707205</v>
      </c>
      <c r="E8" s="15">
        <f t="shared" si="0"/>
        <v>215894002</v>
      </c>
      <c r="F8" s="15">
        <f t="shared" si="0"/>
        <v>917469304</v>
      </c>
      <c r="G8" s="15">
        <f t="shared" si="0"/>
        <v>393091538</v>
      </c>
      <c r="H8" s="15">
        <f t="shared" si="0"/>
        <v>327030922</v>
      </c>
      <c r="I8" s="15">
        <f t="shared" si="0"/>
        <v>5095245794</v>
      </c>
      <c r="J8" s="15">
        <f t="shared" si="0"/>
        <v>638739663</v>
      </c>
      <c r="K8" s="15">
        <f t="shared" si="0"/>
        <v>2996192399</v>
      </c>
      <c r="L8" s="15">
        <f t="shared" si="0"/>
        <v>1316709708</v>
      </c>
      <c r="M8" s="15">
        <f t="shared" si="0"/>
        <v>901778772</v>
      </c>
      <c r="N8" s="15">
        <f t="shared" si="0"/>
        <v>1282683582</v>
      </c>
      <c r="O8" s="15">
        <f t="shared" si="0"/>
        <v>669399149</v>
      </c>
      <c r="P8" s="15">
        <f t="shared" si="0"/>
        <v>1568886892</v>
      </c>
      <c r="Q8" s="15">
        <f t="shared" si="0"/>
        <v>566109936</v>
      </c>
      <c r="R8" s="15">
        <f t="shared" si="0"/>
        <v>2643671581</v>
      </c>
      <c r="S8" s="15">
        <f t="shared" si="0"/>
        <v>981269582</v>
      </c>
      <c r="T8" s="15">
        <f t="shared" si="0"/>
        <v>1210085829</v>
      </c>
      <c r="U8" s="8">
        <f t="shared" si="0"/>
        <v>730601852</v>
      </c>
    </row>
    <row r="9" spans="1:21" x14ac:dyDescent="0.25">
      <c r="A9" s="20" t="s">
        <v>108</v>
      </c>
      <c r="B9" s="15">
        <f>+B26</f>
        <v>1077233145</v>
      </c>
      <c r="C9" s="15">
        <f t="shared" ref="C9:U9" si="1">+C26</f>
        <v>1409196426</v>
      </c>
      <c r="D9" s="15">
        <f t="shared" si="1"/>
        <v>5256882557</v>
      </c>
      <c r="E9" s="15">
        <f t="shared" si="1"/>
        <v>281525713</v>
      </c>
      <c r="F9" s="15">
        <f t="shared" si="1"/>
        <v>748538074</v>
      </c>
      <c r="G9" s="15">
        <f t="shared" si="1"/>
        <v>369062588</v>
      </c>
      <c r="H9" s="15">
        <f t="shared" si="1"/>
        <v>518504856</v>
      </c>
      <c r="I9" s="15">
        <f t="shared" si="1"/>
        <v>4681476305</v>
      </c>
      <c r="J9" s="15">
        <f t="shared" si="1"/>
        <v>632251110</v>
      </c>
      <c r="K9" s="15">
        <f t="shared" si="1"/>
        <v>4234077356</v>
      </c>
      <c r="L9" s="15">
        <f t="shared" si="1"/>
        <v>1654772354</v>
      </c>
      <c r="M9" s="15">
        <f t="shared" si="1"/>
        <v>1254963201</v>
      </c>
      <c r="N9" s="15">
        <f t="shared" si="1"/>
        <v>1411447177</v>
      </c>
      <c r="O9" s="15">
        <f t="shared" si="1"/>
        <v>906968044</v>
      </c>
      <c r="P9" s="15">
        <f t="shared" si="1"/>
        <v>1725664329</v>
      </c>
      <c r="Q9" s="15">
        <f t="shared" si="1"/>
        <v>438313977</v>
      </c>
      <c r="R9" s="15">
        <f t="shared" si="1"/>
        <v>2599281090</v>
      </c>
      <c r="S9" s="15">
        <f t="shared" si="1"/>
        <v>1101711767</v>
      </c>
      <c r="T9" s="15">
        <f t="shared" si="1"/>
        <v>964967408</v>
      </c>
      <c r="U9" s="8">
        <f t="shared" si="1"/>
        <v>881388958</v>
      </c>
    </row>
    <row r="10" spans="1:21" x14ac:dyDescent="0.25">
      <c r="A10" s="20" t="s">
        <v>109</v>
      </c>
      <c r="B10" s="15">
        <f>+B8-B9</f>
        <v>25147181</v>
      </c>
      <c r="C10" s="15">
        <f t="shared" ref="C10:U10" si="2">+C8-C9</f>
        <v>-120481188</v>
      </c>
      <c r="D10" s="15">
        <f t="shared" si="2"/>
        <v>-391175352</v>
      </c>
      <c r="E10" s="15">
        <f t="shared" si="2"/>
        <v>-65631711</v>
      </c>
      <c r="F10" s="15">
        <f t="shared" si="2"/>
        <v>168931230</v>
      </c>
      <c r="G10" s="15">
        <f t="shared" si="2"/>
        <v>24028950</v>
      </c>
      <c r="H10" s="15">
        <f t="shared" si="2"/>
        <v>-191473934</v>
      </c>
      <c r="I10" s="15">
        <f t="shared" si="2"/>
        <v>413769489</v>
      </c>
      <c r="J10" s="15">
        <f t="shared" si="2"/>
        <v>6488553</v>
      </c>
      <c r="K10" s="15">
        <f t="shared" si="2"/>
        <v>-1237884957</v>
      </c>
      <c r="L10" s="15">
        <f t="shared" si="2"/>
        <v>-338062646</v>
      </c>
      <c r="M10" s="15">
        <f t="shared" si="2"/>
        <v>-353184429</v>
      </c>
      <c r="N10" s="15">
        <f t="shared" si="2"/>
        <v>-128763595</v>
      </c>
      <c r="O10" s="15">
        <f t="shared" si="2"/>
        <v>-237568895</v>
      </c>
      <c r="P10" s="15">
        <f t="shared" si="2"/>
        <v>-156777437</v>
      </c>
      <c r="Q10" s="15">
        <f t="shared" si="2"/>
        <v>127795959</v>
      </c>
      <c r="R10" s="15">
        <f t="shared" si="2"/>
        <v>44390491</v>
      </c>
      <c r="S10" s="15">
        <f t="shared" si="2"/>
        <v>-120442185</v>
      </c>
      <c r="T10" s="15">
        <f t="shared" si="2"/>
        <v>245118421</v>
      </c>
      <c r="U10" s="8">
        <f t="shared" si="2"/>
        <v>-150787106</v>
      </c>
    </row>
    <row r="11" spans="1:21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6"/>
    </row>
    <row r="12" spans="1:21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6"/>
    </row>
    <row r="13" spans="1:21" x14ac:dyDescent="0.25">
      <c r="A13" s="20" t="s">
        <v>112</v>
      </c>
      <c r="B13" s="16">
        <v>1265346123</v>
      </c>
      <c r="C13" s="16">
        <v>2413032007</v>
      </c>
      <c r="D13" s="16">
        <v>5121506647</v>
      </c>
      <c r="E13" s="16">
        <v>414305597</v>
      </c>
      <c r="F13" s="16">
        <v>945369811</v>
      </c>
      <c r="G13" s="16">
        <v>461200006</v>
      </c>
      <c r="H13" s="16">
        <v>424157241</v>
      </c>
      <c r="I13" s="16">
        <v>5132749123</v>
      </c>
      <c r="J13" s="16">
        <v>631926800</v>
      </c>
      <c r="K13" s="16">
        <v>3574030887</v>
      </c>
      <c r="L13" s="16">
        <v>1321092768</v>
      </c>
      <c r="M13" s="16">
        <v>1006489298</v>
      </c>
      <c r="N13" s="16">
        <v>1368188124</v>
      </c>
      <c r="O13" s="16">
        <v>644583856</v>
      </c>
      <c r="P13" s="16">
        <v>1781123721</v>
      </c>
      <c r="Q13" s="16">
        <v>693683254</v>
      </c>
      <c r="R13" s="16">
        <v>2726905391</v>
      </c>
      <c r="S13" s="16">
        <v>962929126</v>
      </c>
      <c r="T13" s="16">
        <v>1303051975</v>
      </c>
      <c r="U13" s="9">
        <v>838941346</v>
      </c>
    </row>
    <row r="14" spans="1:21" x14ac:dyDescent="0.25">
      <c r="A14" s="20" t="s">
        <v>113</v>
      </c>
      <c r="B14" s="16">
        <v>1262833821</v>
      </c>
      <c r="C14" s="16">
        <v>2640851595</v>
      </c>
      <c r="D14" s="16">
        <v>5903301991</v>
      </c>
      <c r="E14" s="16">
        <v>433692210</v>
      </c>
      <c r="F14" s="16">
        <v>947369811</v>
      </c>
      <c r="G14" s="16">
        <v>489545065</v>
      </c>
      <c r="H14" s="16">
        <v>459992958</v>
      </c>
      <c r="I14" s="16">
        <v>5509195053</v>
      </c>
      <c r="J14" s="16">
        <v>900067609</v>
      </c>
      <c r="K14" s="16">
        <v>3610869850</v>
      </c>
      <c r="L14" s="16">
        <v>1336894796</v>
      </c>
      <c r="M14" s="16">
        <v>1029138111</v>
      </c>
      <c r="N14" s="16">
        <v>1675648152</v>
      </c>
      <c r="O14" s="16">
        <v>1119277012</v>
      </c>
      <c r="P14" s="16">
        <v>1723240543</v>
      </c>
      <c r="Q14" s="16">
        <v>626847515</v>
      </c>
      <c r="R14" s="16">
        <v>2744501543</v>
      </c>
      <c r="S14" s="16">
        <v>1007554431</v>
      </c>
      <c r="T14" s="16">
        <v>1229386434</v>
      </c>
      <c r="U14" s="9">
        <v>838941346</v>
      </c>
    </row>
    <row r="15" spans="1:21" x14ac:dyDescent="0.25">
      <c r="A15" s="20" t="s">
        <v>114</v>
      </c>
      <c r="B15" s="16">
        <v>1102380326</v>
      </c>
      <c r="C15" s="16">
        <v>1288715238</v>
      </c>
      <c r="D15" s="16">
        <v>4865707205</v>
      </c>
      <c r="E15" s="16">
        <v>215894002</v>
      </c>
      <c r="F15" s="16">
        <v>917469304</v>
      </c>
      <c r="G15" s="16">
        <v>393091538</v>
      </c>
      <c r="H15" s="16">
        <v>327030922</v>
      </c>
      <c r="I15" s="16">
        <v>5095245794</v>
      </c>
      <c r="J15" s="16">
        <v>638739663</v>
      </c>
      <c r="K15" s="16">
        <v>2996192399</v>
      </c>
      <c r="L15" s="16">
        <v>1316709708</v>
      </c>
      <c r="M15" s="16">
        <v>901778772</v>
      </c>
      <c r="N15" s="16">
        <v>1282683582</v>
      </c>
      <c r="O15" s="16">
        <v>669399149</v>
      </c>
      <c r="P15" s="16">
        <v>1568886892</v>
      </c>
      <c r="Q15" s="16">
        <v>566109936</v>
      </c>
      <c r="R15" s="16">
        <v>2643671581</v>
      </c>
      <c r="S15" s="16">
        <v>981269582</v>
      </c>
      <c r="T15" s="16">
        <v>1210085829</v>
      </c>
      <c r="U15" s="9">
        <v>730601852</v>
      </c>
    </row>
    <row r="16" spans="1:21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6"/>
    </row>
    <row r="17" spans="1:21" x14ac:dyDescent="0.25">
      <c r="A17" s="20" t="s">
        <v>115</v>
      </c>
      <c r="B17" s="15">
        <f>+B14-B13</f>
        <v>-2512302</v>
      </c>
      <c r="C17" s="15">
        <f t="shared" ref="C17:U17" si="3">+C14-C13</f>
        <v>227819588</v>
      </c>
      <c r="D17" s="15">
        <f t="shared" si="3"/>
        <v>781795344</v>
      </c>
      <c r="E17" s="15">
        <f t="shared" si="3"/>
        <v>19386613</v>
      </c>
      <c r="F17" s="15">
        <f t="shared" si="3"/>
        <v>2000000</v>
      </c>
      <c r="G17" s="15">
        <f t="shared" si="3"/>
        <v>28345059</v>
      </c>
      <c r="H17" s="15">
        <f t="shared" si="3"/>
        <v>35835717</v>
      </c>
      <c r="I17" s="15">
        <f t="shared" si="3"/>
        <v>376445930</v>
      </c>
      <c r="J17" s="15">
        <f t="shared" si="3"/>
        <v>268140809</v>
      </c>
      <c r="K17" s="15">
        <f t="shared" si="3"/>
        <v>36838963</v>
      </c>
      <c r="L17" s="15">
        <f t="shared" si="3"/>
        <v>15802028</v>
      </c>
      <c r="M17" s="15">
        <f t="shared" si="3"/>
        <v>22648813</v>
      </c>
      <c r="N17" s="15">
        <f t="shared" si="3"/>
        <v>307460028</v>
      </c>
      <c r="O17" s="15">
        <f t="shared" si="3"/>
        <v>474693156</v>
      </c>
      <c r="P17" s="15">
        <f t="shared" si="3"/>
        <v>-57883178</v>
      </c>
      <c r="Q17" s="15">
        <f t="shared" si="3"/>
        <v>-66835739</v>
      </c>
      <c r="R17" s="15">
        <f t="shared" si="3"/>
        <v>17596152</v>
      </c>
      <c r="S17" s="15">
        <f t="shared" si="3"/>
        <v>44625305</v>
      </c>
      <c r="T17" s="15">
        <f t="shared" si="3"/>
        <v>-73665541</v>
      </c>
      <c r="U17" s="8">
        <f t="shared" si="3"/>
        <v>0</v>
      </c>
    </row>
    <row r="18" spans="1:21" x14ac:dyDescent="0.25">
      <c r="A18" s="20" t="s">
        <v>116</v>
      </c>
      <c r="B18" s="15">
        <f>+B15-B13</f>
        <v>-162965797</v>
      </c>
      <c r="C18" s="15">
        <f t="shared" ref="C18:U18" si="4">+C15-C13</f>
        <v>-1124316769</v>
      </c>
      <c r="D18" s="15">
        <f t="shared" si="4"/>
        <v>-255799442</v>
      </c>
      <c r="E18" s="15">
        <f t="shared" si="4"/>
        <v>-198411595</v>
      </c>
      <c r="F18" s="15">
        <f t="shared" si="4"/>
        <v>-27900507</v>
      </c>
      <c r="G18" s="15">
        <f t="shared" si="4"/>
        <v>-68108468</v>
      </c>
      <c r="H18" s="15">
        <f t="shared" si="4"/>
        <v>-97126319</v>
      </c>
      <c r="I18" s="15">
        <f t="shared" si="4"/>
        <v>-37503329</v>
      </c>
      <c r="J18" s="15">
        <f t="shared" si="4"/>
        <v>6812863</v>
      </c>
      <c r="K18" s="15">
        <f t="shared" si="4"/>
        <v>-577838488</v>
      </c>
      <c r="L18" s="15">
        <f t="shared" si="4"/>
        <v>-4383060</v>
      </c>
      <c r="M18" s="15">
        <f t="shared" si="4"/>
        <v>-104710526</v>
      </c>
      <c r="N18" s="15">
        <f t="shared" si="4"/>
        <v>-85504542</v>
      </c>
      <c r="O18" s="15">
        <f t="shared" si="4"/>
        <v>24815293</v>
      </c>
      <c r="P18" s="15">
        <f t="shared" si="4"/>
        <v>-212236829</v>
      </c>
      <c r="Q18" s="15">
        <f t="shared" si="4"/>
        <v>-127573318</v>
      </c>
      <c r="R18" s="15">
        <f t="shared" si="4"/>
        <v>-83233810</v>
      </c>
      <c r="S18" s="15">
        <f t="shared" si="4"/>
        <v>18340456</v>
      </c>
      <c r="T18" s="15">
        <f t="shared" si="4"/>
        <v>-92966146</v>
      </c>
      <c r="U18" s="8">
        <f t="shared" si="4"/>
        <v>-108339494</v>
      </c>
    </row>
    <row r="19" spans="1:21" x14ac:dyDescent="0.25">
      <c r="A19" s="20" t="s">
        <v>117</v>
      </c>
      <c r="B19" s="15">
        <f>+B15-B14</f>
        <v>-160453495</v>
      </c>
      <c r="C19" s="15">
        <f t="shared" ref="C19:U19" si="5">+C15-C14</f>
        <v>-1352136357</v>
      </c>
      <c r="D19" s="15">
        <f t="shared" si="5"/>
        <v>-1037594786</v>
      </c>
      <c r="E19" s="15">
        <f t="shared" si="5"/>
        <v>-217798208</v>
      </c>
      <c r="F19" s="15">
        <f t="shared" si="5"/>
        <v>-29900507</v>
      </c>
      <c r="G19" s="15">
        <f t="shared" si="5"/>
        <v>-96453527</v>
      </c>
      <c r="H19" s="15">
        <f t="shared" si="5"/>
        <v>-132962036</v>
      </c>
      <c r="I19" s="15">
        <f t="shared" si="5"/>
        <v>-413949259</v>
      </c>
      <c r="J19" s="15">
        <f t="shared" si="5"/>
        <v>-261327946</v>
      </c>
      <c r="K19" s="15">
        <f t="shared" si="5"/>
        <v>-614677451</v>
      </c>
      <c r="L19" s="15">
        <f t="shared" si="5"/>
        <v>-20185088</v>
      </c>
      <c r="M19" s="15">
        <f t="shared" si="5"/>
        <v>-127359339</v>
      </c>
      <c r="N19" s="15">
        <f t="shared" si="5"/>
        <v>-392964570</v>
      </c>
      <c r="O19" s="15">
        <f t="shared" si="5"/>
        <v>-449877863</v>
      </c>
      <c r="P19" s="15">
        <f t="shared" si="5"/>
        <v>-154353651</v>
      </c>
      <c r="Q19" s="15">
        <f t="shared" si="5"/>
        <v>-60737579</v>
      </c>
      <c r="R19" s="15">
        <f t="shared" si="5"/>
        <v>-100829962</v>
      </c>
      <c r="S19" s="15">
        <f t="shared" si="5"/>
        <v>-26284849</v>
      </c>
      <c r="T19" s="15">
        <f t="shared" si="5"/>
        <v>-19300605</v>
      </c>
      <c r="U19" s="8">
        <f t="shared" si="5"/>
        <v>-108339494</v>
      </c>
    </row>
    <row r="20" spans="1:21" x14ac:dyDescent="0.25">
      <c r="A20" s="20" t="s">
        <v>118</v>
      </c>
      <c r="B20" s="17">
        <f>IF(B13=0,0,B15*100/B13)</f>
        <v>87.120852228667232</v>
      </c>
      <c r="C20" s="17">
        <f t="shared" ref="C20:U20" si="6">IF(C13=0,0,C15*100/C13)</f>
        <v>53.406470956934967</v>
      </c>
      <c r="D20" s="17">
        <f t="shared" si="6"/>
        <v>95.005386898212109</v>
      </c>
      <c r="E20" s="17">
        <f t="shared" si="6"/>
        <v>52.109844415160048</v>
      </c>
      <c r="F20" s="17">
        <f t="shared" si="6"/>
        <v>97.04872033405772</v>
      </c>
      <c r="G20" s="17">
        <f t="shared" si="6"/>
        <v>85.232335838261022</v>
      </c>
      <c r="H20" s="17">
        <f t="shared" si="6"/>
        <v>77.101341292438292</v>
      </c>
      <c r="I20" s="17">
        <f t="shared" si="6"/>
        <v>99.269332513604724</v>
      </c>
      <c r="J20" s="17">
        <f t="shared" si="6"/>
        <v>101.07810952154585</v>
      </c>
      <c r="K20" s="17">
        <f t="shared" si="6"/>
        <v>83.832302901975453</v>
      </c>
      <c r="L20" s="17">
        <f t="shared" si="6"/>
        <v>99.668224661721865</v>
      </c>
      <c r="M20" s="17">
        <f t="shared" si="6"/>
        <v>89.596459077302583</v>
      </c>
      <c r="N20" s="17">
        <f t="shared" si="6"/>
        <v>93.750527394579251</v>
      </c>
      <c r="O20" s="17">
        <f t="shared" si="6"/>
        <v>103.84981608971603</v>
      </c>
      <c r="P20" s="17">
        <f t="shared" si="6"/>
        <v>88.084105191702179</v>
      </c>
      <c r="Q20" s="17">
        <f t="shared" si="6"/>
        <v>81.609283882179454</v>
      </c>
      <c r="R20" s="17">
        <f t="shared" si="6"/>
        <v>96.947682516793265</v>
      </c>
      <c r="S20" s="17">
        <f t="shared" si="6"/>
        <v>101.90465274180522</v>
      </c>
      <c r="T20" s="17">
        <f t="shared" si="6"/>
        <v>92.865507456062915</v>
      </c>
      <c r="U20" s="10">
        <f t="shared" si="6"/>
        <v>87.08616585455546</v>
      </c>
    </row>
    <row r="21" spans="1:21" x14ac:dyDescent="0.25">
      <c r="A21" s="20" t="s">
        <v>119</v>
      </c>
      <c r="B21" s="17">
        <f>IF(B14=0,0,B15*100/B14)</f>
        <v>87.294171859212497</v>
      </c>
      <c r="C21" s="17">
        <f t="shared" ref="C21:U21" si="7">IF(C14=0,0,C15*100/C14)</f>
        <v>48.799229780270934</v>
      </c>
      <c r="D21" s="17">
        <f t="shared" si="7"/>
        <v>82.423484558609971</v>
      </c>
      <c r="E21" s="17">
        <f t="shared" si="7"/>
        <v>49.780465736287951</v>
      </c>
      <c r="F21" s="17">
        <f t="shared" si="7"/>
        <v>96.843840002834966</v>
      </c>
      <c r="G21" s="17">
        <f t="shared" si="7"/>
        <v>80.297313997027018</v>
      </c>
      <c r="H21" s="17">
        <f t="shared" si="7"/>
        <v>71.094767063803616</v>
      </c>
      <c r="I21" s="17">
        <f t="shared" si="7"/>
        <v>92.486211596835972</v>
      </c>
      <c r="J21" s="17">
        <f t="shared" si="7"/>
        <v>70.96574264122863</v>
      </c>
      <c r="K21" s="17">
        <f t="shared" si="7"/>
        <v>82.977025577368849</v>
      </c>
      <c r="L21" s="17">
        <f t="shared" si="7"/>
        <v>98.490151352193607</v>
      </c>
      <c r="M21" s="17">
        <f t="shared" si="7"/>
        <v>87.62466012688553</v>
      </c>
      <c r="N21" s="17">
        <f t="shared" si="7"/>
        <v>76.548503363849377</v>
      </c>
      <c r="O21" s="17">
        <f t="shared" si="7"/>
        <v>59.806387679120853</v>
      </c>
      <c r="P21" s="17">
        <f t="shared" si="7"/>
        <v>91.042826166840015</v>
      </c>
      <c r="Q21" s="17">
        <f t="shared" si="7"/>
        <v>90.3106293721209</v>
      </c>
      <c r="R21" s="17">
        <f t="shared" si="7"/>
        <v>96.326110209077044</v>
      </c>
      <c r="S21" s="17">
        <f t="shared" si="7"/>
        <v>97.391222926396921</v>
      </c>
      <c r="T21" s="17">
        <f t="shared" si="7"/>
        <v>98.430061983260828</v>
      </c>
      <c r="U21" s="10">
        <f t="shared" si="7"/>
        <v>87.08616585455546</v>
      </c>
    </row>
    <row r="22" spans="1:21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6"/>
    </row>
    <row r="23" spans="1:21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6"/>
    </row>
    <row r="24" spans="1:21" x14ac:dyDescent="0.25">
      <c r="A24" s="20" t="s">
        <v>112</v>
      </c>
      <c r="B24" s="16">
        <v>1249816601</v>
      </c>
      <c r="C24" s="16">
        <v>2287354980</v>
      </c>
      <c r="D24" s="16">
        <v>4905273512</v>
      </c>
      <c r="E24" s="16">
        <v>408417822</v>
      </c>
      <c r="F24" s="16">
        <v>951805656</v>
      </c>
      <c r="G24" s="16">
        <v>396393486</v>
      </c>
      <c r="H24" s="16">
        <v>518703713</v>
      </c>
      <c r="I24" s="16">
        <v>5319739711</v>
      </c>
      <c r="J24" s="16">
        <v>651281792</v>
      </c>
      <c r="K24" s="16">
        <v>4262431004</v>
      </c>
      <c r="L24" s="16">
        <v>1695782070</v>
      </c>
      <c r="M24" s="16">
        <v>994876958</v>
      </c>
      <c r="N24" s="16">
        <v>1493330089</v>
      </c>
      <c r="O24" s="16">
        <v>836381738</v>
      </c>
      <c r="P24" s="16">
        <v>1766481744</v>
      </c>
      <c r="Q24" s="16">
        <v>612167152</v>
      </c>
      <c r="R24" s="16">
        <v>2837393498</v>
      </c>
      <c r="S24" s="16">
        <v>1196439766</v>
      </c>
      <c r="T24" s="16">
        <v>1450308214</v>
      </c>
      <c r="U24" s="9">
        <v>944314294</v>
      </c>
    </row>
    <row r="25" spans="1:21" x14ac:dyDescent="0.25">
      <c r="A25" s="20" t="s">
        <v>113</v>
      </c>
      <c r="B25" s="16">
        <v>1262041744</v>
      </c>
      <c r="C25" s="16">
        <v>2576693500</v>
      </c>
      <c r="D25" s="16">
        <v>5084831290</v>
      </c>
      <c r="E25" s="16">
        <v>426765578</v>
      </c>
      <c r="F25" s="16">
        <v>954458779</v>
      </c>
      <c r="G25" s="16">
        <v>414292908</v>
      </c>
      <c r="H25" s="16">
        <v>692014619</v>
      </c>
      <c r="I25" s="16">
        <v>5667769506</v>
      </c>
      <c r="J25" s="16">
        <v>919922601</v>
      </c>
      <c r="K25" s="16">
        <v>4263505762</v>
      </c>
      <c r="L25" s="16">
        <v>1701417747</v>
      </c>
      <c r="M25" s="16">
        <v>1018138998</v>
      </c>
      <c r="N25" s="16">
        <v>1834763429</v>
      </c>
      <c r="O25" s="16">
        <v>1310907151</v>
      </c>
      <c r="P25" s="16">
        <v>1703851650</v>
      </c>
      <c r="Q25" s="16">
        <v>694434670</v>
      </c>
      <c r="R25" s="16">
        <v>2945289345</v>
      </c>
      <c r="S25" s="16">
        <v>1105279689</v>
      </c>
      <c r="T25" s="16">
        <v>1350169855</v>
      </c>
      <c r="U25" s="9">
        <v>944314294</v>
      </c>
    </row>
    <row r="26" spans="1:21" x14ac:dyDescent="0.25">
      <c r="A26" s="20" t="s">
        <v>114</v>
      </c>
      <c r="B26" s="16">
        <v>1077233145</v>
      </c>
      <c r="C26" s="16">
        <v>1409196426</v>
      </c>
      <c r="D26" s="16">
        <v>5256882557</v>
      </c>
      <c r="E26" s="16">
        <v>281525713</v>
      </c>
      <c r="F26" s="16">
        <v>748538074</v>
      </c>
      <c r="G26" s="16">
        <v>369062588</v>
      </c>
      <c r="H26" s="16">
        <v>518504856</v>
      </c>
      <c r="I26" s="16">
        <v>4681476305</v>
      </c>
      <c r="J26" s="16">
        <v>632251110</v>
      </c>
      <c r="K26" s="16">
        <v>4234077356</v>
      </c>
      <c r="L26" s="16">
        <v>1654772354</v>
      </c>
      <c r="M26" s="16">
        <v>1254963201</v>
      </c>
      <c r="N26" s="16">
        <v>1411447177</v>
      </c>
      <c r="O26" s="16">
        <v>906968044</v>
      </c>
      <c r="P26" s="16">
        <v>1725664329</v>
      </c>
      <c r="Q26" s="16">
        <v>438313977</v>
      </c>
      <c r="R26" s="16">
        <v>2599281090</v>
      </c>
      <c r="S26" s="16">
        <v>1101711767</v>
      </c>
      <c r="T26" s="16">
        <v>964967408</v>
      </c>
      <c r="U26" s="9">
        <v>881388958</v>
      </c>
    </row>
    <row r="27" spans="1:21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6"/>
    </row>
    <row r="28" spans="1:21" x14ac:dyDescent="0.25">
      <c r="A28" s="20" t="s">
        <v>121</v>
      </c>
      <c r="B28" s="15">
        <f>+B25-B24</f>
        <v>12225143</v>
      </c>
      <c r="C28" s="15">
        <f t="shared" ref="C28:U28" si="8">+C25-C24</f>
        <v>289338520</v>
      </c>
      <c r="D28" s="15">
        <f t="shared" si="8"/>
        <v>179557778</v>
      </c>
      <c r="E28" s="15">
        <f t="shared" si="8"/>
        <v>18347756</v>
      </c>
      <c r="F28" s="15">
        <f t="shared" si="8"/>
        <v>2653123</v>
      </c>
      <c r="G28" s="15">
        <f t="shared" si="8"/>
        <v>17899422</v>
      </c>
      <c r="H28" s="15">
        <f t="shared" si="8"/>
        <v>173310906</v>
      </c>
      <c r="I28" s="15">
        <f t="shared" si="8"/>
        <v>348029795</v>
      </c>
      <c r="J28" s="15">
        <f t="shared" si="8"/>
        <v>268640809</v>
      </c>
      <c r="K28" s="15">
        <f t="shared" si="8"/>
        <v>1074758</v>
      </c>
      <c r="L28" s="15">
        <f t="shared" si="8"/>
        <v>5635677</v>
      </c>
      <c r="M28" s="15">
        <f t="shared" si="8"/>
        <v>23262040</v>
      </c>
      <c r="N28" s="15">
        <f t="shared" si="8"/>
        <v>341433340</v>
      </c>
      <c r="O28" s="15">
        <f t="shared" si="8"/>
        <v>474525413</v>
      </c>
      <c r="P28" s="15">
        <f t="shared" si="8"/>
        <v>-62630094</v>
      </c>
      <c r="Q28" s="15">
        <f t="shared" si="8"/>
        <v>82267518</v>
      </c>
      <c r="R28" s="15">
        <f t="shared" si="8"/>
        <v>107895847</v>
      </c>
      <c r="S28" s="15">
        <f t="shared" si="8"/>
        <v>-91160077</v>
      </c>
      <c r="T28" s="15">
        <f t="shared" si="8"/>
        <v>-100138359</v>
      </c>
      <c r="U28" s="8">
        <f t="shared" si="8"/>
        <v>0</v>
      </c>
    </row>
    <row r="29" spans="1:21" x14ac:dyDescent="0.25">
      <c r="A29" s="20" t="s">
        <v>122</v>
      </c>
      <c r="B29" s="15">
        <f>+B26-B24</f>
        <v>-172583456</v>
      </c>
      <c r="C29" s="15">
        <f t="shared" ref="C29:U29" si="9">+C26-C24</f>
        <v>-878158554</v>
      </c>
      <c r="D29" s="15">
        <f t="shared" si="9"/>
        <v>351609045</v>
      </c>
      <c r="E29" s="15">
        <f t="shared" si="9"/>
        <v>-126892109</v>
      </c>
      <c r="F29" s="15">
        <f t="shared" si="9"/>
        <v>-203267582</v>
      </c>
      <c r="G29" s="15">
        <f t="shared" si="9"/>
        <v>-27330898</v>
      </c>
      <c r="H29" s="15">
        <f t="shared" si="9"/>
        <v>-198857</v>
      </c>
      <c r="I29" s="15">
        <f t="shared" si="9"/>
        <v>-638263406</v>
      </c>
      <c r="J29" s="15">
        <f t="shared" si="9"/>
        <v>-19030682</v>
      </c>
      <c r="K29" s="15">
        <f t="shared" si="9"/>
        <v>-28353648</v>
      </c>
      <c r="L29" s="15">
        <f t="shared" si="9"/>
        <v>-41009716</v>
      </c>
      <c r="M29" s="15">
        <f t="shared" si="9"/>
        <v>260086243</v>
      </c>
      <c r="N29" s="15">
        <f t="shared" si="9"/>
        <v>-81882912</v>
      </c>
      <c r="O29" s="15">
        <f t="shared" si="9"/>
        <v>70586306</v>
      </c>
      <c r="P29" s="15">
        <f t="shared" si="9"/>
        <v>-40817415</v>
      </c>
      <c r="Q29" s="15">
        <f t="shared" si="9"/>
        <v>-173853175</v>
      </c>
      <c r="R29" s="15">
        <f t="shared" si="9"/>
        <v>-238112408</v>
      </c>
      <c r="S29" s="15">
        <f t="shared" si="9"/>
        <v>-94727999</v>
      </c>
      <c r="T29" s="15">
        <f t="shared" si="9"/>
        <v>-485340806</v>
      </c>
      <c r="U29" s="8">
        <f t="shared" si="9"/>
        <v>-62925336</v>
      </c>
    </row>
    <row r="30" spans="1:21" x14ac:dyDescent="0.25">
      <c r="A30" s="20" t="s">
        <v>123</v>
      </c>
      <c r="B30" s="15">
        <f>+B26-B25</f>
        <v>-184808599</v>
      </c>
      <c r="C30" s="15">
        <f t="shared" ref="C30:U30" si="10">+C26-C25</f>
        <v>-1167497074</v>
      </c>
      <c r="D30" s="15">
        <f t="shared" si="10"/>
        <v>172051267</v>
      </c>
      <c r="E30" s="15">
        <f t="shared" si="10"/>
        <v>-145239865</v>
      </c>
      <c r="F30" s="15">
        <f t="shared" si="10"/>
        <v>-205920705</v>
      </c>
      <c r="G30" s="15">
        <f t="shared" si="10"/>
        <v>-45230320</v>
      </c>
      <c r="H30" s="15">
        <f t="shared" si="10"/>
        <v>-173509763</v>
      </c>
      <c r="I30" s="15">
        <f t="shared" si="10"/>
        <v>-986293201</v>
      </c>
      <c r="J30" s="15">
        <f t="shared" si="10"/>
        <v>-287671491</v>
      </c>
      <c r="K30" s="15">
        <f t="shared" si="10"/>
        <v>-29428406</v>
      </c>
      <c r="L30" s="15">
        <f t="shared" si="10"/>
        <v>-46645393</v>
      </c>
      <c r="M30" s="15">
        <f t="shared" si="10"/>
        <v>236824203</v>
      </c>
      <c r="N30" s="15">
        <f t="shared" si="10"/>
        <v>-423316252</v>
      </c>
      <c r="O30" s="15">
        <f t="shared" si="10"/>
        <v>-403939107</v>
      </c>
      <c r="P30" s="15">
        <f t="shared" si="10"/>
        <v>21812679</v>
      </c>
      <c r="Q30" s="15">
        <f t="shared" si="10"/>
        <v>-256120693</v>
      </c>
      <c r="R30" s="15">
        <f t="shared" si="10"/>
        <v>-346008255</v>
      </c>
      <c r="S30" s="15">
        <f t="shared" si="10"/>
        <v>-3567922</v>
      </c>
      <c r="T30" s="15">
        <f t="shared" si="10"/>
        <v>-385202447</v>
      </c>
      <c r="U30" s="8">
        <f t="shared" si="10"/>
        <v>-62925336</v>
      </c>
    </row>
    <row r="31" spans="1:21" x14ac:dyDescent="0.25">
      <c r="A31" s="20" t="s">
        <v>124</v>
      </c>
      <c r="B31" s="17">
        <f>IF(B24=0,0,B26*100/B24)</f>
        <v>86.191297518218832</v>
      </c>
      <c r="C31" s="17">
        <f t="shared" ref="C31:U31" si="11">IF(C24=0,0,C26*100/C24)</f>
        <v>61.608121097146011</v>
      </c>
      <c r="D31" s="17">
        <f t="shared" si="11"/>
        <v>107.16798042229128</v>
      </c>
      <c r="E31" s="17">
        <f t="shared" si="11"/>
        <v>68.930810027188286</v>
      </c>
      <c r="F31" s="17">
        <f t="shared" si="11"/>
        <v>78.644003561163956</v>
      </c>
      <c r="G31" s="17">
        <f t="shared" si="11"/>
        <v>93.105109199498798</v>
      </c>
      <c r="H31" s="17">
        <f t="shared" si="11"/>
        <v>99.961662699723149</v>
      </c>
      <c r="I31" s="17">
        <f t="shared" si="11"/>
        <v>88.001980535246531</v>
      </c>
      <c r="J31" s="17">
        <f t="shared" si="11"/>
        <v>97.077964986314257</v>
      </c>
      <c r="K31" s="17">
        <f t="shared" si="11"/>
        <v>99.334801009719754</v>
      </c>
      <c r="L31" s="17">
        <f t="shared" si="11"/>
        <v>97.581663544773775</v>
      </c>
      <c r="M31" s="17">
        <f t="shared" si="11"/>
        <v>126.1425537005954</v>
      </c>
      <c r="N31" s="17">
        <f t="shared" si="11"/>
        <v>94.516757373124889</v>
      </c>
      <c r="O31" s="17">
        <f t="shared" si="11"/>
        <v>108.43948436377744</v>
      </c>
      <c r="P31" s="17">
        <f t="shared" si="11"/>
        <v>97.689338418659588</v>
      </c>
      <c r="Q31" s="17">
        <f t="shared" si="11"/>
        <v>71.600375088403965</v>
      </c>
      <c r="R31" s="17">
        <f t="shared" si="11"/>
        <v>91.608058305348237</v>
      </c>
      <c r="S31" s="17">
        <f t="shared" si="11"/>
        <v>92.082509985713727</v>
      </c>
      <c r="T31" s="17">
        <f t="shared" si="11"/>
        <v>66.535333571516261</v>
      </c>
      <c r="U31" s="10">
        <f t="shared" si="11"/>
        <v>93.336399078165385</v>
      </c>
    </row>
    <row r="32" spans="1:21" x14ac:dyDescent="0.25">
      <c r="A32" s="20" t="s">
        <v>125</v>
      </c>
      <c r="B32" s="17">
        <f>IF(B25=0,0,B26*100/B25)</f>
        <v>85.356379859967618</v>
      </c>
      <c r="C32" s="17">
        <f t="shared" ref="C32:U32" si="12">IF(C25=0,0,C26*100/C25)</f>
        <v>54.690106758914091</v>
      </c>
      <c r="D32" s="17">
        <f t="shared" si="12"/>
        <v>103.38361800397118</v>
      </c>
      <c r="E32" s="17">
        <f t="shared" si="12"/>
        <v>65.967296219002932</v>
      </c>
      <c r="F32" s="17">
        <f t="shared" si="12"/>
        <v>78.425395676516686</v>
      </c>
      <c r="G32" s="17">
        <f t="shared" si="12"/>
        <v>89.082526124246371</v>
      </c>
      <c r="H32" s="17">
        <f t="shared" si="12"/>
        <v>74.92686451469315</v>
      </c>
      <c r="I32" s="17">
        <f t="shared" si="12"/>
        <v>82.598212578053975</v>
      </c>
      <c r="J32" s="17">
        <f t="shared" si="12"/>
        <v>68.728728842264857</v>
      </c>
      <c r="K32" s="17">
        <f t="shared" si="12"/>
        <v>99.309760379303555</v>
      </c>
      <c r="L32" s="17">
        <f t="shared" si="12"/>
        <v>97.25843972873524</v>
      </c>
      <c r="M32" s="17">
        <f t="shared" si="12"/>
        <v>123.26049817021153</v>
      </c>
      <c r="N32" s="17">
        <f t="shared" si="12"/>
        <v>76.928019966545776</v>
      </c>
      <c r="O32" s="17">
        <f t="shared" si="12"/>
        <v>69.186291592668255</v>
      </c>
      <c r="P32" s="17">
        <f t="shared" si="12"/>
        <v>101.28019824965395</v>
      </c>
      <c r="Q32" s="17">
        <f t="shared" si="12"/>
        <v>63.118101087896434</v>
      </c>
      <c r="R32" s="17">
        <f t="shared" si="12"/>
        <v>88.252147260594526</v>
      </c>
      <c r="S32" s="17">
        <f t="shared" si="12"/>
        <v>99.677192837658311</v>
      </c>
      <c r="T32" s="17">
        <f t="shared" si="12"/>
        <v>71.47007500030432</v>
      </c>
      <c r="U32" s="10">
        <f t="shared" si="12"/>
        <v>93.336399078165385</v>
      </c>
    </row>
    <row r="33" spans="1:21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6"/>
    </row>
    <row r="34" spans="1:21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6"/>
    </row>
    <row r="35" spans="1:21" x14ac:dyDescent="0.25">
      <c r="A35" s="20" t="s">
        <v>127</v>
      </c>
      <c r="B35" s="16">
        <v>759901613</v>
      </c>
      <c r="C35" s="16">
        <v>1632756980</v>
      </c>
      <c r="D35" s="16">
        <v>4248685512</v>
      </c>
      <c r="E35" s="16">
        <v>374007722</v>
      </c>
      <c r="F35" s="16">
        <v>811890106</v>
      </c>
      <c r="G35" s="16">
        <v>314776135</v>
      </c>
      <c r="H35" s="16">
        <v>460436028</v>
      </c>
      <c r="I35" s="16">
        <v>5110123861</v>
      </c>
      <c r="J35" s="16">
        <v>647661792</v>
      </c>
      <c r="K35" s="16">
        <v>3988527704</v>
      </c>
      <c r="L35" s="16">
        <v>1621918620</v>
      </c>
      <c r="M35" s="16">
        <v>876553783</v>
      </c>
      <c r="N35" s="16">
        <v>1293702089</v>
      </c>
      <c r="O35" s="16">
        <v>783261738</v>
      </c>
      <c r="P35" s="16">
        <v>1322482022</v>
      </c>
      <c r="Q35" s="16">
        <v>507226802</v>
      </c>
      <c r="R35" s="16">
        <v>2625444058</v>
      </c>
      <c r="S35" s="16">
        <v>1049677616</v>
      </c>
      <c r="T35" s="16">
        <v>1212018561</v>
      </c>
      <c r="U35" s="9">
        <v>878574294</v>
      </c>
    </row>
    <row r="36" spans="1:21" x14ac:dyDescent="0.25">
      <c r="A36" s="20" t="s">
        <v>128</v>
      </c>
      <c r="B36" s="16">
        <v>773189721</v>
      </c>
      <c r="C36" s="16">
        <v>1973797905</v>
      </c>
      <c r="D36" s="16">
        <v>4337197597</v>
      </c>
      <c r="E36" s="16">
        <v>392355478</v>
      </c>
      <c r="F36" s="16">
        <v>812543229</v>
      </c>
      <c r="G36" s="16">
        <v>317274495</v>
      </c>
      <c r="H36" s="16">
        <v>615948087</v>
      </c>
      <c r="I36" s="16">
        <v>5456554474</v>
      </c>
      <c r="J36" s="16">
        <v>916588514</v>
      </c>
      <c r="K36" s="16">
        <v>3959362284</v>
      </c>
      <c r="L36" s="16">
        <v>1621173782</v>
      </c>
      <c r="M36" s="16">
        <v>896522098</v>
      </c>
      <c r="N36" s="16">
        <v>1370017900</v>
      </c>
      <c r="O36" s="16">
        <v>1226685630</v>
      </c>
      <c r="P36" s="16">
        <v>1314803372</v>
      </c>
      <c r="Q36" s="16">
        <v>586693320</v>
      </c>
      <c r="R36" s="16">
        <v>2721044551</v>
      </c>
      <c r="S36" s="16">
        <v>941016539</v>
      </c>
      <c r="T36" s="16">
        <v>1118810534</v>
      </c>
      <c r="U36" s="9">
        <v>878574294</v>
      </c>
    </row>
    <row r="37" spans="1:21" x14ac:dyDescent="0.25">
      <c r="A37" s="20" t="s">
        <v>129</v>
      </c>
      <c r="B37" s="16">
        <v>636257933</v>
      </c>
      <c r="C37" s="16">
        <v>1270125817</v>
      </c>
      <c r="D37" s="16">
        <v>4670121771</v>
      </c>
      <c r="E37" s="16">
        <v>268693841</v>
      </c>
      <c r="F37" s="16">
        <v>626394092</v>
      </c>
      <c r="G37" s="16">
        <v>305215261</v>
      </c>
      <c r="H37" s="16">
        <v>456908082</v>
      </c>
      <c r="I37" s="16">
        <v>4523808402</v>
      </c>
      <c r="J37" s="16">
        <v>629606588</v>
      </c>
      <c r="K37" s="16">
        <v>4015436293</v>
      </c>
      <c r="L37" s="16">
        <v>1579470474</v>
      </c>
      <c r="M37" s="16">
        <v>1116120008</v>
      </c>
      <c r="N37" s="16">
        <v>1188179329</v>
      </c>
      <c r="O37" s="16">
        <v>849356967</v>
      </c>
      <c r="P37" s="16">
        <v>1443149337</v>
      </c>
      <c r="Q37" s="16">
        <v>354502640</v>
      </c>
      <c r="R37" s="16">
        <v>2448186919</v>
      </c>
      <c r="S37" s="16">
        <v>992319921</v>
      </c>
      <c r="T37" s="16">
        <v>760781536</v>
      </c>
      <c r="U37" s="9">
        <v>828114354</v>
      </c>
    </row>
    <row r="38" spans="1:21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6"/>
    </row>
    <row r="39" spans="1:21" x14ac:dyDescent="0.25">
      <c r="A39" s="20" t="s">
        <v>130</v>
      </c>
      <c r="B39" s="15">
        <f>+B36-B35</f>
        <v>13288108</v>
      </c>
      <c r="C39" s="15">
        <f t="shared" ref="C39:U39" si="13">+C36-C35</f>
        <v>341040925</v>
      </c>
      <c r="D39" s="15">
        <f t="shared" si="13"/>
        <v>88512085</v>
      </c>
      <c r="E39" s="15">
        <f t="shared" si="13"/>
        <v>18347756</v>
      </c>
      <c r="F39" s="15">
        <f t="shared" si="13"/>
        <v>653123</v>
      </c>
      <c r="G39" s="15">
        <f t="shared" si="13"/>
        <v>2498360</v>
      </c>
      <c r="H39" s="15">
        <f t="shared" si="13"/>
        <v>155512059</v>
      </c>
      <c r="I39" s="15">
        <f t="shared" si="13"/>
        <v>346430613</v>
      </c>
      <c r="J39" s="15">
        <f t="shared" si="13"/>
        <v>268926722</v>
      </c>
      <c r="K39" s="15">
        <f t="shared" si="13"/>
        <v>-29165420</v>
      </c>
      <c r="L39" s="15">
        <f t="shared" si="13"/>
        <v>-744838</v>
      </c>
      <c r="M39" s="15">
        <f t="shared" si="13"/>
        <v>19968315</v>
      </c>
      <c r="N39" s="15">
        <f t="shared" si="13"/>
        <v>76315811</v>
      </c>
      <c r="O39" s="15">
        <f t="shared" si="13"/>
        <v>443423892</v>
      </c>
      <c r="P39" s="15">
        <f t="shared" si="13"/>
        <v>-7678650</v>
      </c>
      <c r="Q39" s="15">
        <f t="shared" si="13"/>
        <v>79466518</v>
      </c>
      <c r="R39" s="15">
        <f t="shared" si="13"/>
        <v>95600493</v>
      </c>
      <c r="S39" s="15">
        <f t="shared" si="13"/>
        <v>-108661077</v>
      </c>
      <c r="T39" s="15">
        <f t="shared" si="13"/>
        <v>-93208027</v>
      </c>
      <c r="U39" s="8">
        <f t="shared" si="13"/>
        <v>0</v>
      </c>
    </row>
    <row r="40" spans="1:21" x14ac:dyDescent="0.25">
      <c r="A40" s="20" t="s">
        <v>122</v>
      </c>
      <c r="B40" s="15">
        <f>+B37-B35</f>
        <v>-123643680</v>
      </c>
      <c r="C40" s="15">
        <f t="shared" ref="C40:U40" si="14">+C37-C35</f>
        <v>-362631163</v>
      </c>
      <c r="D40" s="15">
        <f t="shared" si="14"/>
        <v>421436259</v>
      </c>
      <c r="E40" s="15">
        <f t="shared" si="14"/>
        <v>-105313881</v>
      </c>
      <c r="F40" s="15">
        <f t="shared" si="14"/>
        <v>-185496014</v>
      </c>
      <c r="G40" s="15">
        <f t="shared" si="14"/>
        <v>-9560874</v>
      </c>
      <c r="H40" s="15">
        <f t="shared" si="14"/>
        <v>-3527946</v>
      </c>
      <c r="I40" s="15">
        <f t="shared" si="14"/>
        <v>-586315459</v>
      </c>
      <c r="J40" s="15">
        <f t="shared" si="14"/>
        <v>-18055204</v>
      </c>
      <c r="K40" s="15">
        <f t="shared" si="14"/>
        <v>26908589</v>
      </c>
      <c r="L40" s="15">
        <f t="shared" si="14"/>
        <v>-42448146</v>
      </c>
      <c r="M40" s="15">
        <f t="shared" si="14"/>
        <v>239566225</v>
      </c>
      <c r="N40" s="15">
        <f t="shared" si="14"/>
        <v>-105522760</v>
      </c>
      <c r="O40" s="15">
        <f t="shared" si="14"/>
        <v>66095229</v>
      </c>
      <c r="P40" s="15">
        <f t="shared" si="14"/>
        <v>120667315</v>
      </c>
      <c r="Q40" s="15">
        <f t="shared" si="14"/>
        <v>-152724162</v>
      </c>
      <c r="R40" s="15">
        <f t="shared" si="14"/>
        <v>-177257139</v>
      </c>
      <c r="S40" s="15">
        <f t="shared" si="14"/>
        <v>-57357695</v>
      </c>
      <c r="T40" s="15">
        <f t="shared" si="14"/>
        <v>-451237025</v>
      </c>
      <c r="U40" s="8">
        <f t="shared" si="14"/>
        <v>-50459940</v>
      </c>
    </row>
    <row r="41" spans="1:21" x14ac:dyDescent="0.25">
      <c r="A41" s="20" t="s">
        <v>123</v>
      </c>
      <c r="B41" s="15">
        <f>+B37-B36</f>
        <v>-136931788</v>
      </c>
      <c r="C41" s="15">
        <f t="shared" ref="C41:U41" si="15">+C37-C36</f>
        <v>-703672088</v>
      </c>
      <c r="D41" s="15">
        <f t="shared" si="15"/>
        <v>332924174</v>
      </c>
      <c r="E41" s="15">
        <f t="shared" si="15"/>
        <v>-123661637</v>
      </c>
      <c r="F41" s="15">
        <f t="shared" si="15"/>
        <v>-186149137</v>
      </c>
      <c r="G41" s="15">
        <f t="shared" si="15"/>
        <v>-12059234</v>
      </c>
      <c r="H41" s="15">
        <f t="shared" si="15"/>
        <v>-159040005</v>
      </c>
      <c r="I41" s="15">
        <f t="shared" si="15"/>
        <v>-932746072</v>
      </c>
      <c r="J41" s="15">
        <f t="shared" si="15"/>
        <v>-286981926</v>
      </c>
      <c r="K41" s="15">
        <f t="shared" si="15"/>
        <v>56074009</v>
      </c>
      <c r="L41" s="15">
        <f t="shared" si="15"/>
        <v>-41703308</v>
      </c>
      <c r="M41" s="15">
        <f t="shared" si="15"/>
        <v>219597910</v>
      </c>
      <c r="N41" s="15">
        <f t="shared" si="15"/>
        <v>-181838571</v>
      </c>
      <c r="O41" s="15">
        <f t="shared" si="15"/>
        <v>-377328663</v>
      </c>
      <c r="P41" s="15">
        <f t="shared" si="15"/>
        <v>128345965</v>
      </c>
      <c r="Q41" s="15">
        <f t="shared" si="15"/>
        <v>-232190680</v>
      </c>
      <c r="R41" s="15">
        <f t="shared" si="15"/>
        <v>-272857632</v>
      </c>
      <c r="S41" s="15">
        <f t="shared" si="15"/>
        <v>51303382</v>
      </c>
      <c r="T41" s="15">
        <f t="shared" si="15"/>
        <v>-358028998</v>
      </c>
      <c r="U41" s="8">
        <f t="shared" si="15"/>
        <v>-50459940</v>
      </c>
    </row>
    <row r="42" spans="1:21" x14ac:dyDescent="0.25">
      <c r="A42" s="20" t="s">
        <v>124</v>
      </c>
      <c r="B42" s="17">
        <f>IF(B35=0,0,B37*100/B35)</f>
        <v>83.728988347337534</v>
      </c>
      <c r="C42" s="17">
        <f t="shared" ref="C42:U42" si="16">IF(C35=0,0,C37*100/C35)</f>
        <v>77.790254922076642</v>
      </c>
      <c r="D42" s="17">
        <f t="shared" si="16"/>
        <v>109.9192151974933</v>
      </c>
      <c r="E42" s="17">
        <f t="shared" si="16"/>
        <v>71.841789672995034</v>
      </c>
      <c r="F42" s="17">
        <f t="shared" si="16"/>
        <v>77.152571188002625</v>
      </c>
      <c r="G42" s="17">
        <f t="shared" si="16"/>
        <v>96.962643308394391</v>
      </c>
      <c r="H42" s="17">
        <f t="shared" si="16"/>
        <v>99.2337815059077</v>
      </c>
      <c r="I42" s="17">
        <f t="shared" si="16"/>
        <v>88.526394370306633</v>
      </c>
      <c r="J42" s="17">
        <f t="shared" si="16"/>
        <v>97.212248086421013</v>
      </c>
      <c r="K42" s="17">
        <f t="shared" si="16"/>
        <v>100.67464967017814</v>
      </c>
      <c r="L42" s="17">
        <f t="shared" si="16"/>
        <v>97.382843659566589</v>
      </c>
      <c r="M42" s="17">
        <f t="shared" si="16"/>
        <v>127.33046501494593</v>
      </c>
      <c r="N42" s="17">
        <f t="shared" si="16"/>
        <v>91.843349338519928</v>
      </c>
      <c r="O42" s="17">
        <f t="shared" si="16"/>
        <v>108.43846006939765</v>
      </c>
      <c r="P42" s="17">
        <f t="shared" si="16"/>
        <v>109.12430664407172</v>
      </c>
      <c r="Q42" s="17">
        <f t="shared" si="16"/>
        <v>69.890360407256239</v>
      </c>
      <c r="R42" s="17">
        <f t="shared" si="16"/>
        <v>93.248489204716464</v>
      </c>
      <c r="S42" s="17">
        <f t="shared" si="16"/>
        <v>94.535684659203028</v>
      </c>
      <c r="T42" s="17">
        <f t="shared" si="16"/>
        <v>62.769792516403548</v>
      </c>
      <c r="U42" s="10">
        <f t="shared" si="16"/>
        <v>94.256610926975284</v>
      </c>
    </row>
    <row r="43" spans="1:21" x14ac:dyDescent="0.25">
      <c r="A43" s="20" t="s">
        <v>125</v>
      </c>
      <c r="B43" s="17">
        <f>IF(B36=0,0,B37*100/B36)</f>
        <v>82.290014432305156</v>
      </c>
      <c r="C43" s="17">
        <f t="shared" ref="C43:U43" si="17">IF(C36=0,0,C37*100/C36)</f>
        <v>64.349334538380717</v>
      </c>
      <c r="D43" s="17">
        <f t="shared" si="17"/>
        <v>107.67602043841121</v>
      </c>
      <c r="E43" s="17">
        <f t="shared" si="17"/>
        <v>68.482245327539431</v>
      </c>
      <c r="F43" s="17">
        <f t="shared" si="17"/>
        <v>77.090555879827534</v>
      </c>
      <c r="G43" s="17">
        <f t="shared" si="17"/>
        <v>96.199116477988568</v>
      </c>
      <c r="H43" s="17">
        <f t="shared" si="17"/>
        <v>74.179641376173308</v>
      </c>
      <c r="I43" s="17">
        <f t="shared" si="17"/>
        <v>82.905951430624356</v>
      </c>
      <c r="J43" s="17">
        <f t="shared" si="17"/>
        <v>68.69021140712222</v>
      </c>
      <c r="K43" s="17">
        <f t="shared" si="17"/>
        <v>101.41623839845619</v>
      </c>
      <c r="L43" s="17">
        <f t="shared" si="17"/>
        <v>97.427585588723758</v>
      </c>
      <c r="M43" s="17">
        <f t="shared" si="17"/>
        <v>124.49442244534613</v>
      </c>
      <c r="N43" s="17">
        <f t="shared" si="17"/>
        <v>86.727285023064297</v>
      </c>
      <c r="O43" s="17">
        <f t="shared" si="17"/>
        <v>69.239986694879605</v>
      </c>
      <c r="P43" s="17">
        <f t="shared" si="17"/>
        <v>109.76160905373766</v>
      </c>
      <c r="Q43" s="17">
        <f t="shared" si="17"/>
        <v>60.42384119866918</v>
      </c>
      <c r="R43" s="17">
        <f t="shared" si="17"/>
        <v>89.972320302520473</v>
      </c>
      <c r="S43" s="17">
        <f t="shared" si="17"/>
        <v>105.45191076604446</v>
      </c>
      <c r="T43" s="17">
        <f t="shared" si="17"/>
        <v>67.999139521866539</v>
      </c>
      <c r="U43" s="10">
        <f t="shared" si="17"/>
        <v>94.256610926975284</v>
      </c>
    </row>
    <row r="44" spans="1:21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6"/>
    </row>
    <row r="45" spans="1:21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6"/>
    </row>
    <row r="46" spans="1:21" x14ac:dyDescent="0.25">
      <c r="A46" s="20" t="s">
        <v>127</v>
      </c>
      <c r="B46" s="16">
        <v>303802904</v>
      </c>
      <c r="C46" s="16">
        <v>735654441</v>
      </c>
      <c r="D46" s="16">
        <v>1399430975</v>
      </c>
      <c r="E46" s="16">
        <v>88352290</v>
      </c>
      <c r="F46" s="16">
        <v>309788650</v>
      </c>
      <c r="G46" s="16">
        <v>199474828</v>
      </c>
      <c r="H46" s="16">
        <v>142161060</v>
      </c>
      <c r="I46" s="16">
        <v>1202237825</v>
      </c>
      <c r="J46" s="16">
        <v>255256577</v>
      </c>
      <c r="K46" s="16">
        <v>822847460</v>
      </c>
      <c r="L46" s="16">
        <v>353225265</v>
      </c>
      <c r="M46" s="16">
        <v>287443119</v>
      </c>
      <c r="N46" s="16">
        <v>336911467</v>
      </c>
      <c r="O46" s="16">
        <v>238760920</v>
      </c>
      <c r="P46" s="16">
        <v>708370046</v>
      </c>
      <c r="Q46" s="16">
        <v>116957950</v>
      </c>
      <c r="R46" s="16">
        <v>875528615</v>
      </c>
      <c r="S46" s="16">
        <v>281410775</v>
      </c>
      <c r="T46" s="16">
        <v>238841604</v>
      </c>
      <c r="U46" s="9">
        <v>211539398</v>
      </c>
    </row>
    <row r="47" spans="1:21" x14ac:dyDescent="0.25">
      <c r="A47" s="20" t="s">
        <v>128</v>
      </c>
      <c r="B47" s="16">
        <v>292472905</v>
      </c>
      <c r="C47" s="16">
        <v>739622589</v>
      </c>
      <c r="D47" s="16">
        <v>1292288041</v>
      </c>
      <c r="E47" s="16">
        <v>89532000</v>
      </c>
      <c r="F47" s="16">
        <v>311968214</v>
      </c>
      <c r="G47" s="16">
        <v>190770181</v>
      </c>
      <c r="H47" s="16">
        <v>142161060</v>
      </c>
      <c r="I47" s="16">
        <v>1202237825</v>
      </c>
      <c r="J47" s="16">
        <v>255216577</v>
      </c>
      <c r="K47" s="16">
        <v>822847450</v>
      </c>
      <c r="L47" s="16">
        <v>353122762</v>
      </c>
      <c r="M47" s="16">
        <v>287565646</v>
      </c>
      <c r="N47" s="16">
        <v>336911468</v>
      </c>
      <c r="O47" s="16">
        <v>238760920</v>
      </c>
      <c r="P47" s="16">
        <v>701644817</v>
      </c>
      <c r="Q47" s="16">
        <v>119677081</v>
      </c>
      <c r="R47" s="16">
        <v>875413425</v>
      </c>
      <c r="S47" s="16">
        <v>277621001</v>
      </c>
      <c r="T47" s="16">
        <v>240318660</v>
      </c>
      <c r="U47" s="9">
        <v>211539398</v>
      </c>
    </row>
    <row r="48" spans="1:21" x14ac:dyDescent="0.25">
      <c r="A48" s="20" t="s">
        <v>129</v>
      </c>
      <c r="B48" s="16">
        <v>237881452</v>
      </c>
      <c r="C48" s="16">
        <v>718529683</v>
      </c>
      <c r="D48" s="16">
        <v>1401935362</v>
      </c>
      <c r="E48" s="16">
        <v>72343073</v>
      </c>
      <c r="F48" s="16">
        <v>277167007</v>
      </c>
      <c r="G48" s="16">
        <v>184299238</v>
      </c>
      <c r="H48" s="16">
        <v>176370670</v>
      </c>
      <c r="I48" s="16">
        <v>1112269610</v>
      </c>
      <c r="J48" s="16">
        <v>245680849</v>
      </c>
      <c r="K48" s="16">
        <v>773848441</v>
      </c>
      <c r="L48" s="16">
        <v>493204764</v>
      </c>
      <c r="M48" s="16">
        <v>284411263</v>
      </c>
      <c r="N48" s="16">
        <v>335138084</v>
      </c>
      <c r="O48" s="16">
        <v>202036368</v>
      </c>
      <c r="P48" s="16">
        <v>753502586</v>
      </c>
      <c r="Q48" s="16">
        <v>116729085</v>
      </c>
      <c r="R48" s="16">
        <v>864677231</v>
      </c>
      <c r="S48" s="16">
        <v>267768156</v>
      </c>
      <c r="T48" s="16">
        <v>218819004</v>
      </c>
      <c r="U48" s="9">
        <v>175884743</v>
      </c>
    </row>
    <row r="49" spans="1:21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6"/>
    </row>
    <row r="50" spans="1:21" x14ac:dyDescent="0.25">
      <c r="A50" s="20" t="s">
        <v>132</v>
      </c>
      <c r="B50" s="15">
        <f>+B47-B46</f>
        <v>-11329999</v>
      </c>
      <c r="C50" s="15">
        <f t="shared" ref="C50:U50" si="18">+C47-C46</f>
        <v>3968148</v>
      </c>
      <c r="D50" s="15">
        <f t="shared" si="18"/>
        <v>-107142934</v>
      </c>
      <c r="E50" s="15">
        <f t="shared" si="18"/>
        <v>1179710</v>
      </c>
      <c r="F50" s="15">
        <f t="shared" si="18"/>
        <v>2179564</v>
      </c>
      <c r="G50" s="15">
        <f t="shared" si="18"/>
        <v>-8704647</v>
      </c>
      <c r="H50" s="15">
        <f t="shared" si="18"/>
        <v>0</v>
      </c>
      <c r="I50" s="15">
        <f t="shared" si="18"/>
        <v>0</v>
      </c>
      <c r="J50" s="15">
        <f t="shared" si="18"/>
        <v>-40000</v>
      </c>
      <c r="K50" s="15">
        <f t="shared" si="18"/>
        <v>-10</v>
      </c>
      <c r="L50" s="15">
        <f t="shared" si="18"/>
        <v>-102503</v>
      </c>
      <c r="M50" s="15">
        <f t="shared" si="18"/>
        <v>122527</v>
      </c>
      <c r="N50" s="15">
        <f t="shared" si="18"/>
        <v>1</v>
      </c>
      <c r="O50" s="15">
        <f t="shared" si="18"/>
        <v>0</v>
      </c>
      <c r="P50" s="15">
        <f t="shared" si="18"/>
        <v>-6725229</v>
      </c>
      <c r="Q50" s="15">
        <f t="shared" si="18"/>
        <v>2719131</v>
      </c>
      <c r="R50" s="15">
        <f t="shared" si="18"/>
        <v>-115190</v>
      </c>
      <c r="S50" s="15">
        <f t="shared" si="18"/>
        <v>-3789774</v>
      </c>
      <c r="T50" s="15">
        <f t="shared" si="18"/>
        <v>1477056</v>
      </c>
      <c r="U50" s="8">
        <f t="shared" si="18"/>
        <v>0</v>
      </c>
    </row>
    <row r="51" spans="1:21" x14ac:dyDescent="0.25">
      <c r="A51" s="20" t="s">
        <v>122</v>
      </c>
      <c r="B51" s="15">
        <f>+B48-B46</f>
        <v>-65921452</v>
      </c>
      <c r="C51" s="15">
        <f t="shared" ref="C51:U51" si="19">+C48-C46</f>
        <v>-17124758</v>
      </c>
      <c r="D51" s="15">
        <f t="shared" si="19"/>
        <v>2504387</v>
      </c>
      <c r="E51" s="15">
        <f t="shared" si="19"/>
        <v>-16009217</v>
      </c>
      <c r="F51" s="15">
        <f t="shared" si="19"/>
        <v>-32621643</v>
      </c>
      <c r="G51" s="15">
        <f t="shared" si="19"/>
        <v>-15175590</v>
      </c>
      <c r="H51" s="15">
        <f t="shared" si="19"/>
        <v>34209610</v>
      </c>
      <c r="I51" s="15">
        <f t="shared" si="19"/>
        <v>-89968215</v>
      </c>
      <c r="J51" s="15">
        <f t="shared" si="19"/>
        <v>-9575728</v>
      </c>
      <c r="K51" s="15">
        <f t="shared" si="19"/>
        <v>-48999019</v>
      </c>
      <c r="L51" s="15">
        <f t="shared" si="19"/>
        <v>139979499</v>
      </c>
      <c r="M51" s="15">
        <f t="shared" si="19"/>
        <v>-3031856</v>
      </c>
      <c r="N51" s="15">
        <f t="shared" si="19"/>
        <v>-1773383</v>
      </c>
      <c r="O51" s="15">
        <f t="shared" si="19"/>
        <v>-36724552</v>
      </c>
      <c r="P51" s="15">
        <f t="shared" si="19"/>
        <v>45132540</v>
      </c>
      <c r="Q51" s="15">
        <f t="shared" si="19"/>
        <v>-228865</v>
      </c>
      <c r="R51" s="15">
        <f t="shared" si="19"/>
        <v>-10851384</v>
      </c>
      <c r="S51" s="15">
        <f t="shared" si="19"/>
        <v>-13642619</v>
      </c>
      <c r="T51" s="15">
        <f t="shared" si="19"/>
        <v>-20022600</v>
      </c>
      <c r="U51" s="8">
        <f t="shared" si="19"/>
        <v>-35654655</v>
      </c>
    </row>
    <row r="52" spans="1:21" x14ac:dyDescent="0.25">
      <c r="A52" s="20" t="s">
        <v>123</v>
      </c>
      <c r="B52" s="15">
        <f>+B48-B47</f>
        <v>-54591453</v>
      </c>
      <c r="C52" s="15">
        <f t="shared" ref="C52:U52" si="20">+C48-C47</f>
        <v>-21092906</v>
      </c>
      <c r="D52" s="15">
        <f t="shared" si="20"/>
        <v>109647321</v>
      </c>
      <c r="E52" s="15">
        <f t="shared" si="20"/>
        <v>-17188927</v>
      </c>
      <c r="F52" s="15">
        <f t="shared" si="20"/>
        <v>-34801207</v>
      </c>
      <c r="G52" s="15">
        <f t="shared" si="20"/>
        <v>-6470943</v>
      </c>
      <c r="H52" s="15">
        <f t="shared" si="20"/>
        <v>34209610</v>
      </c>
      <c r="I52" s="15">
        <f t="shared" si="20"/>
        <v>-89968215</v>
      </c>
      <c r="J52" s="15">
        <f t="shared" si="20"/>
        <v>-9535728</v>
      </c>
      <c r="K52" s="15">
        <f t="shared" si="20"/>
        <v>-48999009</v>
      </c>
      <c r="L52" s="15">
        <f t="shared" si="20"/>
        <v>140082002</v>
      </c>
      <c r="M52" s="15">
        <f t="shared" si="20"/>
        <v>-3154383</v>
      </c>
      <c r="N52" s="15">
        <f t="shared" si="20"/>
        <v>-1773384</v>
      </c>
      <c r="O52" s="15">
        <f t="shared" si="20"/>
        <v>-36724552</v>
      </c>
      <c r="P52" s="15">
        <f t="shared" si="20"/>
        <v>51857769</v>
      </c>
      <c r="Q52" s="15">
        <f t="shared" si="20"/>
        <v>-2947996</v>
      </c>
      <c r="R52" s="15">
        <f t="shared" si="20"/>
        <v>-10736194</v>
      </c>
      <c r="S52" s="15">
        <f t="shared" si="20"/>
        <v>-9852845</v>
      </c>
      <c r="T52" s="15">
        <f t="shared" si="20"/>
        <v>-21499656</v>
      </c>
      <c r="U52" s="8">
        <f t="shared" si="20"/>
        <v>-35654655</v>
      </c>
    </row>
    <row r="53" spans="1:21" x14ac:dyDescent="0.25">
      <c r="A53" s="20" t="s">
        <v>124</v>
      </c>
      <c r="B53" s="17">
        <f>IF(B46=0,0,B48*100/B46)</f>
        <v>78.301243624715312</v>
      </c>
      <c r="C53" s="17">
        <f t="shared" ref="C53:U53" si="21">IF(C46=0,0,C48*100/C46)</f>
        <v>97.67217363947104</v>
      </c>
      <c r="D53" s="17">
        <f t="shared" si="21"/>
        <v>100.17895752236012</v>
      </c>
      <c r="E53" s="17">
        <f t="shared" si="21"/>
        <v>81.880246680646309</v>
      </c>
      <c r="F53" s="17">
        <f t="shared" si="21"/>
        <v>89.469710074917202</v>
      </c>
      <c r="G53" s="17">
        <f t="shared" si="21"/>
        <v>92.392228055963031</v>
      </c>
      <c r="H53" s="17">
        <f t="shared" si="21"/>
        <v>124.0639806709376</v>
      </c>
      <c r="I53" s="17">
        <f t="shared" si="21"/>
        <v>92.516604191853631</v>
      </c>
      <c r="J53" s="17">
        <f t="shared" si="21"/>
        <v>96.248587161771738</v>
      </c>
      <c r="K53" s="17">
        <f t="shared" si="21"/>
        <v>94.045188035216157</v>
      </c>
      <c r="L53" s="17">
        <f t="shared" si="21"/>
        <v>139.6289600065839</v>
      </c>
      <c r="M53" s="17">
        <f t="shared" si="21"/>
        <v>98.945232708805946</v>
      </c>
      <c r="N53" s="17">
        <f t="shared" si="21"/>
        <v>99.473635309658363</v>
      </c>
      <c r="O53" s="17">
        <f t="shared" si="21"/>
        <v>84.618692204737698</v>
      </c>
      <c r="P53" s="17">
        <f t="shared" si="21"/>
        <v>106.37132248248679</v>
      </c>
      <c r="Q53" s="17">
        <f t="shared" si="21"/>
        <v>99.804318560645086</v>
      </c>
      <c r="R53" s="17">
        <f t="shared" si="21"/>
        <v>98.760590594746006</v>
      </c>
      <c r="S53" s="17">
        <f t="shared" si="21"/>
        <v>95.152062318864651</v>
      </c>
      <c r="T53" s="17">
        <f t="shared" si="21"/>
        <v>91.616787165773687</v>
      </c>
      <c r="U53" s="10">
        <f t="shared" si="21"/>
        <v>83.14514679672105</v>
      </c>
    </row>
    <row r="54" spans="1:21" x14ac:dyDescent="0.25">
      <c r="A54" s="20" t="s">
        <v>125</v>
      </c>
      <c r="B54" s="17">
        <f>IF(B47=0,0,B48*100/B47)</f>
        <v>81.334526355526847</v>
      </c>
      <c r="C54" s="17">
        <f t="shared" ref="C54:U54" si="22">IF(C47=0,0,C48*100/C47)</f>
        <v>97.148152812839527</v>
      </c>
      <c r="D54" s="17">
        <f t="shared" si="22"/>
        <v>108.48474314713557</v>
      </c>
      <c r="E54" s="17">
        <f t="shared" si="22"/>
        <v>80.801359290533</v>
      </c>
      <c r="F54" s="17">
        <f t="shared" si="22"/>
        <v>88.844630498157102</v>
      </c>
      <c r="G54" s="17">
        <f t="shared" si="22"/>
        <v>96.607990323183685</v>
      </c>
      <c r="H54" s="17">
        <f t="shared" si="22"/>
        <v>124.0639806709376</v>
      </c>
      <c r="I54" s="17">
        <f t="shared" si="22"/>
        <v>92.516604191853631</v>
      </c>
      <c r="J54" s="17">
        <f t="shared" si="22"/>
        <v>96.263672167345149</v>
      </c>
      <c r="K54" s="17">
        <f t="shared" si="22"/>
        <v>94.045189178139879</v>
      </c>
      <c r="L54" s="17">
        <f t="shared" si="22"/>
        <v>139.66949091772227</v>
      </c>
      <c r="M54" s="17">
        <f t="shared" si="22"/>
        <v>98.903073769806284</v>
      </c>
      <c r="N54" s="17">
        <f t="shared" si="22"/>
        <v>99.47363501440681</v>
      </c>
      <c r="O54" s="17">
        <f t="shared" si="22"/>
        <v>84.618692204737698</v>
      </c>
      <c r="P54" s="17">
        <f t="shared" si="22"/>
        <v>107.39088606422358</v>
      </c>
      <c r="Q54" s="17">
        <f t="shared" si="22"/>
        <v>97.536707968336898</v>
      </c>
      <c r="R54" s="17">
        <f t="shared" si="22"/>
        <v>98.773585863159454</v>
      </c>
      <c r="S54" s="17">
        <f t="shared" si="22"/>
        <v>96.450972741791972</v>
      </c>
      <c r="T54" s="17">
        <f t="shared" si="22"/>
        <v>91.053688465140411</v>
      </c>
      <c r="U54" s="10">
        <f t="shared" si="22"/>
        <v>83.14514679672105</v>
      </c>
    </row>
    <row r="55" spans="1:21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6"/>
    </row>
    <row r="56" spans="1:21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6"/>
    </row>
    <row r="57" spans="1:21" x14ac:dyDescent="0.25">
      <c r="A57" s="20" t="s">
        <v>127</v>
      </c>
      <c r="B57" s="16">
        <v>489914988</v>
      </c>
      <c r="C57" s="16">
        <v>654598000</v>
      </c>
      <c r="D57" s="16">
        <v>656588000</v>
      </c>
      <c r="E57" s="16">
        <v>34410100</v>
      </c>
      <c r="F57" s="16">
        <v>139915550</v>
      </c>
      <c r="G57" s="16">
        <v>81617351</v>
      </c>
      <c r="H57" s="16">
        <v>58267685</v>
      </c>
      <c r="I57" s="16">
        <v>209615850</v>
      </c>
      <c r="J57" s="16">
        <v>3620000</v>
      </c>
      <c r="K57" s="16">
        <v>273903300</v>
      </c>
      <c r="L57" s="16">
        <v>73863450</v>
      </c>
      <c r="M57" s="16">
        <v>118323175</v>
      </c>
      <c r="N57" s="16">
        <v>199628000</v>
      </c>
      <c r="O57" s="16">
        <v>53120000</v>
      </c>
      <c r="P57" s="16">
        <v>443999722</v>
      </c>
      <c r="Q57" s="16">
        <v>104940350</v>
      </c>
      <c r="R57" s="16">
        <v>211949440</v>
      </c>
      <c r="S57" s="16">
        <v>146762150</v>
      </c>
      <c r="T57" s="16">
        <v>238289653</v>
      </c>
      <c r="U57" s="9">
        <v>65740000</v>
      </c>
    </row>
    <row r="58" spans="1:21" x14ac:dyDescent="0.25">
      <c r="A58" s="20" t="s">
        <v>128</v>
      </c>
      <c r="B58" s="16">
        <v>488852023</v>
      </c>
      <c r="C58" s="16">
        <v>602895595</v>
      </c>
      <c r="D58" s="16">
        <v>747633693</v>
      </c>
      <c r="E58" s="16">
        <v>34410100</v>
      </c>
      <c r="F58" s="16">
        <v>141915550</v>
      </c>
      <c r="G58" s="16">
        <v>97018413</v>
      </c>
      <c r="H58" s="16">
        <v>76066532</v>
      </c>
      <c r="I58" s="16">
        <v>211215032</v>
      </c>
      <c r="J58" s="16">
        <v>3334087</v>
      </c>
      <c r="K58" s="16">
        <v>304143478</v>
      </c>
      <c r="L58" s="16">
        <v>80243965</v>
      </c>
      <c r="M58" s="16">
        <v>121616900</v>
      </c>
      <c r="N58" s="16">
        <v>464745529</v>
      </c>
      <c r="O58" s="16">
        <v>84221521</v>
      </c>
      <c r="P58" s="16">
        <v>389048278</v>
      </c>
      <c r="Q58" s="16">
        <v>107741350</v>
      </c>
      <c r="R58" s="16">
        <v>224244794</v>
      </c>
      <c r="S58" s="16">
        <v>164263150</v>
      </c>
      <c r="T58" s="16">
        <v>231359321</v>
      </c>
      <c r="U58" s="9">
        <v>65740000</v>
      </c>
    </row>
    <row r="59" spans="1:21" x14ac:dyDescent="0.25">
      <c r="A59" s="20" t="s">
        <v>129</v>
      </c>
      <c r="B59" s="16">
        <v>440975212</v>
      </c>
      <c r="C59" s="16">
        <v>139070609</v>
      </c>
      <c r="D59" s="16">
        <v>586760786</v>
      </c>
      <c r="E59" s="16">
        <v>12831872</v>
      </c>
      <c r="F59" s="16">
        <v>122143982</v>
      </c>
      <c r="G59" s="16">
        <v>63847327</v>
      </c>
      <c r="H59" s="16">
        <v>61596774</v>
      </c>
      <c r="I59" s="16">
        <v>157667903</v>
      </c>
      <c r="J59" s="16">
        <v>2644522</v>
      </c>
      <c r="K59" s="16">
        <v>218641063</v>
      </c>
      <c r="L59" s="16">
        <v>75301880</v>
      </c>
      <c r="M59" s="16">
        <v>138843193</v>
      </c>
      <c r="N59" s="16">
        <v>223267848</v>
      </c>
      <c r="O59" s="16">
        <v>57611077</v>
      </c>
      <c r="P59" s="16">
        <v>282514992</v>
      </c>
      <c r="Q59" s="16">
        <v>83811337</v>
      </c>
      <c r="R59" s="16">
        <v>151094171</v>
      </c>
      <c r="S59" s="16">
        <v>109391846</v>
      </c>
      <c r="T59" s="16">
        <v>204185872</v>
      </c>
      <c r="U59" s="9">
        <v>53274604</v>
      </c>
    </row>
    <row r="60" spans="1:21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6"/>
    </row>
    <row r="61" spans="1:21" x14ac:dyDescent="0.25">
      <c r="A61" s="20" t="s">
        <v>134</v>
      </c>
      <c r="B61" s="15">
        <f>+B58-B57</f>
        <v>-1062965</v>
      </c>
      <c r="C61" s="15">
        <f t="shared" ref="C61:U61" si="23">+C58-C57</f>
        <v>-51702405</v>
      </c>
      <c r="D61" s="15">
        <f t="shared" si="23"/>
        <v>91045693</v>
      </c>
      <c r="E61" s="15">
        <f t="shared" si="23"/>
        <v>0</v>
      </c>
      <c r="F61" s="15">
        <f t="shared" si="23"/>
        <v>2000000</v>
      </c>
      <c r="G61" s="15">
        <f t="shared" si="23"/>
        <v>15401062</v>
      </c>
      <c r="H61" s="15">
        <f t="shared" si="23"/>
        <v>17798847</v>
      </c>
      <c r="I61" s="15">
        <f t="shared" si="23"/>
        <v>1599182</v>
      </c>
      <c r="J61" s="15">
        <f t="shared" si="23"/>
        <v>-285913</v>
      </c>
      <c r="K61" s="15">
        <f t="shared" si="23"/>
        <v>30240178</v>
      </c>
      <c r="L61" s="15">
        <f t="shared" si="23"/>
        <v>6380515</v>
      </c>
      <c r="M61" s="15">
        <f t="shared" si="23"/>
        <v>3293725</v>
      </c>
      <c r="N61" s="15">
        <f t="shared" si="23"/>
        <v>265117529</v>
      </c>
      <c r="O61" s="15">
        <f t="shared" si="23"/>
        <v>31101521</v>
      </c>
      <c r="P61" s="15">
        <f t="shared" si="23"/>
        <v>-54951444</v>
      </c>
      <c r="Q61" s="15">
        <f t="shared" si="23"/>
        <v>2801000</v>
      </c>
      <c r="R61" s="15">
        <f t="shared" si="23"/>
        <v>12295354</v>
      </c>
      <c r="S61" s="15">
        <f t="shared" si="23"/>
        <v>17501000</v>
      </c>
      <c r="T61" s="15">
        <f t="shared" si="23"/>
        <v>-6930332</v>
      </c>
      <c r="U61" s="8">
        <f t="shared" si="23"/>
        <v>0</v>
      </c>
    </row>
    <row r="62" spans="1:21" x14ac:dyDescent="0.25">
      <c r="A62" s="20" t="s">
        <v>122</v>
      </c>
      <c r="B62" s="15">
        <f>+B59-B57</f>
        <v>-48939776</v>
      </c>
      <c r="C62" s="15">
        <f t="shared" ref="C62:U62" si="24">+C59-C57</f>
        <v>-515527391</v>
      </c>
      <c r="D62" s="15">
        <f t="shared" si="24"/>
        <v>-69827214</v>
      </c>
      <c r="E62" s="15">
        <f t="shared" si="24"/>
        <v>-21578228</v>
      </c>
      <c r="F62" s="15">
        <f t="shared" si="24"/>
        <v>-17771568</v>
      </c>
      <c r="G62" s="15">
        <f t="shared" si="24"/>
        <v>-17770024</v>
      </c>
      <c r="H62" s="15">
        <f t="shared" si="24"/>
        <v>3329089</v>
      </c>
      <c r="I62" s="15">
        <f t="shared" si="24"/>
        <v>-51947947</v>
      </c>
      <c r="J62" s="15">
        <f t="shared" si="24"/>
        <v>-975478</v>
      </c>
      <c r="K62" s="15">
        <f t="shared" si="24"/>
        <v>-55262237</v>
      </c>
      <c r="L62" s="15">
        <f t="shared" si="24"/>
        <v>1438430</v>
      </c>
      <c r="M62" s="15">
        <f t="shared" si="24"/>
        <v>20520018</v>
      </c>
      <c r="N62" s="15">
        <f t="shared" si="24"/>
        <v>23639848</v>
      </c>
      <c r="O62" s="15">
        <f t="shared" si="24"/>
        <v>4491077</v>
      </c>
      <c r="P62" s="15">
        <f t="shared" si="24"/>
        <v>-161484730</v>
      </c>
      <c r="Q62" s="15">
        <f t="shared" si="24"/>
        <v>-21129013</v>
      </c>
      <c r="R62" s="15">
        <f t="shared" si="24"/>
        <v>-60855269</v>
      </c>
      <c r="S62" s="15">
        <f t="shared" si="24"/>
        <v>-37370304</v>
      </c>
      <c r="T62" s="15">
        <f t="shared" si="24"/>
        <v>-34103781</v>
      </c>
      <c r="U62" s="8">
        <f t="shared" si="24"/>
        <v>-12465396</v>
      </c>
    </row>
    <row r="63" spans="1:21" x14ac:dyDescent="0.25">
      <c r="A63" s="20" t="s">
        <v>123</v>
      </c>
      <c r="B63" s="15">
        <f>+B59-B58</f>
        <v>-47876811</v>
      </c>
      <c r="C63" s="15">
        <f t="shared" ref="C63:U63" si="25">+C59-C58</f>
        <v>-463824986</v>
      </c>
      <c r="D63" s="15">
        <f t="shared" si="25"/>
        <v>-160872907</v>
      </c>
      <c r="E63" s="15">
        <f t="shared" si="25"/>
        <v>-21578228</v>
      </c>
      <c r="F63" s="15">
        <f t="shared" si="25"/>
        <v>-19771568</v>
      </c>
      <c r="G63" s="15">
        <f t="shared" si="25"/>
        <v>-33171086</v>
      </c>
      <c r="H63" s="15">
        <f t="shared" si="25"/>
        <v>-14469758</v>
      </c>
      <c r="I63" s="15">
        <f t="shared" si="25"/>
        <v>-53547129</v>
      </c>
      <c r="J63" s="15">
        <f t="shared" si="25"/>
        <v>-689565</v>
      </c>
      <c r="K63" s="15">
        <f t="shared" si="25"/>
        <v>-85502415</v>
      </c>
      <c r="L63" s="15">
        <f t="shared" si="25"/>
        <v>-4942085</v>
      </c>
      <c r="M63" s="15">
        <f t="shared" si="25"/>
        <v>17226293</v>
      </c>
      <c r="N63" s="15">
        <f t="shared" si="25"/>
        <v>-241477681</v>
      </c>
      <c r="O63" s="15">
        <f t="shared" si="25"/>
        <v>-26610444</v>
      </c>
      <c r="P63" s="15">
        <f t="shared" si="25"/>
        <v>-106533286</v>
      </c>
      <c r="Q63" s="15">
        <f t="shared" si="25"/>
        <v>-23930013</v>
      </c>
      <c r="R63" s="15">
        <f t="shared" si="25"/>
        <v>-73150623</v>
      </c>
      <c r="S63" s="15">
        <f t="shared" si="25"/>
        <v>-54871304</v>
      </c>
      <c r="T63" s="15">
        <f t="shared" si="25"/>
        <v>-27173449</v>
      </c>
      <c r="U63" s="8">
        <f t="shared" si="25"/>
        <v>-12465396</v>
      </c>
    </row>
    <row r="64" spans="1:21" x14ac:dyDescent="0.25">
      <c r="A64" s="20" t="s">
        <v>124</v>
      </c>
      <c r="B64" s="17">
        <f>IF(B57=0,0,B59*100/B57)</f>
        <v>90.010557505131885</v>
      </c>
      <c r="C64" s="17">
        <f t="shared" ref="C64:U64" si="26">IF(C57=0,0,C59*100/C57)</f>
        <v>21.245193080333273</v>
      </c>
      <c r="D64" s="17">
        <f t="shared" si="26"/>
        <v>89.36514008784809</v>
      </c>
      <c r="E64" s="17">
        <f t="shared" si="26"/>
        <v>37.291004675952699</v>
      </c>
      <c r="F64" s="17">
        <f t="shared" si="26"/>
        <v>87.298361047074465</v>
      </c>
      <c r="G64" s="17">
        <f t="shared" si="26"/>
        <v>78.227639365555987</v>
      </c>
      <c r="H64" s="17">
        <f t="shared" si="26"/>
        <v>105.7134396192332</v>
      </c>
      <c r="I64" s="17">
        <f t="shared" si="26"/>
        <v>75.217548195902168</v>
      </c>
      <c r="J64" s="17">
        <f t="shared" si="26"/>
        <v>73.053093922651939</v>
      </c>
      <c r="K64" s="17">
        <f t="shared" si="26"/>
        <v>79.824179920431774</v>
      </c>
      <c r="L64" s="17">
        <f t="shared" si="26"/>
        <v>101.94741783656193</v>
      </c>
      <c r="M64" s="17">
        <f t="shared" si="26"/>
        <v>117.3423490368645</v>
      </c>
      <c r="N64" s="17">
        <f t="shared" si="26"/>
        <v>111.84195002705032</v>
      </c>
      <c r="O64" s="17">
        <f t="shared" si="26"/>
        <v>108.45458772590361</v>
      </c>
      <c r="P64" s="17">
        <f t="shared" si="26"/>
        <v>63.629542542821682</v>
      </c>
      <c r="Q64" s="17">
        <f t="shared" si="26"/>
        <v>79.865692271847763</v>
      </c>
      <c r="R64" s="17">
        <f t="shared" si="26"/>
        <v>71.287836853921391</v>
      </c>
      <c r="S64" s="17">
        <f t="shared" si="26"/>
        <v>74.536824378765232</v>
      </c>
      <c r="T64" s="17">
        <f t="shared" si="26"/>
        <v>85.688098257459799</v>
      </c>
      <c r="U64" s="10">
        <f t="shared" si="26"/>
        <v>81.038338910860972</v>
      </c>
    </row>
    <row r="65" spans="1:21" x14ac:dyDescent="0.25">
      <c r="A65" s="20" t="s">
        <v>125</v>
      </c>
      <c r="B65" s="17">
        <f>IF(B58=0,0,B59*100/B58)</f>
        <v>90.206277411682109</v>
      </c>
      <c r="C65" s="17">
        <f t="shared" ref="C65:U65" si="27">IF(C58=0,0,C59*100/C58)</f>
        <v>23.067113137557424</v>
      </c>
      <c r="D65" s="17">
        <f t="shared" si="27"/>
        <v>78.482389369789942</v>
      </c>
      <c r="E65" s="17">
        <f t="shared" si="27"/>
        <v>37.291004675952699</v>
      </c>
      <c r="F65" s="17">
        <f t="shared" si="27"/>
        <v>86.068074992486729</v>
      </c>
      <c r="G65" s="17">
        <f t="shared" si="27"/>
        <v>65.809494327638603</v>
      </c>
      <c r="H65" s="17">
        <f t="shared" si="27"/>
        <v>80.977497436060318</v>
      </c>
      <c r="I65" s="17">
        <f t="shared" si="27"/>
        <v>74.648050144461308</v>
      </c>
      <c r="J65" s="17">
        <f t="shared" si="27"/>
        <v>79.317726262092137</v>
      </c>
      <c r="K65" s="17">
        <f t="shared" si="27"/>
        <v>71.887473779727074</v>
      </c>
      <c r="L65" s="17">
        <f t="shared" si="27"/>
        <v>93.841175470329759</v>
      </c>
      <c r="M65" s="17">
        <f t="shared" si="27"/>
        <v>114.16439080423855</v>
      </c>
      <c r="N65" s="17">
        <f t="shared" si="27"/>
        <v>48.040881314212704</v>
      </c>
      <c r="O65" s="17">
        <f t="shared" si="27"/>
        <v>68.404222953893225</v>
      </c>
      <c r="P65" s="17">
        <f t="shared" si="27"/>
        <v>72.616949611585227</v>
      </c>
      <c r="Q65" s="17">
        <f t="shared" si="27"/>
        <v>77.789388196825087</v>
      </c>
      <c r="R65" s="17">
        <f t="shared" si="27"/>
        <v>67.379120961889527</v>
      </c>
      <c r="S65" s="17">
        <f t="shared" si="27"/>
        <v>66.595487788953278</v>
      </c>
      <c r="T65" s="17">
        <f t="shared" si="27"/>
        <v>88.254871736937716</v>
      </c>
      <c r="U65" s="10">
        <f t="shared" si="27"/>
        <v>81.038338910860972</v>
      </c>
    </row>
    <row r="66" spans="1:21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6"/>
    </row>
    <row r="67" spans="1:21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6"/>
    </row>
    <row r="68" spans="1:21" x14ac:dyDescent="0.25">
      <c r="A68" s="20" t="s">
        <v>127</v>
      </c>
      <c r="B68" s="16">
        <v>490273000</v>
      </c>
      <c r="C68" s="16">
        <v>550714000</v>
      </c>
      <c r="D68" s="16">
        <v>476805000</v>
      </c>
      <c r="E68" s="16">
        <v>39806000</v>
      </c>
      <c r="F68" s="16">
        <v>151235000</v>
      </c>
      <c r="G68" s="16">
        <v>8393000</v>
      </c>
      <c r="H68" s="16">
        <v>61892000</v>
      </c>
      <c r="I68" s="16">
        <v>196952000</v>
      </c>
      <c r="J68" s="16">
        <v>19815000</v>
      </c>
      <c r="K68" s="16">
        <v>147148000</v>
      </c>
      <c r="L68" s="16">
        <v>56331000</v>
      </c>
      <c r="M68" s="16">
        <v>147716000</v>
      </c>
      <c r="N68" s="16">
        <v>191799000</v>
      </c>
      <c r="O68" s="16">
        <v>10153000</v>
      </c>
      <c r="P68" s="16">
        <v>357020000</v>
      </c>
      <c r="Q68" s="16">
        <v>107482000</v>
      </c>
      <c r="R68" s="16">
        <v>168745000</v>
      </c>
      <c r="S68" s="16">
        <v>139719000</v>
      </c>
      <c r="T68" s="16">
        <v>221649000</v>
      </c>
      <c r="U68" s="9">
        <v>56581000</v>
      </c>
    </row>
    <row r="69" spans="1:21" x14ac:dyDescent="0.25">
      <c r="A69" s="20" t="s">
        <v>128</v>
      </c>
      <c r="B69" s="16">
        <v>478651000</v>
      </c>
      <c r="C69" s="16">
        <v>553710000</v>
      </c>
      <c r="D69" s="16">
        <v>473364000</v>
      </c>
      <c r="E69" s="16">
        <v>37420000</v>
      </c>
      <c r="F69" s="16">
        <v>150446000</v>
      </c>
      <c r="G69" s="16">
        <v>9012000</v>
      </c>
      <c r="H69" s="16">
        <v>80892000</v>
      </c>
      <c r="I69" s="16">
        <v>221824000</v>
      </c>
      <c r="J69" s="16">
        <v>25707000</v>
      </c>
      <c r="K69" s="16">
        <v>147038000</v>
      </c>
      <c r="L69" s="16">
        <v>54937000</v>
      </c>
      <c r="M69" s="16">
        <v>153952000</v>
      </c>
      <c r="N69" s="16">
        <v>209099000</v>
      </c>
      <c r="O69" s="16">
        <v>10153000</v>
      </c>
      <c r="P69" s="16">
        <v>355357000</v>
      </c>
      <c r="Q69" s="16">
        <v>107504000</v>
      </c>
      <c r="R69" s="16">
        <v>149160000</v>
      </c>
      <c r="S69" s="16">
        <v>144313000</v>
      </c>
      <c r="T69" s="16">
        <v>225639000</v>
      </c>
      <c r="U69" s="9">
        <v>50709000</v>
      </c>
    </row>
    <row r="70" spans="1:21" x14ac:dyDescent="0.25">
      <c r="A70" s="20" t="s">
        <v>129</v>
      </c>
      <c r="B70" s="16">
        <v>368019898</v>
      </c>
      <c r="C70" s="16">
        <v>91089453</v>
      </c>
      <c r="D70" s="16">
        <v>493825847</v>
      </c>
      <c r="E70" s="16">
        <v>0</v>
      </c>
      <c r="F70" s="16">
        <v>0</v>
      </c>
      <c r="G70" s="16">
        <v>25035711</v>
      </c>
      <c r="H70" s="16">
        <v>62974421</v>
      </c>
      <c r="I70" s="16">
        <v>175287119</v>
      </c>
      <c r="J70" s="16">
        <v>23062605</v>
      </c>
      <c r="K70" s="16">
        <v>148524029</v>
      </c>
      <c r="L70" s="16">
        <v>59925275</v>
      </c>
      <c r="M70" s="16">
        <v>135711889</v>
      </c>
      <c r="N70" s="16">
        <v>-900000</v>
      </c>
      <c r="O70" s="16">
        <v>338999937</v>
      </c>
      <c r="P70" s="16">
        <v>328693836</v>
      </c>
      <c r="Q70" s="16">
        <v>0</v>
      </c>
      <c r="R70" s="16">
        <v>0</v>
      </c>
      <c r="S70" s="16">
        <v>129347070</v>
      </c>
      <c r="T70" s="16">
        <v>0</v>
      </c>
      <c r="U70" s="9">
        <v>0</v>
      </c>
    </row>
    <row r="71" spans="1:21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6"/>
    </row>
    <row r="72" spans="1:21" x14ac:dyDescent="0.25">
      <c r="A72" s="20" t="s">
        <v>136</v>
      </c>
      <c r="B72" s="15">
        <f>+B69-B68</f>
        <v>-11622000</v>
      </c>
      <c r="C72" s="15">
        <f t="shared" ref="C72:U72" si="28">+C69-C68</f>
        <v>2996000</v>
      </c>
      <c r="D72" s="15">
        <f t="shared" si="28"/>
        <v>-3441000</v>
      </c>
      <c r="E72" s="15">
        <f t="shared" si="28"/>
        <v>-2386000</v>
      </c>
      <c r="F72" s="15">
        <f t="shared" si="28"/>
        <v>-789000</v>
      </c>
      <c r="G72" s="15">
        <f t="shared" si="28"/>
        <v>619000</v>
      </c>
      <c r="H72" s="15">
        <f t="shared" si="28"/>
        <v>19000000</v>
      </c>
      <c r="I72" s="15">
        <f t="shared" si="28"/>
        <v>24872000</v>
      </c>
      <c r="J72" s="15">
        <f t="shared" si="28"/>
        <v>5892000</v>
      </c>
      <c r="K72" s="15">
        <f t="shared" si="28"/>
        <v>-110000</v>
      </c>
      <c r="L72" s="15">
        <f t="shared" si="28"/>
        <v>-1394000</v>
      </c>
      <c r="M72" s="15">
        <f t="shared" si="28"/>
        <v>6236000</v>
      </c>
      <c r="N72" s="15">
        <f t="shared" si="28"/>
        <v>17300000</v>
      </c>
      <c r="O72" s="15">
        <f t="shared" si="28"/>
        <v>0</v>
      </c>
      <c r="P72" s="15">
        <f t="shared" si="28"/>
        <v>-1663000</v>
      </c>
      <c r="Q72" s="15">
        <f t="shared" si="28"/>
        <v>22000</v>
      </c>
      <c r="R72" s="15">
        <f t="shared" si="28"/>
        <v>-19585000</v>
      </c>
      <c r="S72" s="15">
        <f t="shared" si="28"/>
        <v>4594000</v>
      </c>
      <c r="T72" s="15">
        <f t="shared" si="28"/>
        <v>3990000</v>
      </c>
      <c r="U72" s="8">
        <f t="shared" si="28"/>
        <v>-5872000</v>
      </c>
    </row>
    <row r="73" spans="1:21" x14ac:dyDescent="0.25">
      <c r="A73" s="20" t="s">
        <v>122</v>
      </c>
      <c r="B73" s="15">
        <f>+B70-B68</f>
        <v>-122253102</v>
      </c>
      <c r="C73" s="15">
        <f t="shared" ref="C73:U73" si="29">+C70-C68</f>
        <v>-459624547</v>
      </c>
      <c r="D73" s="15">
        <f t="shared" si="29"/>
        <v>17020847</v>
      </c>
      <c r="E73" s="15">
        <f t="shared" si="29"/>
        <v>-39806000</v>
      </c>
      <c r="F73" s="15">
        <f t="shared" si="29"/>
        <v>-151235000</v>
      </c>
      <c r="G73" s="15">
        <f t="shared" si="29"/>
        <v>16642711</v>
      </c>
      <c r="H73" s="15">
        <f t="shared" si="29"/>
        <v>1082421</v>
      </c>
      <c r="I73" s="15">
        <f t="shared" si="29"/>
        <v>-21664881</v>
      </c>
      <c r="J73" s="15">
        <f t="shared" si="29"/>
        <v>3247605</v>
      </c>
      <c r="K73" s="15">
        <f t="shared" si="29"/>
        <v>1376029</v>
      </c>
      <c r="L73" s="15">
        <f t="shared" si="29"/>
        <v>3594275</v>
      </c>
      <c r="M73" s="15">
        <f t="shared" si="29"/>
        <v>-12004111</v>
      </c>
      <c r="N73" s="15">
        <f t="shared" si="29"/>
        <v>-192699000</v>
      </c>
      <c r="O73" s="15">
        <f t="shared" si="29"/>
        <v>328846937</v>
      </c>
      <c r="P73" s="15">
        <f t="shared" si="29"/>
        <v>-28326164</v>
      </c>
      <c r="Q73" s="15">
        <f t="shared" si="29"/>
        <v>-107482000</v>
      </c>
      <c r="R73" s="15">
        <f t="shared" si="29"/>
        <v>-168745000</v>
      </c>
      <c r="S73" s="15">
        <f t="shared" si="29"/>
        <v>-10371930</v>
      </c>
      <c r="T73" s="15">
        <f t="shared" si="29"/>
        <v>-221649000</v>
      </c>
      <c r="U73" s="8">
        <f t="shared" si="29"/>
        <v>-56581000</v>
      </c>
    </row>
    <row r="74" spans="1:21" x14ac:dyDescent="0.25">
      <c r="A74" s="20" t="s">
        <v>123</v>
      </c>
      <c r="B74" s="15">
        <f>+B70-B69</f>
        <v>-110631102</v>
      </c>
      <c r="C74" s="15">
        <f t="shared" ref="C74:U74" si="30">+C70-C69</f>
        <v>-462620547</v>
      </c>
      <c r="D74" s="15">
        <f t="shared" si="30"/>
        <v>20461847</v>
      </c>
      <c r="E74" s="15">
        <f t="shared" si="30"/>
        <v>-37420000</v>
      </c>
      <c r="F74" s="15">
        <f t="shared" si="30"/>
        <v>-150446000</v>
      </c>
      <c r="G74" s="15">
        <f t="shared" si="30"/>
        <v>16023711</v>
      </c>
      <c r="H74" s="15">
        <f t="shared" si="30"/>
        <v>-17917579</v>
      </c>
      <c r="I74" s="15">
        <f t="shared" si="30"/>
        <v>-46536881</v>
      </c>
      <c r="J74" s="15">
        <f t="shared" si="30"/>
        <v>-2644395</v>
      </c>
      <c r="K74" s="15">
        <f t="shared" si="30"/>
        <v>1486029</v>
      </c>
      <c r="L74" s="15">
        <f t="shared" si="30"/>
        <v>4988275</v>
      </c>
      <c r="M74" s="15">
        <f t="shared" si="30"/>
        <v>-18240111</v>
      </c>
      <c r="N74" s="15">
        <f t="shared" si="30"/>
        <v>-209999000</v>
      </c>
      <c r="O74" s="15">
        <f t="shared" si="30"/>
        <v>328846937</v>
      </c>
      <c r="P74" s="15">
        <f t="shared" si="30"/>
        <v>-26663164</v>
      </c>
      <c r="Q74" s="15">
        <f t="shared" si="30"/>
        <v>-107504000</v>
      </c>
      <c r="R74" s="15">
        <f t="shared" si="30"/>
        <v>-149160000</v>
      </c>
      <c r="S74" s="15">
        <f t="shared" si="30"/>
        <v>-14965930</v>
      </c>
      <c r="T74" s="15">
        <f t="shared" si="30"/>
        <v>-225639000</v>
      </c>
      <c r="U74" s="8">
        <f t="shared" si="30"/>
        <v>-50709000</v>
      </c>
    </row>
    <row r="75" spans="1:21" x14ac:dyDescent="0.25">
      <c r="A75" s="20" t="s">
        <v>137</v>
      </c>
      <c r="B75" s="17">
        <f>IF(B68=0,0,B70*100/B68)</f>
        <v>75.064280105165892</v>
      </c>
      <c r="C75" s="17">
        <f t="shared" ref="C75:U75" si="31">IF(C68=0,0,C70*100/C68)</f>
        <v>16.540246480024113</v>
      </c>
      <c r="D75" s="17">
        <f t="shared" si="31"/>
        <v>103.56977108042072</v>
      </c>
      <c r="E75" s="17">
        <f t="shared" si="31"/>
        <v>0</v>
      </c>
      <c r="F75" s="17">
        <f t="shared" si="31"/>
        <v>0</v>
      </c>
      <c r="G75" s="17">
        <f t="shared" si="31"/>
        <v>298.29275586798525</v>
      </c>
      <c r="H75" s="17">
        <f t="shared" si="31"/>
        <v>101.74888677050346</v>
      </c>
      <c r="I75" s="17">
        <f t="shared" si="31"/>
        <v>88.999918254193915</v>
      </c>
      <c r="J75" s="17">
        <f t="shared" si="31"/>
        <v>116.3896290688872</v>
      </c>
      <c r="K75" s="17">
        <f t="shared" si="31"/>
        <v>100.93513265555767</v>
      </c>
      <c r="L75" s="17">
        <f t="shared" si="31"/>
        <v>106.38063410910512</v>
      </c>
      <c r="M75" s="17">
        <f t="shared" si="31"/>
        <v>91.873520133228624</v>
      </c>
      <c r="N75" s="17">
        <f t="shared" si="31"/>
        <v>-0.4692412369199005</v>
      </c>
      <c r="O75" s="17">
        <f t="shared" si="31"/>
        <v>3338.9139860139862</v>
      </c>
      <c r="P75" s="17">
        <f t="shared" si="31"/>
        <v>92.065944764999159</v>
      </c>
      <c r="Q75" s="17">
        <f t="shared" si="31"/>
        <v>0</v>
      </c>
      <c r="R75" s="17">
        <f t="shared" si="31"/>
        <v>0</v>
      </c>
      <c r="S75" s="17">
        <f t="shared" si="31"/>
        <v>92.576578704399552</v>
      </c>
      <c r="T75" s="17">
        <f t="shared" si="31"/>
        <v>0</v>
      </c>
      <c r="U75" s="10">
        <f t="shared" si="31"/>
        <v>0</v>
      </c>
    </row>
    <row r="76" spans="1:21" x14ac:dyDescent="0.25">
      <c r="A76" s="20" t="s">
        <v>138</v>
      </c>
      <c r="B76" s="17">
        <f>IF(B69=0,0,B70*100/B69)</f>
        <v>76.886896298137898</v>
      </c>
      <c r="C76" s="17">
        <f t="shared" ref="C76:U76" si="32">IF(C69=0,0,C70*100/C69)</f>
        <v>16.450750934604756</v>
      </c>
      <c r="D76" s="17">
        <f t="shared" si="32"/>
        <v>104.32264536382149</v>
      </c>
      <c r="E76" s="17">
        <f t="shared" si="32"/>
        <v>0</v>
      </c>
      <c r="F76" s="17">
        <f t="shared" si="32"/>
        <v>0</v>
      </c>
      <c r="G76" s="17">
        <f t="shared" si="32"/>
        <v>277.80416111850866</v>
      </c>
      <c r="H76" s="17">
        <f t="shared" si="32"/>
        <v>77.849998763783816</v>
      </c>
      <c r="I76" s="17">
        <f t="shared" si="32"/>
        <v>79.020808839440278</v>
      </c>
      <c r="J76" s="17">
        <f t="shared" si="32"/>
        <v>89.713327109347645</v>
      </c>
      <c r="K76" s="17">
        <f t="shared" si="32"/>
        <v>101.01064282702431</v>
      </c>
      <c r="L76" s="17">
        <f t="shared" si="32"/>
        <v>109.07999162677248</v>
      </c>
      <c r="M76" s="17">
        <f t="shared" si="32"/>
        <v>88.152079219496983</v>
      </c>
      <c r="N76" s="17">
        <f t="shared" si="32"/>
        <v>-0.43041812729855233</v>
      </c>
      <c r="O76" s="17">
        <f t="shared" si="32"/>
        <v>3338.9139860139862</v>
      </c>
      <c r="P76" s="17">
        <f t="shared" si="32"/>
        <v>92.496795053987967</v>
      </c>
      <c r="Q76" s="17">
        <f t="shared" si="32"/>
        <v>0</v>
      </c>
      <c r="R76" s="17">
        <f t="shared" si="32"/>
        <v>0</v>
      </c>
      <c r="S76" s="17">
        <f t="shared" si="32"/>
        <v>89.629534414778988</v>
      </c>
      <c r="T76" s="17">
        <f t="shared" si="32"/>
        <v>0</v>
      </c>
      <c r="U76" s="10">
        <f t="shared" si="32"/>
        <v>0</v>
      </c>
    </row>
    <row r="77" spans="1:21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6"/>
    </row>
    <row r="78" spans="1:21" x14ac:dyDescent="0.25">
      <c r="A78" s="2" t="s">
        <v>139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6"/>
    </row>
    <row r="79" spans="1:21" x14ac:dyDescent="0.25">
      <c r="A79" s="20" t="s">
        <v>140</v>
      </c>
      <c r="B79" s="16">
        <v>554127851</v>
      </c>
      <c r="C79" s="16">
        <v>3244089565</v>
      </c>
      <c r="D79" s="16">
        <v>1378750315</v>
      </c>
      <c r="E79" s="16">
        <v>961399599</v>
      </c>
      <c r="F79" s="16">
        <v>0</v>
      </c>
      <c r="G79" s="16">
        <v>0</v>
      </c>
      <c r="H79" s="16">
        <v>581547645</v>
      </c>
      <c r="I79" s="16">
        <v>10950301584</v>
      </c>
      <c r="J79" s="16">
        <v>0</v>
      </c>
      <c r="K79" s="16">
        <v>4003754312</v>
      </c>
      <c r="L79" s="16">
        <v>2526459178</v>
      </c>
      <c r="M79" s="16">
        <v>0</v>
      </c>
      <c r="N79" s="16">
        <v>1529520313</v>
      </c>
      <c r="O79" s="16">
        <v>547560</v>
      </c>
      <c r="P79" s="16">
        <v>141825626</v>
      </c>
      <c r="Q79" s="16">
        <v>1316945217</v>
      </c>
      <c r="R79" s="16">
        <v>578662993</v>
      </c>
      <c r="S79" s="16">
        <v>978402439</v>
      </c>
      <c r="T79" s="16">
        <v>2517489176</v>
      </c>
      <c r="U79" s="9">
        <v>1186464861</v>
      </c>
    </row>
    <row r="80" spans="1:21" x14ac:dyDescent="0.25">
      <c r="A80" s="20" t="s">
        <v>141</v>
      </c>
      <c r="B80" s="16">
        <v>587535559</v>
      </c>
      <c r="C80" s="16">
        <v>3131028983</v>
      </c>
      <c r="D80" s="16">
        <v>1279289046</v>
      </c>
      <c r="E80" s="16">
        <v>0</v>
      </c>
      <c r="F80" s="16">
        <v>1024049056</v>
      </c>
      <c r="G80" s="16">
        <v>0</v>
      </c>
      <c r="H80" s="16">
        <v>575610186</v>
      </c>
      <c r="I80" s="16">
        <v>10436111663</v>
      </c>
      <c r="J80" s="16">
        <v>0</v>
      </c>
      <c r="K80" s="16">
        <v>3873748160</v>
      </c>
      <c r="L80" s="16">
        <v>2448465895</v>
      </c>
      <c r="M80" s="16">
        <v>813398843</v>
      </c>
      <c r="N80" s="16">
        <v>1493417603</v>
      </c>
      <c r="O80" s="16">
        <v>0</v>
      </c>
      <c r="P80" s="16">
        <v>162977250</v>
      </c>
      <c r="Q80" s="16">
        <v>1283545377</v>
      </c>
      <c r="R80" s="16">
        <v>560687545</v>
      </c>
      <c r="S80" s="16">
        <v>936135083</v>
      </c>
      <c r="T80" s="16">
        <v>2447509081</v>
      </c>
      <c r="U80" s="9">
        <v>1153668687</v>
      </c>
    </row>
    <row r="81" spans="1:21" x14ac:dyDescent="0.25">
      <c r="A81" s="20" t="s">
        <v>142</v>
      </c>
      <c r="B81" s="16">
        <v>560819112</v>
      </c>
      <c r="C81" s="16">
        <v>3017837779</v>
      </c>
      <c r="D81" s="16">
        <v>1216455115</v>
      </c>
      <c r="E81" s="16">
        <v>0</v>
      </c>
      <c r="F81" s="16">
        <v>965765831</v>
      </c>
      <c r="G81" s="16">
        <v>0</v>
      </c>
      <c r="H81" s="16">
        <v>557601970</v>
      </c>
      <c r="I81" s="16">
        <v>9879179145</v>
      </c>
      <c r="J81" s="16">
        <v>0</v>
      </c>
      <c r="K81" s="16">
        <v>3775840153</v>
      </c>
      <c r="L81" s="16">
        <v>2346935922</v>
      </c>
      <c r="M81" s="16">
        <v>980072587</v>
      </c>
      <c r="N81" s="16">
        <v>1437197087</v>
      </c>
      <c r="O81" s="16">
        <v>598166</v>
      </c>
      <c r="P81" s="16">
        <v>151902242</v>
      </c>
      <c r="Q81" s="16">
        <v>1251272537</v>
      </c>
      <c r="R81" s="16">
        <v>533726218</v>
      </c>
      <c r="S81" s="16">
        <v>894835764</v>
      </c>
      <c r="T81" s="16">
        <v>2372166698</v>
      </c>
      <c r="U81" s="9">
        <v>1113169494</v>
      </c>
    </row>
    <row r="82" spans="1:21" x14ac:dyDescent="0.25">
      <c r="A82" s="20" t="s">
        <v>143</v>
      </c>
      <c r="B82" s="16">
        <v>0</v>
      </c>
      <c r="C82" s="16">
        <v>2947098008</v>
      </c>
      <c r="D82" s="16">
        <v>1096454678</v>
      </c>
      <c r="E82" s="16">
        <v>860862752</v>
      </c>
      <c r="F82" s="16">
        <v>913651943</v>
      </c>
      <c r="G82" s="16">
        <v>0</v>
      </c>
      <c r="H82" s="16">
        <v>532065335</v>
      </c>
      <c r="I82" s="16">
        <v>9305225408</v>
      </c>
      <c r="J82" s="16">
        <v>0</v>
      </c>
      <c r="K82" s="16">
        <v>3593244021</v>
      </c>
      <c r="L82" s="16">
        <v>2322481471</v>
      </c>
      <c r="M82" s="16">
        <v>953394571</v>
      </c>
      <c r="N82" s="16">
        <v>1397319221</v>
      </c>
      <c r="O82" s="16">
        <v>664536</v>
      </c>
      <c r="P82" s="16">
        <v>154974227</v>
      </c>
      <c r="Q82" s="16">
        <v>1221938495</v>
      </c>
      <c r="R82" s="16">
        <v>519258278</v>
      </c>
      <c r="S82" s="16">
        <v>861627178</v>
      </c>
      <c r="T82" s="16">
        <v>2291398880</v>
      </c>
      <c r="U82" s="9">
        <v>0</v>
      </c>
    </row>
    <row r="83" spans="1:21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6"/>
    </row>
    <row r="84" spans="1:21" x14ac:dyDescent="0.25">
      <c r="A84" s="2" t="s">
        <v>144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6"/>
    </row>
    <row r="85" spans="1:21" x14ac:dyDescent="0.25">
      <c r="A85" s="20" t="s">
        <v>140</v>
      </c>
      <c r="B85" s="16">
        <v>6917775</v>
      </c>
      <c r="C85" s="16">
        <v>201494804</v>
      </c>
      <c r="D85" s="16">
        <v>2589185480</v>
      </c>
      <c r="E85" s="16">
        <v>521439768</v>
      </c>
      <c r="F85" s="16">
        <v>16623797</v>
      </c>
      <c r="G85" s="16">
        <v>264423</v>
      </c>
      <c r="H85" s="16">
        <v>360980106</v>
      </c>
      <c r="I85" s="16">
        <v>10301482973</v>
      </c>
      <c r="J85" s="16">
        <v>38563</v>
      </c>
      <c r="K85" s="16">
        <v>6864011507</v>
      </c>
      <c r="L85" s="16">
        <v>3593847639</v>
      </c>
      <c r="M85" s="16">
        <v>1045375099</v>
      </c>
      <c r="N85" s="16">
        <v>2043866882</v>
      </c>
      <c r="O85" s="16">
        <v>0</v>
      </c>
      <c r="P85" s="16">
        <v>262157292</v>
      </c>
      <c r="Q85" s="16">
        <v>57572470</v>
      </c>
      <c r="R85" s="16">
        <v>64081946</v>
      </c>
      <c r="S85" s="16">
        <v>1949761650</v>
      </c>
      <c r="T85" s="16">
        <v>2</v>
      </c>
      <c r="U85" s="9">
        <v>1662391259</v>
      </c>
    </row>
    <row r="86" spans="1:21" x14ac:dyDescent="0.25">
      <c r="A86" s="20" t="s">
        <v>141</v>
      </c>
      <c r="B86" s="16">
        <v>1047426</v>
      </c>
      <c r="C86" s="16">
        <v>280576449</v>
      </c>
      <c r="D86" s="16">
        <v>2040981651</v>
      </c>
      <c r="E86" s="16">
        <v>0</v>
      </c>
      <c r="F86" s="16">
        <v>68625</v>
      </c>
      <c r="G86" s="16">
        <v>8753347</v>
      </c>
      <c r="H86" s="16">
        <v>336597904</v>
      </c>
      <c r="I86" s="16">
        <v>9430406823</v>
      </c>
      <c r="J86" s="16">
        <v>308840</v>
      </c>
      <c r="K86" s="16">
        <v>6308085897</v>
      </c>
      <c r="L86" s="16">
        <v>3447500270</v>
      </c>
      <c r="M86" s="16">
        <v>895749864</v>
      </c>
      <c r="N86" s="16">
        <v>1845516067</v>
      </c>
      <c r="O86" s="16">
        <v>0</v>
      </c>
      <c r="P86" s="16">
        <v>111664451</v>
      </c>
      <c r="Q86" s="16">
        <v>10437389</v>
      </c>
      <c r="R86" s="16">
        <v>18165523</v>
      </c>
      <c r="S86" s="16">
        <v>1804843684</v>
      </c>
      <c r="T86" s="16">
        <v>5082261</v>
      </c>
      <c r="U86" s="9">
        <v>1524192307</v>
      </c>
    </row>
    <row r="87" spans="1:21" x14ac:dyDescent="0.25">
      <c r="A87" s="20" t="s">
        <v>142</v>
      </c>
      <c r="B87" s="16">
        <v>1047426</v>
      </c>
      <c r="C87" s="16">
        <v>21094852</v>
      </c>
      <c r="D87" s="16">
        <v>1919855915</v>
      </c>
      <c r="E87" s="16">
        <v>0</v>
      </c>
      <c r="F87" s="16">
        <v>946860</v>
      </c>
      <c r="G87" s="16">
        <v>5794664</v>
      </c>
      <c r="H87" s="16">
        <v>310130548</v>
      </c>
      <c r="I87" s="16">
        <v>9228471355</v>
      </c>
      <c r="J87" s="16">
        <v>266037</v>
      </c>
      <c r="K87" s="16">
        <v>6070221447</v>
      </c>
      <c r="L87" s="16">
        <v>3335304062</v>
      </c>
      <c r="M87" s="16">
        <v>827362722</v>
      </c>
      <c r="N87" s="16">
        <v>1913480753</v>
      </c>
      <c r="O87" s="16">
        <v>0</v>
      </c>
      <c r="P87" s="16">
        <v>74330749</v>
      </c>
      <c r="Q87" s="16">
        <v>2758882</v>
      </c>
      <c r="R87" s="16">
        <v>31408930</v>
      </c>
      <c r="S87" s="16">
        <v>1779695220</v>
      </c>
      <c r="T87" s="16">
        <v>986978</v>
      </c>
      <c r="U87" s="9">
        <v>1457461923</v>
      </c>
    </row>
    <row r="88" spans="1:21" x14ac:dyDescent="0.25">
      <c r="A88" s="20" t="s">
        <v>143</v>
      </c>
      <c r="B88" s="16">
        <v>1047426</v>
      </c>
      <c r="C88" s="16">
        <v>336244686</v>
      </c>
      <c r="D88" s="16">
        <v>1724617240</v>
      </c>
      <c r="E88" s="16">
        <v>404839419</v>
      </c>
      <c r="F88" s="16">
        <v>1688898</v>
      </c>
      <c r="G88" s="16">
        <v>8995843</v>
      </c>
      <c r="H88" s="16">
        <v>307575909</v>
      </c>
      <c r="I88" s="16">
        <v>8742030505</v>
      </c>
      <c r="J88" s="16">
        <v>99127</v>
      </c>
      <c r="K88" s="16">
        <v>5979191642</v>
      </c>
      <c r="L88" s="16">
        <v>3228176943</v>
      </c>
      <c r="M88" s="16">
        <v>798611477</v>
      </c>
      <c r="N88" s="16">
        <v>1847917550</v>
      </c>
      <c r="O88" s="16">
        <v>0</v>
      </c>
      <c r="P88" s="16">
        <v>64123956</v>
      </c>
      <c r="Q88" s="16">
        <v>1103078</v>
      </c>
      <c r="R88" s="16">
        <v>32820854</v>
      </c>
      <c r="S88" s="16">
        <v>1739648836</v>
      </c>
      <c r="T88" s="16">
        <v>3525088</v>
      </c>
      <c r="U88" s="9">
        <v>0</v>
      </c>
    </row>
    <row r="89" spans="1:21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6"/>
    </row>
    <row r="90" spans="1:21" x14ac:dyDescent="0.25">
      <c r="A90" s="2" t="s">
        <v>145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6"/>
    </row>
    <row r="91" spans="1:21" x14ac:dyDescent="0.25">
      <c r="A91" s="20" t="s">
        <v>146</v>
      </c>
      <c r="B91" s="16">
        <v>4573093</v>
      </c>
      <c r="C91" s="16">
        <v>148626984</v>
      </c>
      <c r="D91" s="16">
        <v>140091132</v>
      </c>
      <c r="E91" s="16">
        <v>4374631</v>
      </c>
      <c r="F91" s="16">
        <v>50947447</v>
      </c>
      <c r="G91" s="16">
        <v>10675345</v>
      </c>
      <c r="H91" s="16">
        <v>37003301</v>
      </c>
      <c r="I91" s="16">
        <v>15134289</v>
      </c>
      <c r="J91" s="16">
        <v>255950940</v>
      </c>
      <c r="K91" s="16">
        <v>256445813</v>
      </c>
      <c r="L91" s="16">
        <v>39035351</v>
      </c>
      <c r="M91" s="16">
        <v>8890393</v>
      </c>
      <c r="N91" s="16">
        <v>59336240</v>
      </c>
      <c r="O91" s="16">
        <v>192716237</v>
      </c>
      <c r="P91" s="16">
        <v>-138159072</v>
      </c>
      <c r="Q91" s="16">
        <v>9179487</v>
      </c>
      <c r="R91" s="16">
        <v>126238013</v>
      </c>
      <c r="S91" s="16">
        <v>26316737</v>
      </c>
      <c r="T91" s="16">
        <v>228069890</v>
      </c>
      <c r="U91" s="9">
        <v>30000000</v>
      </c>
    </row>
    <row r="92" spans="1:21" x14ac:dyDescent="0.25">
      <c r="A92" s="20" t="s">
        <v>147</v>
      </c>
      <c r="B92" s="16">
        <v>466008786</v>
      </c>
      <c r="C92" s="16">
        <v>-263993443</v>
      </c>
      <c r="D92" s="16">
        <v>756168483</v>
      </c>
      <c r="E92" s="16">
        <v>30066406</v>
      </c>
      <c r="F92" s="16">
        <v>299660419</v>
      </c>
      <c r="G92" s="16">
        <v>310685750</v>
      </c>
      <c r="H92" s="16">
        <v>94751994</v>
      </c>
      <c r="I92" s="16">
        <v>613044493</v>
      </c>
      <c r="J92" s="16">
        <v>842733151</v>
      </c>
      <c r="K92" s="16">
        <v>927228499</v>
      </c>
      <c r="L92" s="16">
        <v>726238546</v>
      </c>
      <c r="M92" s="16">
        <v>-30077004</v>
      </c>
      <c r="N92" s="16">
        <v>1185884554</v>
      </c>
      <c r="O92" s="16">
        <v>73987738</v>
      </c>
      <c r="P92" s="16">
        <v>1280159801</v>
      </c>
      <c r="Q92" s="16">
        <v>-82578323</v>
      </c>
      <c r="R92" s="16">
        <v>-234189023</v>
      </c>
      <c r="S92" s="16">
        <v>119864067</v>
      </c>
      <c r="T92" s="16">
        <v>380927024</v>
      </c>
      <c r="U92" s="9">
        <v>31857368</v>
      </c>
    </row>
    <row r="93" spans="1:21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6"/>
    </row>
    <row r="94" spans="1:21" x14ac:dyDescent="0.25">
      <c r="A94" s="2" t="s">
        <v>148</v>
      </c>
      <c r="B94" s="16">
        <v>5127437</v>
      </c>
      <c r="C94" s="16">
        <v>0</v>
      </c>
      <c r="D94" s="16">
        <v>0</v>
      </c>
      <c r="E94" s="16">
        <v>0</v>
      </c>
      <c r="F94" s="16">
        <v>0</v>
      </c>
      <c r="G94" s="16">
        <v>6417192</v>
      </c>
      <c r="H94" s="16">
        <v>26524116</v>
      </c>
      <c r="I94" s="16">
        <v>2731389</v>
      </c>
      <c r="J94" s="16">
        <v>-11121730</v>
      </c>
      <c r="K94" s="16">
        <v>19495819</v>
      </c>
      <c r="L94" s="16">
        <v>8526375</v>
      </c>
      <c r="M94" s="16">
        <v>0</v>
      </c>
      <c r="N94" s="16">
        <v>0</v>
      </c>
      <c r="O94" s="16">
        <v>74405341</v>
      </c>
      <c r="P94" s="16">
        <v>0</v>
      </c>
      <c r="Q94" s="16">
        <v>-242032189</v>
      </c>
      <c r="R94" s="16">
        <v>-2583553</v>
      </c>
      <c r="S94" s="16">
        <v>0</v>
      </c>
      <c r="T94" s="16">
        <v>0</v>
      </c>
      <c r="U94" s="9">
        <v>0</v>
      </c>
    </row>
    <row r="95" spans="1:21" x14ac:dyDescent="0.25">
      <c r="A95" s="22" t="s">
        <v>149</v>
      </c>
      <c r="B95" s="23">
        <v>0</v>
      </c>
      <c r="C95" s="23">
        <v>0</v>
      </c>
      <c r="D95" s="23">
        <v>229447507</v>
      </c>
      <c r="E95" s="23">
        <v>0</v>
      </c>
      <c r="F95" s="23">
        <v>0</v>
      </c>
      <c r="G95" s="23">
        <v>74238307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1136074806</v>
      </c>
      <c r="S95" s="23">
        <v>0</v>
      </c>
      <c r="T95" s="23">
        <v>0</v>
      </c>
      <c r="U95" s="24">
        <v>0</v>
      </c>
    </row>
  </sheetData>
  <mergeCells count="2">
    <mergeCell ref="A1:U1"/>
    <mergeCell ref="B2:U2"/>
  </mergeCells>
  <pageMargins left="0.7" right="0.7" top="0.75" bottom="0.75" header="0.3" footer="0.3"/>
  <rowBreaks count="1" manualBreakCount="1"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95"/>
  <sheetViews>
    <sheetView workbookViewId="0">
      <selection sqref="A1:AF1"/>
    </sheetView>
  </sheetViews>
  <sheetFormatPr defaultRowHeight="12.5" x14ac:dyDescent="0.25"/>
  <cols>
    <col min="1" max="1" width="48.54296875" bestFit="1" customWidth="1"/>
    <col min="2" max="32" width="28.81640625" bestFit="1" customWidth="1"/>
  </cols>
  <sheetData>
    <row r="1" spans="1:32" ht="13" x14ac:dyDescent="0.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x14ac:dyDescent="0.25">
      <c r="A2" s="21"/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1"/>
    </row>
    <row r="3" spans="1:32" x14ac:dyDescent="0.25">
      <c r="A3" s="18"/>
      <c r="B3" s="11" t="s">
        <v>446</v>
      </c>
      <c r="C3" s="11" t="s">
        <v>447</v>
      </c>
      <c r="D3" s="11" t="s">
        <v>448</v>
      </c>
      <c r="E3" s="11" t="s">
        <v>449</v>
      </c>
      <c r="F3" s="11" t="s">
        <v>450</v>
      </c>
      <c r="G3" s="11" t="s">
        <v>451</v>
      </c>
      <c r="H3" s="11" t="s">
        <v>452</v>
      </c>
      <c r="I3" s="11" t="s">
        <v>453</v>
      </c>
      <c r="J3" s="11" t="s">
        <v>454</v>
      </c>
      <c r="K3" s="11" t="s">
        <v>16</v>
      </c>
      <c r="L3" s="11" t="s">
        <v>455</v>
      </c>
      <c r="M3" s="11" t="s">
        <v>456</v>
      </c>
      <c r="N3" s="11" t="s">
        <v>457</v>
      </c>
      <c r="O3" s="11" t="s">
        <v>458</v>
      </c>
      <c r="P3" s="11" t="s">
        <v>459</v>
      </c>
      <c r="Q3" s="11" t="s">
        <v>460</v>
      </c>
      <c r="R3" s="11" t="s">
        <v>461</v>
      </c>
      <c r="S3" s="11" t="s">
        <v>462</v>
      </c>
      <c r="T3" s="11" t="s">
        <v>463</v>
      </c>
      <c r="U3" s="11" t="s">
        <v>464</v>
      </c>
      <c r="V3" s="11" t="s">
        <v>410</v>
      </c>
      <c r="W3" s="11" t="s">
        <v>465</v>
      </c>
      <c r="X3" s="11" t="s">
        <v>466</v>
      </c>
      <c r="Y3" s="11" t="s">
        <v>467</v>
      </c>
      <c r="Z3" s="11" t="s">
        <v>468</v>
      </c>
      <c r="AA3" s="11" t="s">
        <v>469</v>
      </c>
      <c r="AB3" s="11" t="s">
        <v>470</v>
      </c>
      <c r="AC3" s="11" t="s">
        <v>471</v>
      </c>
      <c r="AD3" s="11" t="s">
        <v>472</v>
      </c>
      <c r="AE3" s="11" t="s">
        <v>473</v>
      </c>
      <c r="AF3" s="4" t="s">
        <v>474</v>
      </c>
    </row>
    <row r="4" spans="1:32" x14ac:dyDescent="0.25">
      <c r="A4" s="19"/>
      <c r="B4" s="12" t="s">
        <v>475</v>
      </c>
      <c r="C4" s="12" t="s">
        <v>42</v>
      </c>
      <c r="D4" s="12" t="s">
        <v>476</v>
      </c>
      <c r="E4" s="12" t="s">
        <v>42</v>
      </c>
      <c r="F4" s="12" t="s">
        <v>56</v>
      </c>
      <c r="G4" s="12" t="s">
        <v>477</v>
      </c>
      <c r="H4" s="12" t="s">
        <v>56</v>
      </c>
      <c r="I4" s="12" t="s">
        <v>56</v>
      </c>
      <c r="J4" s="12" t="s">
        <v>42</v>
      </c>
      <c r="K4" s="12" t="s">
        <v>478</v>
      </c>
      <c r="L4" s="12" t="s">
        <v>479</v>
      </c>
      <c r="M4" s="12" t="s">
        <v>42</v>
      </c>
      <c r="N4" s="12" t="s">
        <v>56</v>
      </c>
      <c r="O4" s="12" t="s">
        <v>480</v>
      </c>
      <c r="P4" s="12" t="s">
        <v>42</v>
      </c>
      <c r="Q4" s="12" t="s">
        <v>42</v>
      </c>
      <c r="R4" s="12" t="s">
        <v>42</v>
      </c>
      <c r="S4" s="12" t="s">
        <v>481</v>
      </c>
      <c r="T4" s="12" t="s">
        <v>56</v>
      </c>
      <c r="U4" s="12" t="s">
        <v>56</v>
      </c>
      <c r="V4" s="12" t="s">
        <v>482</v>
      </c>
      <c r="W4" s="12" t="s">
        <v>56</v>
      </c>
      <c r="X4" s="12" t="s">
        <v>56</v>
      </c>
      <c r="Y4" s="12" t="s">
        <v>56</v>
      </c>
      <c r="Z4" s="12" t="s">
        <v>56</v>
      </c>
      <c r="AA4" s="12" t="s">
        <v>483</v>
      </c>
      <c r="AB4" s="12" t="s">
        <v>42</v>
      </c>
      <c r="AC4" s="12" t="s">
        <v>42</v>
      </c>
      <c r="AD4" s="12" t="s">
        <v>56</v>
      </c>
      <c r="AE4" s="12" t="s">
        <v>42</v>
      </c>
      <c r="AF4" s="5" t="s">
        <v>484</v>
      </c>
    </row>
    <row r="5" spans="1:32" x14ac:dyDescent="0.25">
      <c r="A5" s="19"/>
      <c r="B5" s="12" t="s">
        <v>485</v>
      </c>
      <c r="C5" s="12" t="s">
        <v>486</v>
      </c>
      <c r="D5" s="12" t="s">
        <v>487</v>
      </c>
      <c r="E5" s="12" t="s">
        <v>488</v>
      </c>
      <c r="F5" s="12" t="s">
        <v>489</v>
      </c>
      <c r="G5" s="12" t="s">
        <v>490</v>
      </c>
      <c r="H5" s="12" t="s">
        <v>491</v>
      </c>
      <c r="I5" s="12" t="s">
        <v>492</v>
      </c>
      <c r="J5" s="12" t="s">
        <v>493</v>
      </c>
      <c r="K5" s="12" t="s">
        <v>494</v>
      </c>
      <c r="L5" s="12" t="s">
        <v>495</v>
      </c>
      <c r="M5" s="12" t="s">
        <v>496</v>
      </c>
      <c r="N5" s="12" t="s">
        <v>497</v>
      </c>
      <c r="O5" s="12" t="s">
        <v>498</v>
      </c>
      <c r="P5" s="12" t="s">
        <v>499</v>
      </c>
      <c r="Q5" s="12" t="s">
        <v>500</v>
      </c>
      <c r="R5" s="12" t="s">
        <v>501</v>
      </c>
      <c r="S5" s="12" t="s">
        <v>502</v>
      </c>
      <c r="T5" s="12" t="s">
        <v>503</v>
      </c>
      <c r="U5" s="12" t="s">
        <v>504</v>
      </c>
      <c r="V5" s="12" t="s">
        <v>505</v>
      </c>
      <c r="W5" s="12" t="s">
        <v>506</v>
      </c>
      <c r="X5" s="12" t="s">
        <v>507</v>
      </c>
      <c r="Y5" s="12" t="s">
        <v>508</v>
      </c>
      <c r="Z5" s="12" t="s">
        <v>509</v>
      </c>
      <c r="AA5" s="12" t="s">
        <v>510</v>
      </c>
      <c r="AB5" s="12" t="s">
        <v>511</v>
      </c>
      <c r="AC5" s="12" t="s">
        <v>512</v>
      </c>
      <c r="AD5" s="12" t="s">
        <v>513</v>
      </c>
      <c r="AE5" s="12" t="s">
        <v>514</v>
      </c>
      <c r="AF5" s="5" t="s">
        <v>515</v>
      </c>
    </row>
    <row r="6" spans="1:32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6"/>
    </row>
    <row r="7" spans="1:32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7"/>
    </row>
    <row r="8" spans="1:32" x14ac:dyDescent="0.25">
      <c r="A8" s="20" t="s">
        <v>107</v>
      </c>
      <c r="B8" s="15">
        <f>+B15</f>
        <v>345394486</v>
      </c>
      <c r="C8" s="15">
        <f t="shared" ref="C8:AF8" si="0">+C15</f>
        <v>57981686</v>
      </c>
      <c r="D8" s="15">
        <f t="shared" si="0"/>
        <v>1046873530</v>
      </c>
      <c r="E8" s="15">
        <f t="shared" si="0"/>
        <v>234941947</v>
      </c>
      <c r="F8" s="15">
        <f t="shared" si="0"/>
        <v>74753588</v>
      </c>
      <c r="G8" s="15">
        <f t="shared" si="0"/>
        <v>151958287</v>
      </c>
      <c r="H8" s="15">
        <f t="shared" si="0"/>
        <v>768075261</v>
      </c>
      <c r="I8" s="15">
        <f t="shared" si="0"/>
        <v>730716111</v>
      </c>
      <c r="J8" s="15">
        <f t="shared" si="0"/>
        <v>228529203</v>
      </c>
      <c r="K8" s="15">
        <f t="shared" si="0"/>
        <v>388910619</v>
      </c>
      <c r="L8" s="15">
        <f t="shared" si="0"/>
        <v>113122628</v>
      </c>
      <c r="M8" s="15">
        <f t="shared" si="0"/>
        <v>67161227</v>
      </c>
      <c r="N8" s="15">
        <f t="shared" si="0"/>
        <v>25548426</v>
      </c>
      <c r="O8" s="15">
        <f t="shared" si="0"/>
        <v>93361506</v>
      </c>
      <c r="P8" s="15">
        <f t="shared" si="0"/>
        <v>166489495</v>
      </c>
      <c r="Q8" s="15">
        <f t="shared" si="0"/>
        <v>103005759</v>
      </c>
      <c r="R8" s="15">
        <f t="shared" si="0"/>
        <v>196773656</v>
      </c>
      <c r="S8" s="15">
        <f t="shared" si="0"/>
        <v>682737866</v>
      </c>
      <c r="T8" s="15">
        <f t="shared" si="0"/>
        <v>82473355</v>
      </c>
      <c r="U8" s="15">
        <f t="shared" si="0"/>
        <v>525820780</v>
      </c>
      <c r="V8" s="15">
        <f t="shared" si="0"/>
        <v>79229428</v>
      </c>
      <c r="W8" s="15">
        <f t="shared" si="0"/>
        <v>95725256</v>
      </c>
      <c r="X8" s="15">
        <f t="shared" si="0"/>
        <v>111718280</v>
      </c>
      <c r="Y8" s="15">
        <f t="shared" si="0"/>
        <v>246241156</v>
      </c>
      <c r="Z8" s="15">
        <f t="shared" si="0"/>
        <v>149798069</v>
      </c>
      <c r="AA8" s="15">
        <f t="shared" si="0"/>
        <v>3424295423</v>
      </c>
      <c r="AB8" s="15">
        <f t="shared" si="0"/>
        <v>73244895</v>
      </c>
      <c r="AC8" s="15">
        <f t="shared" si="0"/>
        <v>139216285</v>
      </c>
      <c r="AD8" s="15">
        <f t="shared" si="0"/>
        <v>72037297</v>
      </c>
      <c r="AE8" s="15">
        <f t="shared" si="0"/>
        <v>251722150</v>
      </c>
      <c r="AF8" s="8">
        <f t="shared" si="0"/>
        <v>92404142</v>
      </c>
    </row>
    <row r="9" spans="1:32" x14ac:dyDescent="0.25">
      <c r="A9" s="20" t="s">
        <v>108</v>
      </c>
      <c r="B9" s="15">
        <f>+B26</f>
        <v>181726076</v>
      </c>
      <c r="C9" s="15">
        <f t="shared" ref="C9:AF9" si="1">+C26</f>
        <v>42627317</v>
      </c>
      <c r="D9" s="15">
        <f t="shared" si="1"/>
        <v>826515446</v>
      </c>
      <c r="E9" s="15">
        <f t="shared" si="1"/>
        <v>243058933</v>
      </c>
      <c r="F9" s="15">
        <f t="shared" si="1"/>
        <v>200946519</v>
      </c>
      <c r="G9" s="15">
        <f t="shared" si="1"/>
        <v>124624429</v>
      </c>
      <c r="H9" s="15">
        <f t="shared" si="1"/>
        <v>828438137</v>
      </c>
      <c r="I9" s="15">
        <f t="shared" si="1"/>
        <v>843531197</v>
      </c>
      <c r="J9" s="15">
        <f t="shared" si="1"/>
        <v>228047064</v>
      </c>
      <c r="K9" s="15">
        <f t="shared" si="1"/>
        <v>516938243</v>
      </c>
      <c r="L9" s="15">
        <f t="shared" si="1"/>
        <v>119170892</v>
      </c>
      <c r="M9" s="15">
        <f t="shared" si="1"/>
        <v>60383069</v>
      </c>
      <c r="N9" s="15">
        <f t="shared" si="1"/>
        <v>20741758</v>
      </c>
      <c r="O9" s="15">
        <f t="shared" si="1"/>
        <v>88513840</v>
      </c>
      <c r="P9" s="15">
        <f t="shared" si="1"/>
        <v>148133988</v>
      </c>
      <c r="Q9" s="15">
        <f t="shared" si="1"/>
        <v>84138519</v>
      </c>
      <c r="R9" s="15">
        <f t="shared" si="1"/>
        <v>208322541</v>
      </c>
      <c r="S9" s="15">
        <f t="shared" si="1"/>
        <v>375303913</v>
      </c>
      <c r="T9" s="15">
        <f t="shared" si="1"/>
        <v>78673173</v>
      </c>
      <c r="U9" s="15">
        <f t="shared" si="1"/>
        <v>320467582</v>
      </c>
      <c r="V9" s="15">
        <f t="shared" si="1"/>
        <v>79179971</v>
      </c>
      <c r="W9" s="15">
        <f t="shared" si="1"/>
        <v>112830548</v>
      </c>
      <c r="X9" s="15">
        <f t="shared" si="1"/>
        <v>99398826</v>
      </c>
      <c r="Y9" s="15">
        <f t="shared" si="1"/>
        <v>213807890</v>
      </c>
      <c r="Z9" s="15">
        <f t="shared" si="1"/>
        <v>131658527</v>
      </c>
      <c r="AA9" s="15">
        <f t="shared" si="1"/>
        <v>3486801013</v>
      </c>
      <c r="AB9" s="15">
        <f t="shared" si="1"/>
        <v>79097523</v>
      </c>
      <c r="AC9" s="15">
        <f t="shared" si="1"/>
        <v>264505526</v>
      </c>
      <c r="AD9" s="15">
        <f t="shared" si="1"/>
        <v>113523546</v>
      </c>
      <c r="AE9" s="15">
        <f t="shared" si="1"/>
        <v>190819175</v>
      </c>
      <c r="AF9" s="8">
        <f t="shared" si="1"/>
        <v>90497021</v>
      </c>
    </row>
    <row r="10" spans="1:32" x14ac:dyDescent="0.25">
      <c r="A10" s="20" t="s">
        <v>109</v>
      </c>
      <c r="B10" s="15">
        <f>+B8-B9</f>
        <v>163668410</v>
      </c>
      <c r="C10" s="15">
        <f t="shared" ref="C10:AF10" si="2">+C8-C9</f>
        <v>15354369</v>
      </c>
      <c r="D10" s="15">
        <f t="shared" si="2"/>
        <v>220358084</v>
      </c>
      <c r="E10" s="15">
        <f t="shared" si="2"/>
        <v>-8116986</v>
      </c>
      <c r="F10" s="15">
        <f t="shared" si="2"/>
        <v>-126192931</v>
      </c>
      <c r="G10" s="15">
        <f t="shared" si="2"/>
        <v>27333858</v>
      </c>
      <c r="H10" s="15">
        <f t="shared" si="2"/>
        <v>-60362876</v>
      </c>
      <c r="I10" s="15">
        <f t="shared" si="2"/>
        <v>-112815086</v>
      </c>
      <c r="J10" s="15">
        <f t="shared" si="2"/>
        <v>482139</v>
      </c>
      <c r="K10" s="15">
        <f t="shared" si="2"/>
        <v>-128027624</v>
      </c>
      <c r="L10" s="15">
        <f t="shared" si="2"/>
        <v>-6048264</v>
      </c>
      <c r="M10" s="15">
        <f t="shared" si="2"/>
        <v>6778158</v>
      </c>
      <c r="N10" s="15">
        <f t="shared" si="2"/>
        <v>4806668</v>
      </c>
      <c r="O10" s="15">
        <f t="shared" si="2"/>
        <v>4847666</v>
      </c>
      <c r="P10" s="15">
        <f t="shared" si="2"/>
        <v>18355507</v>
      </c>
      <c r="Q10" s="15">
        <f t="shared" si="2"/>
        <v>18867240</v>
      </c>
      <c r="R10" s="15">
        <f t="shared" si="2"/>
        <v>-11548885</v>
      </c>
      <c r="S10" s="15">
        <f t="shared" si="2"/>
        <v>307433953</v>
      </c>
      <c r="T10" s="15">
        <f t="shared" si="2"/>
        <v>3800182</v>
      </c>
      <c r="U10" s="15">
        <f t="shared" si="2"/>
        <v>205353198</v>
      </c>
      <c r="V10" s="15">
        <f t="shared" si="2"/>
        <v>49457</v>
      </c>
      <c r="W10" s="15">
        <f t="shared" si="2"/>
        <v>-17105292</v>
      </c>
      <c r="X10" s="15">
        <f t="shared" si="2"/>
        <v>12319454</v>
      </c>
      <c r="Y10" s="15">
        <f t="shared" si="2"/>
        <v>32433266</v>
      </c>
      <c r="Z10" s="15">
        <f t="shared" si="2"/>
        <v>18139542</v>
      </c>
      <c r="AA10" s="15">
        <f t="shared" si="2"/>
        <v>-62505590</v>
      </c>
      <c r="AB10" s="15">
        <f t="shared" si="2"/>
        <v>-5852628</v>
      </c>
      <c r="AC10" s="15">
        <f t="shared" si="2"/>
        <v>-125289241</v>
      </c>
      <c r="AD10" s="15">
        <f t="shared" si="2"/>
        <v>-41486249</v>
      </c>
      <c r="AE10" s="15">
        <f t="shared" si="2"/>
        <v>60902975</v>
      </c>
      <c r="AF10" s="8">
        <f t="shared" si="2"/>
        <v>1907121</v>
      </c>
    </row>
    <row r="11" spans="1:32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6"/>
    </row>
    <row r="12" spans="1:32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6"/>
    </row>
    <row r="13" spans="1:32" x14ac:dyDescent="0.25">
      <c r="A13" s="20" t="s">
        <v>112</v>
      </c>
      <c r="B13" s="16">
        <v>475151233</v>
      </c>
      <c r="C13" s="16">
        <v>105078150</v>
      </c>
      <c r="D13" s="16">
        <v>1095159781</v>
      </c>
      <c r="E13" s="16">
        <v>345348794</v>
      </c>
      <c r="F13" s="16">
        <v>0</v>
      </c>
      <c r="G13" s="16">
        <v>171307600</v>
      </c>
      <c r="H13" s="16">
        <v>794105789</v>
      </c>
      <c r="I13" s="16">
        <v>858069187</v>
      </c>
      <c r="J13" s="16">
        <v>273895011</v>
      </c>
      <c r="K13" s="16">
        <v>477092155</v>
      </c>
      <c r="L13" s="16">
        <v>124201587</v>
      </c>
      <c r="M13" s="16">
        <v>92689865</v>
      </c>
      <c r="N13" s="16">
        <v>112347936</v>
      </c>
      <c r="O13" s="16">
        <v>114849158</v>
      </c>
      <c r="P13" s="16">
        <v>182349599</v>
      </c>
      <c r="Q13" s="16">
        <v>99791579</v>
      </c>
      <c r="R13" s="16">
        <v>203713421</v>
      </c>
      <c r="S13" s="16">
        <v>487683281</v>
      </c>
      <c r="T13" s="16">
        <v>79706974</v>
      </c>
      <c r="U13" s="16">
        <v>627987134</v>
      </c>
      <c r="V13" s="16">
        <v>75565400</v>
      </c>
      <c r="W13" s="16">
        <v>114303170</v>
      </c>
      <c r="X13" s="16">
        <v>160810606</v>
      </c>
      <c r="Y13" s="16">
        <v>350962136</v>
      </c>
      <c r="Z13" s="16">
        <v>202138656</v>
      </c>
      <c r="AA13" s="16">
        <v>3572007267</v>
      </c>
      <c r="AB13" s="16">
        <v>142098672</v>
      </c>
      <c r="AC13" s="16">
        <v>273948781</v>
      </c>
      <c r="AD13" s="16">
        <v>208661628</v>
      </c>
      <c r="AE13" s="16">
        <v>273764862</v>
      </c>
      <c r="AF13" s="9">
        <v>103228126</v>
      </c>
    </row>
    <row r="14" spans="1:32" x14ac:dyDescent="0.25">
      <c r="A14" s="20" t="s">
        <v>113</v>
      </c>
      <c r="B14" s="16">
        <v>475151233</v>
      </c>
      <c r="C14" s="16">
        <v>105142740</v>
      </c>
      <c r="D14" s="16">
        <v>1108498298</v>
      </c>
      <c r="E14" s="16">
        <v>390795303</v>
      </c>
      <c r="F14" s="16">
        <v>405952220</v>
      </c>
      <c r="G14" s="16">
        <v>165433344</v>
      </c>
      <c r="H14" s="16">
        <v>868130101</v>
      </c>
      <c r="I14" s="16">
        <v>867419305</v>
      </c>
      <c r="J14" s="16">
        <v>273962011</v>
      </c>
      <c r="K14" s="16">
        <v>487711947</v>
      </c>
      <c r="L14" s="16">
        <v>130784917</v>
      </c>
      <c r="M14" s="16">
        <v>93112896</v>
      </c>
      <c r="N14" s="16">
        <v>113152936</v>
      </c>
      <c r="O14" s="16">
        <v>118340161</v>
      </c>
      <c r="P14" s="16">
        <v>196311509</v>
      </c>
      <c r="Q14" s="16">
        <v>107641579</v>
      </c>
      <c r="R14" s="16">
        <v>242538857</v>
      </c>
      <c r="S14" s="16">
        <v>832765386</v>
      </c>
      <c r="T14" s="16">
        <v>87309553</v>
      </c>
      <c r="U14" s="16">
        <v>627987134</v>
      </c>
      <c r="V14" s="16">
        <v>75791180</v>
      </c>
      <c r="W14" s="16">
        <v>127589352</v>
      </c>
      <c r="X14" s="16">
        <v>133096367</v>
      </c>
      <c r="Y14" s="16">
        <v>367645353</v>
      </c>
      <c r="Z14" s="16">
        <v>197524362</v>
      </c>
      <c r="AA14" s="16">
        <v>3592555000</v>
      </c>
      <c r="AB14" s="16">
        <v>128090950</v>
      </c>
      <c r="AC14" s="16">
        <v>298853262</v>
      </c>
      <c r="AD14" s="16">
        <v>211050100</v>
      </c>
      <c r="AE14" s="16">
        <v>277664213</v>
      </c>
      <c r="AF14" s="9">
        <v>99832192</v>
      </c>
    </row>
    <row r="15" spans="1:32" x14ac:dyDescent="0.25">
      <c r="A15" s="20" t="s">
        <v>114</v>
      </c>
      <c r="B15" s="16">
        <v>345394486</v>
      </c>
      <c r="C15" s="16">
        <v>57981686</v>
      </c>
      <c r="D15" s="16">
        <v>1046873530</v>
      </c>
      <c r="E15" s="16">
        <v>234941947</v>
      </c>
      <c r="F15" s="16">
        <v>74753588</v>
      </c>
      <c r="G15" s="16">
        <v>151958287</v>
      </c>
      <c r="H15" s="16">
        <v>768075261</v>
      </c>
      <c r="I15" s="16">
        <v>730716111</v>
      </c>
      <c r="J15" s="16">
        <v>228529203</v>
      </c>
      <c r="K15" s="16">
        <v>388910619</v>
      </c>
      <c r="L15" s="16">
        <v>113122628</v>
      </c>
      <c r="M15" s="16">
        <v>67161227</v>
      </c>
      <c r="N15" s="16">
        <v>25548426</v>
      </c>
      <c r="O15" s="16">
        <v>93361506</v>
      </c>
      <c r="P15" s="16">
        <v>166489495</v>
      </c>
      <c r="Q15" s="16">
        <v>103005759</v>
      </c>
      <c r="R15" s="16">
        <v>196773656</v>
      </c>
      <c r="S15" s="16">
        <v>682737866</v>
      </c>
      <c r="T15" s="16">
        <v>82473355</v>
      </c>
      <c r="U15" s="16">
        <v>525820780</v>
      </c>
      <c r="V15" s="16">
        <v>79229428</v>
      </c>
      <c r="W15" s="16">
        <v>95725256</v>
      </c>
      <c r="X15" s="16">
        <v>111718280</v>
      </c>
      <c r="Y15" s="16">
        <v>246241156</v>
      </c>
      <c r="Z15" s="16">
        <v>149798069</v>
      </c>
      <c r="AA15" s="16">
        <v>3424295423</v>
      </c>
      <c r="AB15" s="16">
        <v>73244895</v>
      </c>
      <c r="AC15" s="16">
        <v>139216285</v>
      </c>
      <c r="AD15" s="16">
        <v>72037297</v>
      </c>
      <c r="AE15" s="16">
        <v>251722150</v>
      </c>
      <c r="AF15" s="9">
        <v>92404142</v>
      </c>
    </row>
    <row r="16" spans="1:32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6"/>
    </row>
    <row r="17" spans="1:32" x14ac:dyDescent="0.25">
      <c r="A17" s="20" t="s">
        <v>115</v>
      </c>
      <c r="B17" s="15">
        <f>+B14-B13</f>
        <v>0</v>
      </c>
      <c r="C17" s="15">
        <f t="shared" ref="C17:AF17" si="3">+C14-C13</f>
        <v>64590</v>
      </c>
      <c r="D17" s="15">
        <f t="shared" si="3"/>
        <v>13338517</v>
      </c>
      <c r="E17" s="15">
        <f t="shared" si="3"/>
        <v>45446509</v>
      </c>
      <c r="F17" s="15">
        <f t="shared" si="3"/>
        <v>405952220</v>
      </c>
      <c r="G17" s="15">
        <f t="shared" si="3"/>
        <v>-5874256</v>
      </c>
      <c r="H17" s="15">
        <f t="shared" si="3"/>
        <v>74024312</v>
      </c>
      <c r="I17" s="15">
        <f t="shared" si="3"/>
        <v>9350118</v>
      </c>
      <c r="J17" s="15">
        <f t="shared" si="3"/>
        <v>67000</v>
      </c>
      <c r="K17" s="15">
        <f t="shared" si="3"/>
        <v>10619792</v>
      </c>
      <c r="L17" s="15">
        <f t="shared" si="3"/>
        <v>6583330</v>
      </c>
      <c r="M17" s="15">
        <f t="shared" si="3"/>
        <v>423031</v>
      </c>
      <c r="N17" s="15">
        <f t="shared" si="3"/>
        <v>805000</v>
      </c>
      <c r="O17" s="15">
        <f t="shared" si="3"/>
        <v>3491003</v>
      </c>
      <c r="P17" s="15">
        <f t="shared" si="3"/>
        <v>13961910</v>
      </c>
      <c r="Q17" s="15">
        <f t="shared" si="3"/>
        <v>7850000</v>
      </c>
      <c r="R17" s="15">
        <f t="shared" si="3"/>
        <v>38825436</v>
      </c>
      <c r="S17" s="15">
        <f t="shared" si="3"/>
        <v>345082105</v>
      </c>
      <c r="T17" s="15">
        <f t="shared" si="3"/>
        <v>7602579</v>
      </c>
      <c r="U17" s="15">
        <f t="shared" si="3"/>
        <v>0</v>
      </c>
      <c r="V17" s="15">
        <f t="shared" si="3"/>
        <v>225780</v>
      </c>
      <c r="W17" s="15">
        <f t="shared" si="3"/>
        <v>13286182</v>
      </c>
      <c r="X17" s="15">
        <f t="shared" si="3"/>
        <v>-27714239</v>
      </c>
      <c r="Y17" s="15">
        <f t="shared" si="3"/>
        <v>16683217</v>
      </c>
      <c r="Z17" s="15">
        <f t="shared" si="3"/>
        <v>-4614294</v>
      </c>
      <c r="AA17" s="15">
        <f t="shared" si="3"/>
        <v>20547733</v>
      </c>
      <c r="AB17" s="15">
        <f t="shared" si="3"/>
        <v>-14007722</v>
      </c>
      <c r="AC17" s="15">
        <f t="shared" si="3"/>
        <v>24904481</v>
      </c>
      <c r="AD17" s="15">
        <f t="shared" si="3"/>
        <v>2388472</v>
      </c>
      <c r="AE17" s="15">
        <f t="shared" si="3"/>
        <v>3899351</v>
      </c>
      <c r="AF17" s="8">
        <f t="shared" si="3"/>
        <v>-3395934</v>
      </c>
    </row>
    <row r="18" spans="1:32" x14ac:dyDescent="0.25">
      <c r="A18" s="20" t="s">
        <v>116</v>
      </c>
      <c r="B18" s="15">
        <f>+B15-B13</f>
        <v>-129756747</v>
      </c>
      <c r="C18" s="15">
        <f t="shared" ref="C18:AF18" si="4">+C15-C13</f>
        <v>-47096464</v>
      </c>
      <c r="D18" s="15">
        <f t="shared" si="4"/>
        <v>-48286251</v>
      </c>
      <c r="E18" s="15">
        <f t="shared" si="4"/>
        <v>-110406847</v>
      </c>
      <c r="F18" s="15">
        <f t="shared" si="4"/>
        <v>74753588</v>
      </c>
      <c r="G18" s="15">
        <f t="shared" si="4"/>
        <v>-19349313</v>
      </c>
      <c r="H18" s="15">
        <f t="shared" si="4"/>
        <v>-26030528</v>
      </c>
      <c r="I18" s="15">
        <f t="shared" si="4"/>
        <v>-127353076</v>
      </c>
      <c r="J18" s="15">
        <f t="shared" si="4"/>
        <v>-45365808</v>
      </c>
      <c r="K18" s="15">
        <f t="shared" si="4"/>
        <v>-88181536</v>
      </c>
      <c r="L18" s="15">
        <f t="shared" si="4"/>
        <v>-11078959</v>
      </c>
      <c r="M18" s="15">
        <f t="shared" si="4"/>
        <v>-25528638</v>
      </c>
      <c r="N18" s="15">
        <f t="shared" si="4"/>
        <v>-86799510</v>
      </c>
      <c r="O18" s="15">
        <f t="shared" si="4"/>
        <v>-21487652</v>
      </c>
      <c r="P18" s="15">
        <f t="shared" si="4"/>
        <v>-15860104</v>
      </c>
      <c r="Q18" s="15">
        <f t="shared" si="4"/>
        <v>3214180</v>
      </c>
      <c r="R18" s="15">
        <f t="shared" si="4"/>
        <v>-6939765</v>
      </c>
      <c r="S18" s="15">
        <f t="shared" si="4"/>
        <v>195054585</v>
      </c>
      <c r="T18" s="15">
        <f t="shared" si="4"/>
        <v>2766381</v>
      </c>
      <c r="U18" s="15">
        <f t="shared" si="4"/>
        <v>-102166354</v>
      </c>
      <c r="V18" s="15">
        <f t="shared" si="4"/>
        <v>3664028</v>
      </c>
      <c r="W18" s="15">
        <f t="shared" si="4"/>
        <v>-18577914</v>
      </c>
      <c r="X18" s="15">
        <f t="shared" si="4"/>
        <v>-49092326</v>
      </c>
      <c r="Y18" s="15">
        <f t="shared" si="4"/>
        <v>-104720980</v>
      </c>
      <c r="Z18" s="15">
        <f t="shared" si="4"/>
        <v>-52340587</v>
      </c>
      <c r="AA18" s="15">
        <f t="shared" si="4"/>
        <v>-147711844</v>
      </c>
      <c r="AB18" s="15">
        <f t="shared" si="4"/>
        <v>-68853777</v>
      </c>
      <c r="AC18" s="15">
        <f t="shared" si="4"/>
        <v>-134732496</v>
      </c>
      <c r="AD18" s="15">
        <f t="shared" si="4"/>
        <v>-136624331</v>
      </c>
      <c r="AE18" s="15">
        <f t="shared" si="4"/>
        <v>-22042712</v>
      </c>
      <c r="AF18" s="8">
        <f t="shared" si="4"/>
        <v>-10823984</v>
      </c>
    </row>
    <row r="19" spans="1:32" x14ac:dyDescent="0.25">
      <c r="A19" s="20" t="s">
        <v>117</v>
      </c>
      <c r="B19" s="15">
        <f>+B15-B14</f>
        <v>-129756747</v>
      </c>
      <c r="C19" s="15">
        <f t="shared" ref="C19:AF19" si="5">+C15-C14</f>
        <v>-47161054</v>
      </c>
      <c r="D19" s="15">
        <f t="shared" si="5"/>
        <v>-61624768</v>
      </c>
      <c r="E19" s="15">
        <f t="shared" si="5"/>
        <v>-155853356</v>
      </c>
      <c r="F19" s="15">
        <f t="shared" si="5"/>
        <v>-331198632</v>
      </c>
      <c r="G19" s="15">
        <f t="shared" si="5"/>
        <v>-13475057</v>
      </c>
      <c r="H19" s="15">
        <f t="shared" si="5"/>
        <v>-100054840</v>
      </c>
      <c r="I19" s="15">
        <f t="shared" si="5"/>
        <v>-136703194</v>
      </c>
      <c r="J19" s="15">
        <f t="shared" si="5"/>
        <v>-45432808</v>
      </c>
      <c r="K19" s="15">
        <f t="shared" si="5"/>
        <v>-98801328</v>
      </c>
      <c r="L19" s="15">
        <f t="shared" si="5"/>
        <v>-17662289</v>
      </c>
      <c r="M19" s="15">
        <f t="shared" si="5"/>
        <v>-25951669</v>
      </c>
      <c r="N19" s="15">
        <f t="shared" si="5"/>
        <v>-87604510</v>
      </c>
      <c r="O19" s="15">
        <f t="shared" si="5"/>
        <v>-24978655</v>
      </c>
      <c r="P19" s="15">
        <f t="shared" si="5"/>
        <v>-29822014</v>
      </c>
      <c r="Q19" s="15">
        <f t="shared" si="5"/>
        <v>-4635820</v>
      </c>
      <c r="R19" s="15">
        <f t="shared" si="5"/>
        <v>-45765201</v>
      </c>
      <c r="S19" s="15">
        <f t="shared" si="5"/>
        <v>-150027520</v>
      </c>
      <c r="T19" s="15">
        <f t="shared" si="5"/>
        <v>-4836198</v>
      </c>
      <c r="U19" s="15">
        <f t="shared" si="5"/>
        <v>-102166354</v>
      </c>
      <c r="V19" s="15">
        <f t="shared" si="5"/>
        <v>3438248</v>
      </c>
      <c r="W19" s="15">
        <f t="shared" si="5"/>
        <v>-31864096</v>
      </c>
      <c r="X19" s="15">
        <f t="shared" si="5"/>
        <v>-21378087</v>
      </c>
      <c r="Y19" s="15">
        <f t="shared" si="5"/>
        <v>-121404197</v>
      </c>
      <c r="Z19" s="15">
        <f t="shared" si="5"/>
        <v>-47726293</v>
      </c>
      <c r="AA19" s="15">
        <f t="shared" si="5"/>
        <v>-168259577</v>
      </c>
      <c r="AB19" s="15">
        <f t="shared" si="5"/>
        <v>-54846055</v>
      </c>
      <c r="AC19" s="15">
        <f t="shared" si="5"/>
        <v>-159636977</v>
      </c>
      <c r="AD19" s="15">
        <f t="shared" si="5"/>
        <v>-139012803</v>
      </c>
      <c r="AE19" s="15">
        <f t="shared" si="5"/>
        <v>-25942063</v>
      </c>
      <c r="AF19" s="8">
        <f t="shared" si="5"/>
        <v>-7428050</v>
      </c>
    </row>
    <row r="20" spans="1:32" x14ac:dyDescent="0.25">
      <c r="A20" s="20" t="s">
        <v>118</v>
      </c>
      <c r="B20" s="17">
        <f>IF(B13=0,0,B15*100/B13)</f>
        <v>72.69148473408255</v>
      </c>
      <c r="C20" s="17">
        <f t="shared" ref="C20:AF20" si="6">IF(C13=0,0,C15*100/C13)</f>
        <v>55.179583957273707</v>
      </c>
      <c r="D20" s="17">
        <f t="shared" si="6"/>
        <v>95.590940076715611</v>
      </c>
      <c r="E20" s="17">
        <f t="shared" si="6"/>
        <v>68.030336599351202</v>
      </c>
      <c r="F20" s="17">
        <f t="shared" si="6"/>
        <v>0</v>
      </c>
      <c r="G20" s="17">
        <f t="shared" si="6"/>
        <v>88.704930195741468</v>
      </c>
      <c r="H20" s="17">
        <f t="shared" si="6"/>
        <v>96.722032711437649</v>
      </c>
      <c r="I20" s="17">
        <f t="shared" si="6"/>
        <v>85.158180956799697</v>
      </c>
      <c r="J20" s="17">
        <f t="shared" si="6"/>
        <v>83.436789215558221</v>
      </c>
      <c r="K20" s="17">
        <f t="shared" si="6"/>
        <v>81.51687570716814</v>
      </c>
      <c r="L20" s="17">
        <f t="shared" si="6"/>
        <v>91.079857135802939</v>
      </c>
      <c r="M20" s="17">
        <f t="shared" si="6"/>
        <v>72.458004982529644</v>
      </c>
      <c r="N20" s="17">
        <f t="shared" si="6"/>
        <v>22.740449811200804</v>
      </c>
      <c r="O20" s="17">
        <f t="shared" si="6"/>
        <v>81.290544594153658</v>
      </c>
      <c r="P20" s="17">
        <f t="shared" si="6"/>
        <v>91.302364202073178</v>
      </c>
      <c r="Q20" s="17">
        <f t="shared" si="6"/>
        <v>103.22089301743587</v>
      </c>
      <c r="R20" s="17">
        <f t="shared" si="6"/>
        <v>96.593368779566077</v>
      </c>
      <c r="S20" s="17">
        <f t="shared" si="6"/>
        <v>139.99615992576952</v>
      </c>
      <c r="T20" s="17">
        <f t="shared" si="6"/>
        <v>103.47068877561453</v>
      </c>
      <c r="U20" s="17">
        <f t="shared" si="6"/>
        <v>83.731138988589535</v>
      </c>
      <c r="V20" s="17">
        <f t="shared" si="6"/>
        <v>104.8488170511901</v>
      </c>
      <c r="W20" s="17">
        <f t="shared" si="6"/>
        <v>83.746807721955562</v>
      </c>
      <c r="X20" s="17">
        <f t="shared" si="6"/>
        <v>69.471960077061084</v>
      </c>
      <c r="Y20" s="17">
        <f t="shared" si="6"/>
        <v>70.161744171741645</v>
      </c>
      <c r="Z20" s="17">
        <f t="shared" si="6"/>
        <v>74.106591962301366</v>
      </c>
      <c r="AA20" s="17">
        <f t="shared" si="6"/>
        <v>95.864738424116979</v>
      </c>
      <c r="AB20" s="17">
        <f t="shared" si="6"/>
        <v>51.5450946649241</v>
      </c>
      <c r="AC20" s="17">
        <f t="shared" si="6"/>
        <v>50.818362648600363</v>
      </c>
      <c r="AD20" s="17">
        <f t="shared" si="6"/>
        <v>34.523499931669278</v>
      </c>
      <c r="AE20" s="17">
        <f t="shared" si="6"/>
        <v>91.948304892393381</v>
      </c>
      <c r="AF20" s="10">
        <f t="shared" si="6"/>
        <v>89.514501115713372</v>
      </c>
    </row>
    <row r="21" spans="1:32" x14ac:dyDescent="0.25">
      <c r="A21" s="20" t="s">
        <v>119</v>
      </c>
      <c r="B21" s="17">
        <f>IF(B14=0,0,B15*100/B14)</f>
        <v>72.69148473408255</v>
      </c>
      <c r="C21" s="17">
        <f t="shared" ref="C21:AF21" si="7">IF(C14=0,0,C15*100/C14)</f>
        <v>55.145686711227043</v>
      </c>
      <c r="D21" s="17">
        <f t="shared" si="7"/>
        <v>94.440698004571942</v>
      </c>
      <c r="E21" s="17">
        <f t="shared" si="7"/>
        <v>60.118928041466248</v>
      </c>
      <c r="F21" s="17">
        <f t="shared" si="7"/>
        <v>18.414380884528725</v>
      </c>
      <c r="G21" s="17">
        <f t="shared" si="7"/>
        <v>91.854691034958464</v>
      </c>
      <c r="H21" s="17">
        <f t="shared" si="7"/>
        <v>88.474672185108346</v>
      </c>
      <c r="I21" s="17">
        <f t="shared" si="7"/>
        <v>84.240240767987061</v>
      </c>
      <c r="J21" s="17">
        <f t="shared" si="7"/>
        <v>83.416383959891434</v>
      </c>
      <c r="K21" s="17">
        <f t="shared" si="7"/>
        <v>79.741868410699396</v>
      </c>
      <c r="L21" s="17">
        <f t="shared" si="7"/>
        <v>86.495163658665618</v>
      </c>
      <c r="M21" s="17">
        <f t="shared" si="7"/>
        <v>72.128813392293154</v>
      </c>
      <c r="N21" s="17">
        <f t="shared" si="7"/>
        <v>22.578668219444168</v>
      </c>
      <c r="O21" s="17">
        <f t="shared" si="7"/>
        <v>78.892495338078845</v>
      </c>
      <c r="P21" s="17">
        <f t="shared" si="7"/>
        <v>84.808830540852298</v>
      </c>
      <c r="Q21" s="17">
        <f t="shared" si="7"/>
        <v>95.693281310932832</v>
      </c>
      <c r="R21" s="17">
        <f t="shared" si="7"/>
        <v>81.130775676080631</v>
      </c>
      <c r="S21" s="17">
        <f t="shared" si="7"/>
        <v>81.984419318792391</v>
      </c>
      <c r="T21" s="17">
        <f t="shared" si="7"/>
        <v>94.460860428411536</v>
      </c>
      <c r="U21" s="17">
        <f t="shared" si="7"/>
        <v>83.731138988589535</v>
      </c>
      <c r="V21" s="17">
        <f t="shared" si="7"/>
        <v>104.53647508852613</v>
      </c>
      <c r="W21" s="17">
        <f t="shared" si="7"/>
        <v>75.026053898290826</v>
      </c>
      <c r="X21" s="17">
        <f t="shared" si="7"/>
        <v>83.937888402318293</v>
      </c>
      <c r="Y21" s="17">
        <f t="shared" si="7"/>
        <v>66.977905198763651</v>
      </c>
      <c r="Z21" s="17">
        <f t="shared" si="7"/>
        <v>75.837768811525137</v>
      </c>
      <c r="AA21" s="17">
        <f t="shared" si="7"/>
        <v>95.316436992613887</v>
      </c>
      <c r="AB21" s="17">
        <f t="shared" si="7"/>
        <v>57.181943767299721</v>
      </c>
      <c r="AC21" s="17">
        <f t="shared" si="7"/>
        <v>46.583491867657777</v>
      </c>
      <c r="AD21" s="17">
        <f t="shared" si="7"/>
        <v>34.132794535515501</v>
      </c>
      <c r="AE21" s="17">
        <f t="shared" si="7"/>
        <v>90.657037606787299</v>
      </c>
      <c r="AF21" s="10">
        <f t="shared" si="7"/>
        <v>92.559464185660673</v>
      </c>
    </row>
    <row r="22" spans="1:32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6"/>
    </row>
    <row r="23" spans="1:32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6"/>
    </row>
    <row r="24" spans="1:32" x14ac:dyDescent="0.25">
      <c r="A24" s="20" t="s">
        <v>112</v>
      </c>
      <c r="B24" s="16">
        <v>456195732</v>
      </c>
      <c r="C24" s="16">
        <v>98379564</v>
      </c>
      <c r="D24" s="16">
        <v>1102472802</v>
      </c>
      <c r="E24" s="16">
        <v>289550319</v>
      </c>
      <c r="F24" s="16">
        <v>0</v>
      </c>
      <c r="G24" s="16">
        <v>189511209</v>
      </c>
      <c r="H24" s="16">
        <v>851499824</v>
      </c>
      <c r="I24" s="16">
        <v>920840130</v>
      </c>
      <c r="J24" s="16">
        <v>285985783</v>
      </c>
      <c r="K24" s="16">
        <v>560197451</v>
      </c>
      <c r="L24" s="16">
        <v>131023255</v>
      </c>
      <c r="M24" s="16">
        <v>118431350</v>
      </c>
      <c r="N24" s="16">
        <v>115352936</v>
      </c>
      <c r="O24" s="16">
        <v>113951923</v>
      </c>
      <c r="P24" s="16">
        <v>176665739</v>
      </c>
      <c r="Q24" s="16">
        <v>116647973</v>
      </c>
      <c r="R24" s="16">
        <v>207166066</v>
      </c>
      <c r="S24" s="16">
        <v>482880149</v>
      </c>
      <c r="T24" s="16">
        <v>80790224</v>
      </c>
      <c r="U24" s="16">
        <v>655449075</v>
      </c>
      <c r="V24" s="16">
        <v>67617896</v>
      </c>
      <c r="W24" s="16">
        <v>115281855</v>
      </c>
      <c r="X24" s="16">
        <v>142615973</v>
      </c>
      <c r="Y24" s="16">
        <v>282755637</v>
      </c>
      <c r="Z24" s="16">
        <v>216499559</v>
      </c>
      <c r="AA24" s="16">
        <v>3542233730</v>
      </c>
      <c r="AB24" s="16">
        <v>141579649</v>
      </c>
      <c r="AC24" s="16">
        <v>273850332</v>
      </c>
      <c r="AD24" s="16">
        <v>208441548</v>
      </c>
      <c r="AE24" s="16">
        <v>265711706</v>
      </c>
      <c r="AF24" s="9">
        <v>103178460</v>
      </c>
    </row>
    <row r="25" spans="1:32" x14ac:dyDescent="0.25">
      <c r="A25" s="20" t="s">
        <v>113</v>
      </c>
      <c r="B25" s="16">
        <v>456195732</v>
      </c>
      <c r="C25" s="16">
        <v>100520529</v>
      </c>
      <c r="D25" s="16">
        <v>1115811319</v>
      </c>
      <c r="E25" s="16">
        <v>332097867</v>
      </c>
      <c r="F25" s="16">
        <v>406289693</v>
      </c>
      <c r="G25" s="16">
        <v>189228765</v>
      </c>
      <c r="H25" s="16">
        <v>929830938</v>
      </c>
      <c r="I25" s="16">
        <v>888152146</v>
      </c>
      <c r="J25" s="16">
        <v>297776938</v>
      </c>
      <c r="K25" s="16">
        <v>658132452</v>
      </c>
      <c r="L25" s="16">
        <v>138220392</v>
      </c>
      <c r="M25" s="16">
        <v>118853714</v>
      </c>
      <c r="N25" s="16">
        <v>115857936</v>
      </c>
      <c r="O25" s="16">
        <v>118242925</v>
      </c>
      <c r="P25" s="16">
        <v>192239872</v>
      </c>
      <c r="Q25" s="16">
        <v>122697973</v>
      </c>
      <c r="R25" s="16">
        <v>268963384</v>
      </c>
      <c r="S25" s="16">
        <v>597315635</v>
      </c>
      <c r="T25" s="16">
        <v>86303057</v>
      </c>
      <c r="U25" s="16">
        <v>655449075</v>
      </c>
      <c r="V25" s="16">
        <v>75676421</v>
      </c>
      <c r="W25" s="16">
        <v>131474069</v>
      </c>
      <c r="X25" s="16">
        <v>143574466</v>
      </c>
      <c r="Y25" s="16">
        <v>295058643</v>
      </c>
      <c r="Z25" s="16">
        <v>213599113</v>
      </c>
      <c r="AA25" s="16">
        <v>3817982570</v>
      </c>
      <c r="AB25" s="16">
        <v>138031136</v>
      </c>
      <c r="AC25" s="16">
        <v>298050298</v>
      </c>
      <c r="AD25" s="16">
        <v>210690811</v>
      </c>
      <c r="AE25" s="16">
        <v>269965328</v>
      </c>
      <c r="AF25" s="9">
        <v>99818393</v>
      </c>
    </row>
    <row r="26" spans="1:32" x14ac:dyDescent="0.25">
      <c r="A26" s="20" t="s">
        <v>114</v>
      </c>
      <c r="B26" s="16">
        <v>181726076</v>
      </c>
      <c r="C26" s="16">
        <v>42627317</v>
      </c>
      <c r="D26" s="16">
        <v>826515446</v>
      </c>
      <c r="E26" s="16">
        <v>243058933</v>
      </c>
      <c r="F26" s="16">
        <v>200946519</v>
      </c>
      <c r="G26" s="16">
        <v>124624429</v>
      </c>
      <c r="H26" s="16">
        <v>828438137</v>
      </c>
      <c r="I26" s="16">
        <v>843531197</v>
      </c>
      <c r="J26" s="16">
        <v>228047064</v>
      </c>
      <c r="K26" s="16">
        <v>516938243</v>
      </c>
      <c r="L26" s="16">
        <v>119170892</v>
      </c>
      <c r="M26" s="16">
        <v>60383069</v>
      </c>
      <c r="N26" s="16">
        <v>20741758</v>
      </c>
      <c r="O26" s="16">
        <v>88513840</v>
      </c>
      <c r="P26" s="16">
        <v>148133988</v>
      </c>
      <c r="Q26" s="16">
        <v>84138519</v>
      </c>
      <c r="R26" s="16">
        <v>208322541</v>
      </c>
      <c r="S26" s="16">
        <v>375303913</v>
      </c>
      <c r="T26" s="16">
        <v>78673173</v>
      </c>
      <c r="U26" s="16">
        <v>320467582</v>
      </c>
      <c r="V26" s="16">
        <v>79179971</v>
      </c>
      <c r="W26" s="16">
        <v>112830548</v>
      </c>
      <c r="X26" s="16">
        <v>99398826</v>
      </c>
      <c r="Y26" s="16">
        <v>213807890</v>
      </c>
      <c r="Z26" s="16">
        <v>131658527</v>
      </c>
      <c r="AA26" s="16">
        <v>3486801013</v>
      </c>
      <c r="AB26" s="16">
        <v>79097523</v>
      </c>
      <c r="AC26" s="16">
        <v>264505526</v>
      </c>
      <c r="AD26" s="16">
        <v>113523546</v>
      </c>
      <c r="AE26" s="16">
        <v>190819175</v>
      </c>
      <c r="AF26" s="9">
        <v>90497021</v>
      </c>
    </row>
    <row r="27" spans="1:32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6"/>
    </row>
    <row r="28" spans="1:32" x14ac:dyDescent="0.25">
      <c r="A28" s="20" t="s">
        <v>121</v>
      </c>
      <c r="B28" s="15">
        <f>+B25-B24</f>
        <v>0</v>
      </c>
      <c r="C28" s="15">
        <f t="shared" ref="C28:AF28" si="8">+C25-C24</f>
        <v>2140965</v>
      </c>
      <c r="D28" s="15">
        <f t="shared" si="8"/>
        <v>13338517</v>
      </c>
      <c r="E28" s="15">
        <f t="shared" si="8"/>
        <v>42547548</v>
      </c>
      <c r="F28" s="15">
        <f t="shared" si="8"/>
        <v>406289693</v>
      </c>
      <c r="G28" s="15">
        <f t="shared" si="8"/>
        <v>-282444</v>
      </c>
      <c r="H28" s="15">
        <f t="shared" si="8"/>
        <v>78331114</v>
      </c>
      <c r="I28" s="15">
        <f t="shared" si="8"/>
        <v>-32687984</v>
      </c>
      <c r="J28" s="15">
        <f t="shared" si="8"/>
        <v>11791155</v>
      </c>
      <c r="K28" s="15">
        <f t="shared" si="8"/>
        <v>97935001</v>
      </c>
      <c r="L28" s="15">
        <f t="shared" si="8"/>
        <v>7197137</v>
      </c>
      <c r="M28" s="15">
        <f t="shared" si="8"/>
        <v>422364</v>
      </c>
      <c r="N28" s="15">
        <f t="shared" si="8"/>
        <v>505000</v>
      </c>
      <c r="O28" s="15">
        <f t="shared" si="8"/>
        <v>4291002</v>
      </c>
      <c r="P28" s="15">
        <f t="shared" si="8"/>
        <v>15574133</v>
      </c>
      <c r="Q28" s="15">
        <f t="shared" si="8"/>
        <v>6050000</v>
      </c>
      <c r="R28" s="15">
        <f t="shared" si="8"/>
        <v>61797318</v>
      </c>
      <c r="S28" s="15">
        <f t="shared" si="8"/>
        <v>114435486</v>
      </c>
      <c r="T28" s="15">
        <f t="shared" si="8"/>
        <v>5512833</v>
      </c>
      <c r="U28" s="15">
        <f t="shared" si="8"/>
        <v>0</v>
      </c>
      <c r="V28" s="15">
        <f t="shared" si="8"/>
        <v>8058525</v>
      </c>
      <c r="W28" s="15">
        <f t="shared" si="8"/>
        <v>16192214</v>
      </c>
      <c r="X28" s="15">
        <f t="shared" si="8"/>
        <v>958493</v>
      </c>
      <c r="Y28" s="15">
        <f t="shared" si="8"/>
        <v>12303006</v>
      </c>
      <c r="Z28" s="15">
        <f t="shared" si="8"/>
        <v>-2900446</v>
      </c>
      <c r="AA28" s="15">
        <f t="shared" si="8"/>
        <v>275748840</v>
      </c>
      <c r="AB28" s="15">
        <f t="shared" si="8"/>
        <v>-3548513</v>
      </c>
      <c r="AC28" s="15">
        <f t="shared" si="8"/>
        <v>24199966</v>
      </c>
      <c r="AD28" s="15">
        <f t="shared" si="8"/>
        <v>2249263</v>
      </c>
      <c r="AE28" s="15">
        <f t="shared" si="8"/>
        <v>4253622</v>
      </c>
      <c r="AF28" s="8">
        <f t="shared" si="8"/>
        <v>-3360067</v>
      </c>
    </row>
    <row r="29" spans="1:32" x14ac:dyDescent="0.25">
      <c r="A29" s="20" t="s">
        <v>122</v>
      </c>
      <c r="B29" s="15">
        <f>+B26-B24</f>
        <v>-274469656</v>
      </c>
      <c r="C29" s="15">
        <f t="shared" ref="C29:AF29" si="9">+C26-C24</f>
        <v>-55752247</v>
      </c>
      <c r="D29" s="15">
        <f t="shared" si="9"/>
        <v>-275957356</v>
      </c>
      <c r="E29" s="15">
        <f t="shared" si="9"/>
        <v>-46491386</v>
      </c>
      <c r="F29" s="15">
        <f t="shared" si="9"/>
        <v>200946519</v>
      </c>
      <c r="G29" s="15">
        <f t="shared" si="9"/>
        <v>-64886780</v>
      </c>
      <c r="H29" s="15">
        <f t="shared" si="9"/>
        <v>-23061687</v>
      </c>
      <c r="I29" s="15">
        <f t="shared" si="9"/>
        <v>-77308933</v>
      </c>
      <c r="J29" s="15">
        <f t="shared" si="9"/>
        <v>-57938719</v>
      </c>
      <c r="K29" s="15">
        <f t="shared" si="9"/>
        <v>-43259208</v>
      </c>
      <c r="L29" s="15">
        <f t="shared" si="9"/>
        <v>-11852363</v>
      </c>
      <c r="M29" s="15">
        <f t="shared" si="9"/>
        <v>-58048281</v>
      </c>
      <c r="N29" s="15">
        <f t="shared" si="9"/>
        <v>-94611178</v>
      </c>
      <c r="O29" s="15">
        <f t="shared" si="9"/>
        <v>-25438083</v>
      </c>
      <c r="P29" s="15">
        <f t="shared" si="9"/>
        <v>-28531751</v>
      </c>
      <c r="Q29" s="15">
        <f t="shared" si="9"/>
        <v>-32509454</v>
      </c>
      <c r="R29" s="15">
        <f t="shared" si="9"/>
        <v>1156475</v>
      </c>
      <c r="S29" s="15">
        <f t="shared" si="9"/>
        <v>-107576236</v>
      </c>
      <c r="T29" s="15">
        <f t="shared" si="9"/>
        <v>-2117051</v>
      </c>
      <c r="U29" s="15">
        <f t="shared" si="9"/>
        <v>-334981493</v>
      </c>
      <c r="V29" s="15">
        <f t="shared" si="9"/>
        <v>11562075</v>
      </c>
      <c r="W29" s="15">
        <f t="shared" si="9"/>
        <v>-2451307</v>
      </c>
      <c r="X29" s="15">
        <f t="shared" si="9"/>
        <v>-43217147</v>
      </c>
      <c r="Y29" s="15">
        <f t="shared" si="9"/>
        <v>-68947747</v>
      </c>
      <c r="Z29" s="15">
        <f t="shared" si="9"/>
        <v>-84841032</v>
      </c>
      <c r="AA29" s="15">
        <f t="shared" si="9"/>
        <v>-55432717</v>
      </c>
      <c r="AB29" s="15">
        <f t="shared" si="9"/>
        <v>-62482126</v>
      </c>
      <c r="AC29" s="15">
        <f t="shared" si="9"/>
        <v>-9344806</v>
      </c>
      <c r="AD29" s="15">
        <f t="shared" si="9"/>
        <v>-94918002</v>
      </c>
      <c r="AE29" s="15">
        <f t="shared" si="9"/>
        <v>-74892531</v>
      </c>
      <c r="AF29" s="8">
        <f t="shared" si="9"/>
        <v>-12681439</v>
      </c>
    </row>
    <row r="30" spans="1:32" x14ac:dyDescent="0.25">
      <c r="A30" s="20" t="s">
        <v>123</v>
      </c>
      <c r="B30" s="15">
        <f>+B26-B25</f>
        <v>-274469656</v>
      </c>
      <c r="C30" s="15">
        <f t="shared" ref="C30:AF30" si="10">+C26-C25</f>
        <v>-57893212</v>
      </c>
      <c r="D30" s="15">
        <f t="shared" si="10"/>
        <v>-289295873</v>
      </c>
      <c r="E30" s="15">
        <f t="shared" si="10"/>
        <v>-89038934</v>
      </c>
      <c r="F30" s="15">
        <f t="shared" si="10"/>
        <v>-205343174</v>
      </c>
      <c r="G30" s="15">
        <f t="shared" si="10"/>
        <v>-64604336</v>
      </c>
      <c r="H30" s="15">
        <f t="shared" si="10"/>
        <v>-101392801</v>
      </c>
      <c r="I30" s="15">
        <f t="shared" si="10"/>
        <v>-44620949</v>
      </c>
      <c r="J30" s="15">
        <f t="shared" si="10"/>
        <v>-69729874</v>
      </c>
      <c r="K30" s="15">
        <f t="shared" si="10"/>
        <v>-141194209</v>
      </c>
      <c r="L30" s="15">
        <f t="shared" si="10"/>
        <v>-19049500</v>
      </c>
      <c r="M30" s="15">
        <f t="shared" si="10"/>
        <v>-58470645</v>
      </c>
      <c r="N30" s="15">
        <f t="shared" si="10"/>
        <v>-95116178</v>
      </c>
      <c r="O30" s="15">
        <f t="shared" si="10"/>
        <v>-29729085</v>
      </c>
      <c r="P30" s="15">
        <f t="shared" si="10"/>
        <v>-44105884</v>
      </c>
      <c r="Q30" s="15">
        <f t="shared" si="10"/>
        <v>-38559454</v>
      </c>
      <c r="R30" s="15">
        <f t="shared" si="10"/>
        <v>-60640843</v>
      </c>
      <c r="S30" s="15">
        <f t="shared" si="10"/>
        <v>-222011722</v>
      </c>
      <c r="T30" s="15">
        <f t="shared" si="10"/>
        <v>-7629884</v>
      </c>
      <c r="U30" s="15">
        <f t="shared" si="10"/>
        <v>-334981493</v>
      </c>
      <c r="V30" s="15">
        <f t="shared" si="10"/>
        <v>3503550</v>
      </c>
      <c r="W30" s="15">
        <f t="shared" si="10"/>
        <v>-18643521</v>
      </c>
      <c r="X30" s="15">
        <f t="shared" si="10"/>
        <v>-44175640</v>
      </c>
      <c r="Y30" s="15">
        <f t="shared" si="10"/>
        <v>-81250753</v>
      </c>
      <c r="Z30" s="15">
        <f t="shared" si="10"/>
        <v>-81940586</v>
      </c>
      <c r="AA30" s="15">
        <f t="shared" si="10"/>
        <v>-331181557</v>
      </c>
      <c r="AB30" s="15">
        <f t="shared" si="10"/>
        <v>-58933613</v>
      </c>
      <c r="AC30" s="15">
        <f t="shared" si="10"/>
        <v>-33544772</v>
      </c>
      <c r="AD30" s="15">
        <f t="shared" si="10"/>
        <v>-97167265</v>
      </c>
      <c r="AE30" s="15">
        <f t="shared" si="10"/>
        <v>-79146153</v>
      </c>
      <c r="AF30" s="8">
        <f t="shared" si="10"/>
        <v>-9321372</v>
      </c>
    </row>
    <row r="31" spans="1:32" x14ac:dyDescent="0.25">
      <c r="A31" s="20" t="s">
        <v>124</v>
      </c>
      <c r="B31" s="17">
        <f>IF(B24=0,0,B26*100/B24)</f>
        <v>39.835110951892901</v>
      </c>
      <c r="C31" s="17">
        <f t="shared" ref="C31:AF31" si="11">IF(C24=0,0,C26*100/C24)</f>
        <v>43.329442891208586</v>
      </c>
      <c r="D31" s="17">
        <f t="shared" si="11"/>
        <v>74.969236837463498</v>
      </c>
      <c r="E31" s="17">
        <f t="shared" si="11"/>
        <v>83.943590129493174</v>
      </c>
      <c r="F31" s="17">
        <f t="shared" si="11"/>
        <v>0</v>
      </c>
      <c r="G31" s="17">
        <f t="shared" si="11"/>
        <v>65.760980396679329</v>
      </c>
      <c r="H31" s="17">
        <f t="shared" si="11"/>
        <v>97.291639252294203</v>
      </c>
      <c r="I31" s="17">
        <f t="shared" si="11"/>
        <v>91.604521731692998</v>
      </c>
      <c r="J31" s="17">
        <f t="shared" si="11"/>
        <v>79.740699557781866</v>
      </c>
      <c r="K31" s="17">
        <f t="shared" si="11"/>
        <v>92.277864184712257</v>
      </c>
      <c r="L31" s="17">
        <f t="shared" si="11"/>
        <v>90.954000494034432</v>
      </c>
      <c r="M31" s="17">
        <f t="shared" si="11"/>
        <v>50.985713664498462</v>
      </c>
      <c r="N31" s="17">
        <f t="shared" si="11"/>
        <v>17.98112706901539</v>
      </c>
      <c r="O31" s="17">
        <f t="shared" si="11"/>
        <v>77.676477649262665</v>
      </c>
      <c r="P31" s="17">
        <f t="shared" si="11"/>
        <v>83.849867460719139</v>
      </c>
      <c r="Q31" s="17">
        <f t="shared" si="11"/>
        <v>72.130288110535787</v>
      </c>
      <c r="R31" s="17">
        <f t="shared" si="11"/>
        <v>100.55823572959096</v>
      </c>
      <c r="S31" s="17">
        <f t="shared" si="11"/>
        <v>77.721959326184688</v>
      </c>
      <c r="T31" s="17">
        <f t="shared" si="11"/>
        <v>97.379570330192422</v>
      </c>
      <c r="U31" s="17">
        <f t="shared" si="11"/>
        <v>48.892826952269324</v>
      </c>
      <c r="V31" s="17">
        <f t="shared" si="11"/>
        <v>117.09913452497841</v>
      </c>
      <c r="W31" s="17">
        <f t="shared" si="11"/>
        <v>97.873640218575588</v>
      </c>
      <c r="X31" s="17">
        <f t="shared" si="11"/>
        <v>69.696839638011653</v>
      </c>
      <c r="Y31" s="17">
        <f t="shared" si="11"/>
        <v>75.615783391084079</v>
      </c>
      <c r="Z31" s="17">
        <f t="shared" si="11"/>
        <v>60.8123765277508</v>
      </c>
      <c r="AA31" s="17">
        <f t="shared" si="11"/>
        <v>98.435091492395671</v>
      </c>
      <c r="AB31" s="17">
        <f t="shared" si="11"/>
        <v>55.867862054100726</v>
      </c>
      <c r="AC31" s="17">
        <f t="shared" si="11"/>
        <v>96.587622906369162</v>
      </c>
      <c r="AD31" s="17">
        <f t="shared" si="11"/>
        <v>54.463012335717252</v>
      </c>
      <c r="AE31" s="17">
        <f t="shared" si="11"/>
        <v>71.814365227853372</v>
      </c>
      <c r="AF31" s="10">
        <f t="shared" si="11"/>
        <v>87.709218571395624</v>
      </c>
    </row>
    <row r="32" spans="1:32" x14ac:dyDescent="0.25">
      <c r="A32" s="20" t="s">
        <v>125</v>
      </c>
      <c r="B32" s="17">
        <f>IF(B25=0,0,B26*100/B25)</f>
        <v>39.835110951892901</v>
      </c>
      <c r="C32" s="17">
        <f t="shared" ref="C32:AF32" si="12">IF(C25=0,0,C26*100/C25)</f>
        <v>42.40657846120169</v>
      </c>
      <c r="D32" s="17">
        <f t="shared" si="12"/>
        <v>74.073047290892376</v>
      </c>
      <c r="E32" s="17">
        <f t="shared" si="12"/>
        <v>73.188947341236613</v>
      </c>
      <c r="F32" s="17">
        <f t="shared" si="12"/>
        <v>49.458926096852771</v>
      </c>
      <c r="G32" s="17">
        <f t="shared" si="12"/>
        <v>65.859135634056486</v>
      </c>
      <c r="H32" s="17">
        <f t="shared" si="12"/>
        <v>89.095565994170002</v>
      </c>
      <c r="I32" s="17">
        <f t="shared" si="12"/>
        <v>94.975979149410293</v>
      </c>
      <c r="J32" s="17">
        <f t="shared" si="12"/>
        <v>76.583185229744018</v>
      </c>
      <c r="K32" s="17">
        <f t="shared" si="12"/>
        <v>78.546232058467155</v>
      </c>
      <c r="L32" s="17">
        <f t="shared" si="12"/>
        <v>86.218024906194742</v>
      </c>
      <c r="M32" s="17">
        <f t="shared" si="12"/>
        <v>50.804528497948326</v>
      </c>
      <c r="N32" s="17">
        <f t="shared" si="12"/>
        <v>17.902751176233625</v>
      </c>
      <c r="O32" s="17">
        <f t="shared" si="12"/>
        <v>74.857620445367033</v>
      </c>
      <c r="P32" s="17">
        <f t="shared" si="12"/>
        <v>77.056849059907819</v>
      </c>
      <c r="Q32" s="17">
        <f t="shared" si="12"/>
        <v>68.573682957256352</v>
      </c>
      <c r="R32" s="17">
        <f t="shared" si="12"/>
        <v>77.453866731539932</v>
      </c>
      <c r="S32" s="17">
        <f t="shared" si="12"/>
        <v>62.831757785814531</v>
      </c>
      <c r="T32" s="17">
        <f t="shared" si="12"/>
        <v>91.159196133689676</v>
      </c>
      <c r="U32" s="17">
        <f t="shared" si="12"/>
        <v>48.892826952269324</v>
      </c>
      <c r="V32" s="17">
        <f t="shared" si="12"/>
        <v>104.62964547438098</v>
      </c>
      <c r="W32" s="17">
        <f t="shared" si="12"/>
        <v>85.819621206064596</v>
      </c>
      <c r="X32" s="17">
        <f t="shared" si="12"/>
        <v>69.231548456534043</v>
      </c>
      <c r="Y32" s="17">
        <f t="shared" si="12"/>
        <v>72.462845970588972</v>
      </c>
      <c r="Z32" s="17">
        <f t="shared" si="12"/>
        <v>61.638143132176772</v>
      </c>
      <c r="AA32" s="17">
        <f t="shared" si="12"/>
        <v>91.325744658912882</v>
      </c>
      <c r="AB32" s="17">
        <f t="shared" si="12"/>
        <v>57.304116514697093</v>
      </c>
      <c r="AC32" s="17">
        <f t="shared" si="12"/>
        <v>88.745264733806778</v>
      </c>
      <c r="AD32" s="17">
        <f t="shared" si="12"/>
        <v>53.881583853222722</v>
      </c>
      <c r="AE32" s="17">
        <f t="shared" si="12"/>
        <v>70.682845243000983</v>
      </c>
      <c r="AF32" s="10">
        <f t="shared" si="12"/>
        <v>90.661668937106612</v>
      </c>
    </row>
    <row r="33" spans="1:32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6"/>
    </row>
    <row r="34" spans="1:32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6"/>
    </row>
    <row r="35" spans="1:32" x14ac:dyDescent="0.25">
      <c r="A35" s="20" t="s">
        <v>127</v>
      </c>
      <c r="B35" s="16">
        <v>381142328</v>
      </c>
      <c r="C35" s="16">
        <v>75727564</v>
      </c>
      <c r="D35" s="16">
        <v>1016098337</v>
      </c>
      <c r="E35" s="16">
        <v>258948316</v>
      </c>
      <c r="F35" s="16">
        <v>0</v>
      </c>
      <c r="G35" s="16">
        <v>178793809</v>
      </c>
      <c r="H35" s="16">
        <v>686086824</v>
      </c>
      <c r="I35" s="16">
        <v>829968284</v>
      </c>
      <c r="J35" s="16">
        <v>152159783</v>
      </c>
      <c r="K35" s="16">
        <v>415162251</v>
      </c>
      <c r="L35" s="16">
        <v>130343255</v>
      </c>
      <c r="M35" s="16">
        <v>110302225</v>
      </c>
      <c r="N35" s="16">
        <v>101939936</v>
      </c>
      <c r="O35" s="16">
        <v>81617923</v>
      </c>
      <c r="P35" s="16">
        <v>136915739</v>
      </c>
      <c r="Q35" s="16">
        <v>102520973</v>
      </c>
      <c r="R35" s="16">
        <v>164908066</v>
      </c>
      <c r="S35" s="16">
        <v>454758149</v>
      </c>
      <c r="T35" s="16">
        <v>80790223</v>
      </c>
      <c r="U35" s="16">
        <v>565438074</v>
      </c>
      <c r="V35" s="16">
        <v>67467896</v>
      </c>
      <c r="W35" s="16">
        <v>93410855</v>
      </c>
      <c r="X35" s="16">
        <v>128551973</v>
      </c>
      <c r="Y35" s="16">
        <v>236135637</v>
      </c>
      <c r="Z35" s="16">
        <v>195789555</v>
      </c>
      <c r="AA35" s="16">
        <v>2928504730</v>
      </c>
      <c r="AB35" s="16">
        <v>117815437</v>
      </c>
      <c r="AC35" s="16">
        <v>240391882</v>
      </c>
      <c r="AD35" s="16">
        <v>177569544</v>
      </c>
      <c r="AE35" s="16">
        <v>244035406</v>
      </c>
      <c r="AF35" s="9">
        <v>99882243</v>
      </c>
    </row>
    <row r="36" spans="1:32" x14ac:dyDescent="0.25">
      <c r="A36" s="20" t="s">
        <v>128</v>
      </c>
      <c r="B36" s="16">
        <v>381142328</v>
      </c>
      <c r="C36" s="16">
        <v>77868529</v>
      </c>
      <c r="D36" s="16">
        <v>1016098337</v>
      </c>
      <c r="E36" s="16">
        <v>291748626</v>
      </c>
      <c r="F36" s="16">
        <v>350693215</v>
      </c>
      <c r="G36" s="16">
        <v>184486365</v>
      </c>
      <c r="H36" s="16">
        <v>717920867</v>
      </c>
      <c r="I36" s="16">
        <v>798759736</v>
      </c>
      <c r="J36" s="16">
        <v>163965938</v>
      </c>
      <c r="K36" s="16">
        <v>509920252</v>
      </c>
      <c r="L36" s="16">
        <v>137188542</v>
      </c>
      <c r="M36" s="16">
        <v>110301589</v>
      </c>
      <c r="N36" s="16">
        <v>101639936</v>
      </c>
      <c r="O36" s="16">
        <v>82417923</v>
      </c>
      <c r="P36" s="16">
        <v>143589872</v>
      </c>
      <c r="Q36" s="16">
        <v>101920973</v>
      </c>
      <c r="R36" s="16">
        <v>186482375</v>
      </c>
      <c r="S36" s="16">
        <v>526194717</v>
      </c>
      <c r="T36" s="16">
        <v>85296656</v>
      </c>
      <c r="U36" s="16">
        <v>565438074</v>
      </c>
      <c r="V36" s="16">
        <v>75541421</v>
      </c>
      <c r="W36" s="16">
        <v>106822156</v>
      </c>
      <c r="X36" s="16">
        <v>129925466</v>
      </c>
      <c r="Y36" s="16">
        <v>243038643</v>
      </c>
      <c r="Z36" s="16">
        <v>192889108</v>
      </c>
      <c r="AA36" s="16">
        <v>3196464991</v>
      </c>
      <c r="AB36" s="16">
        <v>114266924</v>
      </c>
      <c r="AC36" s="16">
        <v>263591848</v>
      </c>
      <c r="AD36" s="16">
        <v>171288202</v>
      </c>
      <c r="AE36" s="16">
        <v>247929028</v>
      </c>
      <c r="AF36" s="9">
        <v>97259872</v>
      </c>
    </row>
    <row r="37" spans="1:32" x14ac:dyDescent="0.25">
      <c r="A37" s="20" t="s">
        <v>129</v>
      </c>
      <c r="B37" s="16">
        <v>168780335</v>
      </c>
      <c r="C37" s="16">
        <v>42627317</v>
      </c>
      <c r="D37" s="16">
        <v>775464999</v>
      </c>
      <c r="E37" s="16">
        <v>216803889</v>
      </c>
      <c r="F37" s="16">
        <v>179667105</v>
      </c>
      <c r="G37" s="16">
        <v>133061886</v>
      </c>
      <c r="H37" s="16">
        <v>663693902</v>
      </c>
      <c r="I37" s="16">
        <v>785785464</v>
      </c>
      <c r="J37" s="16">
        <v>122665322</v>
      </c>
      <c r="K37" s="16">
        <v>390355144</v>
      </c>
      <c r="L37" s="16">
        <v>131843434</v>
      </c>
      <c r="M37" s="16">
        <v>57321029</v>
      </c>
      <c r="N37" s="16">
        <v>18568690</v>
      </c>
      <c r="O37" s="16">
        <v>68500819</v>
      </c>
      <c r="P37" s="16">
        <v>84474717</v>
      </c>
      <c r="Q37" s="16">
        <v>62343970</v>
      </c>
      <c r="R37" s="16">
        <v>159863847</v>
      </c>
      <c r="S37" s="16">
        <v>353833700</v>
      </c>
      <c r="T37" s="16">
        <v>77760880</v>
      </c>
      <c r="U37" s="16">
        <v>273343415</v>
      </c>
      <c r="V37" s="16">
        <v>78513098</v>
      </c>
      <c r="W37" s="16">
        <v>81846577</v>
      </c>
      <c r="X37" s="16">
        <v>84155549</v>
      </c>
      <c r="Y37" s="16">
        <v>176671926</v>
      </c>
      <c r="Z37" s="16">
        <v>119936653</v>
      </c>
      <c r="AA37" s="16">
        <v>2955588654</v>
      </c>
      <c r="AB37" s="16">
        <v>77890902</v>
      </c>
      <c r="AC37" s="16">
        <v>235429991</v>
      </c>
      <c r="AD37" s="16">
        <v>100474512</v>
      </c>
      <c r="AE37" s="16">
        <v>164375165</v>
      </c>
      <c r="AF37" s="9">
        <v>88978823</v>
      </c>
    </row>
    <row r="38" spans="1:32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6"/>
    </row>
    <row r="39" spans="1:32" x14ac:dyDescent="0.25">
      <c r="A39" s="20" t="s">
        <v>130</v>
      </c>
      <c r="B39" s="15">
        <f>+B36-B35</f>
        <v>0</v>
      </c>
      <c r="C39" s="15">
        <f t="shared" ref="C39:AF39" si="13">+C36-C35</f>
        <v>2140965</v>
      </c>
      <c r="D39" s="15">
        <f t="shared" si="13"/>
        <v>0</v>
      </c>
      <c r="E39" s="15">
        <f t="shared" si="13"/>
        <v>32800310</v>
      </c>
      <c r="F39" s="15">
        <f t="shared" si="13"/>
        <v>350693215</v>
      </c>
      <c r="G39" s="15">
        <f t="shared" si="13"/>
        <v>5692556</v>
      </c>
      <c r="H39" s="15">
        <f t="shared" si="13"/>
        <v>31834043</v>
      </c>
      <c r="I39" s="15">
        <f t="shared" si="13"/>
        <v>-31208548</v>
      </c>
      <c r="J39" s="15">
        <f t="shared" si="13"/>
        <v>11806155</v>
      </c>
      <c r="K39" s="15">
        <f t="shared" si="13"/>
        <v>94758001</v>
      </c>
      <c r="L39" s="15">
        <f t="shared" si="13"/>
        <v>6845287</v>
      </c>
      <c r="M39" s="15">
        <f t="shared" si="13"/>
        <v>-636</v>
      </c>
      <c r="N39" s="15">
        <f t="shared" si="13"/>
        <v>-300000</v>
      </c>
      <c r="O39" s="15">
        <f t="shared" si="13"/>
        <v>800000</v>
      </c>
      <c r="P39" s="15">
        <f t="shared" si="13"/>
        <v>6674133</v>
      </c>
      <c r="Q39" s="15">
        <f t="shared" si="13"/>
        <v>-600000</v>
      </c>
      <c r="R39" s="15">
        <f t="shared" si="13"/>
        <v>21574309</v>
      </c>
      <c r="S39" s="15">
        <f t="shared" si="13"/>
        <v>71436568</v>
      </c>
      <c r="T39" s="15">
        <f t="shared" si="13"/>
        <v>4506433</v>
      </c>
      <c r="U39" s="15">
        <f t="shared" si="13"/>
        <v>0</v>
      </c>
      <c r="V39" s="15">
        <f t="shared" si="13"/>
        <v>8073525</v>
      </c>
      <c r="W39" s="15">
        <f t="shared" si="13"/>
        <v>13411301</v>
      </c>
      <c r="X39" s="15">
        <f t="shared" si="13"/>
        <v>1373493</v>
      </c>
      <c r="Y39" s="15">
        <f t="shared" si="13"/>
        <v>6903006</v>
      </c>
      <c r="Z39" s="15">
        <f t="shared" si="13"/>
        <v>-2900447</v>
      </c>
      <c r="AA39" s="15">
        <f t="shared" si="13"/>
        <v>267960261</v>
      </c>
      <c r="AB39" s="15">
        <f t="shared" si="13"/>
        <v>-3548513</v>
      </c>
      <c r="AC39" s="15">
        <f t="shared" si="13"/>
        <v>23199966</v>
      </c>
      <c r="AD39" s="15">
        <f t="shared" si="13"/>
        <v>-6281342</v>
      </c>
      <c r="AE39" s="15">
        <f t="shared" si="13"/>
        <v>3893622</v>
      </c>
      <c r="AF39" s="8">
        <f t="shared" si="13"/>
        <v>-2622371</v>
      </c>
    </row>
    <row r="40" spans="1:32" x14ac:dyDescent="0.25">
      <c r="A40" s="20" t="s">
        <v>122</v>
      </c>
      <c r="B40" s="15">
        <f>+B37-B35</f>
        <v>-212361993</v>
      </c>
      <c r="C40" s="15">
        <f t="shared" ref="C40:AF40" si="14">+C37-C35</f>
        <v>-33100247</v>
      </c>
      <c r="D40" s="15">
        <f t="shared" si="14"/>
        <v>-240633338</v>
      </c>
      <c r="E40" s="15">
        <f t="shared" si="14"/>
        <v>-42144427</v>
      </c>
      <c r="F40" s="15">
        <f t="shared" si="14"/>
        <v>179667105</v>
      </c>
      <c r="G40" s="15">
        <f t="shared" si="14"/>
        <v>-45731923</v>
      </c>
      <c r="H40" s="15">
        <f t="shared" si="14"/>
        <v>-22392922</v>
      </c>
      <c r="I40" s="15">
        <f t="shared" si="14"/>
        <v>-44182820</v>
      </c>
      <c r="J40" s="15">
        <f t="shared" si="14"/>
        <v>-29494461</v>
      </c>
      <c r="K40" s="15">
        <f t="shared" si="14"/>
        <v>-24807107</v>
      </c>
      <c r="L40" s="15">
        <f t="shared" si="14"/>
        <v>1500179</v>
      </c>
      <c r="M40" s="15">
        <f t="shared" si="14"/>
        <v>-52981196</v>
      </c>
      <c r="N40" s="15">
        <f t="shared" si="14"/>
        <v>-83371246</v>
      </c>
      <c r="O40" s="15">
        <f t="shared" si="14"/>
        <v>-13117104</v>
      </c>
      <c r="P40" s="15">
        <f t="shared" si="14"/>
        <v>-52441022</v>
      </c>
      <c r="Q40" s="15">
        <f t="shared" si="14"/>
        <v>-40177003</v>
      </c>
      <c r="R40" s="15">
        <f t="shared" si="14"/>
        <v>-5044219</v>
      </c>
      <c r="S40" s="15">
        <f t="shared" si="14"/>
        <v>-100924449</v>
      </c>
      <c r="T40" s="15">
        <f t="shared" si="14"/>
        <v>-3029343</v>
      </c>
      <c r="U40" s="15">
        <f t="shared" si="14"/>
        <v>-292094659</v>
      </c>
      <c r="V40" s="15">
        <f t="shared" si="14"/>
        <v>11045202</v>
      </c>
      <c r="W40" s="15">
        <f t="shared" si="14"/>
        <v>-11564278</v>
      </c>
      <c r="X40" s="15">
        <f t="shared" si="14"/>
        <v>-44396424</v>
      </c>
      <c r="Y40" s="15">
        <f t="shared" si="14"/>
        <v>-59463711</v>
      </c>
      <c r="Z40" s="15">
        <f t="shared" si="14"/>
        <v>-75852902</v>
      </c>
      <c r="AA40" s="15">
        <f t="shared" si="14"/>
        <v>27083924</v>
      </c>
      <c r="AB40" s="15">
        <f t="shared" si="14"/>
        <v>-39924535</v>
      </c>
      <c r="AC40" s="15">
        <f t="shared" si="14"/>
        <v>-4961891</v>
      </c>
      <c r="AD40" s="15">
        <f t="shared" si="14"/>
        <v>-77095032</v>
      </c>
      <c r="AE40" s="15">
        <f t="shared" si="14"/>
        <v>-79660241</v>
      </c>
      <c r="AF40" s="8">
        <f t="shared" si="14"/>
        <v>-10903420</v>
      </c>
    </row>
    <row r="41" spans="1:32" x14ac:dyDescent="0.25">
      <c r="A41" s="20" t="s">
        <v>123</v>
      </c>
      <c r="B41" s="15">
        <f>+B37-B36</f>
        <v>-212361993</v>
      </c>
      <c r="C41" s="15">
        <f t="shared" ref="C41:AF41" si="15">+C37-C36</f>
        <v>-35241212</v>
      </c>
      <c r="D41" s="15">
        <f t="shared" si="15"/>
        <v>-240633338</v>
      </c>
      <c r="E41" s="15">
        <f t="shared" si="15"/>
        <v>-74944737</v>
      </c>
      <c r="F41" s="15">
        <f t="shared" si="15"/>
        <v>-171026110</v>
      </c>
      <c r="G41" s="15">
        <f t="shared" si="15"/>
        <v>-51424479</v>
      </c>
      <c r="H41" s="15">
        <f t="shared" si="15"/>
        <v>-54226965</v>
      </c>
      <c r="I41" s="15">
        <f t="shared" si="15"/>
        <v>-12974272</v>
      </c>
      <c r="J41" s="15">
        <f t="shared" si="15"/>
        <v>-41300616</v>
      </c>
      <c r="K41" s="15">
        <f t="shared" si="15"/>
        <v>-119565108</v>
      </c>
      <c r="L41" s="15">
        <f t="shared" si="15"/>
        <v>-5345108</v>
      </c>
      <c r="M41" s="15">
        <f t="shared" si="15"/>
        <v>-52980560</v>
      </c>
      <c r="N41" s="15">
        <f t="shared" si="15"/>
        <v>-83071246</v>
      </c>
      <c r="O41" s="15">
        <f t="shared" si="15"/>
        <v>-13917104</v>
      </c>
      <c r="P41" s="15">
        <f t="shared" si="15"/>
        <v>-59115155</v>
      </c>
      <c r="Q41" s="15">
        <f t="shared" si="15"/>
        <v>-39577003</v>
      </c>
      <c r="R41" s="15">
        <f t="shared" si="15"/>
        <v>-26618528</v>
      </c>
      <c r="S41" s="15">
        <f t="shared" si="15"/>
        <v>-172361017</v>
      </c>
      <c r="T41" s="15">
        <f t="shared" si="15"/>
        <v>-7535776</v>
      </c>
      <c r="U41" s="15">
        <f t="shared" si="15"/>
        <v>-292094659</v>
      </c>
      <c r="V41" s="15">
        <f t="shared" si="15"/>
        <v>2971677</v>
      </c>
      <c r="W41" s="15">
        <f t="shared" si="15"/>
        <v>-24975579</v>
      </c>
      <c r="X41" s="15">
        <f t="shared" si="15"/>
        <v>-45769917</v>
      </c>
      <c r="Y41" s="15">
        <f t="shared" si="15"/>
        <v>-66366717</v>
      </c>
      <c r="Z41" s="15">
        <f t="shared" si="15"/>
        <v>-72952455</v>
      </c>
      <c r="AA41" s="15">
        <f t="shared" si="15"/>
        <v>-240876337</v>
      </c>
      <c r="AB41" s="15">
        <f t="shared" si="15"/>
        <v>-36376022</v>
      </c>
      <c r="AC41" s="15">
        <f t="shared" si="15"/>
        <v>-28161857</v>
      </c>
      <c r="AD41" s="15">
        <f t="shared" si="15"/>
        <v>-70813690</v>
      </c>
      <c r="AE41" s="15">
        <f t="shared" si="15"/>
        <v>-83553863</v>
      </c>
      <c r="AF41" s="8">
        <f t="shared" si="15"/>
        <v>-8281049</v>
      </c>
    </row>
    <row r="42" spans="1:32" x14ac:dyDescent="0.25">
      <c r="A42" s="20" t="s">
        <v>124</v>
      </c>
      <c r="B42" s="17">
        <f>IF(B35=0,0,B37*100/B35)</f>
        <v>44.282758067217344</v>
      </c>
      <c r="C42" s="17">
        <f t="shared" ref="C42:AF42" si="16">IF(C35=0,0,C37*100/C35)</f>
        <v>56.290358158094193</v>
      </c>
      <c r="D42" s="17">
        <f t="shared" si="16"/>
        <v>76.317908489992931</v>
      </c>
      <c r="E42" s="17">
        <f t="shared" si="16"/>
        <v>83.72477270715288</v>
      </c>
      <c r="F42" s="17">
        <f t="shared" si="16"/>
        <v>0</v>
      </c>
      <c r="G42" s="17">
        <f t="shared" si="16"/>
        <v>74.421976210596867</v>
      </c>
      <c r="H42" s="17">
        <f t="shared" si="16"/>
        <v>96.73613874852667</v>
      </c>
      <c r="I42" s="17">
        <f t="shared" si="16"/>
        <v>94.676565255353779</v>
      </c>
      <c r="J42" s="17">
        <f t="shared" si="16"/>
        <v>80.61612574723506</v>
      </c>
      <c r="K42" s="17">
        <f t="shared" si="16"/>
        <v>94.024719988330531</v>
      </c>
      <c r="L42" s="17">
        <f t="shared" si="16"/>
        <v>101.15094486477264</v>
      </c>
      <c r="M42" s="17">
        <f t="shared" si="16"/>
        <v>51.967246354277982</v>
      </c>
      <c r="N42" s="17">
        <f t="shared" si="16"/>
        <v>18.215324365124186</v>
      </c>
      <c r="O42" s="17">
        <f t="shared" si="16"/>
        <v>83.928647632946991</v>
      </c>
      <c r="P42" s="17">
        <f t="shared" si="16"/>
        <v>61.698324543973719</v>
      </c>
      <c r="Q42" s="17">
        <f t="shared" si="16"/>
        <v>60.810942557090243</v>
      </c>
      <c r="R42" s="17">
        <f t="shared" si="16"/>
        <v>96.941193282807646</v>
      </c>
      <c r="S42" s="17">
        <f t="shared" si="16"/>
        <v>77.807005938886434</v>
      </c>
      <c r="T42" s="17">
        <f t="shared" si="16"/>
        <v>96.250359403018365</v>
      </c>
      <c r="U42" s="17">
        <f t="shared" si="16"/>
        <v>48.34188350040256</v>
      </c>
      <c r="V42" s="17">
        <f t="shared" si="16"/>
        <v>116.37104853543973</v>
      </c>
      <c r="W42" s="17">
        <f t="shared" si="16"/>
        <v>87.619984850797053</v>
      </c>
      <c r="X42" s="17">
        <f t="shared" si="16"/>
        <v>65.464222007701125</v>
      </c>
      <c r="Y42" s="17">
        <f t="shared" si="16"/>
        <v>74.817985224314114</v>
      </c>
      <c r="Z42" s="17">
        <f t="shared" si="16"/>
        <v>61.25794248830077</v>
      </c>
      <c r="AA42" s="17">
        <f t="shared" si="16"/>
        <v>100.92483798037095</v>
      </c>
      <c r="AB42" s="17">
        <f t="shared" si="16"/>
        <v>66.112645323379823</v>
      </c>
      <c r="AC42" s="17">
        <f t="shared" si="16"/>
        <v>97.935915739450806</v>
      </c>
      <c r="AD42" s="17">
        <f t="shared" si="16"/>
        <v>56.583189738889004</v>
      </c>
      <c r="AE42" s="17">
        <f t="shared" si="16"/>
        <v>67.357096945186711</v>
      </c>
      <c r="AF42" s="10">
        <f t="shared" si="16"/>
        <v>89.083725322427938</v>
      </c>
    </row>
    <row r="43" spans="1:32" x14ac:dyDescent="0.25">
      <c r="A43" s="20" t="s">
        <v>125</v>
      </c>
      <c r="B43" s="17">
        <f>IF(B36=0,0,B37*100/B36)</f>
        <v>44.282758067217344</v>
      </c>
      <c r="C43" s="17">
        <f t="shared" ref="C43:AF43" si="17">IF(C36=0,0,C37*100/C36)</f>
        <v>54.74267659531619</v>
      </c>
      <c r="D43" s="17">
        <f t="shared" si="17"/>
        <v>76.317908489992931</v>
      </c>
      <c r="E43" s="17">
        <f t="shared" si="17"/>
        <v>74.31188004977956</v>
      </c>
      <c r="F43" s="17">
        <f t="shared" si="17"/>
        <v>51.231987764576509</v>
      </c>
      <c r="G43" s="17">
        <f t="shared" si="17"/>
        <v>72.125593671922587</v>
      </c>
      <c r="H43" s="17">
        <f t="shared" si="17"/>
        <v>92.446665434506727</v>
      </c>
      <c r="I43" s="17">
        <f t="shared" si="17"/>
        <v>98.375697795563397</v>
      </c>
      <c r="J43" s="17">
        <f t="shared" si="17"/>
        <v>74.811466025339968</v>
      </c>
      <c r="K43" s="17">
        <f t="shared" si="17"/>
        <v>76.55219467533523</v>
      </c>
      <c r="L43" s="17">
        <f t="shared" si="17"/>
        <v>96.103823306176693</v>
      </c>
      <c r="M43" s="17">
        <f t="shared" si="17"/>
        <v>51.967545997909426</v>
      </c>
      <c r="N43" s="17">
        <f t="shared" si="17"/>
        <v>18.269088638544599</v>
      </c>
      <c r="O43" s="17">
        <f t="shared" si="17"/>
        <v>83.113983593107534</v>
      </c>
      <c r="P43" s="17">
        <f t="shared" si="17"/>
        <v>58.830553870818967</v>
      </c>
      <c r="Q43" s="17">
        <f t="shared" si="17"/>
        <v>61.16893134448393</v>
      </c>
      <c r="R43" s="17">
        <f t="shared" si="17"/>
        <v>85.725981878984541</v>
      </c>
      <c r="S43" s="17">
        <f t="shared" si="17"/>
        <v>67.243871625567834</v>
      </c>
      <c r="T43" s="17">
        <f t="shared" si="17"/>
        <v>91.165215199057741</v>
      </c>
      <c r="U43" s="17">
        <f t="shared" si="17"/>
        <v>48.34188350040256</v>
      </c>
      <c r="V43" s="17">
        <f t="shared" si="17"/>
        <v>103.93383783447759</v>
      </c>
      <c r="W43" s="17">
        <f t="shared" si="17"/>
        <v>76.619476768471145</v>
      </c>
      <c r="X43" s="17">
        <f t="shared" si="17"/>
        <v>64.772174070940025</v>
      </c>
      <c r="Y43" s="17">
        <f t="shared" si="17"/>
        <v>72.692936324533378</v>
      </c>
      <c r="Z43" s="17">
        <f t="shared" si="17"/>
        <v>62.179069748199574</v>
      </c>
      <c r="AA43" s="17">
        <f t="shared" si="17"/>
        <v>92.464289842741465</v>
      </c>
      <c r="AB43" s="17">
        <f t="shared" si="17"/>
        <v>68.165746721247174</v>
      </c>
      <c r="AC43" s="17">
        <f t="shared" si="17"/>
        <v>89.316112310119692</v>
      </c>
      <c r="AD43" s="17">
        <f t="shared" si="17"/>
        <v>58.658162574442812</v>
      </c>
      <c r="AE43" s="17">
        <f t="shared" si="17"/>
        <v>66.299281825119721</v>
      </c>
      <c r="AF43" s="10">
        <f t="shared" si="17"/>
        <v>91.485646824622592</v>
      </c>
    </row>
    <row r="44" spans="1:32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6"/>
    </row>
    <row r="45" spans="1:32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6"/>
    </row>
    <row r="46" spans="1:32" x14ac:dyDescent="0.25">
      <c r="A46" s="20" t="s">
        <v>127</v>
      </c>
      <c r="B46" s="16">
        <v>169753269</v>
      </c>
      <c r="C46" s="16">
        <v>41144560</v>
      </c>
      <c r="D46" s="16">
        <v>385482536</v>
      </c>
      <c r="E46" s="16">
        <v>84188173</v>
      </c>
      <c r="F46" s="16">
        <v>0</v>
      </c>
      <c r="G46" s="16">
        <v>106777250</v>
      </c>
      <c r="H46" s="16">
        <v>278248038</v>
      </c>
      <c r="I46" s="16">
        <v>289040444</v>
      </c>
      <c r="J46" s="16">
        <v>63437485</v>
      </c>
      <c r="K46" s="16">
        <v>149143834</v>
      </c>
      <c r="L46" s="16">
        <v>100993799</v>
      </c>
      <c r="M46" s="16">
        <v>36104642</v>
      </c>
      <c r="N46" s="16">
        <v>34366292</v>
      </c>
      <c r="O46" s="16">
        <v>37337289</v>
      </c>
      <c r="P46" s="16">
        <v>54814771</v>
      </c>
      <c r="Q46" s="16">
        <v>43771443</v>
      </c>
      <c r="R46" s="16">
        <v>59938709</v>
      </c>
      <c r="S46" s="16">
        <v>112894878</v>
      </c>
      <c r="T46" s="16">
        <v>53294176</v>
      </c>
      <c r="U46" s="16">
        <v>147466087</v>
      </c>
      <c r="V46" s="16">
        <v>56224320</v>
      </c>
      <c r="W46" s="16">
        <v>36372237</v>
      </c>
      <c r="X46" s="16">
        <v>45430417</v>
      </c>
      <c r="Y46" s="16">
        <v>83778349</v>
      </c>
      <c r="Z46" s="16">
        <v>70685072</v>
      </c>
      <c r="AA46" s="16">
        <v>987939153</v>
      </c>
      <c r="AB46" s="16">
        <v>45231492</v>
      </c>
      <c r="AC46" s="16">
        <v>98990554</v>
      </c>
      <c r="AD46" s="16">
        <v>58793172</v>
      </c>
      <c r="AE46" s="16">
        <v>90544409</v>
      </c>
      <c r="AF46" s="9">
        <v>71885900</v>
      </c>
    </row>
    <row r="47" spans="1:32" x14ac:dyDescent="0.25">
      <c r="A47" s="20" t="s">
        <v>128</v>
      </c>
      <c r="B47" s="16">
        <v>169753269</v>
      </c>
      <c r="C47" s="16">
        <v>41144560</v>
      </c>
      <c r="D47" s="16">
        <v>385582236</v>
      </c>
      <c r="E47" s="16">
        <v>82918698</v>
      </c>
      <c r="F47" s="16">
        <v>127361261</v>
      </c>
      <c r="G47" s="16">
        <v>98527168</v>
      </c>
      <c r="H47" s="16">
        <v>278208460</v>
      </c>
      <c r="I47" s="16">
        <v>274996815</v>
      </c>
      <c r="J47" s="16">
        <v>60760327</v>
      </c>
      <c r="K47" s="16">
        <v>137828402</v>
      </c>
      <c r="L47" s="16">
        <v>95429106</v>
      </c>
      <c r="M47" s="16">
        <v>37321341</v>
      </c>
      <c r="N47" s="16">
        <v>34366292</v>
      </c>
      <c r="O47" s="16">
        <v>37407289</v>
      </c>
      <c r="P47" s="16">
        <v>53491904</v>
      </c>
      <c r="Q47" s="16">
        <v>43757443</v>
      </c>
      <c r="R47" s="16">
        <v>60328808</v>
      </c>
      <c r="S47" s="16">
        <v>122170534</v>
      </c>
      <c r="T47" s="16">
        <v>49645753</v>
      </c>
      <c r="U47" s="16">
        <v>147466087</v>
      </c>
      <c r="V47" s="16">
        <v>61108908</v>
      </c>
      <c r="W47" s="16">
        <v>37925831</v>
      </c>
      <c r="X47" s="16">
        <v>48179593</v>
      </c>
      <c r="Y47" s="16">
        <v>86296789</v>
      </c>
      <c r="Z47" s="16">
        <v>68255667</v>
      </c>
      <c r="AA47" s="16">
        <v>989743796</v>
      </c>
      <c r="AB47" s="16">
        <v>50259996</v>
      </c>
      <c r="AC47" s="16">
        <v>98690084</v>
      </c>
      <c r="AD47" s="16">
        <v>58793172</v>
      </c>
      <c r="AE47" s="16">
        <v>87572448</v>
      </c>
      <c r="AF47" s="9">
        <v>70954740</v>
      </c>
    </row>
    <row r="48" spans="1:32" x14ac:dyDescent="0.25">
      <c r="A48" s="20" t="s">
        <v>129</v>
      </c>
      <c r="B48" s="16">
        <v>81381744</v>
      </c>
      <c r="C48" s="16">
        <v>35586479</v>
      </c>
      <c r="D48" s="16">
        <v>345954412</v>
      </c>
      <c r="E48" s="16">
        <v>92838311</v>
      </c>
      <c r="F48" s="16">
        <v>118719489</v>
      </c>
      <c r="G48" s="16">
        <v>78417931</v>
      </c>
      <c r="H48" s="16">
        <v>262351567</v>
      </c>
      <c r="I48" s="16">
        <v>254823084</v>
      </c>
      <c r="J48" s="16">
        <v>54735159</v>
      </c>
      <c r="K48" s="16">
        <v>136172777</v>
      </c>
      <c r="L48" s="16">
        <v>93860195</v>
      </c>
      <c r="M48" s="16">
        <v>34395541</v>
      </c>
      <c r="N48" s="16">
        <v>9247647</v>
      </c>
      <c r="O48" s="16">
        <v>33816338</v>
      </c>
      <c r="P48" s="16">
        <v>40804902</v>
      </c>
      <c r="Q48" s="16">
        <v>36923728</v>
      </c>
      <c r="R48" s="16">
        <v>54672608</v>
      </c>
      <c r="S48" s="16">
        <v>108288139</v>
      </c>
      <c r="T48" s="16">
        <v>50241000</v>
      </c>
      <c r="U48" s="16">
        <v>134175562</v>
      </c>
      <c r="V48" s="16">
        <v>60657324</v>
      </c>
      <c r="W48" s="16">
        <v>34573181</v>
      </c>
      <c r="X48" s="16">
        <v>48337342</v>
      </c>
      <c r="Y48" s="16">
        <v>60814851</v>
      </c>
      <c r="Z48" s="16">
        <v>57207686</v>
      </c>
      <c r="AA48" s="16">
        <v>880030988</v>
      </c>
      <c r="AB48" s="16">
        <v>43736789</v>
      </c>
      <c r="AC48" s="16">
        <v>96712395</v>
      </c>
      <c r="AD48" s="16">
        <v>46085801</v>
      </c>
      <c r="AE48" s="16">
        <v>66204816</v>
      </c>
      <c r="AF48" s="9">
        <v>68987736</v>
      </c>
    </row>
    <row r="49" spans="1:32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6"/>
    </row>
    <row r="50" spans="1:32" x14ac:dyDescent="0.25">
      <c r="A50" s="20" t="s">
        <v>132</v>
      </c>
      <c r="B50" s="15">
        <f>+B47-B46</f>
        <v>0</v>
      </c>
      <c r="C50" s="15">
        <f t="shared" ref="C50:AF50" si="18">+C47-C46</f>
        <v>0</v>
      </c>
      <c r="D50" s="15">
        <f t="shared" si="18"/>
        <v>99700</v>
      </c>
      <c r="E50" s="15">
        <f t="shared" si="18"/>
        <v>-1269475</v>
      </c>
      <c r="F50" s="15">
        <f t="shared" si="18"/>
        <v>127361261</v>
      </c>
      <c r="G50" s="15">
        <f t="shared" si="18"/>
        <v>-8250082</v>
      </c>
      <c r="H50" s="15">
        <f t="shared" si="18"/>
        <v>-39578</v>
      </c>
      <c r="I50" s="15">
        <f t="shared" si="18"/>
        <v>-14043629</v>
      </c>
      <c r="J50" s="15">
        <f t="shared" si="18"/>
        <v>-2677158</v>
      </c>
      <c r="K50" s="15">
        <f t="shared" si="18"/>
        <v>-11315432</v>
      </c>
      <c r="L50" s="15">
        <f t="shared" si="18"/>
        <v>-5564693</v>
      </c>
      <c r="M50" s="15">
        <f t="shared" si="18"/>
        <v>1216699</v>
      </c>
      <c r="N50" s="15">
        <f t="shared" si="18"/>
        <v>0</v>
      </c>
      <c r="O50" s="15">
        <f t="shared" si="18"/>
        <v>70000</v>
      </c>
      <c r="P50" s="15">
        <f t="shared" si="18"/>
        <v>-1322867</v>
      </c>
      <c r="Q50" s="15">
        <f t="shared" si="18"/>
        <v>-14000</v>
      </c>
      <c r="R50" s="15">
        <f t="shared" si="18"/>
        <v>390099</v>
      </c>
      <c r="S50" s="15">
        <f t="shared" si="18"/>
        <v>9275656</v>
      </c>
      <c r="T50" s="15">
        <f t="shared" si="18"/>
        <v>-3648423</v>
      </c>
      <c r="U50" s="15">
        <f t="shared" si="18"/>
        <v>0</v>
      </c>
      <c r="V50" s="15">
        <f t="shared" si="18"/>
        <v>4884588</v>
      </c>
      <c r="W50" s="15">
        <f t="shared" si="18"/>
        <v>1553594</v>
      </c>
      <c r="X50" s="15">
        <f t="shared" si="18"/>
        <v>2749176</v>
      </c>
      <c r="Y50" s="15">
        <f t="shared" si="18"/>
        <v>2518440</v>
      </c>
      <c r="Z50" s="15">
        <f t="shared" si="18"/>
        <v>-2429405</v>
      </c>
      <c r="AA50" s="15">
        <f t="shared" si="18"/>
        <v>1804643</v>
      </c>
      <c r="AB50" s="15">
        <f t="shared" si="18"/>
        <v>5028504</v>
      </c>
      <c r="AC50" s="15">
        <f t="shared" si="18"/>
        <v>-300470</v>
      </c>
      <c r="AD50" s="15">
        <f t="shared" si="18"/>
        <v>0</v>
      </c>
      <c r="AE50" s="15">
        <f t="shared" si="18"/>
        <v>-2971961</v>
      </c>
      <c r="AF50" s="8">
        <f t="shared" si="18"/>
        <v>-931160</v>
      </c>
    </row>
    <row r="51" spans="1:32" x14ac:dyDescent="0.25">
      <c r="A51" s="20" t="s">
        <v>122</v>
      </c>
      <c r="B51" s="15">
        <f>+B48-B46</f>
        <v>-88371525</v>
      </c>
      <c r="C51" s="15">
        <f t="shared" ref="C51:AF51" si="19">+C48-C46</f>
        <v>-5558081</v>
      </c>
      <c r="D51" s="15">
        <f t="shared" si="19"/>
        <v>-39528124</v>
      </c>
      <c r="E51" s="15">
        <f t="shared" si="19"/>
        <v>8650138</v>
      </c>
      <c r="F51" s="15">
        <f t="shared" si="19"/>
        <v>118719489</v>
      </c>
      <c r="G51" s="15">
        <f t="shared" si="19"/>
        <v>-28359319</v>
      </c>
      <c r="H51" s="15">
        <f t="shared" si="19"/>
        <v>-15896471</v>
      </c>
      <c r="I51" s="15">
        <f t="shared" si="19"/>
        <v>-34217360</v>
      </c>
      <c r="J51" s="15">
        <f t="shared" si="19"/>
        <v>-8702326</v>
      </c>
      <c r="K51" s="15">
        <f t="shared" si="19"/>
        <v>-12971057</v>
      </c>
      <c r="L51" s="15">
        <f t="shared" si="19"/>
        <v>-7133604</v>
      </c>
      <c r="M51" s="15">
        <f t="shared" si="19"/>
        <v>-1709101</v>
      </c>
      <c r="N51" s="15">
        <f t="shared" si="19"/>
        <v>-25118645</v>
      </c>
      <c r="O51" s="15">
        <f t="shared" si="19"/>
        <v>-3520951</v>
      </c>
      <c r="P51" s="15">
        <f t="shared" si="19"/>
        <v>-14009869</v>
      </c>
      <c r="Q51" s="15">
        <f t="shared" si="19"/>
        <v>-6847715</v>
      </c>
      <c r="R51" s="15">
        <f t="shared" si="19"/>
        <v>-5266101</v>
      </c>
      <c r="S51" s="15">
        <f t="shared" si="19"/>
        <v>-4606739</v>
      </c>
      <c r="T51" s="15">
        <f t="shared" si="19"/>
        <v>-3053176</v>
      </c>
      <c r="U51" s="15">
        <f t="shared" si="19"/>
        <v>-13290525</v>
      </c>
      <c r="V51" s="15">
        <f t="shared" si="19"/>
        <v>4433004</v>
      </c>
      <c r="W51" s="15">
        <f t="shared" si="19"/>
        <v>-1799056</v>
      </c>
      <c r="X51" s="15">
        <f t="shared" si="19"/>
        <v>2906925</v>
      </c>
      <c r="Y51" s="15">
        <f t="shared" si="19"/>
        <v>-22963498</v>
      </c>
      <c r="Z51" s="15">
        <f t="shared" si="19"/>
        <v>-13477386</v>
      </c>
      <c r="AA51" s="15">
        <f t="shared" si="19"/>
        <v>-107908165</v>
      </c>
      <c r="AB51" s="15">
        <f t="shared" si="19"/>
        <v>-1494703</v>
      </c>
      <c r="AC51" s="15">
        <f t="shared" si="19"/>
        <v>-2278159</v>
      </c>
      <c r="AD51" s="15">
        <f t="shared" si="19"/>
        <v>-12707371</v>
      </c>
      <c r="AE51" s="15">
        <f t="shared" si="19"/>
        <v>-24339593</v>
      </c>
      <c r="AF51" s="8">
        <f t="shared" si="19"/>
        <v>-2898164</v>
      </c>
    </row>
    <row r="52" spans="1:32" x14ac:dyDescent="0.25">
      <c r="A52" s="20" t="s">
        <v>123</v>
      </c>
      <c r="B52" s="15">
        <f>+B48-B47</f>
        <v>-88371525</v>
      </c>
      <c r="C52" s="15">
        <f t="shared" ref="C52:AF52" si="20">+C48-C47</f>
        <v>-5558081</v>
      </c>
      <c r="D52" s="15">
        <f t="shared" si="20"/>
        <v>-39627824</v>
      </c>
      <c r="E52" s="15">
        <f t="shared" si="20"/>
        <v>9919613</v>
      </c>
      <c r="F52" s="15">
        <f t="shared" si="20"/>
        <v>-8641772</v>
      </c>
      <c r="G52" s="15">
        <f t="shared" si="20"/>
        <v>-20109237</v>
      </c>
      <c r="H52" s="15">
        <f t="shared" si="20"/>
        <v>-15856893</v>
      </c>
      <c r="I52" s="15">
        <f t="shared" si="20"/>
        <v>-20173731</v>
      </c>
      <c r="J52" s="15">
        <f t="shared" si="20"/>
        <v>-6025168</v>
      </c>
      <c r="K52" s="15">
        <f t="shared" si="20"/>
        <v>-1655625</v>
      </c>
      <c r="L52" s="15">
        <f t="shared" si="20"/>
        <v>-1568911</v>
      </c>
      <c r="M52" s="15">
        <f t="shared" si="20"/>
        <v>-2925800</v>
      </c>
      <c r="N52" s="15">
        <f t="shared" si="20"/>
        <v>-25118645</v>
      </c>
      <c r="O52" s="15">
        <f t="shared" si="20"/>
        <v>-3590951</v>
      </c>
      <c r="P52" s="15">
        <f t="shared" si="20"/>
        <v>-12687002</v>
      </c>
      <c r="Q52" s="15">
        <f t="shared" si="20"/>
        <v>-6833715</v>
      </c>
      <c r="R52" s="15">
        <f t="shared" si="20"/>
        <v>-5656200</v>
      </c>
      <c r="S52" s="15">
        <f t="shared" si="20"/>
        <v>-13882395</v>
      </c>
      <c r="T52" s="15">
        <f t="shared" si="20"/>
        <v>595247</v>
      </c>
      <c r="U52" s="15">
        <f t="shared" si="20"/>
        <v>-13290525</v>
      </c>
      <c r="V52" s="15">
        <f t="shared" si="20"/>
        <v>-451584</v>
      </c>
      <c r="W52" s="15">
        <f t="shared" si="20"/>
        <v>-3352650</v>
      </c>
      <c r="X52" s="15">
        <f t="shared" si="20"/>
        <v>157749</v>
      </c>
      <c r="Y52" s="15">
        <f t="shared" si="20"/>
        <v>-25481938</v>
      </c>
      <c r="Z52" s="15">
        <f t="shared" si="20"/>
        <v>-11047981</v>
      </c>
      <c r="AA52" s="15">
        <f t="shared" si="20"/>
        <v>-109712808</v>
      </c>
      <c r="AB52" s="15">
        <f t="shared" si="20"/>
        <v>-6523207</v>
      </c>
      <c r="AC52" s="15">
        <f t="shared" si="20"/>
        <v>-1977689</v>
      </c>
      <c r="AD52" s="15">
        <f t="shared" si="20"/>
        <v>-12707371</v>
      </c>
      <c r="AE52" s="15">
        <f t="shared" si="20"/>
        <v>-21367632</v>
      </c>
      <c r="AF52" s="8">
        <f t="shared" si="20"/>
        <v>-1967004</v>
      </c>
    </row>
    <row r="53" spans="1:32" x14ac:dyDescent="0.25">
      <c r="A53" s="20" t="s">
        <v>124</v>
      </c>
      <c r="B53" s="17">
        <f>IF(B46=0,0,B48*100/B46)</f>
        <v>47.941193992558695</v>
      </c>
      <c r="C53" s="17">
        <f t="shared" ref="C53:AF53" si="21">IF(C46=0,0,C48*100/C46)</f>
        <v>86.491334455879468</v>
      </c>
      <c r="D53" s="17">
        <f t="shared" si="21"/>
        <v>89.745806798365564</v>
      </c>
      <c r="E53" s="17">
        <f t="shared" si="21"/>
        <v>110.2747662667534</v>
      </c>
      <c r="F53" s="17">
        <f t="shared" si="21"/>
        <v>0</v>
      </c>
      <c r="G53" s="17">
        <f t="shared" si="21"/>
        <v>73.440672989798855</v>
      </c>
      <c r="H53" s="17">
        <f t="shared" si="21"/>
        <v>94.286942285645154</v>
      </c>
      <c r="I53" s="17">
        <f t="shared" si="21"/>
        <v>88.161739746012842</v>
      </c>
      <c r="J53" s="17">
        <f t="shared" si="21"/>
        <v>86.282044441074547</v>
      </c>
      <c r="K53" s="17">
        <f t="shared" si="21"/>
        <v>91.302988094030084</v>
      </c>
      <c r="L53" s="17">
        <f t="shared" si="21"/>
        <v>92.936592077301697</v>
      </c>
      <c r="M53" s="17">
        <f t="shared" si="21"/>
        <v>95.266256898489672</v>
      </c>
      <c r="N53" s="17">
        <f t="shared" si="21"/>
        <v>26.909062519750456</v>
      </c>
      <c r="O53" s="17">
        <f t="shared" si="21"/>
        <v>90.569880421687813</v>
      </c>
      <c r="P53" s="17">
        <f t="shared" si="21"/>
        <v>74.441434773119823</v>
      </c>
      <c r="Q53" s="17">
        <f t="shared" si="21"/>
        <v>84.35574765035733</v>
      </c>
      <c r="R53" s="17">
        <f t="shared" si="21"/>
        <v>91.214190148806836</v>
      </c>
      <c r="S53" s="17">
        <f t="shared" si="21"/>
        <v>95.919443750140729</v>
      </c>
      <c r="T53" s="17">
        <f t="shared" si="21"/>
        <v>94.271088833421501</v>
      </c>
      <c r="U53" s="17">
        <f t="shared" si="21"/>
        <v>90.987402412054237</v>
      </c>
      <c r="V53" s="17">
        <f t="shared" si="21"/>
        <v>107.88449553502826</v>
      </c>
      <c r="W53" s="17">
        <f t="shared" si="21"/>
        <v>95.053765870930619</v>
      </c>
      <c r="X53" s="17">
        <f t="shared" si="21"/>
        <v>106.39863155999646</v>
      </c>
      <c r="Y53" s="17">
        <f t="shared" si="21"/>
        <v>72.590176013136755</v>
      </c>
      <c r="Z53" s="17">
        <f t="shared" si="21"/>
        <v>80.933193362242037</v>
      </c>
      <c r="AA53" s="17">
        <f t="shared" si="21"/>
        <v>89.077448274792687</v>
      </c>
      <c r="AB53" s="17">
        <f t="shared" si="21"/>
        <v>96.695437329372197</v>
      </c>
      <c r="AC53" s="17">
        <f t="shared" si="21"/>
        <v>97.698609707750492</v>
      </c>
      <c r="AD53" s="17">
        <f t="shared" si="21"/>
        <v>78.38631499589782</v>
      </c>
      <c r="AE53" s="17">
        <f t="shared" si="21"/>
        <v>73.118612989124486</v>
      </c>
      <c r="AF53" s="10">
        <f t="shared" si="21"/>
        <v>95.968383229534581</v>
      </c>
    </row>
    <row r="54" spans="1:32" x14ac:dyDescent="0.25">
      <c r="A54" s="20" t="s">
        <v>125</v>
      </c>
      <c r="B54" s="17">
        <f>IF(B47=0,0,B48*100/B47)</f>
        <v>47.941193992558695</v>
      </c>
      <c r="C54" s="17">
        <f t="shared" ref="C54:AF54" si="22">IF(C47=0,0,C48*100/C47)</f>
        <v>86.491334455879468</v>
      </c>
      <c r="D54" s="17">
        <f t="shared" si="22"/>
        <v>89.722601224813687</v>
      </c>
      <c r="E54" s="17">
        <f t="shared" si="22"/>
        <v>111.96305928489133</v>
      </c>
      <c r="F54" s="17">
        <f t="shared" si="22"/>
        <v>93.214756251510423</v>
      </c>
      <c r="G54" s="17">
        <f t="shared" si="22"/>
        <v>79.590160350493377</v>
      </c>
      <c r="H54" s="17">
        <f t="shared" si="22"/>
        <v>94.300355567907602</v>
      </c>
      <c r="I54" s="17">
        <f t="shared" si="22"/>
        <v>92.664012854112514</v>
      </c>
      <c r="J54" s="17">
        <f t="shared" si="22"/>
        <v>90.083713670599565</v>
      </c>
      <c r="K54" s="17">
        <f t="shared" si="22"/>
        <v>98.798778063174524</v>
      </c>
      <c r="L54" s="17">
        <f t="shared" si="22"/>
        <v>98.355940796511291</v>
      </c>
      <c r="M54" s="17">
        <f t="shared" si="22"/>
        <v>92.160517490515687</v>
      </c>
      <c r="N54" s="17">
        <f t="shared" si="22"/>
        <v>26.909062519750456</v>
      </c>
      <c r="O54" s="17">
        <f t="shared" si="22"/>
        <v>90.400397633733903</v>
      </c>
      <c r="P54" s="17">
        <f t="shared" si="22"/>
        <v>76.282388452652569</v>
      </c>
      <c r="Q54" s="17">
        <f t="shared" si="22"/>
        <v>84.382736898040406</v>
      </c>
      <c r="R54" s="17">
        <f t="shared" si="22"/>
        <v>90.624379649602886</v>
      </c>
      <c r="S54" s="17">
        <f t="shared" si="22"/>
        <v>88.63687130973824</v>
      </c>
      <c r="T54" s="17">
        <f t="shared" si="22"/>
        <v>101.19898876344972</v>
      </c>
      <c r="U54" s="17">
        <f t="shared" si="22"/>
        <v>90.987402412054237</v>
      </c>
      <c r="V54" s="17">
        <f t="shared" si="22"/>
        <v>99.261017722653463</v>
      </c>
      <c r="W54" s="17">
        <f t="shared" si="22"/>
        <v>91.159982756870903</v>
      </c>
      <c r="X54" s="17">
        <f t="shared" si="22"/>
        <v>100.32741870608994</v>
      </c>
      <c r="Y54" s="17">
        <f t="shared" si="22"/>
        <v>70.471742581291181</v>
      </c>
      <c r="Z54" s="17">
        <f t="shared" si="22"/>
        <v>83.813826037331083</v>
      </c>
      <c r="AA54" s="17">
        <f t="shared" si="22"/>
        <v>88.915029481023396</v>
      </c>
      <c r="AB54" s="17">
        <f t="shared" si="22"/>
        <v>87.021075369763267</v>
      </c>
      <c r="AC54" s="17">
        <f t="shared" si="22"/>
        <v>97.996061083502568</v>
      </c>
      <c r="AD54" s="17">
        <f t="shared" si="22"/>
        <v>78.38631499589782</v>
      </c>
      <c r="AE54" s="17">
        <f t="shared" si="22"/>
        <v>75.600051742301417</v>
      </c>
      <c r="AF54" s="10">
        <f t="shared" si="22"/>
        <v>97.227804654065395</v>
      </c>
    </row>
    <row r="55" spans="1:32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6"/>
    </row>
    <row r="56" spans="1:32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6"/>
    </row>
    <row r="57" spans="1:32" x14ac:dyDescent="0.25">
      <c r="A57" s="20" t="s">
        <v>127</v>
      </c>
      <c r="B57" s="16">
        <v>75053404</v>
      </c>
      <c r="C57" s="16">
        <v>22652000</v>
      </c>
      <c r="D57" s="16">
        <v>86374465</v>
      </c>
      <c r="E57" s="16">
        <v>30602003</v>
      </c>
      <c r="F57" s="16">
        <v>0</v>
      </c>
      <c r="G57" s="16">
        <v>10717400</v>
      </c>
      <c r="H57" s="16">
        <v>165413000</v>
      </c>
      <c r="I57" s="16">
        <v>90871846</v>
      </c>
      <c r="J57" s="16">
        <v>133826000</v>
      </c>
      <c r="K57" s="16">
        <v>145035200</v>
      </c>
      <c r="L57" s="16">
        <v>680000</v>
      </c>
      <c r="M57" s="16">
        <v>8129125</v>
      </c>
      <c r="N57" s="16">
        <v>13413000</v>
      </c>
      <c r="O57" s="16">
        <v>32334000</v>
      </c>
      <c r="P57" s="16">
        <v>39750000</v>
      </c>
      <c r="Q57" s="16">
        <v>14127000</v>
      </c>
      <c r="R57" s="16">
        <v>42258000</v>
      </c>
      <c r="S57" s="16">
        <v>28122000</v>
      </c>
      <c r="T57" s="16">
        <v>1</v>
      </c>
      <c r="U57" s="16">
        <v>90011001</v>
      </c>
      <c r="V57" s="16">
        <v>150000</v>
      </c>
      <c r="W57" s="16">
        <v>21871000</v>
      </c>
      <c r="X57" s="16">
        <v>14064000</v>
      </c>
      <c r="Y57" s="16">
        <v>46620000</v>
      </c>
      <c r="Z57" s="16">
        <v>20710004</v>
      </c>
      <c r="AA57" s="16">
        <v>613729000</v>
      </c>
      <c r="AB57" s="16">
        <v>23764212</v>
      </c>
      <c r="AC57" s="16">
        <v>33458450</v>
      </c>
      <c r="AD57" s="16">
        <v>30872004</v>
      </c>
      <c r="AE57" s="16">
        <v>21676300</v>
      </c>
      <c r="AF57" s="9">
        <v>3296217</v>
      </c>
    </row>
    <row r="58" spans="1:32" x14ac:dyDescent="0.25">
      <c r="A58" s="20" t="s">
        <v>128</v>
      </c>
      <c r="B58" s="16">
        <v>75053404</v>
      </c>
      <c r="C58" s="16">
        <v>22652000</v>
      </c>
      <c r="D58" s="16">
        <v>99712982</v>
      </c>
      <c r="E58" s="16">
        <v>40349241</v>
      </c>
      <c r="F58" s="16">
        <v>55596478</v>
      </c>
      <c r="G58" s="16">
        <v>4742400</v>
      </c>
      <c r="H58" s="16">
        <v>211910071</v>
      </c>
      <c r="I58" s="16">
        <v>89392410</v>
      </c>
      <c r="J58" s="16">
        <v>133811000</v>
      </c>
      <c r="K58" s="16">
        <v>148212200</v>
      </c>
      <c r="L58" s="16">
        <v>1031850</v>
      </c>
      <c r="M58" s="16">
        <v>8552125</v>
      </c>
      <c r="N58" s="16">
        <v>14218000</v>
      </c>
      <c r="O58" s="16">
        <v>35825002</v>
      </c>
      <c r="P58" s="16">
        <v>48650000</v>
      </c>
      <c r="Q58" s="16">
        <v>20777000</v>
      </c>
      <c r="R58" s="16">
        <v>82481009</v>
      </c>
      <c r="S58" s="16">
        <v>71120918</v>
      </c>
      <c r="T58" s="16">
        <v>1006401</v>
      </c>
      <c r="U58" s="16">
        <v>90011001</v>
      </c>
      <c r="V58" s="16">
        <v>135000</v>
      </c>
      <c r="W58" s="16">
        <v>24651913</v>
      </c>
      <c r="X58" s="16">
        <v>13649000</v>
      </c>
      <c r="Y58" s="16">
        <v>52020000</v>
      </c>
      <c r="Z58" s="16">
        <v>20710005</v>
      </c>
      <c r="AA58" s="16">
        <v>621517579</v>
      </c>
      <c r="AB58" s="16">
        <v>23764212</v>
      </c>
      <c r="AC58" s="16">
        <v>34458450</v>
      </c>
      <c r="AD58" s="16">
        <v>39402609</v>
      </c>
      <c r="AE58" s="16">
        <v>22036300</v>
      </c>
      <c r="AF58" s="9">
        <v>2558521</v>
      </c>
    </row>
    <row r="59" spans="1:32" x14ac:dyDescent="0.25">
      <c r="A59" s="20" t="s">
        <v>129</v>
      </c>
      <c r="B59" s="16">
        <v>12945741</v>
      </c>
      <c r="C59" s="16">
        <v>0</v>
      </c>
      <c r="D59" s="16">
        <v>51050447</v>
      </c>
      <c r="E59" s="16">
        <v>26255044</v>
      </c>
      <c r="F59" s="16">
        <v>21279414</v>
      </c>
      <c r="G59" s="16">
        <v>-8437457</v>
      </c>
      <c r="H59" s="16">
        <v>164744235</v>
      </c>
      <c r="I59" s="16">
        <v>57745733</v>
      </c>
      <c r="J59" s="16">
        <v>105381742</v>
      </c>
      <c r="K59" s="16">
        <v>126583099</v>
      </c>
      <c r="L59" s="16">
        <v>-12672542</v>
      </c>
      <c r="M59" s="16">
        <v>3062040</v>
      </c>
      <c r="N59" s="16">
        <v>2173068</v>
      </c>
      <c r="O59" s="16">
        <v>20013021</v>
      </c>
      <c r="P59" s="16">
        <v>63659271</v>
      </c>
      <c r="Q59" s="16">
        <v>21794549</v>
      </c>
      <c r="R59" s="16">
        <v>48458694</v>
      </c>
      <c r="S59" s="16">
        <v>21470213</v>
      </c>
      <c r="T59" s="16">
        <v>912293</v>
      </c>
      <c r="U59" s="16">
        <v>47124167</v>
      </c>
      <c r="V59" s="16">
        <v>666873</v>
      </c>
      <c r="W59" s="16">
        <v>30983971</v>
      </c>
      <c r="X59" s="16">
        <v>15243277</v>
      </c>
      <c r="Y59" s="16">
        <v>37135964</v>
      </c>
      <c r="Z59" s="16">
        <v>11721874</v>
      </c>
      <c r="AA59" s="16">
        <v>531212359</v>
      </c>
      <c r="AB59" s="16">
        <v>1206621</v>
      </c>
      <c r="AC59" s="16">
        <v>29075535</v>
      </c>
      <c r="AD59" s="16">
        <v>13049034</v>
      </c>
      <c r="AE59" s="16">
        <v>26444010</v>
      </c>
      <c r="AF59" s="9">
        <v>1518198</v>
      </c>
    </row>
    <row r="60" spans="1:32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6"/>
    </row>
    <row r="61" spans="1:32" x14ac:dyDescent="0.25">
      <c r="A61" s="20" t="s">
        <v>134</v>
      </c>
      <c r="B61" s="15">
        <f>+B58-B57</f>
        <v>0</v>
      </c>
      <c r="C61" s="15">
        <f t="shared" ref="C61:AF61" si="23">+C58-C57</f>
        <v>0</v>
      </c>
      <c r="D61" s="15">
        <f t="shared" si="23"/>
        <v>13338517</v>
      </c>
      <c r="E61" s="15">
        <f t="shared" si="23"/>
        <v>9747238</v>
      </c>
      <c r="F61" s="15">
        <f t="shared" si="23"/>
        <v>55596478</v>
      </c>
      <c r="G61" s="15">
        <f t="shared" si="23"/>
        <v>-5975000</v>
      </c>
      <c r="H61" s="15">
        <f t="shared" si="23"/>
        <v>46497071</v>
      </c>
      <c r="I61" s="15">
        <f t="shared" si="23"/>
        <v>-1479436</v>
      </c>
      <c r="J61" s="15">
        <f t="shared" si="23"/>
        <v>-15000</v>
      </c>
      <c r="K61" s="15">
        <f t="shared" si="23"/>
        <v>3177000</v>
      </c>
      <c r="L61" s="15">
        <f t="shared" si="23"/>
        <v>351850</v>
      </c>
      <c r="M61" s="15">
        <f t="shared" si="23"/>
        <v>423000</v>
      </c>
      <c r="N61" s="15">
        <f t="shared" si="23"/>
        <v>805000</v>
      </c>
      <c r="O61" s="15">
        <f t="shared" si="23"/>
        <v>3491002</v>
      </c>
      <c r="P61" s="15">
        <f t="shared" si="23"/>
        <v>8900000</v>
      </c>
      <c r="Q61" s="15">
        <f t="shared" si="23"/>
        <v>6650000</v>
      </c>
      <c r="R61" s="15">
        <f t="shared" si="23"/>
        <v>40223009</v>
      </c>
      <c r="S61" s="15">
        <f t="shared" si="23"/>
        <v>42998918</v>
      </c>
      <c r="T61" s="15">
        <f t="shared" si="23"/>
        <v>1006400</v>
      </c>
      <c r="U61" s="15">
        <f t="shared" si="23"/>
        <v>0</v>
      </c>
      <c r="V61" s="15">
        <f t="shared" si="23"/>
        <v>-15000</v>
      </c>
      <c r="W61" s="15">
        <f t="shared" si="23"/>
        <v>2780913</v>
      </c>
      <c r="X61" s="15">
        <f t="shared" si="23"/>
        <v>-415000</v>
      </c>
      <c r="Y61" s="15">
        <f t="shared" si="23"/>
        <v>5400000</v>
      </c>
      <c r="Z61" s="15">
        <f t="shared" si="23"/>
        <v>1</v>
      </c>
      <c r="AA61" s="15">
        <f t="shared" si="23"/>
        <v>7788579</v>
      </c>
      <c r="AB61" s="15">
        <f t="shared" si="23"/>
        <v>0</v>
      </c>
      <c r="AC61" s="15">
        <f t="shared" si="23"/>
        <v>1000000</v>
      </c>
      <c r="AD61" s="15">
        <f t="shared" si="23"/>
        <v>8530605</v>
      </c>
      <c r="AE61" s="15">
        <f t="shared" si="23"/>
        <v>360000</v>
      </c>
      <c r="AF61" s="8">
        <f t="shared" si="23"/>
        <v>-737696</v>
      </c>
    </row>
    <row r="62" spans="1:32" x14ac:dyDescent="0.25">
      <c r="A62" s="20" t="s">
        <v>122</v>
      </c>
      <c r="B62" s="15">
        <f>+B59-B57</f>
        <v>-62107663</v>
      </c>
      <c r="C62" s="15">
        <f t="shared" ref="C62:AF62" si="24">+C59-C57</f>
        <v>-22652000</v>
      </c>
      <c r="D62" s="15">
        <f t="shared" si="24"/>
        <v>-35324018</v>
      </c>
      <c r="E62" s="15">
        <f t="shared" si="24"/>
        <v>-4346959</v>
      </c>
      <c r="F62" s="15">
        <f t="shared" si="24"/>
        <v>21279414</v>
      </c>
      <c r="G62" s="15">
        <f t="shared" si="24"/>
        <v>-19154857</v>
      </c>
      <c r="H62" s="15">
        <f t="shared" si="24"/>
        <v>-668765</v>
      </c>
      <c r="I62" s="15">
        <f t="shared" si="24"/>
        <v>-33126113</v>
      </c>
      <c r="J62" s="15">
        <f t="shared" si="24"/>
        <v>-28444258</v>
      </c>
      <c r="K62" s="15">
        <f t="shared" si="24"/>
        <v>-18452101</v>
      </c>
      <c r="L62" s="15">
        <f t="shared" si="24"/>
        <v>-13352542</v>
      </c>
      <c r="M62" s="15">
        <f t="shared" si="24"/>
        <v>-5067085</v>
      </c>
      <c r="N62" s="15">
        <f t="shared" si="24"/>
        <v>-11239932</v>
      </c>
      <c r="O62" s="15">
        <f t="shared" si="24"/>
        <v>-12320979</v>
      </c>
      <c r="P62" s="15">
        <f t="shared" si="24"/>
        <v>23909271</v>
      </c>
      <c r="Q62" s="15">
        <f t="shared" si="24"/>
        <v>7667549</v>
      </c>
      <c r="R62" s="15">
        <f t="shared" si="24"/>
        <v>6200694</v>
      </c>
      <c r="S62" s="15">
        <f t="shared" si="24"/>
        <v>-6651787</v>
      </c>
      <c r="T62" s="15">
        <f t="shared" si="24"/>
        <v>912292</v>
      </c>
      <c r="U62" s="15">
        <f t="shared" si="24"/>
        <v>-42886834</v>
      </c>
      <c r="V62" s="15">
        <f t="shared" si="24"/>
        <v>516873</v>
      </c>
      <c r="W62" s="15">
        <f t="shared" si="24"/>
        <v>9112971</v>
      </c>
      <c r="X62" s="15">
        <f t="shared" si="24"/>
        <v>1179277</v>
      </c>
      <c r="Y62" s="15">
        <f t="shared" si="24"/>
        <v>-9484036</v>
      </c>
      <c r="Z62" s="15">
        <f t="shared" si="24"/>
        <v>-8988130</v>
      </c>
      <c r="AA62" s="15">
        <f t="shared" si="24"/>
        <v>-82516641</v>
      </c>
      <c r="AB62" s="15">
        <f t="shared" si="24"/>
        <v>-22557591</v>
      </c>
      <c r="AC62" s="15">
        <f t="shared" si="24"/>
        <v>-4382915</v>
      </c>
      <c r="AD62" s="15">
        <f t="shared" si="24"/>
        <v>-17822970</v>
      </c>
      <c r="AE62" s="15">
        <f t="shared" si="24"/>
        <v>4767710</v>
      </c>
      <c r="AF62" s="8">
        <f t="shared" si="24"/>
        <v>-1778019</v>
      </c>
    </row>
    <row r="63" spans="1:32" x14ac:dyDescent="0.25">
      <c r="A63" s="20" t="s">
        <v>123</v>
      </c>
      <c r="B63" s="15">
        <f>+B59-B58</f>
        <v>-62107663</v>
      </c>
      <c r="C63" s="15">
        <f t="shared" ref="C63:AF63" si="25">+C59-C58</f>
        <v>-22652000</v>
      </c>
      <c r="D63" s="15">
        <f t="shared" si="25"/>
        <v>-48662535</v>
      </c>
      <c r="E63" s="15">
        <f t="shared" si="25"/>
        <v>-14094197</v>
      </c>
      <c r="F63" s="15">
        <f t="shared" si="25"/>
        <v>-34317064</v>
      </c>
      <c r="G63" s="15">
        <f t="shared" si="25"/>
        <v>-13179857</v>
      </c>
      <c r="H63" s="15">
        <f t="shared" si="25"/>
        <v>-47165836</v>
      </c>
      <c r="I63" s="15">
        <f t="shared" si="25"/>
        <v>-31646677</v>
      </c>
      <c r="J63" s="15">
        <f t="shared" si="25"/>
        <v>-28429258</v>
      </c>
      <c r="K63" s="15">
        <f t="shared" si="25"/>
        <v>-21629101</v>
      </c>
      <c r="L63" s="15">
        <f t="shared" si="25"/>
        <v>-13704392</v>
      </c>
      <c r="M63" s="15">
        <f t="shared" si="25"/>
        <v>-5490085</v>
      </c>
      <c r="N63" s="15">
        <f t="shared" si="25"/>
        <v>-12044932</v>
      </c>
      <c r="O63" s="15">
        <f t="shared" si="25"/>
        <v>-15811981</v>
      </c>
      <c r="P63" s="15">
        <f t="shared" si="25"/>
        <v>15009271</v>
      </c>
      <c r="Q63" s="15">
        <f t="shared" si="25"/>
        <v>1017549</v>
      </c>
      <c r="R63" s="15">
        <f t="shared" si="25"/>
        <v>-34022315</v>
      </c>
      <c r="S63" s="15">
        <f t="shared" si="25"/>
        <v>-49650705</v>
      </c>
      <c r="T63" s="15">
        <f t="shared" si="25"/>
        <v>-94108</v>
      </c>
      <c r="U63" s="15">
        <f t="shared" si="25"/>
        <v>-42886834</v>
      </c>
      <c r="V63" s="15">
        <f t="shared" si="25"/>
        <v>531873</v>
      </c>
      <c r="W63" s="15">
        <f t="shared" si="25"/>
        <v>6332058</v>
      </c>
      <c r="X63" s="15">
        <f t="shared" si="25"/>
        <v>1594277</v>
      </c>
      <c r="Y63" s="15">
        <f t="shared" si="25"/>
        <v>-14884036</v>
      </c>
      <c r="Z63" s="15">
        <f t="shared" si="25"/>
        <v>-8988131</v>
      </c>
      <c r="AA63" s="15">
        <f t="shared" si="25"/>
        <v>-90305220</v>
      </c>
      <c r="AB63" s="15">
        <f t="shared" si="25"/>
        <v>-22557591</v>
      </c>
      <c r="AC63" s="15">
        <f t="shared" si="25"/>
        <v>-5382915</v>
      </c>
      <c r="AD63" s="15">
        <f t="shared" si="25"/>
        <v>-26353575</v>
      </c>
      <c r="AE63" s="15">
        <f t="shared" si="25"/>
        <v>4407710</v>
      </c>
      <c r="AF63" s="8">
        <f t="shared" si="25"/>
        <v>-1040323</v>
      </c>
    </row>
    <row r="64" spans="1:32" x14ac:dyDescent="0.25">
      <c r="A64" s="20" t="s">
        <v>124</v>
      </c>
      <c r="B64" s="17">
        <f>IF(B57=0,0,B59*100/B57)</f>
        <v>17.24870600139602</v>
      </c>
      <c r="C64" s="17">
        <f t="shared" ref="C64:AF64" si="26">IF(C57=0,0,C59*100/C57)</f>
        <v>0</v>
      </c>
      <c r="D64" s="17">
        <f t="shared" si="26"/>
        <v>59.10363323234477</v>
      </c>
      <c r="E64" s="17">
        <f t="shared" si="26"/>
        <v>85.795181446129519</v>
      </c>
      <c r="F64" s="17">
        <f t="shared" si="26"/>
        <v>0</v>
      </c>
      <c r="G64" s="17">
        <f t="shared" si="26"/>
        <v>-78.72671543471364</v>
      </c>
      <c r="H64" s="17">
        <f t="shared" si="26"/>
        <v>99.595699854304073</v>
      </c>
      <c r="I64" s="17">
        <f t="shared" si="26"/>
        <v>63.546340854570069</v>
      </c>
      <c r="J64" s="17">
        <f t="shared" si="26"/>
        <v>78.745342459611734</v>
      </c>
      <c r="K64" s="17">
        <f t="shared" si="26"/>
        <v>87.277501599611682</v>
      </c>
      <c r="L64" s="17">
        <f t="shared" si="26"/>
        <v>-1863.6091176470588</v>
      </c>
      <c r="M64" s="17">
        <f t="shared" si="26"/>
        <v>37.667522642350804</v>
      </c>
      <c r="N64" s="17">
        <f t="shared" si="26"/>
        <v>16.201207783493626</v>
      </c>
      <c r="O64" s="17">
        <f t="shared" si="26"/>
        <v>61.894665058452404</v>
      </c>
      <c r="P64" s="17">
        <f t="shared" si="26"/>
        <v>160.14910943396225</v>
      </c>
      <c r="Q64" s="17">
        <f t="shared" si="26"/>
        <v>154.2758476675869</v>
      </c>
      <c r="R64" s="17">
        <f t="shared" si="26"/>
        <v>114.67342041743575</v>
      </c>
      <c r="S64" s="17">
        <f t="shared" si="26"/>
        <v>76.346678756845179</v>
      </c>
      <c r="T64" s="17">
        <f t="shared" si="26"/>
        <v>91229300</v>
      </c>
      <c r="U64" s="17">
        <f t="shared" si="26"/>
        <v>52.35378617775843</v>
      </c>
      <c r="V64" s="17">
        <f t="shared" si="26"/>
        <v>444.58199999999999</v>
      </c>
      <c r="W64" s="17">
        <f t="shared" si="26"/>
        <v>141.66691509304559</v>
      </c>
      <c r="X64" s="17">
        <f t="shared" si="26"/>
        <v>108.38507536973835</v>
      </c>
      <c r="Y64" s="17">
        <f t="shared" si="26"/>
        <v>79.656722436722433</v>
      </c>
      <c r="Z64" s="17">
        <f t="shared" si="26"/>
        <v>56.600056668265253</v>
      </c>
      <c r="AA64" s="17">
        <f t="shared" si="26"/>
        <v>86.554873405037071</v>
      </c>
      <c r="AB64" s="17">
        <f t="shared" si="26"/>
        <v>5.077471114969013</v>
      </c>
      <c r="AC64" s="17">
        <f t="shared" si="26"/>
        <v>86.90042425754929</v>
      </c>
      <c r="AD64" s="17">
        <f t="shared" si="26"/>
        <v>42.268179286320382</v>
      </c>
      <c r="AE64" s="17">
        <f t="shared" si="26"/>
        <v>121.99503605320096</v>
      </c>
      <c r="AF64" s="10">
        <f t="shared" si="26"/>
        <v>46.058800133607711</v>
      </c>
    </row>
    <row r="65" spans="1:32" x14ac:dyDescent="0.25">
      <c r="A65" s="20" t="s">
        <v>125</v>
      </c>
      <c r="B65" s="17">
        <f>IF(B58=0,0,B59*100/B58)</f>
        <v>17.24870600139602</v>
      </c>
      <c r="C65" s="17">
        <f t="shared" ref="C65:AF65" si="27">IF(C58=0,0,C59*100/C58)</f>
        <v>0</v>
      </c>
      <c r="D65" s="17">
        <f t="shared" si="27"/>
        <v>51.197392732673464</v>
      </c>
      <c r="E65" s="17">
        <f t="shared" si="27"/>
        <v>65.06948668501596</v>
      </c>
      <c r="F65" s="17">
        <f t="shared" si="27"/>
        <v>38.274751864677469</v>
      </c>
      <c r="G65" s="17">
        <f t="shared" si="27"/>
        <v>-177.91533822537113</v>
      </c>
      <c r="H65" s="17">
        <f t="shared" si="27"/>
        <v>77.742522676045922</v>
      </c>
      <c r="I65" s="17">
        <f t="shared" si="27"/>
        <v>64.598026834716734</v>
      </c>
      <c r="J65" s="17">
        <f t="shared" si="27"/>
        <v>78.754169687095981</v>
      </c>
      <c r="K65" s="17">
        <f t="shared" si="27"/>
        <v>85.406666252845582</v>
      </c>
      <c r="L65" s="17">
        <f t="shared" si="27"/>
        <v>-1228.1380045549256</v>
      </c>
      <c r="M65" s="17">
        <f t="shared" si="27"/>
        <v>35.804434570355319</v>
      </c>
      <c r="N65" s="17">
        <f t="shared" si="27"/>
        <v>15.283921789281193</v>
      </c>
      <c r="O65" s="17">
        <f t="shared" si="27"/>
        <v>55.863279505190256</v>
      </c>
      <c r="P65" s="17">
        <f t="shared" si="27"/>
        <v>130.85153340184993</v>
      </c>
      <c r="Q65" s="17">
        <f t="shared" si="27"/>
        <v>104.89747798045916</v>
      </c>
      <c r="R65" s="17">
        <f t="shared" si="27"/>
        <v>58.751335110364614</v>
      </c>
      <c r="S65" s="17">
        <f t="shared" si="27"/>
        <v>30.188323778385424</v>
      </c>
      <c r="T65" s="17">
        <f t="shared" si="27"/>
        <v>90.64905539640759</v>
      </c>
      <c r="U65" s="17">
        <f t="shared" si="27"/>
        <v>52.35378617775843</v>
      </c>
      <c r="V65" s="17">
        <f t="shared" si="27"/>
        <v>493.98</v>
      </c>
      <c r="W65" s="17">
        <f t="shared" si="27"/>
        <v>125.68586867883235</v>
      </c>
      <c r="X65" s="17">
        <f t="shared" si="27"/>
        <v>111.6805406989523</v>
      </c>
      <c r="Y65" s="17">
        <f t="shared" si="27"/>
        <v>71.387858515955401</v>
      </c>
      <c r="Z65" s="17">
        <f t="shared" si="27"/>
        <v>56.600053935283938</v>
      </c>
      <c r="AA65" s="17">
        <f t="shared" si="27"/>
        <v>85.470206627896516</v>
      </c>
      <c r="AB65" s="17">
        <f t="shared" si="27"/>
        <v>5.077471114969013</v>
      </c>
      <c r="AC65" s="17">
        <f t="shared" si="27"/>
        <v>84.378534147647386</v>
      </c>
      <c r="AD65" s="17">
        <f t="shared" si="27"/>
        <v>33.117182671837796</v>
      </c>
      <c r="AE65" s="17">
        <f t="shared" si="27"/>
        <v>120.00204208510503</v>
      </c>
      <c r="AF65" s="10">
        <f t="shared" si="27"/>
        <v>59.33889149238955</v>
      </c>
    </row>
    <row r="66" spans="1:32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6"/>
    </row>
    <row r="67" spans="1:32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6"/>
    </row>
    <row r="68" spans="1:32" x14ac:dyDescent="0.25">
      <c r="A68" s="20" t="s">
        <v>127</v>
      </c>
      <c r="B68" s="16">
        <v>38020000</v>
      </c>
      <c r="C68" s="16">
        <v>25827000</v>
      </c>
      <c r="D68" s="16">
        <v>74120000</v>
      </c>
      <c r="E68" s="16">
        <v>26375000</v>
      </c>
      <c r="F68" s="16">
        <v>47448000</v>
      </c>
      <c r="G68" s="16">
        <v>9103000</v>
      </c>
      <c r="H68" s="16">
        <v>154591000</v>
      </c>
      <c r="I68" s="16">
        <v>46154000</v>
      </c>
      <c r="J68" s="16">
        <v>127489000</v>
      </c>
      <c r="K68" s="16">
        <v>133447000</v>
      </c>
      <c r="L68" s="16">
        <v>9461000</v>
      </c>
      <c r="M68" s="16">
        <v>12217000</v>
      </c>
      <c r="N68" s="16">
        <v>16957000</v>
      </c>
      <c r="O68" s="16">
        <v>35210000</v>
      </c>
      <c r="P68" s="16">
        <v>42810000</v>
      </c>
      <c r="Q68" s="16">
        <v>25289000</v>
      </c>
      <c r="R68" s="16">
        <v>46500000</v>
      </c>
      <c r="S68" s="16">
        <v>30518000</v>
      </c>
      <c r="T68" s="16">
        <v>6464000</v>
      </c>
      <c r="U68" s="16">
        <v>79597000</v>
      </c>
      <c r="V68" s="16">
        <v>6378000</v>
      </c>
      <c r="W68" s="16">
        <v>14474000</v>
      </c>
      <c r="X68" s="16">
        <v>16551000</v>
      </c>
      <c r="Y68" s="16">
        <v>30820000</v>
      </c>
      <c r="Z68" s="16">
        <v>24895000</v>
      </c>
      <c r="AA68" s="16">
        <v>580796000</v>
      </c>
      <c r="AB68" s="16">
        <v>28452000</v>
      </c>
      <c r="AC68" s="16">
        <v>35025000</v>
      </c>
      <c r="AD68" s="16">
        <v>34954000</v>
      </c>
      <c r="AE68" s="16">
        <v>23192000</v>
      </c>
      <c r="AF68" s="9">
        <v>5668000</v>
      </c>
    </row>
    <row r="69" spans="1:32" x14ac:dyDescent="0.25">
      <c r="A69" s="20" t="s">
        <v>128</v>
      </c>
      <c r="B69" s="16">
        <v>28020000</v>
      </c>
      <c r="C69" s="16">
        <v>4927000</v>
      </c>
      <c r="D69" s="16">
        <v>62036000</v>
      </c>
      <c r="E69" s="16">
        <v>30899000</v>
      </c>
      <c r="F69" s="16">
        <v>36175000</v>
      </c>
      <c r="G69" s="16">
        <v>9103000</v>
      </c>
      <c r="H69" s="16">
        <v>179395000</v>
      </c>
      <c r="I69" s="16">
        <v>29840000</v>
      </c>
      <c r="J69" s="16">
        <v>127474000</v>
      </c>
      <c r="K69" s="16">
        <v>129039000</v>
      </c>
      <c r="L69" s="16">
        <v>10080000</v>
      </c>
      <c r="M69" s="16">
        <v>12209000</v>
      </c>
      <c r="N69" s="16">
        <v>22957000</v>
      </c>
      <c r="O69" s="16">
        <v>25836000</v>
      </c>
      <c r="P69" s="16">
        <v>73123000</v>
      </c>
      <c r="Q69" s="16">
        <v>30889000</v>
      </c>
      <c r="R69" s="16">
        <v>51480000</v>
      </c>
      <c r="S69" s="16">
        <v>42044000</v>
      </c>
      <c r="T69" s="16">
        <v>15020000</v>
      </c>
      <c r="U69" s="16">
        <v>73589000</v>
      </c>
      <c r="V69" s="16">
        <v>6287000</v>
      </c>
      <c r="W69" s="16">
        <v>44563000</v>
      </c>
      <c r="X69" s="16">
        <v>21390000</v>
      </c>
      <c r="Y69" s="16">
        <v>31418000</v>
      </c>
      <c r="Z69" s="16">
        <v>17617000</v>
      </c>
      <c r="AA69" s="16">
        <v>586583000</v>
      </c>
      <c r="AB69" s="16">
        <v>13729000</v>
      </c>
      <c r="AC69" s="16">
        <v>41315000</v>
      </c>
      <c r="AD69" s="16">
        <v>38764000</v>
      </c>
      <c r="AE69" s="16">
        <v>32692000</v>
      </c>
      <c r="AF69" s="9">
        <v>5308000</v>
      </c>
    </row>
    <row r="70" spans="1:32" x14ac:dyDescent="0.25">
      <c r="A70" s="20" t="s">
        <v>129</v>
      </c>
      <c r="B70" s="16">
        <v>27094040</v>
      </c>
      <c r="C70" s="16">
        <v>0</v>
      </c>
      <c r="D70" s="16">
        <v>38538321</v>
      </c>
      <c r="E70" s="16">
        <v>24011544</v>
      </c>
      <c r="F70" s="16">
        <v>11336921</v>
      </c>
      <c r="G70" s="16">
        <v>-665939</v>
      </c>
      <c r="H70" s="16">
        <v>170304127</v>
      </c>
      <c r="I70" s="16">
        <v>35230353</v>
      </c>
      <c r="J70" s="16">
        <v>113452018</v>
      </c>
      <c r="K70" s="16">
        <v>30101708</v>
      </c>
      <c r="L70" s="16">
        <v>-58078271</v>
      </c>
      <c r="M70" s="16">
        <v>0</v>
      </c>
      <c r="N70" s="16">
        <v>0</v>
      </c>
      <c r="O70" s="16">
        <v>21587539</v>
      </c>
      <c r="P70" s="16">
        <v>40861180</v>
      </c>
      <c r="Q70" s="16">
        <v>8354650</v>
      </c>
      <c r="R70" s="16">
        <v>0</v>
      </c>
      <c r="S70" s="16">
        <v>18196429</v>
      </c>
      <c r="T70" s="16">
        <v>14936211</v>
      </c>
      <c r="U70" s="16">
        <v>0</v>
      </c>
      <c r="V70" s="16">
        <v>6463602</v>
      </c>
      <c r="W70" s="16">
        <v>0</v>
      </c>
      <c r="X70" s="16">
        <v>12866499</v>
      </c>
      <c r="Y70" s="16">
        <v>8377576</v>
      </c>
      <c r="Z70" s="16">
        <v>7349077</v>
      </c>
      <c r="AA70" s="16">
        <v>579467822</v>
      </c>
      <c r="AB70" s="16">
        <v>4170647</v>
      </c>
      <c r="AC70" s="16">
        <v>34353968</v>
      </c>
      <c r="AD70" s="16">
        <v>258668</v>
      </c>
      <c r="AE70" s="16">
        <v>0</v>
      </c>
      <c r="AF70" s="9">
        <v>4530514</v>
      </c>
    </row>
    <row r="71" spans="1:32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6"/>
    </row>
    <row r="72" spans="1:32" x14ac:dyDescent="0.25">
      <c r="A72" s="20" t="s">
        <v>136</v>
      </c>
      <c r="B72" s="15">
        <f>+B69-B68</f>
        <v>-10000000</v>
      </c>
      <c r="C72" s="15">
        <f t="shared" ref="C72:AF72" si="28">+C69-C68</f>
        <v>-20900000</v>
      </c>
      <c r="D72" s="15">
        <f t="shared" si="28"/>
        <v>-12084000</v>
      </c>
      <c r="E72" s="15">
        <f t="shared" si="28"/>
        <v>4524000</v>
      </c>
      <c r="F72" s="15">
        <f t="shared" si="28"/>
        <v>-11273000</v>
      </c>
      <c r="G72" s="15">
        <f t="shared" si="28"/>
        <v>0</v>
      </c>
      <c r="H72" s="15">
        <f t="shared" si="28"/>
        <v>24804000</v>
      </c>
      <c r="I72" s="15">
        <f t="shared" si="28"/>
        <v>-16314000</v>
      </c>
      <c r="J72" s="15">
        <f t="shared" si="28"/>
        <v>-15000</v>
      </c>
      <c r="K72" s="15">
        <f t="shared" si="28"/>
        <v>-4408000</v>
      </c>
      <c r="L72" s="15">
        <f t="shared" si="28"/>
        <v>619000</v>
      </c>
      <c r="M72" s="15">
        <f t="shared" si="28"/>
        <v>-8000</v>
      </c>
      <c r="N72" s="15">
        <f t="shared" si="28"/>
        <v>6000000</v>
      </c>
      <c r="O72" s="15">
        <f t="shared" si="28"/>
        <v>-9374000</v>
      </c>
      <c r="P72" s="15">
        <f t="shared" si="28"/>
        <v>30313000</v>
      </c>
      <c r="Q72" s="15">
        <f t="shared" si="28"/>
        <v>5600000</v>
      </c>
      <c r="R72" s="15">
        <f t="shared" si="28"/>
        <v>4980000</v>
      </c>
      <c r="S72" s="15">
        <f t="shared" si="28"/>
        <v>11526000</v>
      </c>
      <c r="T72" s="15">
        <f t="shared" si="28"/>
        <v>8556000</v>
      </c>
      <c r="U72" s="15">
        <f t="shared" si="28"/>
        <v>-6008000</v>
      </c>
      <c r="V72" s="15">
        <f t="shared" si="28"/>
        <v>-91000</v>
      </c>
      <c r="W72" s="15">
        <f t="shared" si="28"/>
        <v>30089000</v>
      </c>
      <c r="X72" s="15">
        <f t="shared" si="28"/>
        <v>4839000</v>
      </c>
      <c r="Y72" s="15">
        <f t="shared" si="28"/>
        <v>598000</v>
      </c>
      <c r="Z72" s="15">
        <f t="shared" si="28"/>
        <v>-7278000</v>
      </c>
      <c r="AA72" s="15">
        <f t="shared" si="28"/>
        <v>5787000</v>
      </c>
      <c r="AB72" s="15">
        <f t="shared" si="28"/>
        <v>-14723000</v>
      </c>
      <c r="AC72" s="15">
        <f t="shared" si="28"/>
        <v>6290000</v>
      </c>
      <c r="AD72" s="15">
        <f t="shared" si="28"/>
        <v>3810000</v>
      </c>
      <c r="AE72" s="15">
        <f t="shared" si="28"/>
        <v>9500000</v>
      </c>
      <c r="AF72" s="8">
        <f t="shared" si="28"/>
        <v>-360000</v>
      </c>
    </row>
    <row r="73" spans="1:32" x14ac:dyDescent="0.25">
      <c r="A73" s="20" t="s">
        <v>122</v>
      </c>
      <c r="B73" s="15">
        <f>+B70-B68</f>
        <v>-10925960</v>
      </c>
      <c r="C73" s="15">
        <f t="shared" ref="C73:AF73" si="29">+C70-C68</f>
        <v>-25827000</v>
      </c>
      <c r="D73" s="15">
        <f t="shared" si="29"/>
        <v>-35581679</v>
      </c>
      <c r="E73" s="15">
        <f t="shared" si="29"/>
        <v>-2363456</v>
      </c>
      <c r="F73" s="15">
        <f t="shared" si="29"/>
        <v>-36111079</v>
      </c>
      <c r="G73" s="15">
        <f t="shared" si="29"/>
        <v>-9768939</v>
      </c>
      <c r="H73" s="15">
        <f t="shared" si="29"/>
        <v>15713127</v>
      </c>
      <c r="I73" s="15">
        <f t="shared" si="29"/>
        <v>-10923647</v>
      </c>
      <c r="J73" s="15">
        <f t="shared" si="29"/>
        <v>-14036982</v>
      </c>
      <c r="K73" s="15">
        <f t="shared" si="29"/>
        <v>-103345292</v>
      </c>
      <c r="L73" s="15">
        <f t="shared" si="29"/>
        <v>-67539271</v>
      </c>
      <c r="M73" s="15">
        <f t="shared" si="29"/>
        <v>-12217000</v>
      </c>
      <c r="N73" s="15">
        <f t="shared" si="29"/>
        <v>-16957000</v>
      </c>
      <c r="O73" s="15">
        <f t="shared" si="29"/>
        <v>-13622461</v>
      </c>
      <c r="P73" s="15">
        <f t="shared" si="29"/>
        <v>-1948820</v>
      </c>
      <c r="Q73" s="15">
        <f t="shared" si="29"/>
        <v>-16934350</v>
      </c>
      <c r="R73" s="15">
        <f t="shared" si="29"/>
        <v>-46500000</v>
      </c>
      <c r="S73" s="15">
        <f t="shared" si="29"/>
        <v>-12321571</v>
      </c>
      <c r="T73" s="15">
        <f t="shared" si="29"/>
        <v>8472211</v>
      </c>
      <c r="U73" s="15">
        <f t="shared" si="29"/>
        <v>-79597000</v>
      </c>
      <c r="V73" s="15">
        <f t="shared" si="29"/>
        <v>85602</v>
      </c>
      <c r="W73" s="15">
        <f t="shared" si="29"/>
        <v>-14474000</v>
      </c>
      <c r="X73" s="15">
        <f t="shared" si="29"/>
        <v>-3684501</v>
      </c>
      <c r="Y73" s="15">
        <f t="shared" si="29"/>
        <v>-22442424</v>
      </c>
      <c r="Z73" s="15">
        <f t="shared" si="29"/>
        <v>-17545923</v>
      </c>
      <c r="AA73" s="15">
        <f t="shared" si="29"/>
        <v>-1328178</v>
      </c>
      <c r="AB73" s="15">
        <f t="shared" si="29"/>
        <v>-24281353</v>
      </c>
      <c r="AC73" s="15">
        <f t="shared" si="29"/>
        <v>-671032</v>
      </c>
      <c r="AD73" s="15">
        <f t="shared" si="29"/>
        <v>-34695332</v>
      </c>
      <c r="AE73" s="15">
        <f t="shared" si="29"/>
        <v>-23192000</v>
      </c>
      <c r="AF73" s="8">
        <f t="shared" si="29"/>
        <v>-1137486</v>
      </c>
    </row>
    <row r="74" spans="1:32" x14ac:dyDescent="0.25">
      <c r="A74" s="20" t="s">
        <v>123</v>
      </c>
      <c r="B74" s="15">
        <f>+B70-B69</f>
        <v>-925960</v>
      </c>
      <c r="C74" s="15">
        <f t="shared" ref="C74:AF74" si="30">+C70-C69</f>
        <v>-4927000</v>
      </c>
      <c r="D74" s="15">
        <f t="shared" si="30"/>
        <v>-23497679</v>
      </c>
      <c r="E74" s="15">
        <f t="shared" si="30"/>
        <v>-6887456</v>
      </c>
      <c r="F74" s="15">
        <f t="shared" si="30"/>
        <v>-24838079</v>
      </c>
      <c r="G74" s="15">
        <f t="shared" si="30"/>
        <v>-9768939</v>
      </c>
      <c r="H74" s="15">
        <f t="shared" si="30"/>
        <v>-9090873</v>
      </c>
      <c r="I74" s="15">
        <f t="shared" si="30"/>
        <v>5390353</v>
      </c>
      <c r="J74" s="15">
        <f t="shared" si="30"/>
        <v>-14021982</v>
      </c>
      <c r="K74" s="15">
        <f t="shared" si="30"/>
        <v>-98937292</v>
      </c>
      <c r="L74" s="15">
        <f t="shared" si="30"/>
        <v>-68158271</v>
      </c>
      <c r="M74" s="15">
        <f t="shared" si="30"/>
        <v>-12209000</v>
      </c>
      <c r="N74" s="15">
        <f t="shared" si="30"/>
        <v>-22957000</v>
      </c>
      <c r="O74" s="15">
        <f t="shared" si="30"/>
        <v>-4248461</v>
      </c>
      <c r="P74" s="15">
        <f t="shared" si="30"/>
        <v>-32261820</v>
      </c>
      <c r="Q74" s="15">
        <f t="shared" si="30"/>
        <v>-22534350</v>
      </c>
      <c r="R74" s="15">
        <f t="shared" si="30"/>
        <v>-51480000</v>
      </c>
      <c r="S74" s="15">
        <f t="shared" si="30"/>
        <v>-23847571</v>
      </c>
      <c r="T74" s="15">
        <f t="shared" si="30"/>
        <v>-83789</v>
      </c>
      <c r="U74" s="15">
        <f t="shared" si="30"/>
        <v>-73589000</v>
      </c>
      <c r="V74" s="15">
        <f t="shared" si="30"/>
        <v>176602</v>
      </c>
      <c r="W74" s="15">
        <f t="shared" si="30"/>
        <v>-44563000</v>
      </c>
      <c r="X74" s="15">
        <f t="shared" si="30"/>
        <v>-8523501</v>
      </c>
      <c r="Y74" s="15">
        <f t="shared" si="30"/>
        <v>-23040424</v>
      </c>
      <c r="Z74" s="15">
        <f t="shared" si="30"/>
        <v>-10267923</v>
      </c>
      <c r="AA74" s="15">
        <f t="shared" si="30"/>
        <v>-7115178</v>
      </c>
      <c r="AB74" s="15">
        <f t="shared" si="30"/>
        <v>-9558353</v>
      </c>
      <c r="AC74" s="15">
        <f t="shared" si="30"/>
        <v>-6961032</v>
      </c>
      <c r="AD74" s="15">
        <f t="shared" si="30"/>
        <v>-38505332</v>
      </c>
      <c r="AE74" s="15">
        <f t="shared" si="30"/>
        <v>-32692000</v>
      </c>
      <c r="AF74" s="8">
        <f t="shared" si="30"/>
        <v>-777486</v>
      </c>
    </row>
    <row r="75" spans="1:32" x14ac:dyDescent="0.25">
      <c r="A75" s="20" t="s">
        <v>137</v>
      </c>
      <c r="B75" s="17">
        <f>IF(B68=0,0,B70*100/B68)</f>
        <v>71.26259863229879</v>
      </c>
      <c r="C75" s="17">
        <f t="shared" ref="C75:AF75" si="31">IF(C68=0,0,C70*100/C68)</f>
        <v>0</v>
      </c>
      <c r="D75" s="17">
        <f t="shared" si="31"/>
        <v>51.994496762007557</v>
      </c>
      <c r="E75" s="17">
        <f t="shared" si="31"/>
        <v>91.039029383886259</v>
      </c>
      <c r="F75" s="17">
        <f t="shared" si="31"/>
        <v>23.893359045692126</v>
      </c>
      <c r="G75" s="17">
        <f t="shared" si="31"/>
        <v>-7.3155992529935183</v>
      </c>
      <c r="H75" s="17">
        <f t="shared" si="31"/>
        <v>110.1643219851091</v>
      </c>
      <c r="I75" s="17">
        <f t="shared" si="31"/>
        <v>76.332177059409801</v>
      </c>
      <c r="J75" s="17">
        <f t="shared" si="31"/>
        <v>88.989652440602725</v>
      </c>
      <c r="K75" s="17">
        <f t="shared" si="31"/>
        <v>22.557051113925379</v>
      </c>
      <c r="L75" s="17">
        <f t="shared" si="31"/>
        <v>-613.87032026212876</v>
      </c>
      <c r="M75" s="17">
        <f t="shared" si="31"/>
        <v>0</v>
      </c>
      <c r="N75" s="17">
        <f t="shared" si="31"/>
        <v>0</v>
      </c>
      <c r="O75" s="17">
        <f t="shared" si="31"/>
        <v>61.310817949446182</v>
      </c>
      <c r="P75" s="17">
        <f t="shared" si="31"/>
        <v>95.447745853772489</v>
      </c>
      <c r="Q75" s="17">
        <f t="shared" si="31"/>
        <v>33.036695796591403</v>
      </c>
      <c r="R75" s="17">
        <f t="shared" si="31"/>
        <v>0</v>
      </c>
      <c r="S75" s="17">
        <f t="shared" si="31"/>
        <v>59.625234287961206</v>
      </c>
      <c r="T75" s="17">
        <f t="shared" si="31"/>
        <v>231.06762066831683</v>
      </c>
      <c r="U75" s="17">
        <f t="shared" si="31"/>
        <v>0</v>
      </c>
      <c r="V75" s="17">
        <f t="shared" si="31"/>
        <v>101.34214487300095</v>
      </c>
      <c r="W75" s="17">
        <f t="shared" si="31"/>
        <v>0</v>
      </c>
      <c r="X75" s="17">
        <f t="shared" si="31"/>
        <v>77.738499184339318</v>
      </c>
      <c r="Y75" s="17">
        <f t="shared" si="31"/>
        <v>27.182271252433484</v>
      </c>
      <c r="Z75" s="17">
        <f t="shared" si="31"/>
        <v>29.520293231572605</v>
      </c>
      <c r="AA75" s="17">
        <f t="shared" si="31"/>
        <v>99.771317639928654</v>
      </c>
      <c r="AB75" s="17">
        <f t="shared" si="31"/>
        <v>14.658537185435119</v>
      </c>
      <c r="AC75" s="17">
        <f t="shared" si="31"/>
        <v>98.084134189864386</v>
      </c>
      <c r="AD75" s="17">
        <f t="shared" si="31"/>
        <v>0.74002403158436802</v>
      </c>
      <c r="AE75" s="17">
        <f t="shared" si="31"/>
        <v>0</v>
      </c>
      <c r="AF75" s="10">
        <f t="shared" si="31"/>
        <v>79.931439661256178</v>
      </c>
    </row>
    <row r="76" spans="1:32" x14ac:dyDescent="0.25">
      <c r="A76" s="20" t="s">
        <v>138</v>
      </c>
      <c r="B76" s="17">
        <f>IF(B69=0,0,B70*100/B69)</f>
        <v>96.695360456816559</v>
      </c>
      <c r="C76" s="17">
        <f t="shared" ref="C76:AF76" si="32">IF(C69=0,0,C70*100/C69)</f>
        <v>0</v>
      </c>
      <c r="D76" s="17">
        <f t="shared" si="32"/>
        <v>62.122511122573989</v>
      </c>
      <c r="E76" s="17">
        <f t="shared" si="32"/>
        <v>77.709777015437396</v>
      </c>
      <c r="F76" s="17">
        <f t="shared" si="32"/>
        <v>31.339104353835523</v>
      </c>
      <c r="G76" s="17">
        <f t="shared" si="32"/>
        <v>-7.3155992529935183</v>
      </c>
      <c r="H76" s="17">
        <f t="shared" si="32"/>
        <v>94.932482510660833</v>
      </c>
      <c r="I76" s="17">
        <f t="shared" si="32"/>
        <v>118.06418565683646</v>
      </c>
      <c r="J76" s="17">
        <f t="shared" si="32"/>
        <v>89.000123946844056</v>
      </c>
      <c r="K76" s="17">
        <f t="shared" si="32"/>
        <v>23.327604832647495</v>
      </c>
      <c r="L76" s="17">
        <f t="shared" si="32"/>
        <v>-576.17332341269844</v>
      </c>
      <c r="M76" s="17">
        <f t="shared" si="32"/>
        <v>0</v>
      </c>
      <c r="N76" s="17">
        <f t="shared" si="32"/>
        <v>0</v>
      </c>
      <c r="O76" s="17">
        <f t="shared" si="32"/>
        <v>83.556041956959277</v>
      </c>
      <c r="P76" s="17">
        <f t="shared" si="32"/>
        <v>55.880065095797491</v>
      </c>
      <c r="Q76" s="17">
        <f t="shared" si="32"/>
        <v>27.047330764997248</v>
      </c>
      <c r="R76" s="17">
        <f t="shared" si="32"/>
        <v>0</v>
      </c>
      <c r="S76" s="17">
        <f t="shared" si="32"/>
        <v>43.279490533726573</v>
      </c>
      <c r="T76" s="17">
        <f t="shared" si="32"/>
        <v>99.442150466045277</v>
      </c>
      <c r="U76" s="17">
        <f t="shared" si="32"/>
        <v>0</v>
      </c>
      <c r="V76" s="17">
        <f t="shared" si="32"/>
        <v>102.80900270399236</v>
      </c>
      <c r="W76" s="17">
        <f t="shared" si="32"/>
        <v>0</v>
      </c>
      <c r="X76" s="17">
        <f t="shared" si="32"/>
        <v>60.151935483870965</v>
      </c>
      <c r="Y76" s="17">
        <f t="shared" si="32"/>
        <v>26.664892736647783</v>
      </c>
      <c r="Z76" s="17">
        <f t="shared" si="32"/>
        <v>41.715825622977803</v>
      </c>
      <c r="AA76" s="17">
        <f t="shared" si="32"/>
        <v>98.787012579634933</v>
      </c>
      <c r="AB76" s="17">
        <f t="shared" si="32"/>
        <v>30.378374244300385</v>
      </c>
      <c r="AC76" s="17">
        <f t="shared" si="32"/>
        <v>83.151320343700831</v>
      </c>
      <c r="AD76" s="17">
        <f t="shared" si="32"/>
        <v>0.66728923743679702</v>
      </c>
      <c r="AE76" s="17">
        <f t="shared" si="32"/>
        <v>0</v>
      </c>
      <c r="AF76" s="10">
        <f t="shared" si="32"/>
        <v>85.352562170308971</v>
      </c>
    </row>
    <row r="77" spans="1:32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6"/>
    </row>
    <row r="78" spans="1:32" x14ac:dyDescent="0.25">
      <c r="A78" s="2" t="s">
        <v>139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6"/>
    </row>
    <row r="79" spans="1:32" x14ac:dyDescent="0.25">
      <c r="A79" s="20" t="s">
        <v>140</v>
      </c>
      <c r="B79" s="16">
        <v>471554096</v>
      </c>
      <c r="C79" s="16">
        <v>0</v>
      </c>
      <c r="D79" s="16">
        <v>522637123</v>
      </c>
      <c r="E79" s="16">
        <v>1162048865</v>
      </c>
      <c r="F79" s="16">
        <v>597044224</v>
      </c>
      <c r="G79" s="16">
        <v>9532084</v>
      </c>
      <c r="H79" s="16">
        <v>188573827</v>
      </c>
      <c r="I79" s="16">
        <v>604721977</v>
      </c>
      <c r="J79" s="16">
        <v>131353417</v>
      </c>
      <c r="K79" s="16">
        <v>507122936</v>
      </c>
      <c r="L79" s="16">
        <v>4420059</v>
      </c>
      <c r="M79" s="16">
        <v>178402689</v>
      </c>
      <c r="N79" s="16">
        <v>69429621</v>
      </c>
      <c r="O79" s="16">
        <v>60233206</v>
      </c>
      <c r="P79" s="16">
        <v>119524216</v>
      </c>
      <c r="Q79" s="16">
        <v>152589197</v>
      </c>
      <c r="R79" s="16">
        <v>481389981</v>
      </c>
      <c r="S79" s="16">
        <v>448409089</v>
      </c>
      <c r="T79" s="16">
        <v>2181956</v>
      </c>
      <c r="U79" s="16">
        <v>1418180843</v>
      </c>
      <c r="V79" s="16">
        <v>315891</v>
      </c>
      <c r="W79" s="16">
        <v>88946423</v>
      </c>
      <c r="X79" s="16">
        <v>166279039</v>
      </c>
      <c r="Y79" s="16">
        <v>192055503</v>
      </c>
      <c r="Z79" s="16">
        <v>302230308</v>
      </c>
      <c r="AA79" s="16">
        <v>4250086698</v>
      </c>
      <c r="AB79" s="16">
        <v>131432279</v>
      </c>
      <c r="AC79" s="16">
        <v>457855795</v>
      </c>
      <c r="AD79" s="16">
        <v>239263258</v>
      </c>
      <c r="AE79" s="16">
        <v>473612171</v>
      </c>
      <c r="AF79" s="9">
        <v>0</v>
      </c>
    </row>
    <row r="80" spans="1:32" x14ac:dyDescent="0.25">
      <c r="A80" s="20" t="s">
        <v>141</v>
      </c>
      <c r="B80" s="16">
        <v>459811781</v>
      </c>
      <c r="C80" s="16">
        <v>168029817</v>
      </c>
      <c r="D80" s="16">
        <v>498821258</v>
      </c>
      <c r="E80" s="16">
        <v>1120764422</v>
      </c>
      <c r="F80" s="16">
        <v>641044469</v>
      </c>
      <c r="G80" s="16">
        <v>8946285</v>
      </c>
      <c r="H80" s="16">
        <v>180462058</v>
      </c>
      <c r="I80" s="16">
        <v>631937986</v>
      </c>
      <c r="J80" s="16">
        <v>129820420</v>
      </c>
      <c r="K80" s="16">
        <v>541362221</v>
      </c>
      <c r="L80" s="16">
        <v>4384844</v>
      </c>
      <c r="M80" s="16">
        <v>181672836</v>
      </c>
      <c r="N80" s="16">
        <v>61851042</v>
      </c>
      <c r="O80" s="16">
        <v>59136589</v>
      </c>
      <c r="P80" s="16">
        <v>114695291</v>
      </c>
      <c r="Q80" s="16">
        <v>147259487</v>
      </c>
      <c r="R80" s="16">
        <v>466661748</v>
      </c>
      <c r="S80" s="16">
        <v>448306760</v>
      </c>
      <c r="T80" s="16">
        <v>1690025</v>
      </c>
      <c r="U80" s="16">
        <v>1372635725</v>
      </c>
      <c r="V80" s="16">
        <v>315891</v>
      </c>
      <c r="W80" s="16">
        <v>88946423</v>
      </c>
      <c r="X80" s="16">
        <v>162736572</v>
      </c>
      <c r="Y80" s="16">
        <v>182648727</v>
      </c>
      <c r="Z80" s="16">
        <v>288314485</v>
      </c>
      <c r="AA80" s="16">
        <v>4106700321</v>
      </c>
      <c r="AB80" s="16">
        <v>147215621</v>
      </c>
      <c r="AC80" s="16">
        <v>479498757</v>
      </c>
      <c r="AD80" s="16">
        <v>231904607</v>
      </c>
      <c r="AE80" s="16">
        <v>464411088</v>
      </c>
      <c r="AF80" s="9">
        <v>390846</v>
      </c>
    </row>
    <row r="81" spans="1:32" x14ac:dyDescent="0.25">
      <c r="A81" s="20" t="s">
        <v>142</v>
      </c>
      <c r="B81" s="16">
        <v>442536704</v>
      </c>
      <c r="C81" s="16">
        <v>163184075</v>
      </c>
      <c r="D81" s="16">
        <v>468163150</v>
      </c>
      <c r="E81" s="16">
        <v>1085207457</v>
      </c>
      <c r="F81" s="16">
        <v>1044114333</v>
      </c>
      <c r="G81" s="16">
        <v>8457396</v>
      </c>
      <c r="H81" s="16">
        <v>167813012</v>
      </c>
      <c r="I81" s="16">
        <v>620703383</v>
      </c>
      <c r="J81" s="16">
        <v>126314323</v>
      </c>
      <c r="K81" s="16">
        <v>517791756</v>
      </c>
      <c r="L81" s="16">
        <v>3767552</v>
      </c>
      <c r="M81" s="16">
        <v>176768391</v>
      </c>
      <c r="N81" s="16">
        <v>0</v>
      </c>
      <c r="O81" s="16">
        <v>56766122</v>
      </c>
      <c r="P81" s="16">
        <v>105125983</v>
      </c>
      <c r="Q81" s="16">
        <v>143384051</v>
      </c>
      <c r="R81" s="16">
        <v>453731369</v>
      </c>
      <c r="S81" s="16">
        <v>470840140</v>
      </c>
      <c r="T81" s="16">
        <v>1408977</v>
      </c>
      <c r="U81" s="16">
        <v>1325501886</v>
      </c>
      <c r="V81" s="16">
        <v>836136</v>
      </c>
      <c r="W81" s="16">
        <v>88946423</v>
      </c>
      <c r="X81" s="16">
        <v>160626359</v>
      </c>
      <c r="Y81" s="16">
        <v>175726798</v>
      </c>
      <c r="Z81" s="16">
        <v>273054140</v>
      </c>
      <c r="AA81" s="16">
        <v>4004739730</v>
      </c>
      <c r="AB81" s="16">
        <v>138990491</v>
      </c>
      <c r="AC81" s="16">
        <v>470327593</v>
      </c>
      <c r="AD81" s="16">
        <v>225354625</v>
      </c>
      <c r="AE81" s="16">
        <v>454358957</v>
      </c>
      <c r="AF81" s="9">
        <v>0</v>
      </c>
    </row>
    <row r="82" spans="1:32" x14ac:dyDescent="0.25">
      <c r="A82" s="20" t="s">
        <v>143</v>
      </c>
      <c r="B82" s="16">
        <v>431324645</v>
      </c>
      <c r="C82" s="16">
        <v>158312706</v>
      </c>
      <c r="D82" s="16">
        <v>458342841</v>
      </c>
      <c r="E82" s="16">
        <v>0</v>
      </c>
      <c r="F82" s="16">
        <v>527585063</v>
      </c>
      <c r="G82" s="16">
        <v>8152499</v>
      </c>
      <c r="H82" s="16">
        <v>154192919</v>
      </c>
      <c r="I82" s="16">
        <v>579046486</v>
      </c>
      <c r="J82" s="16">
        <v>124150015</v>
      </c>
      <c r="K82" s="16">
        <v>506238372</v>
      </c>
      <c r="L82" s="16">
        <v>3656182</v>
      </c>
      <c r="M82" s="16">
        <v>173073714</v>
      </c>
      <c r="N82" s="16">
        <v>0</v>
      </c>
      <c r="O82" s="16">
        <v>55139826</v>
      </c>
      <c r="P82" s="16">
        <v>99889195</v>
      </c>
      <c r="Q82" s="16">
        <v>144676329</v>
      </c>
      <c r="R82" s="16">
        <v>438906273</v>
      </c>
      <c r="S82" s="16">
        <v>429615442</v>
      </c>
      <c r="T82" s="16">
        <v>2126495</v>
      </c>
      <c r="U82" s="16">
        <v>1281493364</v>
      </c>
      <c r="V82" s="16">
        <v>1443088</v>
      </c>
      <c r="W82" s="16">
        <v>88946423</v>
      </c>
      <c r="X82" s="16">
        <v>155054733</v>
      </c>
      <c r="Y82" s="16">
        <v>156608794</v>
      </c>
      <c r="Z82" s="16">
        <v>257334178</v>
      </c>
      <c r="AA82" s="16">
        <v>3896583262</v>
      </c>
      <c r="AB82" s="16">
        <v>132133695</v>
      </c>
      <c r="AC82" s="16">
        <v>462050068</v>
      </c>
      <c r="AD82" s="16">
        <v>216962277</v>
      </c>
      <c r="AE82" s="16">
        <v>434132390</v>
      </c>
      <c r="AF82" s="9">
        <v>481159</v>
      </c>
    </row>
    <row r="83" spans="1:32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6"/>
    </row>
    <row r="84" spans="1:32" x14ac:dyDescent="0.25">
      <c r="A84" s="2" t="s">
        <v>144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6"/>
    </row>
    <row r="85" spans="1:32" x14ac:dyDescent="0.25">
      <c r="A85" s="20" t="s">
        <v>140</v>
      </c>
      <c r="B85" s="16">
        <v>589390957</v>
      </c>
      <c r="C85" s="16">
        <v>0</v>
      </c>
      <c r="D85" s="16">
        <v>52692005</v>
      </c>
      <c r="E85" s="16">
        <v>365565248</v>
      </c>
      <c r="F85" s="16">
        <v>451988888</v>
      </c>
      <c r="G85" s="16">
        <v>5012189</v>
      </c>
      <c r="H85" s="16">
        <v>2260315</v>
      </c>
      <c r="I85" s="16">
        <v>643672421</v>
      </c>
      <c r="J85" s="16">
        <v>37532289</v>
      </c>
      <c r="K85" s="16">
        <v>47904678</v>
      </c>
      <c r="L85" s="16">
        <v>3121620</v>
      </c>
      <c r="M85" s="16">
        <v>0</v>
      </c>
      <c r="N85" s="16">
        <v>53502</v>
      </c>
      <c r="O85" s="16">
        <v>5006094</v>
      </c>
      <c r="P85" s="16">
        <v>71474696</v>
      </c>
      <c r="Q85" s="16">
        <v>119954036</v>
      </c>
      <c r="R85" s="16">
        <v>287364170</v>
      </c>
      <c r="S85" s="16">
        <v>499250731</v>
      </c>
      <c r="T85" s="16">
        <v>0</v>
      </c>
      <c r="U85" s="16">
        <v>525235377</v>
      </c>
      <c r="V85" s="16">
        <v>7355028</v>
      </c>
      <c r="W85" s="16">
        <v>160930760</v>
      </c>
      <c r="X85" s="16">
        <v>85929781</v>
      </c>
      <c r="Y85" s="16">
        <v>353006953</v>
      </c>
      <c r="Z85" s="16">
        <v>232953884</v>
      </c>
      <c r="AA85" s="16">
        <v>1367325863</v>
      </c>
      <c r="AB85" s="16">
        <v>229538730</v>
      </c>
      <c r="AC85" s="16">
        <v>558209314</v>
      </c>
      <c r="AD85" s="16">
        <v>128854606</v>
      </c>
      <c r="AE85" s="16">
        <v>22114516</v>
      </c>
      <c r="AF85" s="9">
        <v>117719</v>
      </c>
    </row>
    <row r="86" spans="1:32" x14ac:dyDescent="0.25">
      <c r="A86" s="20" t="s">
        <v>141</v>
      </c>
      <c r="B86" s="16">
        <v>573295802</v>
      </c>
      <c r="C86" s="16">
        <v>76455156</v>
      </c>
      <c r="D86" s="16">
        <v>14022145</v>
      </c>
      <c r="E86" s="16">
        <v>330924858</v>
      </c>
      <c r="F86" s="16">
        <v>371469631</v>
      </c>
      <c r="G86" s="16">
        <v>500505</v>
      </c>
      <c r="H86" s="16">
        <v>1044753</v>
      </c>
      <c r="I86" s="16">
        <v>561007949</v>
      </c>
      <c r="J86" s="16">
        <v>21656765</v>
      </c>
      <c r="K86" s="16">
        <v>2490350</v>
      </c>
      <c r="L86" s="16">
        <v>1563053</v>
      </c>
      <c r="M86" s="16">
        <v>0</v>
      </c>
      <c r="N86" s="16">
        <v>11401781</v>
      </c>
      <c r="O86" s="16">
        <v>2079912</v>
      </c>
      <c r="P86" s="16">
        <v>57440222</v>
      </c>
      <c r="Q86" s="16">
        <v>114348549</v>
      </c>
      <c r="R86" s="16">
        <v>274898234</v>
      </c>
      <c r="S86" s="16">
        <v>471995462</v>
      </c>
      <c r="T86" s="16">
        <v>13125</v>
      </c>
      <c r="U86" s="16">
        <v>540437933</v>
      </c>
      <c r="V86" s="16">
        <v>5166175</v>
      </c>
      <c r="W86" s="16">
        <v>160930760</v>
      </c>
      <c r="X86" s="16">
        <v>77707178</v>
      </c>
      <c r="Y86" s="16">
        <v>306820687</v>
      </c>
      <c r="Z86" s="16">
        <v>286486386</v>
      </c>
      <c r="AA86" s="16">
        <v>1236784180</v>
      </c>
      <c r="AB86" s="16">
        <v>217287792</v>
      </c>
      <c r="AC86" s="16">
        <v>521942686</v>
      </c>
      <c r="AD86" s="16">
        <v>122161105</v>
      </c>
      <c r="AE86" s="16">
        <v>13847978</v>
      </c>
      <c r="AF86" s="9">
        <v>13937021</v>
      </c>
    </row>
    <row r="87" spans="1:32" x14ac:dyDescent="0.25">
      <c r="A87" s="20" t="s">
        <v>142</v>
      </c>
      <c r="B87" s="16">
        <v>573118185</v>
      </c>
      <c r="C87" s="16">
        <v>71297543</v>
      </c>
      <c r="D87" s="16">
        <v>120764388</v>
      </c>
      <c r="E87" s="16">
        <v>320128726</v>
      </c>
      <c r="F87" s="16">
        <v>338454403</v>
      </c>
      <c r="G87" s="16">
        <v>499986</v>
      </c>
      <c r="H87" s="16">
        <v>0</v>
      </c>
      <c r="I87" s="16">
        <v>537572744</v>
      </c>
      <c r="J87" s="16">
        <v>44036475</v>
      </c>
      <c r="K87" s="16">
        <v>21646596</v>
      </c>
      <c r="L87" s="16">
        <v>1210994</v>
      </c>
      <c r="M87" s="16">
        <v>0</v>
      </c>
      <c r="N87" s="16">
        <v>0</v>
      </c>
      <c r="O87" s="16">
        <v>3355677</v>
      </c>
      <c r="P87" s="16">
        <v>41505125</v>
      </c>
      <c r="Q87" s="16">
        <v>115792389</v>
      </c>
      <c r="R87" s="16">
        <v>269524708</v>
      </c>
      <c r="S87" s="16">
        <v>471538367</v>
      </c>
      <c r="T87" s="16">
        <v>0</v>
      </c>
      <c r="U87" s="16">
        <v>524440116</v>
      </c>
      <c r="V87" s="16">
        <v>12448797</v>
      </c>
      <c r="W87" s="16">
        <v>160930760</v>
      </c>
      <c r="X87" s="16">
        <v>75523766</v>
      </c>
      <c r="Y87" s="16">
        <v>301592568</v>
      </c>
      <c r="Z87" s="16">
        <v>263435630</v>
      </c>
      <c r="AA87" s="16">
        <v>1219653617</v>
      </c>
      <c r="AB87" s="16">
        <v>216897464</v>
      </c>
      <c r="AC87" s="16">
        <v>513210912</v>
      </c>
      <c r="AD87" s="16">
        <v>127701559</v>
      </c>
      <c r="AE87" s="16">
        <v>14107154</v>
      </c>
      <c r="AF87" s="9">
        <v>13742133</v>
      </c>
    </row>
    <row r="88" spans="1:32" x14ac:dyDescent="0.25">
      <c r="A88" s="20" t="s">
        <v>143</v>
      </c>
      <c r="B88" s="16">
        <v>572716169</v>
      </c>
      <c r="C88" s="16">
        <v>67806026</v>
      </c>
      <c r="D88" s="16">
        <v>89536117</v>
      </c>
      <c r="E88" s="16">
        <v>0</v>
      </c>
      <c r="F88" s="16">
        <v>349708551</v>
      </c>
      <c r="G88" s="16">
        <v>499978</v>
      </c>
      <c r="H88" s="16">
        <v>6434027</v>
      </c>
      <c r="I88" s="16">
        <v>469628368</v>
      </c>
      <c r="J88" s="16">
        <v>22721512</v>
      </c>
      <c r="K88" s="16">
        <v>12868721</v>
      </c>
      <c r="L88" s="16">
        <v>406807</v>
      </c>
      <c r="M88" s="16">
        <v>14490</v>
      </c>
      <c r="N88" s="16">
        <v>0</v>
      </c>
      <c r="O88" s="16">
        <v>1733885</v>
      </c>
      <c r="P88" s="16">
        <v>38169689</v>
      </c>
      <c r="Q88" s="16">
        <v>112971259</v>
      </c>
      <c r="R88" s="16">
        <v>264954294</v>
      </c>
      <c r="S88" s="16">
        <v>468861012</v>
      </c>
      <c r="T88" s="16">
        <v>5286</v>
      </c>
      <c r="U88" s="16">
        <v>524031876</v>
      </c>
      <c r="V88" s="16">
        <v>8245410</v>
      </c>
      <c r="W88" s="16">
        <v>160930760</v>
      </c>
      <c r="X88" s="16">
        <v>74570426</v>
      </c>
      <c r="Y88" s="16">
        <v>295582469</v>
      </c>
      <c r="Z88" s="16">
        <v>167265833</v>
      </c>
      <c r="AA88" s="16">
        <v>1242290333</v>
      </c>
      <c r="AB88" s="16">
        <v>203431072</v>
      </c>
      <c r="AC88" s="16">
        <v>489227127</v>
      </c>
      <c r="AD88" s="16">
        <v>116332485</v>
      </c>
      <c r="AE88" s="16">
        <v>11662042</v>
      </c>
      <c r="AF88" s="9">
        <v>7684</v>
      </c>
    </row>
    <row r="89" spans="1:32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6"/>
    </row>
    <row r="90" spans="1:32" x14ac:dyDescent="0.25">
      <c r="A90" s="2" t="s">
        <v>145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6"/>
    </row>
    <row r="91" spans="1:32" x14ac:dyDescent="0.25">
      <c r="A91" s="20" t="s">
        <v>146</v>
      </c>
      <c r="B91" s="16">
        <v>96529111</v>
      </c>
      <c r="C91" s="16">
        <v>616366</v>
      </c>
      <c r="D91" s="16">
        <v>48574088</v>
      </c>
      <c r="E91" s="16">
        <v>423399</v>
      </c>
      <c r="F91" s="16">
        <v>27702238</v>
      </c>
      <c r="G91" s="16">
        <v>123499486</v>
      </c>
      <c r="H91" s="16">
        <v>36946346</v>
      </c>
      <c r="I91" s="16">
        <v>14310207</v>
      </c>
      <c r="J91" s="16">
        <v>17660829</v>
      </c>
      <c r="K91" s="16">
        <v>25631568</v>
      </c>
      <c r="L91" s="16">
        <v>5657589</v>
      </c>
      <c r="M91" s="16">
        <v>492037</v>
      </c>
      <c r="N91" s="16">
        <v>37649960</v>
      </c>
      <c r="O91" s="16">
        <v>17292409</v>
      </c>
      <c r="P91" s="16">
        <v>79756099</v>
      </c>
      <c r="Q91" s="16">
        <v>4946192</v>
      </c>
      <c r="R91" s="16">
        <v>69218</v>
      </c>
      <c r="S91" s="16">
        <v>44220287</v>
      </c>
      <c r="T91" s="16">
        <v>9850074</v>
      </c>
      <c r="U91" s="16">
        <v>35533341</v>
      </c>
      <c r="V91" s="16">
        <v>6639695</v>
      </c>
      <c r="W91" s="16">
        <v>0</v>
      </c>
      <c r="X91" s="16">
        <v>305784</v>
      </c>
      <c r="Y91" s="16">
        <v>3589694</v>
      </c>
      <c r="Z91" s="16">
        <v>41838944</v>
      </c>
      <c r="AA91" s="16">
        <v>100817091</v>
      </c>
      <c r="AB91" s="16">
        <v>6874956</v>
      </c>
      <c r="AC91" s="16">
        <v>13024258</v>
      </c>
      <c r="AD91" s="16">
        <v>26151288</v>
      </c>
      <c r="AE91" s="16">
        <v>2403067</v>
      </c>
      <c r="AF91" s="9">
        <v>451825</v>
      </c>
    </row>
    <row r="92" spans="1:32" x14ac:dyDescent="0.25">
      <c r="A92" s="20" t="s">
        <v>147</v>
      </c>
      <c r="B92" s="16">
        <v>0</v>
      </c>
      <c r="C92" s="16">
        <v>25027515</v>
      </c>
      <c r="D92" s="16">
        <v>529679116</v>
      </c>
      <c r="E92" s="16">
        <v>294121476</v>
      </c>
      <c r="F92" s="16">
        <v>223388238</v>
      </c>
      <c r="G92" s="16">
        <v>879918411</v>
      </c>
      <c r="H92" s="16">
        <v>42982597</v>
      </c>
      <c r="I92" s="16">
        <v>763601889</v>
      </c>
      <c r="J92" s="16">
        <v>22677119</v>
      </c>
      <c r="K92" s="16">
        <v>-47299522</v>
      </c>
      <c r="L92" s="16">
        <v>-60369214</v>
      </c>
      <c r="M92" s="16">
        <v>-17711930</v>
      </c>
      <c r="N92" s="16">
        <v>-4305962</v>
      </c>
      <c r="O92" s="16">
        <v>64498986</v>
      </c>
      <c r="P92" s="16">
        <v>42109079</v>
      </c>
      <c r="Q92" s="16">
        <v>3552218</v>
      </c>
      <c r="R92" s="16">
        <v>45254033</v>
      </c>
      <c r="S92" s="16">
        <v>919102877</v>
      </c>
      <c r="T92" s="16">
        <v>72547896</v>
      </c>
      <c r="U92" s="16">
        <v>6890623</v>
      </c>
      <c r="V92" s="16">
        <v>59919858</v>
      </c>
      <c r="W92" s="16">
        <v>-31130781</v>
      </c>
      <c r="X92" s="16">
        <v>131092427</v>
      </c>
      <c r="Y92" s="16">
        <v>582772508</v>
      </c>
      <c r="Z92" s="16">
        <v>609630171</v>
      </c>
      <c r="AA92" s="16">
        <v>96855918</v>
      </c>
      <c r="AB92" s="16">
        <v>552767028</v>
      </c>
      <c r="AC92" s="16">
        <v>404711505</v>
      </c>
      <c r="AD92" s="16">
        <v>335340826</v>
      </c>
      <c r="AE92" s="16">
        <v>137660304</v>
      </c>
      <c r="AF92" s="9">
        <v>83971647</v>
      </c>
    </row>
    <row r="93" spans="1:32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6"/>
    </row>
    <row r="94" spans="1:32" x14ac:dyDescent="0.25">
      <c r="A94" s="2" t="s">
        <v>148</v>
      </c>
      <c r="B94" s="16">
        <v>402408</v>
      </c>
      <c r="C94" s="16">
        <v>0</v>
      </c>
      <c r="D94" s="16">
        <v>0</v>
      </c>
      <c r="E94" s="16">
        <v>8533265</v>
      </c>
      <c r="F94" s="16">
        <v>0</v>
      </c>
      <c r="G94" s="16">
        <v>127685430</v>
      </c>
      <c r="H94" s="16">
        <v>0</v>
      </c>
      <c r="I94" s="16">
        <v>87740</v>
      </c>
      <c r="J94" s="16">
        <v>0</v>
      </c>
      <c r="K94" s="16">
        <v>0</v>
      </c>
      <c r="L94" s="16">
        <v>923302</v>
      </c>
      <c r="M94" s="16">
        <v>0</v>
      </c>
      <c r="N94" s="16">
        <v>0</v>
      </c>
      <c r="O94" s="16">
        <v>13225070</v>
      </c>
      <c r="P94" s="16">
        <v>0</v>
      </c>
      <c r="Q94" s="16">
        <v>0</v>
      </c>
      <c r="R94" s="16">
        <v>903004</v>
      </c>
      <c r="S94" s="16">
        <v>325017329</v>
      </c>
      <c r="T94" s="16">
        <v>0</v>
      </c>
      <c r="U94" s="16">
        <v>0</v>
      </c>
      <c r="V94" s="16">
        <v>74934</v>
      </c>
      <c r="W94" s="16">
        <v>11535400</v>
      </c>
      <c r="X94" s="16">
        <v>1038070</v>
      </c>
      <c r="Y94" s="16">
        <v>0</v>
      </c>
      <c r="Z94" s="16">
        <v>424911</v>
      </c>
      <c r="AA94" s="16">
        <v>131879767</v>
      </c>
      <c r="AB94" s="16">
        <v>1297919</v>
      </c>
      <c r="AC94" s="16">
        <v>10192381</v>
      </c>
      <c r="AD94" s="16">
        <v>26245559</v>
      </c>
      <c r="AE94" s="16">
        <v>3997119</v>
      </c>
      <c r="AF94" s="9">
        <v>2416674</v>
      </c>
    </row>
    <row r="95" spans="1:32" x14ac:dyDescent="0.25">
      <c r="A95" s="22" t="s">
        <v>149</v>
      </c>
      <c r="B95" s="23">
        <v>13621047</v>
      </c>
      <c r="C95" s="23">
        <v>0</v>
      </c>
      <c r="D95" s="23">
        <v>32824302</v>
      </c>
      <c r="E95" s="23">
        <v>0</v>
      </c>
      <c r="F95" s="23">
        <v>0</v>
      </c>
      <c r="G95" s="23">
        <v>0</v>
      </c>
      <c r="H95" s="23">
        <v>1768158</v>
      </c>
      <c r="I95" s="23">
        <v>39593994</v>
      </c>
      <c r="J95" s="23">
        <v>0</v>
      </c>
      <c r="K95" s="23">
        <v>350303</v>
      </c>
      <c r="L95" s="23">
        <v>0</v>
      </c>
      <c r="M95" s="23">
        <v>0</v>
      </c>
      <c r="N95" s="23">
        <v>0</v>
      </c>
      <c r="O95" s="23">
        <v>433390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6498310</v>
      </c>
      <c r="Y95" s="23">
        <v>0</v>
      </c>
      <c r="Z95" s="23">
        <v>0</v>
      </c>
      <c r="AA95" s="23">
        <v>131323246</v>
      </c>
      <c r="AB95" s="23">
        <v>0</v>
      </c>
      <c r="AC95" s="23">
        <v>0</v>
      </c>
      <c r="AD95" s="23">
        <v>0</v>
      </c>
      <c r="AE95" s="23">
        <v>0</v>
      </c>
      <c r="AF95" s="24">
        <v>0</v>
      </c>
    </row>
  </sheetData>
  <mergeCells count="2">
    <mergeCell ref="A1:AF1"/>
    <mergeCell ref="B2:AF2"/>
  </mergeCells>
  <pageMargins left="0.7" right="0.7" top="0.75" bottom="0.75" header="0.3" footer="0.3"/>
  <rowBreaks count="1" manualBreakCount="1"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95"/>
  <sheetViews>
    <sheetView workbookViewId="0">
      <selection sqref="A1:W1"/>
    </sheetView>
  </sheetViews>
  <sheetFormatPr defaultRowHeight="12.5" x14ac:dyDescent="0.25"/>
  <cols>
    <col min="1" max="1" width="48.54296875" bestFit="1" customWidth="1"/>
    <col min="2" max="23" width="30" bestFit="1" customWidth="1"/>
  </cols>
  <sheetData>
    <row r="1" spans="1:23" ht="13" x14ac:dyDescent="0.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x14ac:dyDescent="0.25">
      <c r="A2" s="21"/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1"/>
    </row>
    <row r="3" spans="1:23" x14ac:dyDescent="0.25">
      <c r="A3" s="18"/>
      <c r="B3" s="11" t="s">
        <v>516</v>
      </c>
      <c r="C3" s="11" t="s">
        <v>198</v>
      </c>
      <c r="D3" s="11" t="s">
        <v>517</v>
      </c>
      <c r="E3" s="11" t="s">
        <v>518</v>
      </c>
      <c r="F3" s="11" t="s">
        <v>519</v>
      </c>
      <c r="G3" s="11" t="s">
        <v>230</v>
      </c>
      <c r="H3" s="11" t="s">
        <v>520</v>
      </c>
      <c r="I3" s="11" t="s">
        <v>521</v>
      </c>
      <c r="J3" s="11" t="s">
        <v>522</v>
      </c>
      <c r="K3" s="11" t="s">
        <v>523</v>
      </c>
      <c r="L3" s="11" t="s">
        <v>524</v>
      </c>
      <c r="M3" s="11" t="s">
        <v>525</v>
      </c>
      <c r="N3" s="11" t="s">
        <v>526</v>
      </c>
      <c r="O3" s="11" t="s">
        <v>527</v>
      </c>
      <c r="P3" s="11" t="s">
        <v>528</v>
      </c>
      <c r="Q3" s="11" t="s">
        <v>529</v>
      </c>
      <c r="R3" s="11" t="s">
        <v>530</v>
      </c>
      <c r="S3" s="11" t="s">
        <v>531</v>
      </c>
      <c r="T3" s="11" t="s">
        <v>532</v>
      </c>
      <c r="U3" s="11" t="s">
        <v>533</v>
      </c>
      <c r="V3" s="11" t="s">
        <v>534</v>
      </c>
      <c r="W3" s="4" t="s">
        <v>535</v>
      </c>
    </row>
    <row r="4" spans="1:23" x14ac:dyDescent="0.25">
      <c r="A4" s="19"/>
      <c r="B4" s="12" t="s">
        <v>536</v>
      </c>
      <c r="C4" s="12" t="s">
        <v>537</v>
      </c>
      <c r="D4" s="12" t="s">
        <v>42</v>
      </c>
      <c r="E4" s="12" t="s">
        <v>538</v>
      </c>
      <c r="F4" s="12" t="s">
        <v>539</v>
      </c>
      <c r="G4" s="12" t="s">
        <v>540</v>
      </c>
      <c r="H4" s="12" t="s">
        <v>541</v>
      </c>
      <c r="I4" s="12" t="s">
        <v>42</v>
      </c>
      <c r="J4" s="12" t="s">
        <v>42</v>
      </c>
      <c r="K4" s="12" t="s">
        <v>42</v>
      </c>
      <c r="L4" s="12" t="s">
        <v>43</v>
      </c>
      <c r="M4" s="12" t="s">
        <v>42</v>
      </c>
      <c r="N4" s="12" t="s">
        <v>56</v>
      </c>
      <c r="O4" s="12" t="s">
        <v>542</v>
      </c>
      <c r="P4" s="12" t="s">
        <v>42</v>
      </c>
      <c r="Q4" s="12" t="s">
        <v>543</v>
      </c>
      <c r="R4" s="12" t="s">
        <v>544</v>
      </c>
      <c r="S4" s="12" t="s">
        <v>545</v>
      </c>
      <c r="T4" s="12" t="s">
        <v>546</v>
      </c>
      <c r="U4" s="12" t="s">
        <v>42</v>
      </c>
      <c r="V4" s="12" t="s">
        <v>43</v>
      </c>
      <c r="W4" s="5" t="s">
        <v>42</v>
      </c>
    </row>
    <row r="5" spans="1:23" x14ac:dyDescent="0.25">
      <c r="A5" s="19"/>
      <c r="B5" s="12" t="s">
        <v>547</v>
      </c>
      <c r="C5" s="12" t="s">
        <v>548</v>
      </c>
      <c r="D5" s="12" t="s">
        <v>549</v>
      </c>
      <c r="E5" s="12" t="s">
        <v>550</v>
      </c>
      <c r="F5" s="12" t="s">
        <v>551</v>
      </c>
      <c r="G5" s="12" t="s">
        <v>552</v>
      </c>
      <c r="H5" s="12" t="s">
        <v>553</v>
      </c>
      <c r="I5" s="12" t="s">
        <v>554</v>
      </c>
      <c r="J5" s="12" t="s">
        <v>555</v>
      </c>
      <c r="K5" s="12" t="s">
        <v>556</v>
      </c>
      <c r="L5" s="12" t="s">
        <v>557</v>
      </c>
      <c r="M5" s="12" t="s">
        <v>558</v>
      </c>
      <c r="N5" s="12" t="s">
        <v>559</v>
      </c>
      <c r="O5" s="12" t="s">
        <v>560</v>
      </c>
      <c r="P5" s="12" t="s">
        <v>561</v>
      </c>
      <c r="Q5" s="12" t="s">
        <v>562</v>
      </c>
      <c r="R5" s="12" t="s">
        <v>563</v>
      </c>
      <c r="S5" s="12" t="s">
        <v>564</v>
      </c>
      <c r="T5" s="12" t="s">
        <v>565</v>
      </c>
      <c r="U5" s="12" t="s">
        <v>566</v>
      </c>
      <c r="V5" s="12" t="s">
        <v>567</v>
      </c>
      <c r="W5" s="5" t="s">
        <v>568</v>
      </c>
    </row>
    <row r="6" spans="1:23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6"/>
    </row>
    <row r="7" spans="1:23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7"/>
    </row>
    <row r="8" spans="1:23" x14ac:dyDescent="0.25">
      <c r="A8" s="20" t="s">
        <v>107</v>
      </c>
      <c r="B8" s="15">
        <f>+B15</f>
        <v>482808769</v>
      </c>
      <c r="C8" s="15">
        <f t="shared" ref="C8:W8" si="0">+C15</f>
        <v>4118232125</v>
      </c>
      <c r="D8" s="15">
        <f t="shared" si="0"/>
        <v>466534572</v>
      </c>
      <c r="E8" s="15">
        <f t="shared" si="0"/>
        <v>238589110</v>
      </c>
      <c r="F8" s="15">
        <f t="shared" si="0"/>
        <v>803969336</v>
      </c>
      <c r="G8" s="15">
        <f t="shared" si="0"/>
        <v>422035309</v>
      </c>
      <c r="H8" s="15">
        <f t="shared" si="0"/>
        <v>2325296222</v>
      </c>
      <c r="I8" s="15">
        <f t="shared" si="0"/>
        <v>113542647</v>
      </c>
      <c r="J8" s="15">
        <f t="shared" si="0"/>
        <v>298295848</v>
      </c>
      <c r="K8" s="15">
        <f t="shared" si="0"/>
        <v>352393443</v>
      </c>
      <c r="L8" s="15">
        <f t="shared" si="0"/>
        <v>3297763344</v>
      </c>
      <c r="M8" s="15">
        <f t="shared" si="0"/>
        <v>1198656443</v>
      </c>
      <c r="N8" s="15">
        <f t="shared" si="0"/>
        <v>94620172</v>
      </c>
      <c r="O8" s="15">
        <f t="shared" si="0"/>
        <v>681446675</v>
      </c>
      <c r="P8" s="15">
        <f t="shared" si="0"/>
        <v>855299911</v>
      </c>
      <c r="Q8" s="15">
        <f t="shared" si="0"/>
        <v>1274753864</v>
      </c>
      <c r="R8" s="15">
        <f t="shared" si="0"/>
        <v>528378880</v>
      </c>
      <c r="S8" s="15">
        <f t="shared" si="0"/>
        <v>-9508711089</v>
      </c>
      <c r="T8" s="15">
        <f t="shared" si="0"/>
        <v>309394683</v>
      </c>
      <c r="U8" s="15">
        <f t="shared" si="0"/>
        <v>273088882</v>
      </c>
      <c r="V8" s="15">
        <f t="shared" si="0"/>
        <v>6393071884</v>
      </c>
      <c r="W8" s="8">
        <f t="shared" si="0"/>
        <v>349798548</v>
      </c>
    </row>
    <row r="9" spans="1:23" x14ac:dyDescent="0.25">
      <c r="A9" s="20" t="s">
        <v>108</v>
      </c>
      <c r="B9" s="15">
        <f>+B26</f>
        <v>451319114</v>
      </c>
      <c r="C9" s="15">
        <f t="shared" ref="C9:W9" si="1">+C26</f>
        <v>3968396851</v>
      </c>
      <c r="D9" s="15">
        <f t="shared" si="1"/>
        <v>344601158</v>
      </c>
      <c r="E9" s="15">
        <f t="shared" si="1"/>
        <v>275805551</v>
      </c>
      <c r="F9" s="15">
        <f t="shared" si="1"/>
        <v>592152455</v>
      </c>
      <c r="G9" s="15">
        <f t="shared" si="1"/>
        <v>454698747</v>
      </c>
      <c r="H9" s="15">
        <f t="shared" si="1"/>
        <v>2220086948</v>
      </c>
      <c r="I9" s="15">
        <f t="shared" si="1"/>
        <v>112765711</v>
      </c>
      <c r="J9" s="15">
        <f t="shared" si="1"/>
        <v>278443038</v>
      </c>
      <c r="K9" s="15">
        <f t="shared" si="1"/>
        <v>325771197</v>
      </c>
      <c r="L9" s="15">
        <f t="shared" si="1"/>
        <v>3210848832</v>
      </c>
      <c r="M9" s="15">
        <f t="shared" si="1"/>
        <v>921536485</v>
      </c>
      <c r="N9" s="15">
        <f t="shared" si="1"/>
        <v>129782245</v>
      </c>
      <c r="O9" s="15">
        <f t="shared" si="1"/>
        <v>740766641</v>
      </c>
      <c r="P9" s="15">
        <f t="shared" si="1"/>
        <v>746345000</v>
      </c>
      <c r="Q9" s="15">
        <f t="shared" si="1"/>
        <v>1452418786</v>
      </c>
      <c r="R9" s="15">
        <f t="shared" si="1"/>
        <v>695058846</v>
      </c>
      <c r="S9" s="15">
        <f t="shared" si="1"/>
        <v>-9967671683</v>
      </c>
      <c r="T9" s="15">
        <f t="shared" si="1"/>
        <v>359563145</v>
      </c>
      <c r="U9" s="15">
        <f t="shared" si="1"/>
        <v>302027671</v>
      </c>
      <c r="V9" s="15">
        <f t="shared" si="1"/>
        <v>4986168743</v>
      </c>
      <c r="W9" s="8">
        <f t="shared" si="1"/>
        <v>328003323</v>
      </c>
    </row>
    <row r="10" spans="1:23" x14ac:dyDescent="0.25">
      <c r="A10" s="20" t="s">
        <v>109</v>
      </c>
      <c r="B10" s="15">
        <f>+B8-B9</f>
        <v>31489655</v>
      </c>
      <c r="C10" s="15">
        <f t="shared" ref="C10:W10" si="2">+C8-C9</f>
        <v>149835274</v>
      </c>
      <c r="D10" s="15">
        <f t="shared" si="2"/>
        <v>121933414</v>
      </c>
      <c r="E10" s="15">
        <f t="shared" si="2"/>
        <v>-37216441</v>
      </c>
      <c r="F10" s="15">
        <f t="shared" si="2"/>
        <v>211816881</v>
      </c>
      <c r="G10" s="15">
        <f t="shared" si="2"/>
        <v>-32663438</v>
      </c>
      <c r="H10" s="15">
        <f t="shared" si="2"/>
        <v>105209274</v>
      </c>
      <c r="I10" s="15">
        <f t="shared" si="2"/>
        <v>776936</v>
      </c>
      <c r="J10" s="15">
        <f t="shared" si="2"/>
        <v>19852810</v>
      </c>
      <c r="K10" s="15">
        <f t="shared" si="2"/>
        <v>26622246</v>
      </c>
      <c r="L10" s="15">
        <f t="shared" si="2"/>
        <v>86914512</v>
      </c>
      <c r="M10" s="15">
        <f t="shared" si="2"/>
        <v>277119958</v>
      </c>
      <c r="N10" s="15">
        <f t="shared" si="2"/>
        <v>-35162073</v>
      </c>
      <c r="O10" s="15">
        <f t="shared" si="2"/>
        <v>-59319966</v>
      </c>
      <c r="P10" s="15">
        <f t="shared" si="2"/>
        <v>108954911</v>
      </c>
      <c r="Q10" s="15">
        <f t="shared" si="2"/>
        <v>-177664922</v>
      </c>
      <c r="R10" s="15">
        <f t="shared" si="2"/>
        <v>-166679966</v>
      </c>
      <c r="S10" s="15">
        <f t="shared" si="2"/>
        <v>458960594</v>
      </c>
      <c r="T10" s="15">
        <f t="shared" si="2"/>
        <v>-50168462</v>
      </c>
      <c r="U10" s="15">
        <f t="shared" si="2"/>
        <v>-28938789</v>
      </c>
      <c r="V10" s="15">
        <f t="shared" si="2"/>
        <v>1406903141</v>
      </c>
      <c r="W10" s="8">
        <f t="shared" si="2"/>
        <v>21795225</v>
      </c>
    </row>
    <row r="11" spans="1:23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6"/>
    </row>
    <row r="12" spans="1:23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6"/>
    </row>
    <row r="13" spans="1:23" x14ac:dyDescent="0.25">
      <c r="A13" s="20" t="s">
        <v>112</v>
      </c>
      <c r="B13" s="16">
        <v>509199000</v>
      </c>
      <c r="C13" s="16">
        <v>4501110652</v>
      </c>
      <c r="D13" s="16">
        <v>543597934</v>
      </c>
      <c r="E13" s="16">
        <v>271122000</v>
      </c>
      <c r="F13" s="16">
        <v>1200517168</v>
      </c>
      <c r="G13" s="16">
        <v>432264323</v>
      </c>
      <c r="H13" s="16">
        <v>2461247579</v>
      </c>
      <c r="I13" s="16">
        <v>247413815</v>
      </c>
      <c r="J13" s="16">
        <v>342668828</v>
      </c>
      <c r="K13" s="16">
        <v>480185247</v>
      </c>
      <c r="L13" s="16">
        <v>3131961890</v>
      </c>
      <c r="M13" s="16">
        <v>1539022632</v>
      </c>
      <c r="N13" s="16">
        <v>274757893</v>
      </c>
      <c r="O13" s="16">
        <v>699515581</v>
      </c>
      <c r="P13" s="16">
        <v>866048268</v>
      </c>
      <c r="Q13" s="16">
        <v>1313628642</v>
      </c>
      <c r="R13" s="16">
        <v>759366566</v>
      </c>
      <c r="S13" s="16">
        <v>1541687307</v>
      </c>
      <c r="T13" s="16">
        <v>597284529</v>
      </c>
      <c r="U13" s="16">
        <v>277074912</v>
      </c>
      <c r="V13" s="16">
        <v>8714197054</v>
      </c>
      <c r="W13" s="9">
        <v>359014848</v>
      </c>
    </row>
    <row r="14" spans="1:23" x14ac:dyDescent="0.25">
      <c r="A14" s="20" t="s">
        <v>113</v>
      </c>
      <c r="B14" s="16">
        <v>514628976</v>
      </c>
      <c r="C14" s="16">
        <v>4540972013</v>
      </c>
      <c r="D14" s="16">
        <v>457325276</v>
      </c>
      <c r="E14" s="16">
        <v>253596984</v>
      </c>
      <c r="F14" s="16">
        <v>1220516566</v>
      </c>
      <c r="G14" s="16">
        <v>436214323</v>
      </c>
      <c r="H14" s="16">
        <v>2470145070</v>
      </c>
      <c r="I14" s="16">
        <v>247413815</v>
      </c>
      <c r="J14" s="16">
        <v>342741830</v>
      </c>
      <c r="K14" s="16">
        <v>471800469</v>
      </c>
      <c r="L14" s="16">
        <v>3372861053</v>
      </c>
      <c r="M14" s="16">
        <v>1412947679</v>
      </c>
      <c r="N14" s="16">
        <v>291305247</v>
      </c>
      <c r="O14" s="16">
        <v>699615181</v>
      </c>
      <c r="P14" s="16">
        <v>906144152</v>
      </c>
      <c r="Q14" s="16">
        <v>1309005135</v>
      </c>
      <c r="R14" s="16">
        <v>817716158</v>
      </c>
      <c r="S14" s="16">
        <v>1650625366</v>
      </c>
      <c r="T14" s="16">
        <v>623646867</v>
      </c>
      <c r="U14" s="16">
        <v>270286103</v>
      </c>
      <c r="V14" s="16">
        <v>8080465599</v>
      </c>
      <c r="W14" s="9">
        <v>375961010</v>
      </c>
    </row>
    <row r="15" spans="1:23" x14ac:dyDescent="0.25">
      <c r="A15" s="20" t="s">
        <v>114</v>
      </c>
      <c r="B15" s="16">
        <v>482808769</v>
      </c>
      <c r="C15" s="16">
        <v>4118232125</v>
      </c>
      <c r="D15" s="16">
        <v>466534572</v>
      </c>
      <c r="E15" s="16">
        <v>238589110</v>
      </c>
      <c r="F15" s="16">
        <v>803969336</v>
      </c>
      <c r="G15" s="16">
        <v>422035309</v>
      </c>
      <c r="H15" s="16">
        <v>2325296222</v>
      </c>
      <c r="I15" s="16">
        <v>113542647</v>
      </c>
      <c r="J15" s="16">
        <v>298295848</v>
      </c>
      <c r="K15" s="16">
        <v>352393443</v>
      </c>
      <c r="L15" s="16">
        <v>3297763344</v>
      </c>
      <c r="M15" s="16">
        <v>1198656443</v>
      </c>
      <c r="N15" s="16">
        <v>94620172</v>
      </c>
      <c r="O15" s="16">
        <v>681446675</v>
      </c>
      <c r="P15" s="16">
        <v>855299911</v>
      </c>
      <c r="Q15" s="16">
        <v>1274753864</v>
      </c>
      <c r="R15" s="16">
        <v>528378880</v>
      </c>
      <c r="S15" s="16">
        <v>-9508711089</v>
      </c>
      <c r="T15" s="16">
        <v>309394683</v>
      </c>
      <c r="U15" s="16">
        <v>273088882</v>
      </c>
      <c r="V15" s="16">
        <v>6393071884</v>
      </c>
      <c r="W15" s="9">
        <v>349798548</v>
      </c>
    </row>
    <row r="16" spans="1:23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6"/>
    </row>
    <row r="17" spans="1:23" x14ac:dyDescent="0.25">
      <c r="A17" s="20" t="s">
        <v>115</v>
      </c>
      <c r="B17" s="15">
        <f>+B14-B13</f>
        <v>5429976</v>
      </c>
      <c r="C17" s="15">
        <f t="shared" ref="C17:W17" si="3">+C14-C13</f>
        <v>39861361</v>
      </c>
      <c r="D17" s="15">
        <f t="shared" si="3"/>
        <v>-86272658</v>
      </c>
      <c r="E17" s="15">
        <f t="shared" si="3"/>
        <v>-17525016</v>
      </c>
      <c r="F17" s="15">
        <f t="shared" si="3"/>
        <v>19999398</v>
      </c>
      <c r="G17" s="15">
        <f t="shared" si="3"/>
        <v>3950000</v>
      </c>
      <c r="H17" s="15">
        <f t="shared" si="3"/>
        <v>8897491</v>
      </c>
      <c r="I17" s="15">
        <f t="shared" si="3"/>
        <v>0</v>
      </c>
      <c r="J17" s="15">
        <f t="shared" si="3"/>
        <v>73002</v>
      </c>
      <c r="K17" s="15">
        <f t="shared" si="3"/>
        <v>-8384778</v>
      </c>
      <c r="L17" s="15">
        <f t="shared" si="3"/>
        <v>240899163</v>
      </c>
      <c r="M17" s="15">
        <f t="shared" si="3"/>
        <v>-126074953</v>
      </c>
      <c r="N17" s="15">
        <f t="shared" si="3"/>
        <v>16547354</v>
      </c>
      <c r="O17" s="15">
        <f t="shared" si="3"/>
        <v>99600</v>
      </c>
      <c r="P17" s="15">
        <f t="shared" si="3"/>
        <v>40095884</v>
      </c>
      <c r="Q17" s="15">
        <f t="shared" si="3"/>
        <v>-4623507</v>
      </c>
      <c r="R17" s="15">
        <f t="shared" si="3"/>
        <v>58349592</v>
      </c>
      <c r="S17" s="15">
        <f t="shared" si="3"/>
        <v>108938059</v>
      </c>
      <c r="T17" s="15">
        <f t="shared" si="3"/>
        <v>26362338</v>
      </c>
      <c r="U17" s="15">
        <f t="shared" si="3"/>
        <v>-6788809</v>
      </c>
      <c r="V17" s="15">
        <f t="shared" si="3"/>
        <v>-633731455</v>
      </c>
      <c r="W17" s="8">
        <f t="shared" si="3"/>
        <v>16946162</v>
      </c>
    </row>
    <row r="18" spans="1:23" x14ac:dyDescent="0.25">
      <c r="A18" s="20" t="s">
        <v>116</v>
      </c>
      <c r="B18" s="15">
        <f>+B15-B13</f>
        <v>-26390231</v>
      </c>
      <c r="C18" s="15">
        <f t="shared" ref="C18:W18" si="4">+C15-C13</f>
        <v>-382878527</v>
      </c>
      <c r="D18" s="15">
        <f t="shared" si="4"/>
        <v>-77063362</v>
      </c>
      <c r="E18" s="15">
        <f t="shared" si="4"/>
        <v>-32532890</v>
      </c>
      <c r="F18" s="15">
        <f t="shared" si="4"/>
        <v>-396547832</v>
      </c>
      <c r="G18" s="15">
        <f t="shared" si="4"/>
        <v>-10229014</v>
      </c>
      <c r="H18" s="15">
        <f t="shared" si="4"/>
        <v>-135951357</v>
      </c>
      <c r="I18" s="15">
        <f t="shared" si="4"/>
        <v>-133871168</v>
      </c>
      <c r="J18" s="15">
        <f t="shared" si="4"/>
        <v>-44372980</v>
      </c>
      <c r="K18" s="15">
        <f t="shared" si="4"/>
        <v>-127791804</v>
      </c>
      <c r="L18" s="15">
        <f t="shared" si="4"/>
        <v>165801454</v>
      </c>
      <c r="M18" s="15">
        <f t="shared" si="4"/>
        <v>-340366189</v>
      </c>
      <c r="N18" s="15">
        <f t="shared" si="4"/>
        <v>-180137721</v>
      </c>
      <c r="O18" s="15">
        <f t="shared" si="4"/>
        <v>-18068906</v>
      </c>
      <c r="P18" s="15">
        <f t="shared" si="4"/>
        <v>-10748357</v>
      </c>
      <c r="Q18" s="15">
        <f t="shared" si="4"/>
        <v>-38874778</v>
      </c>
      <c r="R18" s="15">
        <f t="shared" si="4"/>
        <v>-230987686</v>
      </c>
      <c r="S18" s="15">
        <f t="shared" si="4"/>
        <v>-11050398396</v>
      </c>
      <c r="T18" s="15">
        <f t="shared" si="4"/>
        <v>-287889846</v>
      </c>
      <c r="U18" s="15">
        <f t="shared" si="4"/>
        <v>-3986030</v>
      </c>
      <c r="V18" s="15">
        <f t="shared" si="4"/>
        <v>-2321125170</v>
      </c>
      <c r="W18" s="8">
        <f t="shared" si="4"/>
        <v>-9216300</v>
      </c>
    </row>
    <row r="19" spans="1:23" x14ac:dyDescent="0.25">
      <c r="A19" s="20" t="s">
        <v>117</v>
      </c>
      <c r="B19" s="15">
        <f>+B15-B14</f>
        <v>-31820207</v>
      </c>
      <c r="C19" s="15">
        <f t="shared" ref="C19:W19" si="5">+C15-C14</f>
        <v>-422739888</v>
      </c>
      <c r="D19" s="15">
        <f t="shared" si="5"/>
        <v>9209296</v>
      </c>
      <c r="E19" s="15">
        <f t="shared" si="5"/>
        <v>-15007874</v>
      </c>
      <c r="F19" s="15">
        <f t="shared" si="5"/>
        <v>-416547230</v>
      </c>
      <c r="G19" s="15">
        <f t="shared" si="5"/>
        <v>-14179014</v>
      </c>
      <c r="H19" s="15">
        <f t="shared" si="5"/>
        <v>-144848848</v>
      </c>
      <c r="I19" s="15">
        <f t="shared" si="5"/>
        <v>-133871168</v>
      </c>
      <c r="J19" s="15">
        <f t="shared" si="5"/>
        <v>-44445982</v>
      </c>
      <c r="K19" s="15">
        <f t="shared" si="5"/>
        <v>-119407026</v>
      </c>
      <c r="L19" s="15">
        <f t="shared" si="5"/>
        <v>-75097709</v>
      </c>
      <c r="M19" s="15">
        <f t="shared" si="5"/>
        <v>-214291236</v>
      </c>
      <c r="N19" s="15">
        <f t="shared" si="5"/>
        <v>-196685075</v>
      </c>
      <c r="O19" s="15">
        <f t="shared" si="5"/>
        <v>-18168506</v>
      </c>
      <c r="P19" s="15">
        <f t="shared" si="5"/>
        <v>-50844241</v>
      </c>
      <c r="Q19" s="15">
        <f t="shared" si="5"/>
        <v>-34251271</v>
      </c>
      <c r="R19" s="15">
        <f t="shared" si="5"/>
        <v>-289337278</v>
      </c>
      <c r="S19" s="15">
        <f t="shared" si="5"/>
        <v>-11159336455</v>
      </c>
      <c r="T19" s="15">
        <f t="shared" si="5"/>
        <v>-314252184</v>
      </c>
      <c r="U19" s="15">
        <f t="shared" si="5"/>
        <v>2802779</v>
      </c>
      <c r="V19" s="15">
        <f t="shared" si="5"/>
        <v>-1687393715</v>
      </c>
      <c r="W19" s="8">
        <f t="shared" si="5"/>
        <v>-26162462</v>
      </c>
    </row>
    <row r="20" spans="1:23" x14ac:dyDescent="0.25">
      <c r="A20" s="20" t="s">
        <v>118</v>
      </c>
      <c r="B20" s="17">
        <f>IF(B13=0,0,B15*100/B13)</f>
        <v>94.817305022201538</v>
      </c>
      <c r="C20" s="17">
        <f t="shared" ref="C20:W20" si="6">IF(C13=0,0,C15*100/C13)</f>
        <v>91.493687745048575</v>
      </c>
      <c r="D20" s="17">
        <f t="shared" si="6"/>
        <v>85.823463045023274</v>
      </c>
      <c r="E20" s="17">
        <f t="shared" si="6"/>
        <v>88.000645465878833</v>
      </c>
      <c r="F20" s="17">
        <f t="shared" si="6"/>
        <v>66.968582993225468</v>
      </c>
      <c r="G20" s="17">
        <f t="shared" si="6"/>
        <v>97.633620575251598</v>
      </c>
      <c r="H20" s="17">
        <f t="shared" si="6"/>
        <v>94.476323383312916</v>
      </c>
      <c r="I20" s="17">
        <f t="shared" si="6"/>
        <v>45.891797513408861</v>
      </c>
      <c r="J20" s="17">
        <f t="shared" si="6"/>
        <v>87.050768446320419</v>
      </c>
      <c r="K20" s="17">
        <f t="shared" si="6"/>
        <v>73.386978296732224</v>
      </c>
      <c r="L20" s="17">
        <f t="shared" si="6"/>
        <v>105.29385285719425</v>
      </c>
      <c r="M20" s="17">
        <f t="shared" si="6"/>
        <v>77.884263562928552</v>
      </c>
      <c r="N20" s="17">
        <f t="shared" si="6"/>
        <v>34.43765380745586</v>
      </c>
      <c r="O20" s="17">
        <f t="shared" si="6"/>
        <v>97.416940166769493</v>
      </c>
      <c r="P20" s="17">
        <f t="shared" si="6"/>
        <v>98.758919404709204</v>
      </c>
      <c r="Q20" s="17">
        <f t="shared" si="6"/>
        <v>97.040656943897545</v>
      </c>
      <c r="R20" s="17">
        <f t="shared" si="6"/>
        <v>69.581530667495841</v>
      </c>
      <c r="S20" s="17">
        <f t="shared" si="6"/>
        <v>-616.77300227003821</v>
      </c>
      <c r="T20" s="17">
        <f t="shared" si="6"/>
        <v>51.800217145754999</v>
      </c>
      <c r="U20" s="17">
        <f t="shared" si="6"/>
        <v>98.56138905856622</v>
      </c>
      <c r="V20" s="17">
        <f t="shared" si="6"/>
        <v>73.363866393926045</v>
      </c>
      <c r="W20" s="10">
        <f t="shared" si="6"/>
        <v>97.432891689203899</v>
      </c>
    </row>
    <row r="21" spans="1:23" x14ac:dyDescent="0.25">
      <c r="A21" s="20" t="s">
        <v>119</v>
      </c>
      <c r="B21" s="17">
        <f>IF(B14=0,0,B15*100/B14)</f>
        <v>93.816864482189587</v>
      </c>
      <c r="C21" s="17">
        <f t="shared" ref="C21:W21" si="7">IF(C14=0,0,C15*100/C14)</f>
        <v>90.690541875400896</v>
      </c>
      <c r="D21" s="17">
        <f t="shared" si="7"/>
        <v>102.0137299386881</v>
      </c>
      <c r="E21" s="17">
        <f t="shared" si="7"/>
        <v>94.081998230704514</v>
      </c>
      <c r="F21" s="17">
        <f t="shared" si="7"/>
        <v>65.871235048848988</v>
      </c>
      <c r="G21" s="17">
        <f t="shared" si="7"/>
        <v>96.749530390821207</v>
      </c>
      <c r="H21" s="17">
        <f t="shared" si="7"/>
        <v>94.136018578050553</v>
      </c>
      <c r="I21" s="17">
        <f t="shared" si="7"/>
        <v>45.891797513408861</v>
      </c>
      <c r="J21" s="17">
        <f t="shared" si="7"/>
        <v>87.032227143094843</v>
      </c>
      <c r="K21" s="17">
        <f t="shared" si="7"/>
        <v>74.691202352323216</v>
      </c>
      <c r="L21" s="17">
        <f t="shared" si="7"/>
        <v>97.773471607043987</v>
      </c>
      <c r="M21" s="17">
        <f t="shared" si="7"/>
        <v>84.833745850259476</v>
      </c>
      <c r="N21" s="17">
        <f t="shared" si="7"/>
        <v>32.481451321060483</v>
      </c>
      <c r="O21" s="17">
        <f t="shared" si="7"/>
        <v>97.403071503675676</v>
      </c>
      <c r="P21" s="17">
        <f t="shared" si="7"/>
        <v>94.388945634336551</v>
      </c>
      <c r="Q21" s="17">
        <f t="shared" si="7"/>
        <v>97.38341202152732</v>
      </c>
      <c r="R21" s="17">
        <f t="shared" si="7"/>
        <v>64.616416690643405</v>
      </c>
      <c r="S21" s="17">
        <f t="shared" si="7"/>
        <v>-576.06718549604545</v>
      </c>
      <c r="T21" s="17">
        <f t="shared" si="7"/>
        <v>49.610556770423095</v>
      </c>
      <c r="U21" s="17">
        <f t="shared" si="7"/>
        <v>101.03696748330417</v>
      </c>
      <c r="V21" s="17">
        <f t="shared" si="7"/>
        <v>79.117617737165745</v>
      </c>
      <c r="W21" s="10">
        <f t="shared" si="7"/>
        <v>93.041176796498121</v>
      </c>
    </row>
    <row r="22" spans="1:23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6"/>
    </row>
    <row r="23" spans="1:23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6"/>
    </row>
    <row r="24" spans="1:23" x14ac:dyDescent="0.25">
      <c r="A24" s="20" t="s">
        <v>112</v>
      </c>
      <c r="B24" s="16">
        <v>511276425</v>
      </c>
      <c r="C24" s="16">
        <v>4498890604</v>
      </c>
      <c r="D24" s="16">
        <v>757937487</v>
      </c>
      <c r="E24" s="16">
        <v>270909000</v>
      </c>
      <c r="F24" s="16">
        <v>1343574284</v>
      </c>
      <c r="G24" s="16">
        <v>428397458</v>
      </c>
      <c r="H24" s="16">
        <v>2458877329</v>
      </c>
      <c r="I24" s="16">
        <v>275812584</v>
      </c>
      <c r="J24" s="16">
        <v>342203282</v>
      </c>
      <c r="K24" s="16">
        <v>381175529</v>
      </c>
      <c r="L24" s="16">
        <v>3045887951</v>
      </c>
      <c r="M24" s="16">
        <v>1342258164</v>
      </c>
      <c r="N24" s="16">
        <v>269830811</v>
      </c>
      <c r="O24" s="16">
        <v>736462417</v>
      </c>
      <c r="P24" s="16">
        <v>966054400</v>
      </c>
      <c r="Q24" s="16">
        <v>1598755475</v>
      </c>
      <c r="R24" s="16">
        <v>858952310</v>
      </c>
      <c r="S24" s="16">
        <v>1487986184</v>
      </c>
      <c r="T24" s="16">
        <v>610544203</v>
      </c>
      <c r="U24" s="16">
        <v>308357256</v>
      </c>
      <c r="V24" s="16">
        <v>8173477312</v>
      </c>
      <c r="W24" s="9">
        <v>386598838</v>
      </c>
    </row>
    <row r="25" spans="1:23" x14ac:dyDescent="0.25">
      <c r="A25" s="20" t="s">
        <v>113</v>
      </c>
      <c r="B25" s="16">
        <v>566385181</v>
      </c>
      <c r="C25" s="16">
        <v>5357161453</v>
      </c>
      <c r="D25" s="16">
        <v>758267941</v>
      </c>
      <c r="E25" s="16">
        <v>260234232</v>
      </c>
      <c r="F25" s="16">
        <v>1288718298</v>
      </c>
      <c r="G25" s="16">
        <v>466091025</v>
      </c>
      <c r="H25" s="16">
        <v>2628110241</v>
      </c>
      <c r="I25" s="16">
        <v>275812584</v>
      </c>
      <c r="J25" s="16">
        <v>342155634</v>
      </c>
      <c r="K25" s="16">
        <v>385403068</v>
      </c>
      <c r="L25" s="16">
        <v>3366073945</v>
      </c>
      <c r="M25" s="16">
        <v>1405759454</v>
      </c>
      <c r="N25" s="16">
        <v>303444206</v>
      </c>
      <c r="O25" s="16">
        <v>736672017</v>
      </c>
      <c r="P25" s="16">
        <v>1028335782</v>
      </c>
      <c r="Q25" s="16">
        <v>1696610006</v>
      </c>
      <c r="R25" s="16">
        <v>914904995</v>
      </c>
      <c r="S25" s="16">
        <v>1538687845</v>
      </c>
      <c r="T25" s="16">
        <v>665939998</v>
      </c>
      <c r="U25" s="16">
        <v>310214350</v>
      </c>
      <c r="V25" s="16">
        <v>7803770706</v>
      </c>
      <c r="W25" s="9">
        <v>341595904</v>
      </c>
    </row>
    <row r="26" spans="1:23" x14ac:dyDescent="0.25">
      <c r="A26" s="20" t="s">
        <v>114</v>
      </c>
      <c r="B26" s="16">
        <v>451319114</v>
      </c>
      <c r="C26" s="16">
        <v>3968396851</v>
      </c>
      <c r="D26" s="16">
        <v>344601158</v>
      </c>
      <c r="E26" s="16">
        <v>275805551</v>
      </c>
      <c r="F26" s="16">
        <v>592152455</v>
      </c>
      <c r="G26" s="16">
        <v>454698747</v>
      </c>
      <c r="H26" s="16">
        <v>2220086948</v>
      </c>
      <c r="I26" s="16">
        <v>112765711</v>
      </c>
      <c r="J26" s="16">
        <v>278443038</v>
      </c>
      <c r="K26" s="16">
        <v>325771197</v>
      </c>
      <c r="L26" s="16">
        <v>3210848832</v>
      </c>
      <c r="M26" s="16">
        <v>921536485</v>
      </c>
      <c r="N26" s="16">
        <v>129782245</v>
      </c>
      <c r="O26" s="16">
        <v>740766641</v>
      </c>
      <c r="P26" s="16">
        <v>746345000</v>
      </c>
      <c r="Q26" s="16">
        <v>1452418786</v>
      </c>
      <c r="R26" s="16">
        <v>695058846</v>
      </c>
      <c r="S26" s="16">
        <v>-9967671683</v>
      </c>
      <c r="T26" s="16">
        <v>359563145</v>
      </c>
      <c r="U26" s="16">
        <v>302027671</v>
      </c>
      <c r="V26" s="16">
        <v>4986168743</v>
      </c>
      <c r="W26" s="9">
        <v>328003323</v>
      </c>
    </row>
    <row r="27" spans="1:23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6"/>
    </row>
    <row r="28" spans="1:23" x14ac:dyDescent="0.25">
      <c r="A28" s="20" t="s">
        <v>121</v>
      </c>
      <c r="B28" s="15">
        <f>+B25-B24</f>
        <v>55108756</v>
      </c>
      <c r="C28" s="15">
        <f t="shared" ref="C28:W28" si="8">+C25-C24</f>
        <v>858270849</v>
      </c>
      <c r="D28" s="15">
        <f t="shared" si="8"/>
        <v>330454</v>
      </c>
      <c r="E28" s="15">
        <f t="shared" si="8"/>
        <v>-10674768</v>
      </c>
      <c r="F28" s="15">
        <f t="shared" si="8"/>
        <v>-54855986</v>
      </c>
      <c r="G28" s="15">
        <f t="shared" si="8"/>
        <v>37693567</v>
      </c>
      <c r="H28" s="15">
        <f t="shared" si="8"/>
        <v>169232912</v>
      </c>
      <c r="I28" s="15">
        <f t="shared" si="8"/>
        <v>0</v>
      </c>
      <c r="J28" s="15">
        <f t="shared" si="8"/>
        <v>-47648</v>
      </c>
      <c r="K28" s="15">
        <f t="shared" si="8"/>
        <v>4227539</v>
      </c>
      <c r="L28" s="15">
        <f t="shared" si="8"/>
        <v>320185994</v>
      </c>
      <c r="M28" s="15">
        <f t="shared" si="8"/>
        <v>63501290</v>
      </c>
      <c r="N28" s="15">
        <f t="shared" si="8"/>
        <v>33613395</v>
      </c>
      <c r="O28" s="15">
        <f t="shared" si="8"/>
        <v>209600</v>
      </c>
      <c r="P28" s="15">
        <f t="shared" si="8"/>
        <v>62281382</v>
      </c>
      <c r="Q28" s="15">
        <f t="shared" si="8"/>
        <v>97854531</v>
      </c>
      <c r="R28" s="15">
        <f t="shared" si="8"/>
        <v>55952685</v>
      </c>
      <c r="S28" s="15">
        <f t="shared" si="8"/>
        <v>50701661</v>
      </c>
      <c r="T28" s="15">
        <f t="shared" si="8"/>
        <v>55395795</v>
      </c>
      <c r="U28" s="15">
        <f t="shared" si="8"/>
        <v>1857094</v>
      </c>
      <c r="V28" s="15">
        <f t="shared" si="8"/>
        <v>-369706606</v>
      </c>
      <c r="W28" s="8">
        <f t="shared" si="8"/>
        <v>-45002934</v>
      </c>
    </row>
    <row r="29" spans="1:23" x14ac:dyDescent="0.25">
      <c r="A29" s="20" t="s">
        <v>122</v>
      </c>
      <c r="B29" s="15">
        <f>+B26-B24</f>
        <v>-59957311</v>
      </c>
      <c r="C29" s="15">
        <f t="shared" ref="C29:W29" si="9">+C26-C24</f>
        <v>-530493753</v>
      </c>
      <c r="D29" s="15">
        <f t="shared" si="9"/>
        <v>-413336329</v>
      </c>
      <c r="E29" s="15">
        <f t="shared" si="9"/>
        <v>4896551</v>
      </c>
      <c r="F29" s="15">
        <f t="shared" si="9"/>
        <v>-751421829</v>
      </c>
      <c r="G29" s="15">
        <f t="shared" si="9"/>
        <v>26301289</v>
      </c>
      <c r="H29" s="15">
        <f t="shared" si="9"/>
        <v>-238790381</v>
      </c>
      <c r="I29" s="15">
        <f t="shared" si="9"/>
        <v>-163046873</v>
      </c>
      <c r="J29" s="15">
        <f t="shared" si="9"/>
        <v>-63760244</v>
      </c>
      <c r="K29" s="15">
        <f t="shared" si="9"/>
        <v>-55404332</v>
      </c>
      <c r="L29" s="15">
        <f t="shared" si="9"/>
        <v>164960881</v>
      </c>
      <c r="M29" s="15">
        <f t="shared" si="9"/>
        <v>-420721679</v>
      </c>
      <c r="N29" s="15">
        <f t="shared" si="9"/>
        <v>-140048566</v>
      </c>
      <c r="O29" s="15">
        <f t="shared" si="9"/>
        <v>4304224</v>
      </c>
      <c r="P29" s="15">
        <f t="shared" si="9"/>
        <v>-219709400</v>
      </c>
      <c r="Q29" s="15">
        <f t="shared" si="9"/>
        <v>-146336689</v>
      </c>
      <c r="R29" s="15">
        <f t="shared" si="9"/>
        <v>-163893464</v>
      </c>
      <c r="S29" s="15">
        <f t="shared" si="9"/>
        <v>-11455657867</v>
      </c>
      <c r="T29" s="15">
        <f t="shared" si="9"/>
        <v>-250981058</v>
      </c>
      <c r="U29" s="15">
        <f t="shared" si="9"/>
        <v>-6329585</v>
      </c>
      <c r="V29" s="15">
        <f t="shared" si="9"/>
        <v>-3187308569</v>
      </c>
      <c r="W29" s="8">
        <f t="shared" si="9"/>
        <v>-58595515</v>
      </c>
    </row>
    <row r="30" spans="1:23" x14ac:dyDescent="0.25">
      <c r="A30" s="20" t="s">
        <v>123</v>
      </c>
      <c r="B30" s="15">
        <f>+B26-B25</f>
        <v>-115066067</v>
      </c>
      <c r="C30" s="15">
        <f t="shared" ref="C30:W30" si="10">+C26-C25</f>
        <v>-1388764602</v>
      </c>
      <c r="D30" s="15">
        <f t="shared" si="10"/>
        <v>-413666783</v>
      </c>
      <c r="E30" s="15">
        <f t="shared" si="10"/>
        <v>15571319</v>
      </c>
      <c r="F30" s="15">
        <f t="shared" si="10"/>
        <v>-696565843</v>
      </c>
      <c r="G30" s="15">
        <f t="shared" si="10"/>
        <v>-11392278</v>
      </c>
      <c r="H30" s="15">
        <f t="shared" si="10"/>
        <v>-408023293</v>
      </c>
      <c r="I30" s="15">
        <f t="shared" si="10"/>
        <v>-163046873</v>
      </c>
      <c r="J30" s="15">
        <f t="shared" si="10"/>
        <v>-63712596</v>
      </c>
      <c r="K30" s="15">
        <f t="shared" si="10"/>
        <v>-59631871</v>
      </c>
      <c r="L30" s="15">
        <f t="shared" si="10"/>
        <v>-155225113</v>
      </c>
      <c r="M30" s="15">
        <f t="shared" si="10"/>
        <v>-484222969</v>
      </c>
      <c r="N30" s="15">
        <f t="shared" si="10"/>
        <v>-173661961</v>
      </c>
      <c r="O30" s="15">
        <f t="shared" si="10"/>
        <v>4094624</v>
      </c>
      <c r="P30" s="15">
        <f t="shared" si="10"/>
        <v>-281990782</v>
      </c>
      <c r="Q30" s="15">
        <f t="shared" si="10"/>
        <v>-244191220</v>
      </c>
      <c r="R30" s="15">
        <f t="shared" si="10"/>
        <v>-219846149</v>
      </c>
      <c r="S30" s="15">
        <f t="shared" si="10"/>
        <v>-11506359528</v>
      </c>
      <c r="T30" s="15">
        <f t="shared" si="10"/>
        <v>-306376853</v>
      </c>
      <c r="U30" s="15">
        <f t="shared" si="10"/>
        <v>-8186679</v>
      </c>
      <c r="V30" s="15">
        <f t="shared" si="10"/>
        <v>-2817601963</v>
      </c>
      <c r="W30" s="8">
        <f t="shared" si="10"/>
        <v>-13592581</v>
      </c>
    </row>
    <row r="31" spans="1:23" x14ac:dyDescent="0.25">
      <c r="A31" s="20" t="s">
        <v>124</v>
      </c>
      <c r="B31" s="17">
        <f>IF(B24=0,0,B26*100/B24)</f>
        <v>88.273014739531561</v>
      </c>
      <c r="C31" s="17">
        <f t="shared" ref="C31:W31" si="11">IF(C24=0,0,C26*100/C24)</f>
        <v>88.208342907286209</v>
      </c>
      <c r="D31" s="17">
        <f t="shared" si="11"/>
        <v>45.465643791280108</v>
      </c>
      <c r="E31" s="17">
        <f t="shared" si="11"/>
        <v>101.80745231793702</v>
      </c>
      <c r="F31" s="17">
        <f t="shared" si="11"/>
        <v>44.072922655015624</v>
      </c>
      <c r="G31" s="17">
        <f t="shared" si="11"/>
        <v>106.13945963236785</v>
      </c>
      <c r="H31" s="17">
        <f t="shared" si="11"/>
        <v>90.288641967465963</v>
      </c>
      <c r="I31" s="17">
        <f t="shared" si="11"/>
        <v>40.884904294287026</v>
      </c>
      <c r="J31" s="17">
        <f t="shared" si="11"/>
        <v>81.367728670702817</v>
      </c>
      <c r="K31" s="17">
        <f t="shared" si="11"/>
        <v>85.46487699634045</v>
      </c>
      <c r="L31" s="17">
        <f t="shared" si="11"/>
        <v>105.41585520064326</v>
      </c>
      <c r="M31" s="17">
        <f t="shared" si="11"/>
        <v>68.655681128716154</v>
      </c>
      <c r="N31" s="17">
        <f t="shared" si="11"/>
        <v>48.09763737470292</v>
      </c>
      <c r="O31" s="17">
        <f t="shared" si="11"/>
        <v>100.5844458455237</v>
      </c>
      <c r="P31" s="17">
        <f t="shared" si="11"/>
        <v>77.257036456746121</v>
      </c>
      <c r="Q31" s="17">
        <f t="shared" si="11"/>
        <v>90.846837350158253</v>
      </c>
      <c r="R31" s="17">
        <f t="shared" si="11"/>
        <v>80.919375605381404</v>
      </c>
      <c r="S31" s="17">
        <f t="shared" si="11"/>
        <v>-669.87662857224484</v>
      </c>
      <c r="T31" s="17">
        <f t="shared" si="11"/>
        <v>58.892237979368709</v>
      </c>
      <c r="U31" s="17">
        <f t="shared" si="11"/>
        <v>97.947320882891759</v>
      </c>
      <c r="V31" s="17">
        <f t="shared" si="11"/>
        <v>61.004252567991955</v>
      </c>
      <c r="W31" s="10">
        <f t="shared" si="11"/>
        <v>84.843328732405553</v>
      </c>
    </row>
    <row r="32" spans="1:23" x14ac:dyDescent="0.25">
      <c r="A32" s="20" t="s">
        <v>125</v>
      </c>
      <c r="B32" s="17">
        <f>IF(B25=0,0,B26*100/B25)</f>
        <v>79.684131778158232</v>
      </c>
      <c r="C32" s="17">
        <f t="shared" ref="C32:W32" si="12">IF(C25=0,0,C26*100/C25)</f>
        <v>74.076484082399745</v>
      </c>
      <c r="D32" s="17">
        <f t="shared" si="12"/>
        <v>45.445829813870503</v>
      </c>
      <c r="E32" s="17">
        <f t="shared" si="12"/>
        <v>105.98357828650306</v>
      </c>
      <c r="F32" s="17">
        <f t="shared" si="12"/>
        <v>45.948944460475097</v>
      </c>
      <c r="G32" s="17">
        <f t="shared" si="12"/>
        <v>97.555782585601165</v>
      </c>
      <c r="H32" s="17">
        <f t="shared" si="12"/>
        <v>84.474650772459739</v>
      </c>
      <c r="I32" s="17">
        <f t="shared" si="12"/>
        <v>40.884904294287026</v>
      </c>
      <c r="J32" s="17">
        <f t="shared" si="12"/>
        <v>81.379059799436178</v>
      </c>
      <c r="K32" s="17">
        <f t="shared" si="12"/>
        <v>84.527401063657337</v>
      </c>
      <c r="L32" s="17">
        <f t="shared" si="12"/>
        <v>95.388541204492171</v>
      </c>
      <c r="M32" s="17">
        <f t="shared" si="12"/>
        <v>65.554350879720275</v>
      </c>
      <c r="N32" s="17">
        <f t="shared" si="12"/>
        <v>42.769722549917461</v>
      </c>
      <c r="O32" s="17">
        <f t="shared" si="12"/>
        <v>100.55582727530154</v>
      </c>
      <c r="P32" s="17">
        <f t="shared" si="12"/>
        <v>72.577947112609564</v>
      </c>
      <c r="Q32" s="17">
        <f t="shared" si="12"/>
        <v>85.607109522139652</v>
      </c>
      <c r="R32" s="17">
        <f t="shared" si="12"/>
        <v>75.970603483261129</v>
      </c>
      <c r="S32" s="17">
        <f t="shared" si="12"/>
        <v>-647.80336800541897</v>
      </c>
      <c r="T32" s="17">
        <f t="shared" si="12"/>
        <v>53.993324635833034</v>
      </c>
      <c r="U32" s="17">
        <f t="shared" si="12"/>
        <v>97.36096057451887</v>
      </c>
      <c r="V32" s="17">
        <f t="shared" si="12"/>
        <v>63.894352241363769</v>
      </c>
      <c r="W32" s="10">
        <f t="shared" si="12"/>
        <v>96.020859488994347</v>
      </c>
    </row>
    <row r="33" spans="1:23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6"/>
    </row>
    <row r="34" spans="1:23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6"/>
    </row>
    <row r="35" spans="1:23" x14ac:dyDescent="0.25">
      <c r="A35" s="20" t="s">
        <v>127</v>
      </c>
      <c r="B35" s="16">
        <v>430026425</v>
      </c>
      <c r="C35" s="16">
        <v>4262640805</v>
      </c>
      <c r="D35" s="16">
        <v>715487587</v>
      </c>
      <c r="E35" s="16">
        <v>240959000</v>
      </c>
      <c r="F35" s="16">
        <v>691594914</v>
      </c>
      <c r="G35" s="16">
        <v>355797258</v>
      </c>
      <c r="H35" s="16">
        <v>2228843929</v>
      </c>
      <c r="I35" s="16">
        <v>229882932</v>
      </c>
      <c r="J35" s="16">
        <v>272580885</v>
      </c>
      <c r="K35" s="16">
        <v>340733571</v>
      </c>
      <c r="L35" s="16">
        <v>2699685951</v>
      </c>
      <c r="M35" s="16">
        <v>1166284788</v>
      </c>
      <c r="N35" s="16">
        <v>235529043</v>
      </c>
      <c r="O35" s="16">
        <v>670618556</v>
      </c>
      <c r="P35" s="16">
        <v>722495076</v>
      </c>
      <c r="Q35" s="16">
        <v>1346201465</v>
      </c>
      <c r="R35" s="16">
        <v>794819265</v>
      </c>
      <c r="S35" s="16">
        <v>1085396184</v>
      </c>
      <c r="T35" s="16">
        <v>532831203</v>
      </c>
      <c r="U35" s="16">
        <v>257525484</v>
      </c>
      <c r="V35" s="16">
        <v>7531866059</v>
      </c>
      <c r="W35" s="9">
        <v>342753838</v>
      </c>
    </row>
    <row r="36" spans="1:23" x14ac:dyDescent="0.25">
      <c r="A36" s="20" t="s">
        <v>128</v>
      </c>
      <c r="B36" s="16">
        <v>479705209</v>
      </c>
      <c r="C36" s="16">
        <v>5121636420</v>
      </c>
      <c r="D36" s="16">
        <v>715818041</v>
      </c>
      <c r="E36" s="16">
        <v>248724240</v>
      </c>
      <c r="F36" s="16">
        <v>621935128</v>
      </c>
      <c r="G36" s="16">
        <v>389540825</v>
      </c>
      <c r="H36" s="16">
        <v>2377067275</v>
      </c>
      <c r="I36" s="16">
        <v>229882932</v>
      </c>
      <c r="J36" s="16">
        <v>272453885</v>
      </c>
      <c r="K36" s="16">
        <v>344961110</v>
      </c>
      <c r="L36" s="16">
        <v>2938814836</v>
      </c>
      <c r="M36" s="16">
        <v>1255861031</v>
      </c>
      <c r="N36" s="16">
        <v>259465518</v>
      </c>
      <c r="O36" s="16">
        <v>670728556</v>
      </c>
      <c r="P36" s="16">
        <v>754146794</v>
      </c>
      <c r="Q36" s="16">
        <v>1466235314</v>
      </c>
      <c r="R36" s="16">
        <v>825748173</v>
      </c>
      <c r="S36" s="16">
        <v>1038952280</v>
      </c>
      <c r="T36" s="16">
        <v>593638730</v>
      </c>
      <c r="U36" s="16">
        <v>259350239</v>
      </c>
      <c r="V36" s="16">
        <v>7147911266</v>
      </c>
      <c r="W36" s="9">
        <v>335376177</v>
      </c>
    </row>
    <row r="37" spans="1:23" x14ac:dyDescent="0.25">
      <c r="A37" s="20" t="s">
        <v>129</v>
      </c>
      <c r="B37" s="16">
        <v>412226312</v>
      </c>
      <c r="C37" s="16">
        <v>3848404650</v>
      </c>
      <c r="D37" s="16">
        <v>343350010</v>
      </c>
      <c r="E37" s="16">
        <v>265130022</v>
      </c>
      <c r="F37" s="16">
        <v>340477107</v>
      </c>
      <c r="G37" s="16">
        <v>366891422</v>
      </c>
      <c r="H37" s="16">
        <v>2009761849</v>
      </c>
      <c r="I37" s="16">
        <v>99642751</v>
      </c>
      <c r="J37" s="16">
        <v>224538840</v>
      </c>
      <c r="K37" s="16">
        <v>295709213</v>
      </c>
      <c r="L37" s="16">
        <v>2805311036</v>
      </c>
      <c r="M37" s="16">
        <v>800677565</v>
      </c>
      <c r="N37" s="16">
        <v>124895413</v>
      </c>
      <c r="O37" s="16">
        <v>692617739</v>
      </c>
      <c r="P37" s="16">
        <v>506275874</v>
      </c>
      <c r="Q37" s="16">
        <v>1270316442</v>
      </c>
      <c r="R37" s="16">
        <v>619623496</v>
      </c>
      <c r="S37" s="16">
        <v>677588858</v>
      </c>
      <c r="T37" s="16">
        <v>339617434</v>
      </c>
      <c r="U37" s="16">
        <v>245770544</v>
      </c>
      <c r="V37" s="16">
        <v>4654172732</v>
      </c>
      <c r="W37" s="9">
        <v>315108920</v>
      </c>
    </row>
    <row r="38" spans="1:23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6"/>
    </row>
    <row r="39" spans="1:23" x14ac:dyDescent="0.25">
      <c r="A39" s="20" t="s">
        <v>130</v>
      </c>
      <c r="B39" s="15">
        <f>+B36-B35</f>
        <v>49678784</v>
      </c>
      <c r="C39" s="15">
        <f t="shared" ref="C39:W39" si="13">+C36-C35</f>
        <v>858995615</v>
      </c>
      <c r="D39" s="15">
        <f t="shared" si="13"/>
        <v>330454</v>
      </c>
      <c r="E39" s="15">
        <f t="shared" si="13"/>
        <v>7765240</v>
      </c>
      <c r="F39" s="15">
        <f t="shared" si="13"/>
        <v>-69659786</v>
      </c>
      <c r="G39" s="15">
        <f t="shared" si="13"/>
        <v>33743567</v>
      </c>
      <c r="H39" s="15">
        <f t="shared" si="13"/>
        <v>148223346</v>
      </c>
      <c r="I39" s="15">
        <f t="shared" si="13"/>
        <v>0</v>
      </c>
      <c r="J39" s="15">
        <f t="shared" si="13"/>
        <v>-127000</v>
      </c>
      <c r="K39" s="15">
        <f t="shared" si="13"/>
        <v>4227539</v>
      </c>
      <c r="L39" s="15">
        <f t="shared" si="13"/>
        <v>239128885</v>
      </c>
      <c r="M39" s="15">
        <f t="shared" si="13"/>
        <v>89576243</v>
      </c>
      <c r="N39" s="15">
        <f t="shared" si="13"/>
        <v>23936475</v>
      </c>
      <c r="O39" s="15">
        <f t="shared" si="13"/>
        <v>110000</v>
      </c>
      <c r="P39" s="15">
        <f t="shared" si="13"/>
        <v>31651718</v>
      </c>
      <c r="Q39" s="15">
        <f t="shared" si="13"/>
        <v>120033849</v>
      </c>
      <c r="R39" s="15">
        <f t="shared" si="13"/>
        <v>30928908</v>
      </c>
      <c r="S39" s="15">
        <f t="shared" si="13"/>
        <v>-46443904</v>
      </c>
      <c r="T39" s="15">
        <f t="shared" si="13"/>
        <v>60807527</v>
      </c>
      <c r="U39" s="15">
        <f t="shared" si="13"/>
        <v>1824755</v>
      </c>
      <c r="V39" s="15">
        <f t="shared" si="13"/>
        <v>-383954793</v>
      </c>
      <c r="W39" s="8">
        <f t="shared" si="13"/>
        <v>-7377661</v>
      </c>
    </row>
    <row r="40" spans="1:23" x14ac:dyDescent="0.25">
      <c r="A40" s="20" t="s">
        <v>122</v>
      </c>
      <c r="B40" s="15">
        <f>+B37-B35</f>
        <v>-17800113</v>
      </c>
      <c r="C40" s="15">
        <f t="shared" ref="C40:W40" si="14">+C37-C35</f>
        <v>-414236155</v>
      </c>
      <c r="D40" s="15">
        <f t="shared" si="14"/>
        <v>-372137577</v>
      </c>
      <c r="E40" s="15">
        <f t="shared" si="14"/>
        <v>24171022</v>
      </c>
      <c r="F40" s="15">
        <f t="shared" si="14"/>
        <v>-351117807</v>
      </c>
      <c r="G40" s="15">
        <f t="shared" si="14"/>
        <v>11094164</v>
      </c>
      <c r="H40" s="15">
        <f t="shared" si="14"/>
        <v>-219082080</v>
      </c>
      <c r="I40" s="15">
        <f t="shared" si="14"/>
        <v>-130240181</v>
      </c>
      <c r="J40" s="15">
        <f t="shared" si="14"/>
        <v>-48042045</v>
      </c>
      <c r="K40" s="15">
        <f t="shared" si="14"/>
        <v>-45024358</v>
      </c>
      <c r="L40" s="15">
        <f t="shared" si="14"/>
        <v>105625085</v>
      </c>
      <c r="M40" s="15">
        <f t="shared" si="14"/>
        <v>-365607223</v>
      </c>
      <c r="N40" s="15">
        <f t="shared" si="14"/>
        <v>-110633630</v>
      </c>
      <c r="O40" s="15">
        <f t="shared" si="14"/>
        <v>21999183</v>
      </c>
      <c r="P40" s="15">
        <f t="shared" si="14"/>
        <v>-216219202</v>
      </c>
      <c r="Q40" s="15">
        <f t="shared" si="14"/>
        <v>-75885023</v>
      </c>
      <c r="R40" s="15">
        <f t="shared" si="14"/>
        <v>-175195769</v>
      </c>
      <c r="S40" s="15">
        <f t="shared" si="14"/>
        <v>-407807326</v>
      </c>
      <c r="T40" s="15">
        <f t="shared" si="14"/>
        <v>-193213769</v>
      </c>
      <c r="U40" s="15">
        <f t="shared" si="14"/>
        <v>-11754940</v>
      </c>
      <c r="V40" s="15">
        <f t="shared" si="14"/>
        <v>-2877693327</v>
      </c>
      <c r="W40" s="8">
        <f t="shared" si="14"/>
        <v>-27644918</v>
      </c>
    </row>
    <row r="41" spans="1:23" x14ac:dyDescent="0.25">
      <c r="A41" s="20" t="s">
        <v>123</v>
      </c>
      <c r="B41" s="15">
        <f>+B37-B36</f>
        <v>-67478897</v>
      </c>
      <c r="C41" s="15">
        <f t="shared" ref="C41:W41" si="15">+C37-C36</f>
        <v>-1273231770</v>
      </c>
      <c r="D41" s="15">
        <f t="shared" si="15"/>
        <v>-372468031</v>
      </c>
      <c r="E41" s="15">
        <f t="shared" si="15"/>
        <v>16405782</v>
      </c>
      <c r="F41" s="15">
        <f t="shared" si="15"/>
        <v>-281458021</v>
      </c>
      <c r="G41" s="15">
        <f t="shared" si="15"/>
        <v>-22649403</v>
      </c>
      <c r="H41" s="15">
        <f t="shared" si="15"/>
        <v>-367305426</v>
      </c>
      <c r="I41" s="15">
        <f t="shared" si="15"/>
        <v>-130240181</v>
      </c>
      <c r="J41" s="15">
        <f t="shared" si="15"/>
        <v>-47915045</v>
      </c>
      <c r="K41" s="15">
        <f t="shared" si="15"/>
        <v>-49251897</v>
      </c>
      <c r="L41" s="15">
        <f t="shared" si="15"/>
        <v>-133503800</v>
      </c>
      <c r="M41" s="15">
        <f t="shared" si="15"/>
        <v>-455183466</v>
      </c>
      <c r="N41" s="15">
        <f t="shared" si="15"/>
        <v>-134570105</v>
      </c>
      <c r="O41" s="15">
        <f t="shared" si="15"/>
        <v>21889183</v>
      </c>
      <c r="P41" s="15">
        <f t="shared" si="15"/>
        <v>-247870920</v>
      </c>
      <c r="Q41" s="15">
        <f t="shared" si="15"/>
        <v>-195918872</v>
      </c>
      <c r="R41" s="15">
        <f t="shared" si="15"/>
        <v>-206124677</v>
      </c>
      <c r="S41" s="15">
        <f t="shared" si="15"/>
        <v>-361363422</v>
      </c>
      <c r="T41" s="15">
        <f t="shared" si="15"/>
        <v>-254021296</v>
      </c>
      <c r="U41" s="15">
        <f t="shared" si="15"/>
        <v>-13579695</v>
      </c>
      <c r="V41" s="15">
        <f t="shared" si="15"/>
        <v>-2493738534</v>
      </c>
      <c r="W41" s="8">
        <f t="shared" si="15"/>
        <v>-20267257</v>
      </c>
    </row>
    <row r="42" spans="1:23" x14ac:dyDescent="0.25">
      <c r="A42" s="20" t="s">
        <v>124</v>
      </c>
      <c r="B42" s="17">
        <f>IF(B35=0,0,B37*100/B35)</f>
        <v>95.860693212050862</v>
      </c>
      <c r="C42" s="17">
        <f t="shared" ref="C42:W42" si="16">IF(C35=0,0,C37*100/C35)</f>
        <v>90.282170749313224</v>
      </c>
      <c r="D42" s="17">
        <f t="shared" si="16"/>
        <v>47.98825531546224</v>
      </c>
      <c r="E42" s="17">
        <f t="shared" si="16"/>
        <v>110.0311762582016</v>
      </c>
      <c r="F42" s="17">
        <f t="shared" si="16"/>
        <v>49.230712966174302</v>
      </c>
      <c r="G42" s="17">
        <f t="shared" si="16"/>
        <v>103.11811396815206</v>
      </c>
      <c r="H42" s="17">
        <f t="shared" si="16"/>
        <v>90.170595744750329</v>
      </c>
      <c r="I42" s="17">
        <f t="shared" si="16"/>
        <v>43.344997444177366</v>
      </c>
      <c r="J42" s="17">
        <f t="shared" si="16"/>
        <v>82.375123259285033</v>
      </c>
      <c r="K42" s="17">
        <f t="shared" si="16"/>
        <v>86.78605167437405</v>
      </c>
      <c r="L42" s="17">
        <f t="shared" si="16"/>
        <v>103.91249526489831</v>
      </c>
      <c r="M42" s="17">
        <f t="shared" si="16"/>
        <v>68.651977050394322</v>
      </c>
      <c r="N42" s="17">
        <f t="shared" si="16"/>
        <v>53.027606026489053</v>
      </c>
      <c r="O42" s="17">
        <f t="shared" si="16"/>
        <v>103.28043159605026</v>
      </c>
      <c r="P42" s="17">
        <f t="shared" si="16"/>
        <v>70.073262893766767</v>
      </c>
      <c r="Q42" s="17">
        <f t="shared" si="16"/>
        <v>94.363026265166042</v>
      </c>
      <c r="R42" s="17">
        <f t="shared" si="16"/>
        <v>77.957785283425409</v>
      </c>
      <c r="S42" s="17">
        <f t="shared" si="16"/>
        <v>62.427790698774004</v>
      </c>
      <c r="T42" s="17">
        <f t="shared" si="16"/>
        <v>63.738278105308332</v>
      </c>
      <c r="U42" s="17">
        <f t="shared" si="16"/>
        <v>95.435426499382871</v>
      </c>
      <c r="V42" s="17">
        <f t="shared" si="16"/>
        <v>61.793089462054652</v>
      </c>
      <c r="W42" s="10">
        <f t="shared" si="16"/>
        <v>91.934468725044596</v>
      </c>
    </row>
    <row r="43" spans="1:23" x14ac:dyDescent="0.25">
      <c r="A43" s="20" t="s">
        <v>125</v>
      </c>
      <c r="B43" s="17">
        <f>IF(B36=0,0,B37*100/B36)</f>
        <v>85.93325739766982</v>
      </c>
      <c r="C43" s="17">
        <f t="shared" ref="C43:W43" si="17">IF(C36=0,0,C37*100/C36)</f>
        <v>75.140137534401561</v>
      </c>
      <c r="D43" s="17">
        <f t="shared" si="17"/>
        <v>47.966101765238967</v>
      </c>
      <c r="E43" s="17">
        <f t="shared" si="17"/>
        <v>106.59597231053958</v>
      </c>
      <c r="F43" s="17">
        <f t="shared" si="17"/>
        <v>54.744794379905166</v>
      </c>
      <c r="G43" s="17">
        <f t="shared" si="17"/>
        <v>94.185615076417221</v>
      </c>
      <c r="H43" s="17">
        <f t="shared" si="17"/>
        <v>84.547958323981391</v>
      </c>
      <c r="I43" s="17">
        <f t="shared" si="17"/>
        <v>43.344997444177366</v>
      </c>
      <c r="J43" s="17">
        <f t="shared" si="17"/>
        <v>82.413521099176108</v>
      </c>
      <c r="K43" s="17">
        <f t="shared" si="17"/>
        <v>85.722478397637346</v>
      </c>
      <c r="L43" s="17">
        <f t="shared" si="17"/>
        <v>95.457223151162836</v>
      </c>
      <c r="M43" s="17">
        <f t="shared" si="17"/>
        <v>63.755267918652379</v>
      </c>
      <c r="N43" s="17">
        <f t="shared" si="17"/>
        <v>48.135649762909921</v>
      </c>
      <c r="O43" s="17">
        <f t="shared" si="17"/>
        <v>103.26349352568791</v>
      </c>
      <c r="P43" s="17">
        <f t="shared" si="17"/>
        <v>67.132271598571563</v>
      </c>
      <c r="Q43" s="17">
        <f t="shared" si="17"/>
        <v>86.63796526182972</v>
      </c>
      <c r="R43" s="17">
        <f t="shared" si="17"/>
        <v>75.037828270193458</v>
      </c>
      <c r="S43" s="17">
        <f t="shared" si="17"/>
        <v>65.218477406873774</v>
      </c>
      <c r="T43" s="17">
        <f t="shared" si="17"/>
        <v>57.209446897105245</v>
      </c>
      <c r="U43" s="17">
        <f t="shared" si="17"/>
        <v>94.763955085462641</v>
      </c>
      <c r="V43" s="17">
        <f t="shared" si="17"/>
        <v>65.112346233761997</v>
      </c>
      <c r="W43" s="10">
        <f t="shared" si="17"/>
        <v>93.956858480141833</v>
      </c>
    </row>
    <row r="44" spans="1:23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6"/>
    </row>
    <row r="45" spans="1:23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6"/>
    </row>
    <row r="46" spans="1:23" x14ac:dyDescent="0.25">
      <c r="A46" s="20" t="s">
        <v>127</v>
      </c>
      <c r="B46" s="16">
        <v>283492747</v>
      </c>
      <c r="C46" s="16">
        <v>840789034</v>
      </c>
      <c r="D46" s="16">
        <v>315867001</v>
      </c>
      <c r="E46" s="16">
        <v>147681779</v>
      </c>
      <c r="F46" s="16">
        <v>193942003</v>
      </c>
      <c r="G46" s="16">
        <v>167993706</v>
      </c>
      <c r="H46" s="16">
        <v>633781634</v>
      </c>
      <c r="I46" s="16">
        <v>86159616</v>
      </c>
      <c r="J46" s="16">
        <v>90440471</v>
      </c>
      <c r="K46" s="16">
        <v>100174498</v>
      </c>
      <c r="L46" s="16">
        <v>769062630</v>
      </c>
      <c r="M46" s="16">
        <v>455125908</v>
      </c>
      <c r="N46" s="16">
        <v>93220406</v>
      </c>
      <c r="O46" s="16">
        <v>143992728</v>
      </c>
      <c r="P46" s="16">
        <v>207310076</v>
      </c>
      <c r="Q46" s="16">
        <v>427871654</v>
      </c>
      <c r="R46" s="16">
        <v>320322286</v>
      </c>
      <c r="S46" s="16">
        <v>426512931</v>
      </c>
      <c r="T46" s="16">
        <v>184120813</v>
      </c>
      <c r="U46" s="16">
        <v>116240304</v>
      </c>
      <c r="V46" s="16">
        <v>1080769615</v>
      </c>
      <c r="W46" s="9">
        <v>111235474</v>
      </c>
    </row>
    <row r="47" spans="1:23" x14ac:dyDescent="0.25">
      <c r="A47" s="20" t="s">
        <v>128</v>
      </c>
      <c r="B47" s="16">
        <v>271117453</v>
      </c>
      <c r="C47" s="16">
        <v>862781058</v>
      </c>
      <c r="D47" s="16">
        <v>315867001</v>
      </c>
      <c r="E47" s="16">
        <v>166257792</v>
      </c>
      <c r="F47" s="16">
        <v>193942003</v>
      </c>
      <c r="G47" s="16">
        <v>166742795</v>
      </c>
      <c r="H47" s="16">
        <v>634373561</v>
      </c>
      <c r="I47" s="16">
        <v>86159616</v>
      </c>
      <c r="J47" s="16">
        <v>91294999</v>
      </c>
      <c r="K47" s="16">
        <v>101739931</v>
      </c>
      <c r="L47" s="16">
        <v>772480125</v>
      </c>
      <c r="M47" s="16">
        <v>507836100</v>
      </c>
      <c r="N47" s="16">
        <v>93220406</v>
      </c>
      <c r="O47" s="16">
        <v>143992728</v>
      </c>
      <c r="P47" s="16">
        <v>208785901</v>
      </c>
      <c r="Q47" s="16">
        <v>429471489</v>
      </c>
      <c r="R47" s="16">
        <v>333915505</v>
      </c>
      <c r="S47" s="16">
        <v>460077839</v>
      </c>
      <c r="T47" s="16">
        <v>190419631</v>
      </c>
      <c r="U47" s="16">
        <v>117957251</v>
      </c>
      <c r="V47" s="16">
        <v>1096374328</v>
      </c>
      <c r="W47" s="9">
        <v>111936580</v>
      </c>
    </row>
    <row r="48" spans="1:23" x14ac:dyDescent="0.25">
      <c r="A48" s="20" t="s">
        <v>129</v>
      </c>
      <c r="B48" s="16">
        <v>222667934</v>
      </c>
      <c r="C48" s="16">
        <v>745474506</v>
      </c>
      <c r="D48" s="16">
        <v>245582366</v>
      </c>
      <c r="E48" s="16">
        <v>186035939</v>
      </c>
      <c r="F48" s="16">
        <v>177575178</v>
      </c>
      <c r="G48" s="16">
        <v>161873853</v>
      </c>
      <c r="H48" s="16">
        <v>628560653</v>
      </c>
      <c r="I48" s="16">
        <v>67802759</v>
      </c>
      <c r="J48" s="16">
        <v>85275829</v>
      </c>
      <c r="K48" s="16">
        <v>100507959</v>
      </c>
      <c r="L48" s="16">
        <v>788872196</v>
      </c>
      <c r="M48" s="16">
        <v>468282833</v>
      </c>
      <c r="N48" s="16">
        <v>64085449</v>
      </c>
      <c r="O48" s="16">
        <v>128018977</v>
      </c>
      <c r="P48" s="16">
        <v>162150374</v>
      </c>
      <c r="Q48" s="16">
        <v>343401354</v>
      </c>
      <c r="R48" s="16">
        <v>266807557</v>
      </c>
      <c r="S48" s="16">
        <v>384466570</v>
      </c>
      <c r="T48" s="16">
        <v>158661516</v>
      </c>
      <c r="U48" s="16">
        <v>117082191</v>
      </c>
      <c r="V48" s="16">
        <v>960031330</v>
      </c>
      <c r="W48" s="9">
        <v>124719027</v>
      </c>
    </row>
    <row r="49" spans="1:23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6"/>
    </row>
    <row r="50" spans="1:23" x14ac:dyDescent="0.25">
      <c r="A50" s="20" t="s">
        <v>132</v>
      </c>
      <c r="B50" s="15">
        <f>+B47-B46</f>
        <v>-12375294</v>
      </c>
      <c r="C50" s="15">
        <f t="shared" ref="C50:W50" si="18">+C47-C46</f>
        <v>21992024</v>
      </c>
      <c r="D50" s="15">
        <f t="shared" si="18"/>
        <v>0</v>
      </c>
      <c r="E50" s="15">
        <f t="shared" si="18"/>
        <v>18576013</v>
      </c>
      <c r="F50" s="15">
        <f t="shared" si="18"/>
        <v>0</v>
      </c>
      <c r="G50" s="15">
        <f t="shared" si="18"/>
        <v>-1250911</v>
      </c>
      <c r="H50" s="15">
        <f t="shared" si="18"/>
        <v>591927</v>
      </c>
      <c r="I50" s="15">
        <f t="shared" si="18"/>
        <v>0</v>
      </c>
      <c r="J50" s="15">
        <f t="shared" si="18"/>
        <v>854528</v>
      </c>
      <c r="K50" s="15">
        <f t="shared" si="18"/>
        <v>1565433</v>
      </c>
      <c r="L50" s="15">
        <f t="shared" si="18"/>
        <v>3417495</v>
      </c>
      <c r="M50" s="15">
        <f t="shared" si="18"/>
        <v>52710192</v>
      </c>
      <c r="N50" s="15">
        <f t="shared" si="18"/>
        <v>0</v>
      </c>
      <c r="O50" s="15">
        <f t="shared" si="18"/>
        <v>0</v>
      </c>
      <c r="P50" s="15">
        <f t="shared" si="18"/>
        <v>1475825</v>
      </c>
      <c r="Q50" s="15">
        <f t="shared" si="18"/>
        <v>1599835</v>
      </c>
      <c r="R50" s="15">
        <f t="shared" si="18"/>
        <v>13593219</v>
      </c>
      <c r="S50" s="15">
        <f t="shared" si="18"/>
        <v>33564908</v>
      </c>
      <c r="T50" s="15">
        <f t="shared" si="18"/>
        <v>6298818</v>
      </c>
      <c r="U50" s="15">
        <f t="shared" si="18"/>
        <v>1716947</v>
      </c>
      <c r="V50" s="15">
        <f t="shared" si="18"/>
        <v>15604713</v>
      </c>
      <c r="W50" s="8">
        <f t="shared" si="18"/>
        <v>701106</v>
      </c>
    </row>
    <row r="51" spans="1:23" x14ac:dyDescent="0.25">
      <c r="A51" s="20" t="s">
        <v>122</v>
      </c>
      <c r="B51" s="15">
        <f>+B48-B46</f>
        <v>-60824813</v>
      </c>
      <c r="C51" s="15">
        <f t="shared" ref="C51:W51" si="19">+C48-C46</f>
        <v>-95314528</v>
      </c>
      <c r="D51" s="15">
        <f t="shared" si="19"/>
        <v>-70284635</v>
      </c>
      <c r="E51" s="15">
        <f t="shared" si="19"/>
        <v>38354160</v>
      </c>
      <c r="F51" s="15">
        <f t="shared" si="19"/>
        <v>-16366825</v>
      </c>
      <c r="G51" s="15">
        <f t="shared" si="19"/>
        <v>-6119853</v>
      </c>
      <c r="H51" s="15">
        <f t="shared" si="19"/>
        <v>-5220981</v>
      </c>
      <c r="I51" s="15">
        <f t="shared" si="19"/>
        <v>-18356857</v>
      </c>
      <c r="J51" s="15">
        <f t="shared" si="19"/>
        <v>-5164642</v>
      </c>
      <c r="K51" s="15">
        <f t="shared" si="19"/>
        <v>333461</v>
      </c>
      <c r="L51" s="15">
        <f t="shared" si="19"/>
        <v>19809566</v>
      </c>
      <c r="M51" s="15">
        <f t="shared" si="19"/>
        <v>13156925</v>
      </c>
      <c r="N51" s="15">
        <f t="shared" si="19"/>
        <v>-29134957</v>
      </c>
      <c r="O51" s="15">
        <f t="shared" si="19"/>
        <v>-15973751</v>
      </c>
      <c r="P51" s="15">
        <f t="shared" si="19"/>
        <v>-45159702</v>
      </c>
      <c r="Q51" s="15">
        <f t="shared" si="19"/>
        <v>-84470300</v>
      </c>
      <c r="R51" s="15">
        <f t="shared" si="19"/>
        <v>-53514729</v>
      </c>
      <c r="S51" s="15">
        <f t="shared" si="19"/>
        <v>-42046361</v>
      </c>
      <c r="T51" s="15">
        <f t="shared" si="19"/>
        <v>-25459297</v>
      </c>
      <c r="U51" s="15">
        <f t="shared" si="19"/>
        <v>841887</v>
      </c>
      <c r="V51" s="15">
        <f t="shared" si="19"/>
        <v>-120738285</v>
      </c>
      <c r="W51" s="8">
        <f t="shared" si="19"/>
        <v>13483553</v>
      </c>
    </row>
    <row r="52" spans="1:23" x14ac:dyDescent="0.25">
      <c r="A52" s="20" t="s">
        <v>123</v>
      </c>
      <c r="B52" s="15">
        <f>+B48-B47</f>
        <v>-48449519</v>
      </c>
      <c r="C52" s="15">
        <f t="shared" ref="C52:W52" si="20">+C48-C47</f>
        <v>-117306552</v>
      </c>
      <c r="D52" s="15">
        <f t="shared" si="20"/>
        <v>-70284635</v>
      </c>
      <c r="E52" s="15">
        <f t="shared" si="20"/>
        <v>19778147</v>
      </c>
      <c r="F52" s="15">
        <f t="shared" si="20"/>
        <v>-16366825</v>
      </c>
      <c r="G52" s="15">
        <f t="shared" si="20"/>
        <v>-4868942</v>
      </c>
      <c r="H52" s="15">
        <f t="shared" si="20"/>
        <v>-5812908</v>
      </c>
      <c r="I52" s="15">
        <f t="shared" si="20"/>
        <v>-18356857</v>
      </c>
      <c r="J52" s="15">
        <f t="shared" si="20"/>
        <v>-6019170</v>
      </c>
      <c r="K52" s="15">
        <f t="shared" si="20"/>
        <v>-1231972</v>
      </c>
      <c r="L52" s="15">
        <f t="shared" si="20"/>
        <v>16392071</v>
      </c>
      <c r="M52" s="15">
        <f t="shared" si="20"/>
        <v>-39553267</v>
      </c>
      <c r="N52" s="15">
        <f t="shared" si="20"/>
        <v>-29134957</v>
      </c>
      <c r="O52" s="15">
        <f t="shared" si="20"/>
        <v>-15973751</v>
      </c>
      <c r="P52" s="15">
        <f t="shared" si="20"/>
        <v>-46635527</v>
      </c>
      <c r="Q52" s="15">
        <f t="shared" si="20"/>
        <v>-86070135</v>
      </c>
      <c r="R52" s="15">
        <f t="shared" si="20"/>
        <v>-67107948</v>
      </c>
      <c r="S52" s="15">
        <f t="shared" si="20"/>
        <v>-75611269</v>
      </c>
      <c r="T52" s="15">
        <f t="shared" si="20"/>
        <v>-31758115</v>
      </c>
      <c r="U52" s="15">
        <f t="shared" si="20"/>
        <v>-875060</v>
      </c>
      <c r="V52" s="15">
        <f t="shared" si="20"/>
        <v>-136342998</v>
      </c>
      <c r="W52" s="8">
        <f t="shared" si="20"/>
        <v>12782447</v>
      </c>
    </row>
    <row r="53" spans="1:23" x14ac:dyDescent="0.25">
      <c r="A53" s="20" t="s">
        <v>124</v>
      </c>
      <c r="B53" s="17">
        <f>IF(B46=0,0,B48*100/B46)</f>
        <v>78.544490593263745</v>
      </c>
      <c r="C53" s="17">
        <f t="shared" ref="C53:W53" si="21">IF(C46=0,0,C48*100/C46)</f>
        <v>88.663680882403142</v>
      </c>
      <c r="D53" s="17">
        <f t="shared" si="21"/>
        <v>77.748661690684173</v>
      </c>
      <c r="E53" s="17">
        <f t="shared" si="21"/>
        <v>125.97081390792293</v>
      </c>
      <c r="F53" s="17">
        <f t="shared" si="21"/>
        <v>91.560969389390081</v>
      </c>
      <c r="G53" s="17">
        <f t="shared" si="21"/>
        <v>96.357093878267079</v>
      </c>
      <c r="H53" s="17">
        <f t="shared" si="21"/>
        <v>99.176217687620777</v>
      </c>
      <c r="I53" s="17">
        <f t="shared" si="21"/>
        <v>78.694360708385702</v>
      </c>
      <c r="J53" s="17">
        <f t="shared" si="21"/>
        <v>94.289456984362673</v>
      </c>
      <c r="K53" s="17">
        <f t="shared" si="21"/>
        <v>100.33288013082931</v>
      </c>
      <c r="L53" s="17">
        <f t="shared" si="21"/>
        <v>102.57580660238295</v>
      </c>
      <c r="M53" s="17">
        <f t="shared" si="21"/>
        <v>102.89083191458307</v>
      </c>
      <c r="N53" s="17">
        <f t="shared" si="21"/>
        <v>68.746159505033688</v>
      </c>
      <c r="O53" s="17">
        <f t="shared" si="21"/>
        <v>88.906557142246797</v>
      </c>
      <c r="P53" s="17">
        <f t="shared" si="21"/>
        <v>78.21634969638427</v>
      </c>
      <c r="Q53" s="17">
        <f t="shared" si="21"/>
        <v>80.258028497489576</v>
      </c>
      <c r="R53" s="17">
        <f t="shared" si="21"/>
        <v>83.293473061690122</v>
      </c>
      <c r="S53" s="17">
        <f t="shared" si="21"/>
        <v>90.14183206557928</v>
      </c>
      <c r="T53" s="17">
        <f t="shared" si="21"/>
        <v>86.172504571767234</v>
      </c>
      <c r="U53" s="17">
        <f t="shared" si="21"/>
        <v>100.7242642792813</v>
      </c>
      <c r="V53" s="17">
        <f t="shared" si="21"/>
        <v>88.828490057059938</v>
      </c>
      <c r="W53" s="10">
        <f t="shared" si="21"/>
        <v>112.12163037126088</v>
      </c>
    </row>
    <row r="54" spans="1:23" x14ac:dyDescent="0.25">
      <c r="A54" s="20" t="s">
        <v>125</v>
      </c>
      <c r="B54" s="17">
        <f>IF(B47=0,0,B48*100/B47)</f>
        <v>82.129693804699471</v>
      </c>
      <c r="C54" s="17">
        <f t="shared" ref="C54:W54" si="22">IF(C47=0,0,C48*100/C47)</f>
        <v>86.403670906738895</v>
      </c>
      <c r="D54" s="17">
        <f t="shared" si="22"/>
        <v>77.748661690684173</v>
      </c>
      <c r="E54" s="17">
        <f t="shared" si="22"/>
        <v>111.89607221537021</v>
      </c>
      <c r="F54" s="17">
        <f t="shared" si="22"/>
        <v>91.560969389390081</v>
      </c>
      <c r="G54" s="17">
        <f t="shared" si="22"/>
        <v>97.079968582750453</v>
      </c>
      <c r="H54" s="17">
        <f t="shared" si="22"/>
        <v>99.083677448530992</v>
      </c>
      <c r="I54" s="17">
        <f t="shared" si="22"/>
        <v>78.694360708385702</v>
      </c>
      <c r="J54" s="17">
        <f t="shared" si="22"/>
        <v>93.406900634283375</v>
      </c>
      <c r="K54" s="17">
        <f t="shared" si="22"/>
        <v>98.789096878785969</v>
      </c>
      <c r="L54" s="17">
        <f t="shared" si="22"/>
        <v>102.12200553379934</v>
      </c>
      <c r="M54" s="17">
        <f t="shared" si="22"/>
        <v>92.211410925690402</v>
      </c>
      <c r="N54" s="17">
        <f t="shared" si="22"/>
        <v>68.746159505033688</v>
      </c>
      <c r="O54" s="17">
        <f t="shared" si="22"/>
        <v>88.906557142246797</v>
      </c>
      <c r="P54" s="17">
        <f t="shared" si="22"/>
        <v>77.66346923971652</v>
      </c>
      <c r="Q54" s="17">
        <f t="shared" si="22"/>
        <v>79.959057305431514</v>
      </c>
      <c r="R54" s="17">
        <f t="shared" si="22"/>
        <v>79.902715808300073</v>
      </c>
      <c r="S54" s="17">
        <f t="shared" si="22"/>
        <v>83.565548567967426</v>
      </c>
      <c r="T54" s="17">
        <f t="shared" si="22"/>
        <v>83.322037316625199</v>
      </c>
      <c r="U54" s="17">
        <f t="shared" si="22"/>
        <v>99.258154973448811</v>
      </c>
      <c r="V54" s="17">
        <f t="shared" si="22"/>
        <v>87.564192765374571</v>
      </c>
      <c r="W54" s="10">
        <f t="shared" si="22"/>
        <v>111.41936532275687</v>
      </c>
    </row>
    <row r="55" spans="1:23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6"/>
    </row>
    <row r="56" spans="1:23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6"/>
    </row>
    <row r="57" spans="1:23" x14ac:dyDescent="0.25">
      <c r="A57" s="20" t="s">
        <v>127</v>
      </c>
      <c r="B57" s="16">
        <v>81250000</v>
      </c>
      <c r="C57" s="16">
        <v>236249799</v>
      </c>
      <c r="D57" s="16">
        <v>42449900</v>
      </c>
      <c r="E57" s="16">
        <v>29950000</v>
      </c>
      <c r="F57" s="16">
        <v>651979370</v>
      </c>
      <c r="G57" s="16">
        <v>72600200</v>
      </c>
      <c r="H57" s="16">
        <v>230033400</v>
      </c>
      <c r="I57" s="16">
        <v>45929652</v>
      </c>
      <c r="J57" s="16">
        <v>69622397</v>
      </c>
      <c r="K57" s="16">
        <v>40441958</v>
      </c>
      <c r="L57" s="16">
        <v>346202000</v>
      </c>
      <c r="M57" s="16">
        <v>175973376</v>
      </c>
      <c r="N57" s="16">
        <v>34301768</v>
      </c>
      <c r="O57" s="16">
        <v>65843861</v>
      </c>
      <c r="P57" s="16">
        <v>243559324</v>
      </c>
      <c r="Q57" s="16">
        <v>252554010</v>
      </c>
      <c r="R57" s="16">
        <v>64133045</v>
      </c>
      <c r="S57" s="16">
        <v>402590000</v>
      </c>
      <c r="T57" s="16">
        <v>77713000</v>
      </c>
      <c r="U57" s="16">
        <v>50831772</v>
      </c>
      <c r="V57" s="16">
        <v>641611253</v>
      </c>
      <c r="W57" s="9">
        <v>43845000</v>
      </c>
    </row>
    <row r="58" spans="1:23" x14ac:dyDescent="0.25">
      <c r="A58" s="20" t="s">
        <v>128</v>
      </c>
      <c r="B58" s="16">
        <v>86679972</v>
      </c>
      <c r="C58" s="16">
        <v>235525033</v>
      </c>
      <c r="D58" s="16">
        <v>42449900</v>
      </c>
      <c r="E58" s="16">
        <v>11509992</v>
      </c>
      <c r="F58" s="16">
        <v>666783170</v>
      </c>
      <c r="G58" s="16">
        <v>76550200</v>
      </c>
      <c r="H58" s="16">
        <v>251042966</v>
      </c>
      <c r="I58" s="16">
        <v>45929652</v>
      </c>
      <c r="J58" s="16">
        <v>69701749</v>
      </c>
      <c r="K58" s="16">
        <v>40441958</v>
      </c>
      <c r="L58" s="16">
        <v>427259109</v>
      </c>
      <c r="M58" s="16">
        <v>149898423</v>
      </c>
      <c r="N58" s="16">
        <v>43978688</v>
      </c>
      <c r="O58" s="16">
        <v>65943461</v>
      </c>
      <c r="P58" s="16">
        <v>274188988</v>
      </c>
      <c r="Q58" s="16">
        <v>230374692</v>
      </c>
      <c r="R58" s="16">
        <v>89156822</v>
      </c>
      <c r="S58" s="16">
        <v>499735565</v>
      </c>
      <c r="T58" s="16">
        <v>72301268</v>
      </c>
      <c r="U58" s="16">
        <v>50864111</v>
      </c>
      <c r="V58" s="16">
        <v>655859440</v>
      </c>
      <c r="W58" s="9">
        <v>6219727</v>
      </c>
    </row>
    <row r="59" spans="1:23" x14ac:dyDescent="0.25">
      <c r="A59" s="20" t="s">
        <v>129</v>
      </c>
      <c r="B59" s="16">
        <v>39092802</v>
      </c>
      <c r="C59" s="16">
        <v>119992201</v>
      </c>
      <c r="D59" s="16">
        <v>1251148</v>
      </c>
      <c r="E59" s="16">
        <v>10675529</v>
      </c>
      <c r="F59" s="16">
        <v>251675348</v>
      </c>
      <c r="G59" s="16">
        <v>87807325</v>
      </c>
      <c r="H59" s="16">
        <v>210325099</v>
      </c>
      <c r="I59" s="16">
        <v>13122960</v>
      </c>
      <c r="J59" s="16">
        <v>53904198</v>
      </c>
      <c r="K59" s="16">
        <v>30061984</v>
      </c>
      <c r="L59" s="16">
        <v>405537796</v>
      </c>
      <c r="M59" s="16">
        <v>120858920</v>
      </c>
      <c r="N59" s="16">
        <v>4886832</v>
      </c>
      <c r="O59" s="16">
        <v>48148902</v>
      </c>
      <c r="P59" s="16">
        <v>240069126</v>
      </c>
      <c r="Q59" s="16">
        <v>182102344</v>
      </c>
      <c r="R59" s="16">
        <v>75435350</v>
      </c>
      <c r="S59" s="16">
        <v>-10645260541</v>
      </c>
      <c r="T59" s="16">
        <v>19945711</v>
      </c>
      <c r="U59" s="16">
        <v>56257127</v>
      </c>
      <c r="V59" s="16">
        <v>331996011</v>
      </c>
      <c r="W59" s="9">
        <v>12894403</v>
      </c>
    </row>
    <row r="60" spans="1:23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6"/>
    </row>
    <row r="61" spans="1:23" x14ac:dyDescent="0.25">
      <c r="A61" s="20" t="s">
        <v>134</v>
      </c>
      <c r="B61" s="15">
        <f>+B58-B57</f>
        <v>5429972</v>
      </c>
      <c r="C61" s="15">
        <f t="shared" ref="C61:W61" si="23">+C58-C57</f>
        <v>-724766</v>
      </c>
      <c r="D61" s="15">
        <f t="shared" si="23"/>
        <v>0</v>
      </c>
      <c r="E61" s="15">
        <f t="shared" si="23"/>
        <v>-18440008</v>
      </c>
      <c r="F61" s="15">
        <f t="shared" si="23"/>
        <v>14803800</v>
      </c>
      <c r="G61" s="15">
        <f t="shared" si="23"/>
        <v>3950000</v>
      </c>
      <c r="H61" s="15">
        <f t="shared" si="23"/>
        <v>21009566</v>
      </c>
      <c r="I61" s="15">
        <f t="shared" si="23"/>
        <v>0</v>
      </c>
      <c r="J61" s="15">
        <f t="shared" si="23"/>
        <v>79352</v>
      </c>
      <c r="K61" s="15">
        <f t="shared" si="23"/>
        <v>0</v>
      </c>
      <c r="L61" s="15">
        <f t="shared" si="23"/>
        <v>81057109</v>
      </c>
      <c r="M61" s="15">
        <f t="shared" si="23"/>
        <v>-26074953</v>
      </c>
      <c r="N61" s="15">
        <f t="shared" si="23"/>
        <v>9676920</v>
      </c>
      <c r="O61" s="15">
        <f t="shared" si="23"/>
        <v>99600</v>
      </c>
      <c r="P61" s="15">
        <f t="shared" si="23"/>
        <v>30629664</v>
      </c>
      <c r="Q61" s="15">
        <f t="shared" si="23"/>
        <v>-22179318</v>
      </c>
      <c r="R61" s="15">
        <f t="shared" si="23"/>
        <v>25023777</v>
      </c>
      <c r="S61" s="15">
        <f t="shared" si="23"/>
        <v>97145565</v>
      </c>
      <c r="T61" s="15">
        <f t="shared" si="23"/>
        <v>-5411732</v>
      </c>
      <c r="U61" s="15">
        <f t="shared" si="23"/>
        <v>32339</v>
      </c>
      <c r="V61" s="15">
        <f t="shared" si="23"/>
        <v>14248187</v>
      </c>
      <c r="W61" s="8">
        <f t="shared" si="23"/>
        <v>-37625273</v>
      </c>
    </row>
    <row r="62" spans="1:23" x14ac:dyDescent="0.25">
      <c r="A62" s="20" t="s">
        <v>122</v>
      </c>
      <c r="B62" s="15">
        <f>+B59-B57</f>
        <v>-42157198</v>
      </c>
      <c r="C62" s="15">
        <f t="shared" ref="C62:W62" si="24">+C59-C57</f>
        <v>-116257598</v>
      </c>
      <c r="D62" s="15">
        <f t="shared" si="24"/>
        <v>-41198752</v>
      </c>
      <c r="E62" s="15">
        <f t="shared" si="24"/>
        <v>-19274471</v>
      </c>
      <c r="F62" s="15">
        <f t="shared" si="24"/>
        <v>-400304022</v>
      </c>
      <c r="G62" s="15">
        <f t="shared" si="24"/>
        <v>15207125</v>
      </c>
      <c r="H62" s="15">
        <f t="shared" si="24"/>
        <v>-19708301</v>
      </c>
      <c r="I62" s="15">
        <f t="shared" si="24"/>
        <v>-32806692</v>
      </c>
      <c r="J62" s="15">
        <f t="shared" si="24"/>
        <v>-15718199</v>
      </c>
      <c r="K62" s="15">
        <f t="shared" si="24"/>
        <v>-10379974</v>
      </c>
      <c r="L62" s="15">
        <f t="shared" si="24"/>
        <v>59335796</v>
      </c>
      <c r="M62" s="15">
        <f t="shared" si="24"/>
        <v>-55114456</v>
      </c>
      <c r="N62" s="15">
        <f t="shared" si="24"/>
        <v>-29414936</v>
      </c>
      <c r="O62" s="15">
        <f t="shared" si="24"/>
        <v>-17694959</v>
      </c>
      <c r="P62" s="15">
        <f t="shared" si="24"/>
        <v>-3490198</v>
      </c>
      <c r="Q62" s="15">
        <f t="shared" si="24"/>
        <v>-70451666</v>
      </c>
      <c r="R62" s="15">
        <f t="shared" si="24"/>
        <v>11302305</v>
      </c>
      <c r="S62" s="15">
        <f t="shared" si="24"/>
        <v>-11047850541</v>
      </c>
      <c r="T62" s="15">
        <f t="shared" si="24"/>
        <v>-57767289</v>
      </c>
      <c r="U62" s="15">
        <f t="shared" si="24"/>
        <v>5425355</v>
      </c>
      <c r="V62" s="15">
        <f t="shared" si="24"/>
        <v>-309615242</v>
      </c>
      <c r="W62" s="8">
        <f t="shared" si="24"/>
        <v>-30950597</v>
      </c>
    </row>
    <row r="63" spans="1:23" x14ac:dyDescent="0.25">
      <c r="A63" s="20" t="s">
        <v>123</v>
      </c>
      <c r="B63" s="15">
        <f>+B59-B58</f>
        <v>-47587170</v>
      </c>
      <c r="C63" s="15">
        <f t="shared" ref="C63:W63" si="25">+C59-C58</f>
        <v>-115532832</v>
      </c>
      <c r="D63" s="15">
        <f t="shared" si="25"/>
        <v>-41198752</v>
      </c>
      <c r="E63" s="15">
        <f t="shared" si="25"/>
        <v>-834463</v>
      </c>
      <c r="F63" s="15">
        <f t="shared" si="25"/>
        <v>-415107822</v>
      </c>
      <c r="G63" s="15">
        <f t="shared" si="25"/>
        <v>11257125</v>
      </c>
      <c r="H63" s="15">
        <f t="shared" si="25"/>
        <v>-40717867</v>
      </c>
      <c r="I63" s="15">
        <f t="shared" si="25"/>
        <v>-32806692</v>
      </c>
      <c r="J63" s="15">
        <f t="shared" si="25"/>
        <v>-15797551</v>
      </c>
      <c r="K63" s="15">
        <f t="shared" si="25"/>
        <v>-10379974</v>
      </c>
      <c r="L63" s="15">
        <f t="shared" si="25"/>
        <v>-21721313</v>
      </c>
      <c r="M63" s="15">
        <f t="shared" si="25"/>
        <v>-29039503</v>
      </c>
      <c r="N63" s="15">
        <f t="shared" si="25"/>
        <v>-39091856</v>
      </c>
      <c r="O63" s="15">
        <f t="shared" si="25"/>
        <v>-17794559</v>
      </c>
      <c r="P63" s="15">
        <f t="shared" si="25"/>
        <v>-34119862</v>
      </c>
      <c r="Q63" s="15">
        <f t="shared" si="25"/>
        <v>-48272348</v>
      </c>
      <c r="R63" s="15">
        <f t="shared" si="25"/>
        <v>-13721472</v>
      </c>
      <c r="S63" s="15">
        <f t="shared" si="25"/>
        <v>-11144996106</v>
      </c>
      <c r="T63" s="15">
        <f t="shared" si="25"/>
        <v>-52355557</v>
      </c>
      <c r="U63" s="15">
        <f t="shared" si="25"/>
        <v>5393016</v>
      </c>
      <c r="V63" s="15">
        <f t="shared" si="25"/>
        <v>-323863429</v>
      </c>
      <c r="W63" s="8">
        <f t="shared" si="25"/>
        <v>6674676</v>
      </c>
    </row>
    <row r="64" spans="1:23" x14ac:dyDescent="0.25">
      <c r="A64" s="20" t="s">
        <v>124</v>
      </c>
      <c r="B64" s="17">
        <f>IF(B57=0,0,B59*100/B57)</f>
        <v>48.114217846153849</v>
      </c>
      <c r="C64" s="17">
        <f t="shared" ref="C64:W64" si="26">IF(C57=0,0,C59*100/C57)</f>
        <v>50.790392841773382</v>
      </c>
      <c r="D64" s="17">
        <f t="shared" si="26"/>
        <v>2.9473520550107302</v>
      </c>
      <c r="E64" s="17">
        <f t="shared" si="26"/>
        <v>35.644504173622707</v>
      </c>
      <c r="F64" s="17">
        <f t="shared" si="26"/>
        <v>38.601734898452385</v>
      </c>
      <c r="G64" s="17">
        <f t="shared" si="26"/>
        <v>120.9463954644753</v>
      </c>
      <c r="H64" s="17">
        <f t="shared" si="26"/>
        <v>91.432417640220947</v>
      </c>
      <c r="I64" s="17">
        <f t="shared" si="26"/>
        <v>28.571868996525382</v>
      </c>
      <c r="J64" s="17">
        <f t="shared" si="26"/>
        <v>77.423645727107044</v>
      </c>
      <c r="K64" s="17">
        <f t="shared" si="26"/>
        <v>74.333651204523775</v>
      </c>
      <c r="L64" s="17">
        <f t="shared" si="26"/>
        <v>117.13906794299282</v>
      </c>
      <c r="M64" s="17">
        <f t="shared" si="26"/>
        <v>68.680230354846401</v>
      </c>
      <c r="N64" s="17">
        <f t="shared" si="26"/>
        <v>14.246589272016532</v>
      </c>
      <c r="O64" s="17">
        <f t="shared" si="26"/>
        <v>73.125878811997367</v>
      </c>
      <c r="P64" s="17">
        <f t="shared" si="26"/>
        <v>98.567002920405542</v>
      </c>
      <c r="Q64" s="17">
        <f t="shared" si="26"/>
        <v>72.104317013220268</v>
      </c>
      <c r="R64" s="17">
        <f t="shared" si="26"/>
        <v>117.62321592558095</v>
      </c>
      <c r="S64" s="17">
        <f t="shared" si="26"/>
        <v>-2644.1939792344569</v>
      </c>
      <c r="T64" s="17">
        <f t="shared" si="26"/>
        <v>25.665861567562697</v>
      </c>
      <c r="U64" s="17">
        <f t="shared" si="26"/>
        <v>110.67315733159961</v>
      </c>
      <c r="V64" s="17">
        <f t="shared" si="26"/>
        <v>51.744106645211851</v>
      </c>
      <c r="W64" s="10">
        <f t="shared" si="26"/>
        <v>29.40906146652982</v>
      </c>
    </row>
    <row r="65" spans="1:23" x14ac:dyDescent="0.25">
      <c r="A65" s="20" t="s">
        <v>125</v>
      </c>
      <c r="B65" s="17">
        <f>IF(B58=0,0,B59*100/B58)</f>
        <v>45.100155316155387</v>
      </c>
      <c r="C65" s="17">
        <f t="shared" ref="C65:W65" si="27">IF(C58=0,0,C59*100/C58)</f>
        <v>50.946686843262221</v>
      </c>
      <c r="D65" s="17">
        <f t="shared" si="27"/>
        <v>2.9473520550107302</v>
      </c>
      <c r="E65" s="17">
        <f t="shared" si="27"/>
        <v>92.750099218140207</v>
      </c>
      <c r="F65" s="17">
        <f t="shared" si="27"/>
        <v>37.744706123881322</v>
      </c>
      <c r="G65" s="17">
        <f t="shared" si="27"/>
        <v>114.7055461644777</v>
      </c>
      <c r="H65" s="17">
        <f t="shared" si="27"/>
        <v>83.780518670258218</v>
      </c>
      <c r="I65" s="17">
        <f t="shared" si="27"/>
        <v>28.571868996525382</v>
      </c>
      <c r="J65" s="17">
        <f t="shared" si="27"/>
        <v>77.335502728920048</v>
      </c>
      <c r="K65" s="17">
        <f t="shared" si="27"/>
        <v>74.333651204523775</v>
      </c>
      <c r="L65" s="17">
        <f t="shared" si="27"/>
        <v>94.916126410777125</v>
      </c>
      <c r="M65" s="17">
        <f t="shared" si="27"/>
        <v>80.627212469073143</v>
      </c>
      <c r="N65" s="17">
        <f t="shared" si="27"/>
        <v>11.111818524463486</v>
      </c>
      <c r="O65" s="17">
        <f t="shared" si="27"/>
        <v>73.015430597432555</v>
      </c>
      <c r="P65" s="17">
        <f t="shared" si="27"/>
        <v>87.556078656229616</v>
      </c>
      <c r="Q65" s="17">
        <f t="shared" si="27"/>
        <v>79.046158420908498</v>
      </c>
      <c r="R65" s="17">
        <f t="shared" si="27"/>
        <v>84.609734070602016</v>
      </c>
      <c r="S65" s="17">
        <f t="shared" si="27"/>
        <v>-2130.1786958068515</v>
      </c>
      <c r="T65" s="17">
        <f t="shared" si="27"/>
        <v>27.586944948185419</v>
      </c>
      <c r="U65" s="17">
        <f t="shared" si="27"/>
        <v>110.60279221237151</v>
      </c>
      <c r="V65" s="17">
        <f t="shared" si="27"/>
        <v>50.619994278042256</v>
      </c>
      <c r="W65" s="10">
        <f t="shared" si="27"/>
        <v>207.31461364783374</v>
      </c>
    </row>
    <row r="66" spans="1:23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6"/>
    </row>
    <row r="67" spans="1:23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6"/>
    </row>
    <row r="68" spans="1:23" x14ac:dyDescent="0.25">
      <c r="A68" s="20" t="s">
        <v>127</v>
      </c>
      <c r="B68" s="16">
        <v>5814000</v>
      </c>
      <c r="C68" s="16">
        <v>201445000</v>
      </c>
      <c r="D68" s="16">
        <v>50712000</v>
      </c>
      <c r="E68" s="16">
        <v>9213000</v>
      </c>
      <c r="F68" s="16">
        <v>641835000</v>
      </c>
      <c r="G68" s="16">
        <v>77031000</v>
      </c>
      <c r="H68" s="16">
        <v>148128000</v>
      </c>
      <c r="I68" s="16">
        <v>43814000</v>
      </c>
      <c r="J68" s="16">
        <v>43614000</v>
      </c>
      <c r="K68" s="16">
        <v>43386000</v>
      </c>
      <c r="L68" s="16">
        <v>358395000</v>
      </c>
      <c r="M68" s="16">
        <v>86456000</v>
      </c>
      <c r="N68" s="16">
        <v>32239000</v>
      </c>
      <c r="O68" s="16">
        <v>67465000</v>
      </c>
      <c r="P68" s="16">
        <v>213066000</v>
      </c>
      <c r="Q68" s="16">
        <v>257842000</v>
      </c>
      <c r="R68" s="16">
        <v>58451000</v>
      </c>
      <c r="S68" s="16">
        <v>354069000</v>
      </c>
      <c r="T68" s="16">
        <v>49536000</v>
      </c>
      <c r="U68" s="16">
        <v>48574000</v>
      </c>
      <c r="V68" s="16">
        <v>642051000</v>
      </c>
      <c r="W68" s="9">
        <v>48174000</v>
      </c>
    </row>
    <row r="69" spans="1:23" x14ac:dyDescent="0.25">
      <c r="A69" s="20" t="s">
        <v>128</v>
      </c>
      <c r="B69" s="16">
        <v>4794000</v>
      </c>
      <c r="C69" s="16">
        <v>183637000</v>
      </c>
      <c r="D69" s="16">
        <v>35962000</v>
      </c>
      <c r="E69" s="16">
        <v>8883000</v>
      </c>
      <c r="F69" s="16">
        <v>681012000</v>
      </c>
      <c r="G69" s="16">
        <v>77031000</v>
      </c>
      <c r="H69" s="16">
        <v>165906000</v>
      </c>
      <c r="I69" s="16">
        <v>34838000</v>
      </c>
      <c r="J69" s="16">
        <v>40739000</v>
      </c>
      <c r="K69" s="16">
        <v>40606000</v>
      </c>
      <c r="L69" s="16">
        <v>364854000</v>
      </c>
      <c r="M69" s="16">
        <v>84656000</v>
      </c>
      <c r="N69" s="16">
        <v>22773000</v>
      </c>
      <c r="O69" s="16">
        <v>87378000</v>
      </c>
      <c r="P69" s="16">
        <v>212041000</v>
      </c>
      <c r="Q69" s="16">
        <v>231475000</v>
      </c>
      <c r="R69" s="16">
        <v>66271000</v>
      </c>
      <c r="S69" s="16">
        <v>351175000</v>
      </c>
      <c r="T69" s="16">
        <v>58859000</v>
      </c>
      <c r="U69" s="16">
        <v>48574000</v>
      </c>
      <c r="V69" s="16">
        <v>859228000</v>
      </c>
      <c r="W69" s="9">
        <v>48174000</v>
      </c>
    </row>
    <row r="70" spans="1:23" x14ac:dyDescent="0.25">
      <c r="A70" s="20" t="s">
        <v>129</v>
      </c>
      <c r="B70" s="16">
        <v>0</v>
      </c>
      <c r="C70" s="16">
        <v>109438646</v>
      </c>
      <c r="D70" s="16">
        <v>0</v>
      </c>
      <c r="E70" s="16">
        <v>2760999</v>
      </c>
      <c r="F70" s="16">
        <v>0</v>
      </c>
      <c r="G70" s="16">
        <v>74379588</v>
      </c>
      <c r="H70" s="16">
        <v>39601000</v>
      </c>
      <c r="I70" s="16">
        <v>805034</v>
      </c>
      <c r="J70" s="16">
        <v>0</v>
      </c>
      <c r="K70" s="16">
        <v>28516070</v>
      </c>
      <c r="L70" s="16">
        <v>232167926</v>
      </c>
      <c r="M70" s="16">
        <v>0</v>
      </c>
      <c r="N70" s="16">
        <v>3405403</v>
      </c>
      <c r="O70" s="16">
        <v>0</v>
      </c>
      <c r="P70" s="16">
        <v>191161609</v>
      </c>
      <c r="Q70" s="16">
        <v>173215498</v>
      </c>
      <c r="R70" s="16">
        <v>78649653</v>
      </c>
      <c r="S70" s="16">
        <v>-286256425</v>
      </c>
      <c r="T70" s="16">
        <v>55469329</v>
      </c>
      <c r="U70" s="16">
        <v>48573999</v>
      </c>
      <c r="V70" s="16">
        <v>313371945</v>
      </c>
      <c r="W70" s="9">
        <v>48174000</v>
      </c>
    </row>
    <row r="71" spans="1:23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</row>
    <row r="72" spans="1:23" x14ac:dyDescent="0.25">
      <c r="A72" s="20" t="s">
        <v>136</v>
      </c>
      <c r="B72" s="15">
        <f>+B69-B68</f>
        <v>-1020000</v>
      </c>
      <c r="C72" s="15">
        <f t="shared" ref="C72:W72" si="28">+C69-C68</f>
        <v>-17808000</v>
      </c>
      <c r="D72" s="15">
        <f t="shared" si="28"/>
        <v>-14750000</v>
      </c>
      <c r="E72" s="15">
        <f t="shared" si="28"/>
        <v>-330000</v>
      </c>
      <c r="F72" s="15">
        <f t="shared" si="28"/>
        <v>39177000</v>
      </c>
      <c r="G72" s="15">
        <f t="shared" si="28"/>
        <v>0</v>
      </c>
      <c r="H72" s="15">
        <f t="shared" si="28"/>
        <v>17778000</v>
      </c>
      <c r="I72" s="15">
        <f t="shared" si="28"/>
        <v>-8976000</v>
      </c>
      <c r="J72" s="15">
        <f t="shared" si="28"/>
        <v>-2875000</v>
      </c>
      <c r="K72" s="15">
        <f t="shared" si="28"/>
        <v>-2780000</v>
      </c>
      <c r="L72" s="15">
        <f t="shared" si="28"/>
        <v>6459000</v>
      </c>
      <c r="M72" s="15">
        <f t="shared" si="28"/>
        <v>-1800000</v>
      </c>
      <c r="N72" s="15">
        <f t="shared" si="28"/>
        <v>-9466000</v>
      </c>
      <c r="O72" s="15">
        <f t="shared" si="28"/>
        <v>19913000</v>
      </c>
      <c r="P72" s="15">
        <f t="shared" si="28"/>
        <v>-1025000</v>
      </c>
      <c r="Q72" s="15">
        <f t="shared" si="28"/>
        <v>-26367000</v>
      </c>
      <c r="R72" s="15">
        <f t="shared" si="28"/>
        <v>7820000</v>
      </c>
      <c r="S72" s="15">
        <f t="shared" si="28"/>
        <v>-2894000</v>
      </c>
      <c r="T72" s="15">
        <f t="shared" si="28"/>
        <v>9323000</v>
      </c>
      <c r="U72" s="15">
        <f t="shared" si="28"/>
        <v>0</v>
      </c>
      <c r="V72" s="15">
        <f t="shared" si="28"/>
        <v>217177000</v>
      </c>
      <c r="W72" s="8">
        <f t="shared" si="28"/>
        <v>0</v>
      </c>
    </row>
    <row r="73" spans="1:23" x14ac:dyDescent="0.25">
      <c r="A73" s="20" t="s">
        <v>122</v>
      </c>
      <c r="B73" s="15">
        <f>+B70-B68</f>
        <v>-5814000</v>
      </c>
      <c r="C73" s="15">
        <f t="shared" ref="C73:W73" si="29">+C70-C68</f>
        <v>-92006354</v>
      </c>
      <c r="D73" s="15">
        <f t="shared" si="29"/>
        <v>-50712000</v>
      </c>
      <c r="E73" s="15">
        <f t="shared" si="29"/>
        <v>-6452001</v>
      </c>
      <c r="F73" s="15">
        <f t="shared" si="29"/>
        <v>-641835000</v>
      </c>
      <c r="G73" s="15">
        <f t="shared" si="29"/>
        <v>-2651412</v>
      </c>
      <c r="H73" s="15">
        <f t="shared" si="29"/>
        <v>-108527000</v>
      </c>
      <c r="I73" s="15">
        <f t="shared" si="29"/>
        <v>-43008966</v>
      </c>
      <c r="J73" s="15">
        <f t="shared" si="29"/>
        <v>-43614000</v>
      </c>
      <c r="K73" s="15">
        <f t="shared" si="29"/>
        <v>-14869930</v>
      </c>
      <c r="L73" s="15">
        <f t="shared" si="29"/>
        <v>-126227074</v>
      </c>
      <c r="M73" s="15">
        <f t="shared" si="29"/>
        <v>-86456000</v>
      </c>
      <c r="N73" s="15">
        <f t="shared" si="29"/>
        <v>-28833597</v>
      </c>
      <c r="O73" s="15">
        <f t="shared" si="29"/>
        <v>-67465000</v>
      </c>
      <c r="P73" s="15">
        <f t="shared" si="29"/>
        <v>-21904391</v>
      </c>
      <c r="Q73" s="15">
        <f t="shared" si="29"/>
        <v>-84626502</v>
      </c>
      <c r="R73" s="15">
        <f t="shared" si="29"/>
        <v>20198653</v>
      </c>
      <c r="S73" s="15">
        <f t="shared" si="29"/>
        <v>-640325425</v>
      </c>
      <c r="T73" s="15">
        <f t="shared" si="29"/>
        <v>5933329</v>
      </c>
      <c r="U73" s="15">
        <f t="shared" si="29"/>
        <v>-1</v>
      </c>
      <c r="V73" s="15">
        <f t="shared" si="29"/>
        <v>-328679055</v>
      </c>
      <c r="W73" s="8">
        <f t="shared" si="29"/>
        <v>0</v>
      </c>
    </row>
    <row r="74" spans="1:23" x14ac:dyDescent="0.25">
      <c r="A74" s="20" t="s">
        <v>123</v>
      </c>
      <c r="B74" s="15">
        <f>+B70-B69</f>
        <v>-4794000</v>
      </c>
      <c r="C74" s="15">
        <f t="shared" ref="C74:W74" si="30">+C70-C69</f>
        <v>-74198354</v>
      </c>
      <c r="D74" s="15">
        <f t="shared" si="30"/>
        <v>-35962000</v>
      </c>
      <c r="E74" s="15">
        <f t="shared" si="30"/>
        <v>-6122001</v>
      </c>
      <c r="F74" s="15">
        <f t="shared" si="30"/>
        <v>-681012000</v>
      </c>
      <c r="G74" s="15">
        <f t="shared" si="30"/>
        <v>-2651412</v>
      </c>
      <c r="H74" s="15">
        <f t="shared" si="30"/>
        <v>-126305000</v>
      </c>
      <c r="I74" s="15">
        <f t="shared" si="30"/>
        <v>-34032966</v>
      </c>
      <c r="J74" s="15">
        <f t="shared" si="30"/>
        <v>-40739000</v>
      </c>
      <c r="K74" s="15">
        <f t="shared" si="30"/>
        <v>-12089930</v>
      </c>
      <c r="L74" s="15">
        <f t="shared" si="30"/>
        <v>-132686074</v>
      </c>
      <c r="M74" s="15">
        <f t="shared" si="30"/>
        <v>-84656000</v>
      </c>
      <c r="N74" s="15">
        <f t="shared" si="30"/>
        <v>-19367597</v>
      </c>
      <c r="O74" s="15">
        <f t="shared" si="30"/>
        <v>-87378000</v>
      </c>
      <c r="P74" s="15">
        <f t="shared" si="30"/>
        <v>-20879391</v>
      </c>
      <c r="Q74" s="15">
        <f t="shared" si="30"/>
        <v>-58259502</v>
      </c>
      <c r="R74" s="15">
        <f t="shared" si="30"/>
        <v>12378653</v>
      </c>
      <c r="S74" s="15">
        <f t="shared" si="30"/>
        <v>-637431425</v>
      </c>
      <c r="T74" s="15">
        <f t="shared" si="30"/>
        <v>-3389671</v>
      </c>
      <c r="U74" s="15">
        <f t="shared" si="30"/>
        <v>-1</v>
      </c>
      <c r="V74" s="15">
        <f t="shared" si="30"/>
        <v>-545856055</v>
      </c>
      <c r="W74" s="8">
        <f t="shared" si="30"/>
        <v>0</v>
      </c>
    </row>
    <row r="75" spans="1:23" x14ac:dyDescent="0.25">
      <c r="A75" s="20" t="s">
        <v>137</v>
      </c>
      <c r="B75" s="17">
        <f>IF(B68=0,0,B70*100/B68)</f>
        <v>0</v>
      </c>
      <c r="C75" s="17">
        <f t="shared" ref="C75:W75" si="31">IF(C68=0,0,C70*100/C68)</f>
        <v>54.326811784854428</v>
      </c>
      <c r="D75" s="17">
        <f t="shared" si="31"/>
        <v>0</v>
      </c>
      <c r="E75" s="17">
        <f t="shared" si="31"/>
        <v>29.968511885379357</v>
      </c>
      <c r="F75" s="17">
        <f t="shared" si="31"/>
        <v>0</v>
      </c>
      <c r="G75" s="17">
        <f t="shared" si="31"/>
        <v>96.557993535070295</v>
      </c>
      <c r="H75" s="17">
        <f t="shared" si="31"/>
        <v>26.734310866277813</v>
      </c>
      <c r="I75" s="17">
        <f t="shared" si="31"/>
        <v>1.8373898753822979</v>
      </c>
      <c r="J75" s="17">
        <f t="shared" si="31"/>
        <v>0</v>
      </c>
      <c r="K75" s="17">
        <f t="shared" si="31"/>
        <v>65.726432489743232</v>
      </c>
      <c r="L75" s="17">
        <f t="shared" si="31"/>
        <v>64.779900947278847</v>
      </c>
      <c r="M75" s="17">
        <f t="shared" si="31"/>
        <v>0</v>
      </c>
      <c r="N75" s="17">
        <f t="shared" si="31"/>
        <v>10.562992028288718</v>
      </c>
      <c r="O75" s="17">
        <f t="shared" si="31"/>
        <v>0</v>
      </c>
      <c r="P75" s="17">
        <f t="shared" si="31"/>
        <v>89.719433884336311</v>
      </c>
      <c r="Q75" s="17">
        <f t="shared" si="31"/>
        <v>67.178930507830373</v>
      </c>
      <c r="R75" s="17">
        <f t="shared" si="31"/>
        <v>134.55655677405005</v>
      </c>
      <c r="S75" s="17">
        <f t="shared" si="31"/>
        <v>-80.847638454651488</v>
      </c>
      <c r="T75" s="17">
        <f t="shared" si="31"/>
        <v>111.97781209625323</v>
      </c>
      <c r="U75" s="17">
        <f t="shared" si="31"/>
        <v>99.999997941285457</v>
      </c>
      <c r="V75" s="17">
        <f t="shared" si="31"/>
        <v>48.807952172023718</v>
      </c>
      <c r="W75" s="10">
        <f t="shared" si="31"/>
        <v>100</v>
      </c>
    </row>
    <row r="76" spans="1:23" x14ac:dyDescent="0.25">
      <c r="A76" s="20" t="s">
        <v>138</v>
      </c>
      <c r="B76" s="17">
        <f>IF(B69=0,0,B70*100/B69)</f>
        <v>0</v>
      </c>
      <c r="C76" s="17">
        <f t="shared" ref="C76:W76" si="32">IF(C69=0,0,C70*100/C69)</f>
        <v>59.595095759569148</v>
      </c>
      <c r="D76" s="17">
        <f t="shared" si="32"/>
        <v>0</v>
      </c>
      <c r="E76" s="17">
        <f t="shared" si="32"/>
        <v>31.081830462681527</v>
      </c>
      <c r="F76" s="17">
        <f t="shared" si="32"/>
        <v>0</v>
      </c>
      <c r="G76" s="17">
        <f t="shared" si="32"/>
        <v>96.557993535070295</v>
      </c>
      <c r="H76" s="17">
        <f t="shared" si="32"/>
        <v>23.869540583221823</v>
      </c>
      <c r="I76" s="17">
        <f t="shared" si="32"/>
        <v>2.3107928124461794</v>
      </c>
      <c r="J76" s="17">
        <f t="shared" si="32"/>
        <v>0</v>
      </c>
      <c r="K76" s="17">
        <f t="shared" si="32"/>
        <v>70.226247352607984</v>
      </c>
      <c r="L76" s="17">
        <f t="shared" si="32"/>
        <v>63.633104200584341</v>
      </c>
      <c r="M76" s="17">
        <f t="shared" si="32"/>
        <v>0</v>
      </c>
      <c r="N76" s="17">
        <f t="shared" si="32"/>
        <v>14.953686382997409</v>
      </c>
      <c r="O76" s="17">
        <f t="shared" si="32"/>
        <v>0</v>
      </c>
      <c r="P76" s="17">
        <f t="shared" si="32"/>
        <v>90.153135006909039</v>
      </c>
      <c r="Q76" s="17">
        <f t="shared" si="32"/>
        <v>74.831190409331455</v>
      </c>
      <c r="R76" s="17">
        <f t="shared" si="32"/>
        <v>118.67883840593925</v>
      </c>
      <c r="S76" s="17">
        <f t="shared" si="32"/>
        <v>-81.513896205595501</v>
      </c>
      <c r="T76" s="17">
        <f t="shared" si="32"/>
        <v>94.24103195772949</v>
      </c>
      <c r="U76" s="17">
        <f t="shared" si="32"/>
        <v>99.999997941285457</v>
      </c>
      <c r="V76" s="17">
        <f t="shared" si="32"/>
        <v>36.471337642628036</v>
      </c>
      <c r="W76" s="10">
        <f t="shared" si="32"/>
        <v>100</v>
      </c>
    </row>
    <row r="77" spans="1:23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6"/>
    </row>
    <row r="78" spans="1:23" x14ac:dyDescent="0.25">
      <c r="A78" s="2" t="s">
        <v>139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6"/>
    </row>
    <row r="79" spans="1:23" x14ac:dyDescent="0.25">
      <c r="A79" s="20" t="s">
        <v>140</v>
      </c>
      <c r="B79" s="16">
        <v>0</v>
      </c>
      <c r="C79" s="16">
        <v>10421565991</v>
      </c>
      <c r="D79" s="16">
        <v>1349820178</v>
      </c>
      <c r="E79" s="16">
        <v>0</v>
      </c>
      <c r="F79" s="16">
        <v>17357390</v>
      </c>
      <c r="G79" s="16">
        <v>131043705</v>
      </c>
      <c r="H79" s="16">
        <v>1544871825</v>
      </c>
      <c r="I79" s="16">
        <v>34404859</v>
      </c>
      <c r="J79" s="16">
        <v>328816902</v>
      </c>
      <c r="K79" s="16">
        <v>1297228024</v>
      </c>
      <c r="L79" s="16">
        <v>4060901924</v>
      </c>
      <c r="M79" s="16">
        <v>2480511753</v>
      </c>
      <c r="N79" s="16">
        <v>0</v>
      </c>
      <c r="O79" s="16">
        <v>2447755459</v>
      </c>
      <c r="P79" s="16">
        <v>767987131</v>
      </c>
      <c r="Q79" s="16">
        <v>1705060233</v>
      </c>
      <c r="R79" s="16">
        <v>654343162</v>
      </c>
      <c r="S79" s="16">
        <v>-3180</v>
      </c>
      <c r="T79" s="16">
        <v>300141493</v>
      </c>
      <c r="U79" s="16">
        <v>90910470</v>
      </c>
      <c r="V79" s="16">
        <v>8938096345</v>
      </c>
      <c r="W79" s="9">
        <v>557411633</v>
      </c>
    </row>
    <row r="80" spans="1:23" x14ac:dyDescent="0.25">
      <c r="A80" s="20" t="s">
        <v>141</v>
      </c>
      <c r="B80" s="16">
        <v>0</v>
      </c>
      <c r="C80" s="16">
        <v>10452054135</v>
      </c>
      <c r="D80" s="16">
        <v>1340830018</v>
      </c>
      <c r="E80" s="16">
        <v>0</v>
      </c>
      <c r="F80" s="16">
        <v>17515876</v>
      </c>
      <c r="G80" s="16">
        <v>131529264</v>
      </c>
      <c r="H80" s="16">
        <v>1489121035</v>
      </c>
      <c r="I80" s="16">
        <v>34322539</v>
      </c>
      <c r="J80" s="16">
        <v>360567838</v>
      </c>
      <c r="K80" s="16">
        <v>1243596278</v>
      </c>
      <c r="L80" s="16">
        <v>3959418364</v>
      </c>
      <c r="M80" s="16">
        <v>2442296669</v>
      </c>
      <c r="N80" s="16">
        <v>0</v>
      </c>
      <c r="O80" s="16">
        <v>2780778401</v>
      </c>
      <c r="P80" s="16">
        <v>766782185</v>
      </c>
      <c r="Q80" s="16">
        <v>1639604440</v>
      </c>
      <c r="R80" s="16">
        <v>633907161</v>
      </c>
      <c r="S80" s="16">
        <v>-3180</v>
      </c>
      <c r="T80" s="16">
        <v>288477866</v>
      </c>
      <c r="U80" s="16">
        <v>34322539</v>
      </c>
      <c r="V80" s="16">
        <v>8542174002</v>
      </c>
      <c r="W80" s="9">
        <v>533958687</v>
      </c>
    </row>
    <row r="81" spans="1:23" x14ac:dyDescent="0.25">
      <c r="A81" s="20" t="s">
        <v>142</v>
      </c>
      <c r="B81" s="16">
        <v>0</v>
      </c>
      <c r="C81" s="16">
        <v>9980906612</v>
      </c>
      <c r="D81" s="16">
        <v>1317640197</v>
      </c>
      <c r="E81" s="16">
        <v>0</v>
      </c>
      <c r="F81" s="16">
        <v>17515876</v>
      </c>
      <c r="G81" s="16">
        <v>131461273</v>
      </c>
      <c r="H81" s="16">
        <v>1429381068</v>
      </c>
      <c r="I81" s="16">
        <v>23879821</v>
      </c>
      <c r="J81" s="16">
        <v>363730113</v>
      </c>
      <c r="K81" s="16">
        <v>1176978966</v>
      </c>
      <c r="L81" s="16">
        <v>3815861240</v>
      </c>
      <c r="M81" s="16">
        <v>0</v>
      </c>
      <c r="N81" s="16">
        <v>490902067</v>
      </c>
      <c r="O81" s="16">
        <v>2608815629</v>
      </c>
      <c r="P81" s="16">
        <v>913283785</v>
      </c>
      <c r="Q81" s="16">
        <v>1634796968</v>
      </c>
      <c r="R81" s="16">
        <v>623075725</v>
      </c>
      <c r="S81" s="16">
        <v>-3180</v>
      </c>
      <c r="T81" s="16">
        <v>270834928</v>
      </c>
      <c r="U81" s="16">
        <v>91098137</v>
      </c>
      <c r="V81" s="16">
        <v>8160599093</v>
      </c>
      <c r="W81" s="9">
        <v>1643720176</v>
      </c>
    </row>
    <row r="82" spans="1:23" x14ac:dyDescent="0.25">
      <c r="A82" s="20" t="s">
        <v>143</v>
      </c>
      <c r="B82" s="16">
        <v>0</v>
      </c>
      <c r="C82" s="16">
        <v>9616603760</v>
      </c>
      <c r="D82" s="16">
        <v>1315637161</v>
      </c>
      <c r="E82" s="16">
        <v>0</v>
      </c>
      <c r="F82" s="16">
        <v>17515876</v>
      </c>
      <c r="G82" s="16">
        <v>144412993</v>
      </c>
      <c r="H82" s="16">
        <v>1433053907</v>
      </c>
      <c r="I82" s="16">
        <v>24773153</v>
      </c>
      <c r="J82" s="16">
        <v>347663129</v>
      </c>
      <c r="K82" s="16">
        <v>1125187723</v>
      </c>
      <c r="L82" s="16">
        <v>3675092614</v>
      </c>
      <c r="M82" s="16">
        <v>2257509895</v>
      </c>
      <c r="N82" s="16">
        <v>475686353</v>
      </c>
      <c r="O82" s="16">
        <v>2526409147</v>
      </c>
      <c r="P82" s="16">
        <v>702145635</v>
      </c>
      <c r="Q82" s="16">
        <v>1512535118</v>
      </c>
      <c r="R82" s="16">
        <v>636333561</v>
      </c>
      <c r="S82" s="16">
        <v>146149</v>
      </c>
      <c r="T82" s="16">
        <v>357159465</v>
      </c>
      <c r="U82" s="16">
        <v>8938400</v>
      </c>
      <c r="V82" s="16">
        <v>7833536307</v>
      </c>
      <c r="W82" s="9">
        <v>1535258495</v>
      </c>
    </row>
    <row r="83" spans="1:23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6"/>
    </row>
    <row r="84" spans="1:23" x14ac:dyDescent="0.25">
      <c r="A84" s="2" t="s">
        <v>144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6"/>
    </row>
    <row r="85" spans="1:23" x14ac:dyDescent="0.25">
      <c r="A85" s="20" t="s">
        <v>140</v>
      </c>
      <c r="B85" s="16">
        <v>25678866</v>
      </c>
      <c r="C85" s="16">
        <v>0</v>
      </c>
      <c r="D85" s="16">
        <v>871444818</v>
      </c>
      <c r="E85" s="16">
        <v>964520</v>
      </c>
      <c r="F85" s="16">
        <v>967602187</v>
      </c>
      <c r="G85" s="16">
        <v>766454</v>
      </c>
      <c r="H85" s="16">
        <v>705499964</v>
      </c>
      <c r="I85" s="16">
        <v>3346980</v>
      </c>
      <c r="J85" s="16">
        <v>636704397</v>
      </c>
      <c r="K85" s="16">
        <v>1001354706</v>
      </c>
      <c r="L85" s="16">
        <v>2295124028</v>
      </c>
      <c r="M85" s="16">
        <v>63123854</v>
      </c>
      <c r="N85" s="16">
        <v>0</v>
      </c>
      <c r="O85" s="16">
        <v>512106040</v>
      </c>
      <c r="P85" s="16">
        <v>31162191</v>
      </c>
      <c r="Q85" s="16">
        <v>51442716</v>
      </c>
      <c r="R85" s="16">
        <v>227415951</v>
      </c>
      <c r="S85" s="16">
        <v>532129233</v>
      </c>
      <c r="T85" s="16">
        <v>117651553</v>
      </c>
      <c r="U85" s="16">
        <v>2257034</v>
      </c>
      <c r="V85" s="16">
        <v>598152702</v>
      </c>
      <c r="W85" s="9">
        <v>268500948</v>
      </c>
    </row>
    <row r="86" spans="1:23" x14ac:dyDescent="0.25">
      <c r="A86" s="20" t="s">
        <v>141</v>
      </c>
      <c r="B86" s="16">
        <v>13616920</v>
      </c>
      <c r="C86" s="16">
        <v>5634168246</v>
      </c>
      <c r="D86" s="16">
        <v>824403027</v>
      </c>
      <c r="E86" s="16">
        <v>-1395577</v>
      </c>
      <c r="F86" s="16">
        <v>1042768479</v>
      </c>
      <c r="G86" s="16">
        <v>47490</v>
      </c>
      <c r="H86" s="16">
        <v>547500046</v>
      </c>
      <c r="I86" s="16">
        <v>-3148847</v>
      </c>
      <c r="J86" s="16">
        <v>611621084</v>
      </c>
      <c r="K86" s="16">
        <v>919273655</v>
      </c>
      <c r="L86" s="16">
        <v>1867157233</v>
      </c>
      <c r="M86" s="16">
        <v>12047514</v>
      </c>
      <c r="N86" s="16">
        <v>0</v>
      </c>
      <c r="O86" s="16">
        <v>512055829</v>
      </c>
      <c r="P86" s="16">
        <v>6794371</v>
      </c>
      <c r="Q86" s="16">
        <v>12216</v>
      </c>
      <c r="R86" s="16">
        <v>0</v>
      </c>
      <c r="S86" s="16">
        <v>689227486</v>
      </c>
      <c r="T86" s="16">
        <v>110067002</v>
      </c>
      <c r="U86" s="16">
        <v>1805864</v>
      </c>
      <c r="V86" s="16">
        <v>187856117</v>
      </c>
      <c r="W86" s="9">
        <v>146535424</v>
      </c>
    </row>
    <row r="87" spans="1:23" x14ac:dyDescent="0.25">
      <c r="A87" s="20" t="s">
        <v>142</v>
      </c>
      <c r="B87" s="16">
        <v>6966661</v>
      </c>
      <c r="C87" s="16">
        <v>4710564158</v>
      </c>
      <c r="D87" s="16">
        <v>729396514</v>
      </c>
      <c r="E87" s="16">
        <v>-817607</v>
      </c>
      <c r="F87" s="16">
        <v>975930299</v>
      </c>
      <c r="G87" s="16">
        <v>30872</v>
      </c>
      <c r="H87" s="16">
        <v>494864273</v>
      </c>
      <c r="I87" s="16">
        <v>18234642</v>
      </c>
      <c r="J87" s="16">
        <v>578587702</v>
      </c>
      <c r="K87" s="16">
        <v>930130315</v>
      </c>
      <c r="L87" s="16">
        <v>1660967751</v>
      </c>
      <c r="M87" s="16">
        <v>23597001</v>
      </c>
      <c r="N87" s="16">
        <v>441927958</v>
      </c>
      <c r="O87" s="16">
        <v>460958964</v>
      </c>
      <c r="P87" s="16">
        <v>1201932</v>
      </c>
      <c r="Q87" s="16">
        <v>12733248</v>
      </c>
      <c r="R87" s="16">
        <v>329613308</v>
      </c>
      <c r="S87" s="16">
        <v>739980344</v>
      </c>
      <c r="T87" s="16">
        <v>112524303</v>
      </c>
      <c r="U87" s="16">
        <v>-16600</v>
      </c>
      <c r="V87" s="16">
        <v>138163629</v>
      </c>
      <c r="W87" s="9">
        <v>174090984</v>
      </c>
    </row>
    <row r="88" spans="1:23" x14ac:dyDescent="0.25">
      <c r="A88" s="20" t="s">
        <v>143</v>
      </c>
      <c r="B88" s="16">
        <v>0</v>
      </c>
      <c r="C88" s="16">
        <v>4450982795</v>
      </c>
      <c r="D88" s="16">
        <v>757827181</v>
      </c>
      <c r="E88" s="16">
        <v>4028801</v>
      </c>
      <c r="F88" s="16">
        <v>1016219077</v>
      </c>
      <c r="G88" s="16">
        <v>76760</v>
      </c>
      <c r="H88" s="16">
        <v>443938440</v>
      </c>
      <c r="I88" s="16">
        <v>2861779</v>
      </c>
      <c r="J88" s="16">
        <v>551373456</v>
      </c>
      <c r="K88" s="16">
        <v>886442730</v>
      </c>
      <c r="L88" s="16">
        <v>1359837750</v>
      </c>
      <c r="M88" s="16">
        <v>0</v>
      </c>
      <c r="N88" s="16">
        <v>398171763</v>
      </c>
      <c r="O88" s="16">
        <v>402839947</v>
      </c>
      <c r="P88" s="16">
        <v>3089349</v>
      </c>
      <c r="Q88" s="16">
        <v>15856708</v>
      </c>
      <c r="R88" s="16">
        <v>277986475</v>
      </c>
      <c r="S88" s="16">
        <v>0</v>
      </c>
      <c r="T88" s="16">
        <v>118279402</v>
      </c>
      <c r="U88" s="16">
        <v>2396176</v>
      </c>
      <c r="V88" s="16">
        <v>223177058</v>
      </c>
      <c r="W88" s="9">
        <v>311413738</v>
      </c>
    </row>
    <row r="89" spans="1:23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6"/>
    </row>
    <row r="90" spans="1:23" x14ac:dyDescent="0.25">
      <c r="A90" s="2" t="s">
        <v>145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6"/>
    </row>
    <row r="91" spans="1:23" x14ac:dyDescent="0.25">
      <c r="A91" s="20" t="s">
        <v>146</v>
      </c>
      <c r="B91" s="16">
        <v>258311496</v>
      </c>
      <c r="C91" s="16">
        <v>92678877</v>
      </c>
      <c r="D91" s="16">
        <v>0</v>
      </c>
      <c r="E91" s="16">
        <v>42688980</v>
      </c>
      <c r="F91" s="16">
        <v>309198972</v>
      </c>
      <c r="G91" s="16">
        <v>20260279</v>
      </c>
      <c r="H91" s="16">
        <v>35146407</v>
      </c>
      <c r="I91" s="16">
        <v>3140448</v>
      </c>
      <c r="J91" s="16">
        <v>4453767</v>
      </c>
      <c r="K91" s="16">
        <v>11768373</v>
      </c>
      <c r="L91" s="16">
        <v>102839864</v>
      </c>
      <c r="M91" s="16">
        <v>195001241</v>
      </c>
      <c r="N91" s="16">
        <v>0</v>
      </c>
      <c r="O91" s="16">
        <v>0</v>
      </c>
      <c r="P91" s="16">
        <v>285828108</v>
      </c>
      <c r="Q91" s="16">
        <v>16936808</v>
      </c>
      <c r="R91" s="16">
        <v>14329162</v>
      </c>
      <c r="S91" s="16">
        <v>134231993</v>
      </c>
      <c r="T91" s="16">
        <v>15233752</v>
      </c>
      <c r="U91" s="16">
        <v>51587173</v>
      </c>
      <c r="V91" s="16">
        <v>444933299</v>
      </c>
      <c r="W91" s="9">
        <v>0</v>
      </c>
    </row>
    <row r="92" spans="1:23" x14ac:dyDescent="0.25">
      <c r="A92" s="20" t="s">
        <v>147</v>
      </c>
      <c r="B92" s="16">
        <v>0</v>
      </c>
      <c r="C92" s="16">
        <v>2014199639</v>
      </c>
      <c r="D92" s="16">
        <v>490273634</v>
      </c>
      <c r="E92" s="16">
        <v>40412392</v>
      </c>
      <c r="F92" s="16">
        <v>525155318</v>
      </c>
      <c r="G92" s="16">
        <v>157814099</v>
      </c>
      <c r="H92" s="16">
        <v>1011809646</v>
      </c>
      <c r="I92" s="16">
        <v>15817044</v>
      </c>
      <c r="J92" s="16">
        <v>217602560</v>
      </c>
      <c r="K92" s="16">
        <v>256119682</v>
      </c>
      <c r="L92" s="16">
        <v>1148287404</v>
      </c>
      <c r="M92" s="16">
        <v>1005467369</v>
      </c>
      <c r="N92" s="16">
        <v>53151629</v>
      </c>
      <c r="O92" s="16">
        <v>499722502</v>
      </c>
      <c r="P92" s="16">
        <v>673173965</v>
      </c>
      <c r="Q92" s="16">
        <v>597831229</v>
      </c>
      <c r="R92" s="16">
        <v>-272001246</v>
      </c>
      <c r="S92" s="16">
        <v>1959953587</v>
      </c>
      <c r="T92" s="16">
        <v>342005802</v>
      </c>
      <c r="U92" s="16">
        <v>2271744</v>
      </c>
      <c r="V92" s="16">
        <v>9137151812</v>
      </c>
      <c r="W92" s="9">
        <v>-185057356</v>
      </c>
    </row>
    <row r="93" spans="1:23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6"/>
    </row>
    <row r="94" spans="1:23" x14ac:dyDescent="0.25">
      <c r="A94" s="2" t="s">
        <v>148</v>
      </c>
      <c r="B94" s="16">
        <v>0</v>
      </c>
      <c r="C94" s="16">
        <v>130566313</v>
      </c>
      <c r="D94" s="16">
        <v>0</v>
      </c>
      <c r="E94" s="16">
        <v>30530507</v>
      </c>
      <c r="F94" s="16">
        <v>0</v>
      </c>
      <c r="G94" s="16">
        <v>30643560</v>
      </c>
      <c r="H94" s="16">
        <v>201315792</v>
      </c>
      <c r="I94" s="16">
        <v>15648</v>
      </c>
      <c r="J94" s="16">
        <v>0</v>
      </c>
      <c r="K94" s="16">
        <v>133785</v>
      </c>
      <c r="L94" s="16">
        <v>74602908</v>
      </c>
      <c r="M94" s="16">
        <v>457871632</v>
      </c>
      <c r="N94" s="16">
        <v>0</v>
      </c>
      <c r="O94" s="16">
        <v>387940</v>
      </c>
      <c r="P94" s="16">
        <v>205762719</v>
      </c>
      <c r="Q94" s="16">
        <v>6109288</v>
      </c>
      <c r="R94" s="16">
        <v>0</v>
      </c>
      <c r="S94" s="16">
        <v>0</v>
      </c>
      <c r="T94" s="16">
        <v>5908349</v>
      </c>
      <c r="U94" s="16">
        <v>34788433</v>
      </c>
      <c r="V94" s="16">
        <v>42834244</v>
      </c>
      <c r="W94" s="9">
        <v>0</v>
      </c>
    </row>
    <row r="95" spans="1:23" x14ac:dyDescent="0.25">
      <c r="A95" s="22" t="s">
        <v>149</v>
      </c>
      <c r="B95" s="23">
        <v>0</v>
      </c>
      <c r="C95" s="23">
        <v>1152081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6000000</v>
      </c>
      <c r="L95" s="23">
        <v>218009700</v>
      </c>
      <c r="M95" s="23">
        <v>0</v>
      </c>
      <c r="N95" s="23">
        <v>0</v>
      </c>
      <c r="O95" s="23">
        <v>53489424</v>
      </c>
      <c r="P95" s="23">
        <v>0</v>
      </c>
      <c r="Q95" s="23">
        <v>2703278</v>
      </c>
      <c r="R95" s="23">
        <v>0</v>
      </c>
      <c r="S95" s="23">
        <v>0</v>
      </c>
      <c r="T95" s="23">
        <v>982927</v>
      </c>
      <c r="U95" s="23">
        <v>0</v>
      </c>
      <c r="V95" s="23">
        <v>201200900</v>
      </c>
      <c r="W95" s="24">
        <v>0</v>
      </c>
    </row>
  </sheetData>
  <mergeCells count="2">
    <mergeCell ref="A1:W1"/>
    <mergeCell ref="B2:W2"/>
  </mergeCells>
  <pageMargins left="0.7" right="0.7" top="0.75" bottom="0.75" header="0.3" footer="0.3"/>
  <rowBreaks count="1" manualBreakCount="1"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4794D8-54C0-44FA-916E-117E77575C8B}"/>
</file>

<file path=customXml/itemProps2.xml><?xml version="1.0" encoding="utf-8"?>
<ds:datastoreItem xmlns:ds="http://schemas.openxmlformats.org/officeDocument/2006/customXml" ds:itemID="{95BB6C92-8E81-4F9F-AA38-FADCFD54813A}"/>
</file>

<file path=customXml/itemProps3.xml><?xml version="1.0" encoding="utf-8"?>
<ds:datastoreItem xmlns:ds="http://schemas.openxmlformats.org/officeDocument/2006/customXml" ds:itemID="{256696DB-74B4-43FD-BA62-28A4C2963F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Xolile Mdluli</cp:lastModifiedBy>
  <dcterms:created xsi:type="dcterms:W3CDTF">2025-08-20T13:29:34Z</dcterms:created>
  <dcterms:modified xsi:type="dcterms:W3CDTF">2025-09-27T08:36:40Z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